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20" yWindow="60" windowWidth="12930" windowHeight="78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I89" i="3" l="1"/>
  <c r="AM89" i="3"/>
  <c r="AE89"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<sst xmlns="http://schemas.openxmlformats.org/spreadsheetml/2006/main" count="3008" uniqueCount="674">
  <si>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</si>
  <si>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</si>
  <si>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</si>
  <si>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</si>
  <si>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</si>
  <si>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</si>
  <si>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</si>
  <si>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</si>
  <si>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</si>
  <si>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</si>
  <si>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</si>
  <si>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</si>
  <si>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</si>
  <si>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</si>
  <si>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</si>
  <si>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</si>
  <si>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</si>
  <si>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</si>
  <si>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</si>
  <si>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</si>
  <si>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</si>
  <si>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</si>
  <si>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</si>
  <si>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</si>
  <si>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</si>
  <si>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</si>
  <si>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</si>
  <si>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</si>
  <si>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</si>
  <si>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</si>
  <si>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</si>
  <si>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</si>
  <si>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</si>
  <si>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</si>
  <si>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</si>
  <si>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</si>
  <si>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</si>
  <si>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</si>
  <si>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</si>
  <si>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</si>
  <si>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</si>
  <si>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</si>
  <si>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</si>
  <si>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</si>
  <si>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</si>
  <si>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</si>
  <si>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</si>
  <si>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</si>
  <si>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</si>
  <si>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</si>
  <si>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</si>
  <si>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</si>
  <si>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</si>
  <si>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</si>
  <si>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</si>
  <si>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</si>
  <si>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</si>
  <si>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</si>
  <si>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</si>
  <si>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</si>
  <si>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</si>
  <si>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</si>
  <si>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</si>
  <si>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</si>
  <si>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</si>
  <si>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</si>
  <si>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</si>
  <si>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</si>
  <si>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</si>
  <si>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</si>
  <si>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</si>
  <si>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</si>
  <si>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</si>
  <si>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</si>
  <si>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</si>
  <si>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</si>
  <si>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</si>
  <si>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</si>
  <si>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</si>
  <si>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</si>
  <si>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</si>
  <si>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</si>
  <si>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</si>
  <si>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</si>
  <si>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</si>
  <si>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</si>
  <si>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</si>
  <si>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</si>
  <si>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</si>
  <si>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</si>
  <si>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</si>
  <si>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</si>
  <si>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</si>
  <si>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</si>
  <si>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</si>
  <si>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</si>
  <si>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</si>
  <si>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</si>
  <si>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</si>
  <si>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</si>
  <si>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</si>
  <si>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</si>
  <si>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</si>
  <si>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</si>
  <si>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</si>
  <si>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</si>
  <si>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</si>
  <si>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</si>
  <si>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</si>
  <si>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</si>
  <si>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</si>
  <si>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</si>
  <si>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</si>
  <si>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</si>
  <si>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</si>
  <si>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</si>
  <si>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</si>
  <si>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</si>
  <si>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</si>
  <si>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</si>
  <si>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</si>
  <si>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</si>
  <si>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</si>
  <si>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</si>
  <si>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</si>
  <si>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</si>
  <si>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</si>
  <si>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</si>
  <si>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</si>
  <si>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</si>
  <si>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</si>
  <si>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</si>
  <si>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</si>
  <si>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</si>
  <si>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</si>
  <si>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</si>
  <si>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</si>
  <si>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</si>
  <si>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</si>
  <si>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</si>
  <si>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</si>
  <si>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</si>
  <si>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</si>
  <si>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</si>
  <si>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</si>
  <si>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</si>
  <si>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</si>
  <si>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</si>
  <si>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</si>
  <si>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</si>
  <si>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</si>
  <si>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</si>
  <si>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</si>
  <si>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</si>
  <si>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</si>
  <si>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</si>
  <si>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</si>
  <si>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</si>
  <si>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</si>
  <si>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</si>
  <si>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</si>
  <si>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</si>
  <si>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</si>
  <si>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</si>
  <si>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</si>
  <si>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</si>
  <si>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</si>
  <si>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</si>
  <si>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</si>
  <si>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</si>
  <si>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</si>
  <si>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</si>
  <si>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</si>
  <si>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</si>
  <si>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</si>
  <si>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</si>
  <si>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</si>
  <si>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</si>
  <si>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</si>
  <si>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</si>
  <si>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</si>
  <si>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</si>
  <si>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</si>
  <si>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</si>
  <si>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</si>
  <si>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</si>
  <si>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</si>
  <si>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</si>
  <si>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</si>
  <si>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</si>
  <si>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</si>
  <si>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</si>
  <si>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</si>
  <si>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</si>
  <si>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</si>
  <si>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</si>
  <si>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</si>
  <si>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</si>
  <si>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</si>
  <si>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</si>
  <si>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</si>
  <si>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</si>
  <si>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</si>
  <si>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</si>
  <si>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</si>
  <si>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</si>
  <si>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</si>
  <si>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</si>
  <si>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</si>
  <si>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</si>
  <si>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</si>
  <si>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</si>
  <si>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</si>
  <si>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</si>
  <si>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</si>
  <si>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</si>
  <si>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</si>
  <si>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</si>
  <si>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</si>
  <si>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</si>
  <si>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</si>
  <si>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</si>
  <si>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</si>
  <si>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</si>
  <si>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</si>
  <si>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</si>
  <si>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</si>
  <si>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</si>
  <si>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</si>
  <si>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</si>
  <si>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</si>
  <si>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</si>
  <si>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</si>
  <si>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</si>
  <si>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</si>
  <si>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</si>
  <si>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</si>
  <si>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</si>
  <si>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</si>
  <si>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</si>
  <si>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</si>
  <si>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</si>
  <si>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</si>
  <si>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</si>
  <si>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</si>
  <si>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</si>
  <si>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</si>
  <si>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</si>
  <si>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</si>
  <si>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</si>
  <si>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</si>
  <si>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</si>
  <si>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</si>
  <si>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</si>
  <si>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</si>
  <si>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</si>
  <si>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</si>
  <si>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</si>
  <si>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</si>
  <si>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</si>
  <si>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</si>
  <si>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</si>
  <si>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</si>
  <si>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</si>
  <si>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</si>
  <si>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</si>
  <si>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</si>
  <si>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</si>
  <si>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</si>
  <si>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</si>
  <si>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</si>
  <si>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</si>
  <si>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</si>
  <si>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</si>
  <si>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</si>
  <si>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</si>
  <si>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</si>
  <si>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</si>
  <si>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</si>
  <si>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</si>
  <si>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</si>
  <si>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</si>
  <si>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</si>
  <si>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</si>
  <si>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</si>
  <si>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</si>
  <si>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</si>
  <si>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</si>
  <si>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</si>
  <si>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</si>
  <si>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</si>
  <si>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</si>
  <si>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</si>
  <si>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</si>
  <si>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</si>
  <si>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</si>
  <si>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</si>
  <si>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</si>
  <si>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</si>
  <si>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</si>
  <si>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</si>
  <si>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</si>
  <si>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</si>
  <si>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</si>
  <si>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</si>
  <si>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</si>
  <si>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</si>
  <si>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</si>
  <si>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</si>
  <si>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</si>
  <si>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</si>
  <si>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</si>
  <si>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</si>
  <si>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</si>
  <si>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</si>
  <si>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</si>
  <si>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</si>
  <si>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</si>
  <si>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</si>
  <si>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</si>
  <si>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</si>
  <si>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</si>
  <si>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</si>
  <si>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</si>
  <si>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</si>
  <si>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</si>
  <si>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</si>
  <si>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</si>
  <si>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</si>
  <si>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</si>
  <si>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</si>
  <si>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</si>
  <si>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</si>
  <si>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</si>
  <si>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</si>
  <si>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</si>
  <si>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</si>
  <si>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</si>
  <si>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</si>
  <si>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</si>
  <si>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</si>
  <si>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</si>
  <si>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</si>
  <si>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</si>
  <si>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</si>
  <si>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</si>
  <si>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</si>
  <si>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</si>
  <si>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</si>
  <si>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</si>
  <si>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</si>
  <si>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</si>
  <si>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</si>
  <si>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</si>
  <si>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</si>
  <si>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</si>
  <si>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</si>
  <si>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</si>
  <si>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</si>
  <si>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</si>
  <si>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</si>
  <si>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</si>
  <si>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</si>
  <si>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</si>
  <si>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</si>
  <si>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</si>
  <si>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</si>
  <si>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</si>
  <si>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</si>
  <si>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</si>
  <si>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</si>
  <si>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</si>
  <si>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</si>
  <si>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</si>
  <si>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</si>
  <si>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</si>
  <si>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</si>
  <si>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</si>
  <si>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</si>
  <si>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</si>
  <si>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</si>
  <si>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</si>
  <si>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</si>
  <si>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</si>
  <si>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</si>
  <si>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</si>
  <si>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</si>
  <si>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</si>
  <si>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</si>
  <si>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</si>
  <si>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</si>
  <si>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</si>
  <si>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</si>
  <si>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</si>
  <si>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</si>
  <si>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</si>
  <si>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</si>
  <si>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</si>
  <si>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</si>
  <si>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</si>
  <si>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</si>
  <si>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</si>
  <si>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</si>
  <si>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</si>
  <si>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</si>
  <si>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</si>
  <si>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</si>
  <si>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</si>
  <si>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</si>
  <si>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</si>
  <si>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</si>
  <si>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</si>
  <si>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</si>
  <si>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</si>
  <si>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</si>
  <si>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</si>
  <si>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</si>
  <si>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</si>
  <si>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</si>
  <si>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</si>
  <si>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</si>
  <si>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</si>
  <si>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</si>
  <si>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</si>
  <si>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</si>
  <si>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</si>
  <si>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</si>
  <si>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</si>
  <si>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</si>
  <si>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</si>
  <si>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</si>
  <si>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</si>
  <si>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</si>
  <si>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</si>
  <si>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</si>
  <si>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</si>
  <si>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</si>
  <si>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</si>
  <si>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</si>
  <si>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</si>
  <si>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</si>
  <si>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</si>
  <si>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</si>
  <si>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</si>
  <si>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</si>
  <si>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</si>
  <si>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</si>
  <si>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</si>
  <si>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</si>
  <si>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</si>
  <si>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</si>
  <si>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</si>
  <si>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</si>
  <si>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</si>
  <si>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</si>
  <si>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</si>
  <si>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</si>
  <si>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</si>
  <si>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</si>
  <si>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</si>
  <si>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</si>
  <si>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</si>
  <si>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</si>
  <si>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</si>
  <si>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</si>
  <si>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</si>
  <si>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</si>
  <si>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</si>
  <si>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</si>
  <si>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</si>
  <si>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</si>
  <si>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</si>
  <si>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</si>
  <si>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</si>
  <si>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</si>
  <si>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</si>
  <si>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</si>
  <si>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</si>
  <si>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</si>
  <si>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</si>
  <si>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</si>
  <si>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</si>
  <si>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</si>
  <si>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</si>
  <si>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</si>
  <si>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</si>
  <si>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</si>
  <si>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</si>
  <si>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</si>
  <si>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</si>
  <si>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</si>
  <si>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</si>
  <si>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</si>
  <si>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</si>
  <si>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</si>
  <si>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</si>
  <si>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</si>
  <si>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</si>
  <si>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</si>
  <si>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</si>
  <si>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</si>
  <si>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</si>
  <si>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</si>
  <si>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</si>
  <si>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</si>
  <si>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</si>
  <si>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</si>
  <si>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</si>
  <si>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</si>
  <si>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</si>
  <si>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</si>
  <si>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</si>
  <si>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</si>
  <si>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</si>
  <si>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</si>
  <si>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</si>
  <si>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</si>
  <si>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</si>
  <si>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</si>
  <si>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</si>
  <si>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</si>
  <si>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</si>
  <si>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</si>
  <si>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</si>
  <si>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</si>
  <si>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</si>
  <si>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</si>
  <si>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</si>
  <si>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</si>
  <si>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</si>
  <si>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</si>
  <si>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</si>
  <si>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</si>
  <si>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</si>
  <si>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</si>
  <si>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</si>
  <si>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</si>
  <si>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</si>
  <si>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</si>
  <si>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</si>
  <si>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</si>
  <si>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</si>
  <si>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</si>
  <si>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</si>
  <si>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</si>
  <si>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</si>
  <si>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</si>
  <si>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</si>
  <si>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</si>
  <si>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BSE対策など食肉の安全確保対策推進事業</t>
    <phoneticPr fontId="5"/>
  </si>
  <si>
    <t>医薬・生活衛生局</t>
    <phoneticPr fontId="5"/>
  </si>
  <si>
    <t>食品監視安全課</t>
    <phoneticPr fontId="5"/>
  </si>
  <si>
    <t>道野　英司</t>
    <phoneticPr fontId="5"/>
  </si>
  <si>
    <t>○</t>
  </si>
  <si>
    <t>食品衛生法第２条、と畜場法第２条、食鳥処理の事業の規制及び食鳥検査に関する法律第１条の２、牛海綿状脳症対策特別措置法第３条　等</t>
    <phoneticPr fontId="5"/>
  </si>
  <si>
    <t>「牛海綿状脳症に関する検査の実施について」（部長通知）</t>
    <phoneticPr fontId="5"/>
  </si>
  <si>
    <t>-</t>
  </si>
  <si>
    <t>-</t>
    <phoneticPr fontId="5"/>
  </si>
  <si>
    <t>-</t>
    <phoneticPr fontId="5"/>
  </si>
  <si>
    <t>-</t>
    <phoneticPr fontId="5"/>
  </si>
  <si>
    <t>-</t>
    <phoneticPr fontId="5"/>
  </si>
  <si>
    <t>-</t>
    <phoneticPr fontId="5"/>
  </si>
  <si>
    <t>庁費</t>
    <rPh sb="0" eb="2">
      <t>チョウヒ</t>
    </rPh>
    <phoneticPr fontId="5"/>
  </si>
  <si>
    <t>委員等旅費</t>
    <rPh sb="0" eb="2">
      <t>イイン</t>
    </rPh>
    <rPh sb="2" eb="3">
      <t>トウ</t>
    </rPh>
    <rPh sb="3" eb="5">
      <t>リョヒ</t>
    </rPh>
    <phoneticPr fontId="5"/>
  </si>
  <si>
    <t>諸謝金</t>
    <rPh sb="0" eb="1">
      <t>ショ</t>
    </rPh>
    <rPh sb="1" eb="3">
      <t>シャキン</t>
    </rPh>
    <phoneticPr fontId="5"/>
  </si>
  <si>
    <t>-</t>
    <phoneticPr fontId="5"/>
  </si>
  <si>
    <t>-</t>
    <phoneticPr fontId="5"/>
  </si>
  <si>
    <t>-</t>
    <phoneticPr fontId="5"/>
  </si>
  <si>
    <t>-</t>
    <phoneticPr fontId="5"/>
  </si>
  <si>
    <t>-</t>
    <phoneticPr fontId="5"/>
  </si>
  <si>
    <t>当事業は、輸入食肉に対して確認検査を行い輸入条件に不適合なものを国内に流通させないことを目的とした事業であるが、輸入されようとする輸入条件に不適合な食肉の数は、当事業で制御できるものではないので、目標設定は困難である。</t>
    <phoneticPr fontId="5"/>
  </si>
  <si>
    <t>効率的な予算執行</t>
    <phoneticPr fontId="5"/>
  </si>
  <si>
    <t>事業実施にかかる単位当たりコストの減少率（対前年度比）
実績：当該年度
目標値：前年度</t>
    <phoneticPr fontId="5"/>
  </si>
  <si>
    <t>千円</t>
    <rPh sb="0" eb="2">
      <t>センエン</t>
    </rPh>
    <phoneticPr fontId="5"/>
  </si>
  <si>
    <t>-</t>
    <phoneticPr fontId="5"/>
  </si>
  <si>
    <t>-</t>
    <phoneticPr fontId="5"/>
  </si>
  <si>
    <t>成果目標：輸入条件に適合しない輸入食肉を国内に流通させない。
達成状況：27～29年度において流通事例は1件も発生していない。</t>
    <phoneticPr fontId="5"/>
  </si>
  <si>
    <t>海外において現地査察を行った対日輸出施設数</t>
    <phoneticPr fontId="5"/>
  </si>
  <si>
    <t>件</t>
    <rPh sb="0" eb="1">
      <t>ケン</t>
    </rPh>
    <phoneticPr fontId="5"/>
  </si>
  <si>
    <t>　　X/Y</t>
    <phoneticPr fontId="5"/>
  </si>
  <si>
    <t>9,425千円/28</t>
    <phoneticPr fontId="5"/>
  </si>
  <si>
    <t>4,183千円/15</t>
    <phoneticPr fontId="5"/>
  </si>
  <si>
    <t>食品等の安全性を確保すること（施策大目標Ⅱ-1）</t>
    <phoneticPr fontId="5"/>
  </si>
  <si>
    <t>食品等の飲食に起因する衛生上の危害の発生を防止すること（施策目標Ⅱ-1-1）</t>
    <phoneticPr fontId="5"/>
  </si>
  <si>
    <t>-</t>
    <phoneticPr fontId="5"/>
  </si>
  <si>
    <t>-</t>
    <phoneticPr fontId="5"/>
  </si>
  <si>
    <t>対日輸出用牛肉に関する分別管理等の対日輸出条件の遵守の検証及び輸出国のＢＳＥ対策等を確認することで、我が国に輸入される食肉の安全性確保に寄与する。</t>
    <phoneticPr fontId="5"/>
  </si>
  <si>
    <t>-</t>
    <phoneticPr fontId="5"/>
  </si>
  <si>
    <t>-</t>
    <phoneticPr fontId="5"/>
  </si>
  <si>
    <t>-</t>
    <phoneticPr fontId="5"/>
  </si>
  <si>
    <t>無</t>
  </si>
  <si>
    <t>国外から日本へ輸出する食肉等の輸出条件に係る協議は国家間で行われるため、地方自治体、民間に委ねることはできず、国が直接実施する必要がある。</t>
    <phoneticPr fontId="5"/>
  </si>
  <si>
    <t>食肉等の食品の安全性確保という、国民の生命・健康に直結しかつ国民や社会の関心が非常に高いテーマであり、ニーズを的確に反映している。</t>
    <phoneticPr fontId="5"/>
  </si>
  <si>
    <t>食肉等の食品の安全性を確保するための事業であり、国民の生命・健康に直結するため、優先度は非常に高い。</t>
    <phoneticPr fontId="5"/>
  </si>
  <si>
    <t>随意契約については、複数者から見積りを取得した上で業者を選定しており妥当な調達である。</t>
    <phoneticPr fontId="5"/>
  </si>
  <si>
    <t>‐</t>
  </si>
  <si>
    <t>現地査察に当たり合理的・効率的な計画を立てるとともに、随意契約においても複数者から見積りを取得する等、妥当なコスト水準となるよう実施している。</t>
    <phoneticPr fontId="5"/>
  </si>
  <si>
    <t>食肉の対日輸出施設に対する査察など、食品の安全性確保に必要なもののみに支出している。</t>
    <phoneticPr fontId="5"/>
  </si>
  <si>
    <t>１回の査察において、複数国での施設調査をまとめて行えるよう計画し、効率化に努めている。</t>
    <rPh sb="37" eb="38">
      <t>ツト</t>
    </rPh>
    <phoneticPr fontId="5"/>
  </si>
  <si>
    <t>定性的な成果目標として輸入条件に適合しない輸入食肉が毎年確認されている。当事業の実施結果、国内への流通実績は0件となっており目標を達成している状況である。</t>
    <rPh sb="0" eb="2">
      <t>テイセイ</t>
    </rPh>
    <rPh sb="2" eb="3">
      <t>テキ</t>
    </rPh>
    <rPh sb="4" eb="6">
      <t>セイカ</t>
    </rPh>
    <rPh sb="6" eb="8">
      <t>モクヒョウ</t>
    </rPh>
    <rPh sb="11" eb="13">
      <t>ユニュウ</t>
    </rPh>
    <rPh sb="13" eb="15">
      <t>ジョウケン</t>
    </rPh>
    <rPh sb="16" eb="18">
      <t>テキゴウ</t>
    </rPh>
    <rPh sb="21" eb="23">
      <t>ユニュウ</t>
    </rPh>
    <rPh sb="23" eb="25">
      <t>ショクニク</t>
    </rPh>
    <rPh sb="26" eb="28">
      <t>マイトシ</t>
    </rPh>
    <rPh sb="28" eb="30">
      <t>カクニン</t>
    </rPh>
    <rPh sb="36" eb="37">
      <t>トウ</t>
    </rPh>
    <rPh sb="37" eb="39">
      <t>ジギョウ</t>
    </rPh>
    <rPh sb="40" eb="42">
      <t>ジッシ</t>
    </rPh>
    <rPh sb="42" eb="44">
      <t>ケッカ</t>
    </rPh>
    <rPh sb="45" eb="47">
      <t>コクナイ</t>
    </rPh>
    <rPh sb="49" eb="51">
      <t>リュウツウ</t>
    </rPh>
    <rPh sb="51" eb="53">
      <t>ジッセキ</t>
    </rPh>
    <rPh sb="55" eb="56">
      <t>ケン</t>
    </rPh>
    <rPh sb="62" eb="64">
      <t>モクヒョウ</t>
    </rPh>
    <rPh sb="65" eb="67">
      <t>タッセイ</t>
    </rPh>
    <rPh sb="71" eb="73">
      <t>ジョウキョウ</t>
    </rPh>
    <phoneticPr fontId="5"/>
  </si>
  <si>
    <t>食肉等の食品の安全性確保のための現地査察は唯一無二の方法であり、他の手段・方法等はない。</t>
    <rPh sb="16" eb="18">
      <t>ゲンチ</t>
    </rPh>
    <rPh sb="18" eb="20">
      <t>ササツ</t>
    </rPh>
    <rPh sb="21" eb="23">
      <t>ユイイツ</t>
    </rPh>
    <rPh sb="23" eb="25">
      <t>ムニ</t>
    </rPh>
    <rPh sb="26" eb="28">
      <t>ホウホウ</t>
    </rPh>
    <rPh sb="37" eb="39">
      <t>ホウホウ</t>
    </rPh>
    <phoneticPr fontId="5"/>
  </si>
  <si>
    <t>見込どおり実施。</t>
    <rPh sb="0" eb="2">
      <t>ミコ</t>
    </rPh>
    <rPh sb="5" eb="7">
      <t>ジッシ</t>
    </rPh>
    <phoneticPr fontId="5"/>
  </si>
  <si>
    <t>自治体等を対象とする研修会により検査員の技術力向上に努めており、成果物は日々の検査において活用されている。</t>
    <rPh sb="0" eb="3">
      <t>ジチタイ</t>
    </rPh>
    <rPh sb="3" eb="4">
      <t>トウ</t>
    </rPh>
    <rPh sb="5" eb="7">
      <t>タイショウ</t>
    </rPh>
    <rPh sb="26" eb="27">
      <t>ツト</t>
    </rPh>
    <rPh sb="32" eb="35">
      <t>セイカブツ</t>
    </rPh>
    <phoneticPr fontId="5"/>
  </si>
  <si>
    <t>農林水産省</t>
  </si>
  <si>
    <t>家畜衛生対策事業</t>
    <phoneticPr fontId="5"/>
  </si>
  <si>
    <t>適切に予算を執行し、事業の目標が達成できており、このまま継続して事業を実施する。
なお、食肉等の食の安全の確保を図るため、来年度以降も調査受入れ国との日程や経路を調整し、効率的な旅程となるよう努める。</t>
    <phoneticPr fontId="5"/>
  </si>
  <si>
    <t>326</t>
    <phoneticPr fontId="5"/>
  </si>
  <si>
    <t>296</t>
    <phoneticPr fontId="5"/>
  </si>
  <si>
    <t>311</t>
    <phoneticPr fontId="5"/>
  </si>
  <si>
    <t>321</t>
    <phoneticPr fontId="5"/>
  </si>
  <si>
    <t>299</t>
    <phoneticPr fontId="5"/>
  </si>
  <si>
    <t>299</t>
    <phoneticPr fontId="5"/>
  </si>
  <si>
    <t>324</t>
    <phoneticPr fontId="5"/>
  </si>
  <si>
    <t>-</t>
    <phoneticPr fontId="5"/>
  </si>
  <si>
    <t>-</t>
    <phoneticPr fontId="5"/>
  </si>
  <si>
    <t>A.（株）メディア総合研究所</t>
    <phoneticPr fontId="5"/>
  </si>
  <si>
    <t>役務費</t>
    <phoneticPr fontId="5"/>
  </si>
  <si>
    <t>翻訳</t>
    <phoneticPr fontId="5"/>
  </si>
  <si>
    <t>（株）メディア総合研究所</t>
    <phoneticPr fontId="5"/>
  </si>
  <si>
    <t>株式会社太陽美術</t>
    <phoneticPr fontId="5"/>
  </si>
  <si>
    <t>個人Ａ</t>
    <rPh sb="0" eb="2">
      <t>コジン</t>
    </rPh>
    <phoneticPr fontId="5"/>
  </si>
  <si>
    <t>個人Ｂ</t>
    <rPh sb="0" eb="2">
      <t>コジン</t>
    </rPh>
    <phoneticPr fontId="5"/>
  </si>
  <si>
    <t>個人Ｃ</t>
    <rPh sb="0" eb="2">
      <t>コジン</t>
    </rPh>
    <phoneticPr fontId="5"/>
  </si>
  <si>
    <t>個人Ｄ</t>
    <rPh sb="0" eb="2">
      <t>コジン</t>
    </rPh>
    <phoneticPr fontId="5"/>
  </si>
  <si>
    <t>個人Ｅ</t>
    <rPh sb="0" eb="2">
      <t>コジン</t>
    </rPh>
    <phoneticPr fontId="5"/>
  </si>
  <si>
    <t>-</t>
    <phoneticPr fontId="5"/>
  </si>
  <si>
    <t>-</t>
    <phoneticPr fontId="5"/>
  </si>
  <si>
    <t>-</t>
    <phoneticPr fontId="5"/>
  </si>
  <si>
    <t>－</t>
    <phoneticPr fontId="5"/>
  </si>
  <si>
    <t>-</t>
    <phoneticPr fontId="5"/>
  </si>
  <si>
    <t>-</t>
    <phoneticPr fontId="5"/>
  </si>
  <si>
    <t>-</t>
    <phoneticPr fontId="5"/>
  </si>
  <si>
    <t>翻訳</t>
    <rPh sb="0" eb="2">
      <t>ホンヤク</t>
    </rPh>
    <phoneticPr fontId="5"/>
  </si>
  <si>
    <t>研修会・発表会資料の印刷等</t>
    <phoneticPr fontId="5"/>
  </si>
  <si>
    <t>海外出張旅費</t>
    <phoneticPr fontId="5"/>
  </si>
  <si>
    <t>海外出張旅費</t>
    <phoneticPr fontId="5"/>
  </si>
  <si>
    <t>会場等借上</t>
    <phoneticPr fontId="5"/>
  </si>
  <si>
    <t>国内、海外出張旅費</t>
    <rPh sb="0" eb="2">
      <t>コクナイ</t>
    </rPh>
    <phoneticPr fontId="5"/>
  </si>
  <si>
    <t>携帯型受信機購入費等</t>
    <rPh sb="6" eb="9">
      <t>コウニュウヒ</t>
    </rPh>
    <rPh sb="9" eb="10">
      <t>トウ</t>
    </rPh>
    <phoneticPr fontId="5"/>
  </si>
  <si>
    <t>B.資金前渡官吏</t>
    <phoneticPr fontId="5"/>
  </si>
  <si>
    <t>賃金</t>
    <phoneticPr fontId="5"/>
  </si>
  <si>
    <t>非常勤職員賃金</t>
    <phoneticPr fontId="5"/>
  </si>
  <si>
    <t>資金前渡官吏</t>
    <phoneticPr fontId="5"/>
  </si>
  <si>
    <t>非常勤職員賃金</t>
    <phoneticPr fontId="5"/>
  </si>
  <si>
    <t>-</t>
    <phoneticPr fontId="5"/>
  </si>
  <si>
    <t>理科研株式会社</t>
    <phoneticPr fontId="5"/>
  </si>
  <si>
    <t>岩井化学薬品株式会社</t>
    <phoneticPr fontId="5"/>
  </si>
  <si>
    <t>株式会社チヨダサイエンス</t>
    <phoneticPr fontId="5"/>
  </si>
  <si>
    <t>（株）池田理化</t>
    <phoneticPr fontId="5"/>
  </si>
  <si>
    <t>（株）アベバイオロジカルリサーチ</t>
    <phoneticPr fontId="5"/>
  </si>
  <si>
    <t>（株）豊島製作所</t>
    <phoneticPr fontId="5"/>
  </si>
  <si>
    <t>日本郵便株式会社</t>
    <phoneticPr fontId="5"/>
  </si>
  <si>
    <t>Ｐｒｏｔｅｉｎａｓｅ　Ｋ，ｒｅｃｏｍｂｉｎａｎｔ～の購入等</t>
    <phoneticPr fontId="5"/>
  </si>
  <si>
    <t>サーモフィッシャー（ＬＴＪ）２０Ｘ　Ｂｏｌｔ～の購入等</t>
    <phoneticPr fontId="5"/>
  </si>
  <si>
    <t>生化学試薬酵素の購入等</t>
    <phoneticPr fontId="5"/>
  </si>
  <si>
    <t>Ｉｎｖｉｔｒｏｌｏｎ　ＰＶＤＦ～の購入等</t>
    <phoneticPr fontId="5"/>
  </si>
  <si>
    <t>電気泳動ゲル　バッファーの購入等</t>
    <phoneticPr fontId="5"/>
  </si>
  <si>
    <t>自動現像機処理液の購入</t>
    <phoneticPr fontId="5"/>
  </si>
  <si>
    <t>インクカートリッジの購入</t>
    <phoneticPr fontId="5"/>
  </si>
  <si>
    <t>ゆうパック</t>
    <phoneticPr fontId="5"/>
  </si>
  <si>
    <t>株式会社シューエイ商行</t>
    <phoneticPr fontId="5"/>
  </si>
  <si>
    <t>（有限）タケマエ</t>
    <phoneticPr fontId="5"/>
  </si>
  <si>
    <t>株式会社阪急阪神ビジネストラベル</t>
    <phoneticPr fontId="5"/>
  </si>
  <si>
    <t>株式会社東京証券会館</t>
    <phoneticPr fontId="5"/>
  </si>
  <si>
    <t>4,421千円/10</t>
    <phoneticPr fontId="5"/>
  </si>
  <si>
    <t xml:space="preserve">単位当たりコスト＝X/Y　　　　　　　　　　　　　　　　　　　　　　　　　　　　X：海外出張に係る経費
Y：査察施設数          </t>
    <phoneticPr fontId="5"/>
  </si>
  <si>
    <t>「家畜衛生対策事業」は、死亡牛に対してBSE検査に係る費用を助成する事業であるが、当事業は食肉としてと畜検査を行う検査員に対して研修等を行う事業である。</t>
    <phoneticPr fontId="5"/>
  </si>
  <si>
    <t>食鳥肉・食肉等の安全確保、監視指導体制を強化するため、米国、カナダ等からの牛肉輸入における対日輸出条件の現地査察、都道府県等の食品衛生監視員、食鳥検査員、と畜検査員の検査技術等の向上を図るための講習会、研修会を開催し、食の安全を確保する。</t>
    <phoneticPr fontId="5"/>
  </si>
  <si>
    <t>米国及びカナダ等の牛肉の対日輸出施設等に対して定期的に査察を行うとともに、食品衛生監視員に対する疫学調査・監視指導等に関する講習会の実施、食鳥検査員及びと畜検査員に対する検査技術や衛生管理、疾病診断法等に関する研修会の実施</t>
    <phoneticPr fontId="5"/>
  </si>
  <si>
    <t>食肉等の食品の安全確保は国民の安心・安全のために極めて重要な事項であり、①諸外国からの牛肉輸入における現地査察、②都道府県等の食品衛生監視員等の検査技術等の向上を図るための講習会、研修会を開催し（平成29年度は2回開催）、食肉の安全を確保している。また、現地調査については、平成29年度はオーストリア、米国、カナダ、イギリスで実施し、対日輸出条件の遵守状況の確認及び相手国政府との意見交換等により、不適合事案の防止に努めている。</t>
    <rPh sb="151" eb="153">
      <t>ベイコク</t>
    </rPh>
    <phoneticPr fontId="5"/>
  </si>
  <si>
    <t>職員旅費</t>
    <phoneticPr fontId="5"/>
  </si>
  <si>
    <t>食品等試験検査費</t>
    <phoneticPr fontId="5"/>
  </si>
  <si>
    <t>3,793千円/16</t>
    <phoneticPr fontId="5"/>
  </si>
  <si>
    <t>C.</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</si>
</sst>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2">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122465</xdr:colOff>
      <xdr:row>741</xdr:row>
      <xdr:rowOff>122460</xdr:rowOff>
    </xdr:from>
    <xdr:to>
      <xdr:col>43</xdr:col>
      <xdr:colOff>168757</xdr:colOff>
      <xdr:row>758</xdr:row>
      <xdr:rowOff>52837</xdr:rowOff>
    </xdr:to>
    <xdr:grpSp>
      <xdr:nvGrpSpPr>
        <xdr:cNvPr id="2" name="グループ化 1"/>
        <xdr:cNvGrpSpPr/>
      </xdr:nvGrpSpPr>
      <xdr:grpSpPr>
        <a:xfrm>
          <a:off x="1922690" y="41403810"/>
          <a:ext cx="6847142" cy="6550252"/>
          <a:chOff x="1814285" y="43804115"/>
          <a:chExt cx="6985935" cy="6570663"/>
        </a:xfrm>
      </xdr:grpSpPr>
      <xdr:sp macro="" textlink="">
        <xdr:nvSpPr>
          <xdr:cNvPr id="3" name="角丸四角形 2"/>
          <xdr:cNvSpPr/>
        </xdr:nvSpPr>
        <xdr:spPr>
          <a:xfrm>
            <a:off x="3390447" y="43804115"/>
            <a:ext cx="5409773" cy="1096735"/>
          </a:xfrm>
          <a:prstGeom prst="round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ja-JP" sz="2000">
                <a:solidFill>
                  <a:sysClr val="windowText" lastClr="000000"/>
                </a:solidFill>
                <a:effectLst/>
                <a:latin typeface="+mn-lt"/>
                <a:ea typeface="+mn-ea"/>
                <a:cs typeface="+mn-cs"/>
              </a:rPr>
              <a:t>厚　生　労　働　省</a:t>
            </a:r>
            <a:endParaRPr lang="ja-JP" altLang="ja-JP" sz="2000">
              <a:solidFill>
                <a:sysClr val="windowText" lastClr="000000"/>
              </a:solidFill>
              <a:effectLst/>
            </a:endParaRPr>
          </a:p>
          <a:p>
            <a:pPr algn="ctr"/>
            <a:r>
              <a:rPr kumimoji="1" lang="ja-JP" altLang="en-US" sz="2000">
                <a:solidFill>
                  <a:sysClr val="windowText" lastClr="000000"/>
                </a:solidFill>
                <a:effectLst/>
                <a:latin typeface="+mn-lt"/>
                <a:ea typeface="+mn-ea"/>
                <a:cs typeface="+mn-cs"/>
              </a:rPr>
              <a:t>１３</a:t>
            </a:r>
            <a:r>
              <a:rPr kumimoji="1" lang="ja-JP" altLang="ja-JP" sz="2000">
                <a:solidFill>
                  <a:sysClr val="windowText" lastClr="000000"/>
                </a:solidFill>
                <a:effectLst/>
                <a:latin typeface="+mn-lt"/>
                <a:ea typeface="+mn-ea"/>
                <a:cs typeface="+mn-cs"/>
              </a:rPr>
              <a:t>百万円</a:t>
            </a:r>
            <a:endParaRPr lang="ja-JP" altLang="ja-JP" sz="2000">
              <a:solidFill>
                <a:sysClr val="windowText" lastClr="000000"/>
              </a:solidFill>
              <a:effectLst/>
            </a:endParaRPr>
          </a:p>
          <a:p>
            <a:pPr algn="ctr"/>
            <a:endParaRPr kumimoji="1" lang="ja-JP" altLang="en-US" sz="2000">
              <a:solidFill>
                <a:sysClr val="windowText" lastClr="000000"/>
              </a:solidFill>
            </a:endParaRPr>
          </a:p>
        </xdr:txBody>
      </xdr:sp>
      <xdr:sp macro="" textlink="">
        <xdr:nvSpPr>
          <xdr:cNvPr id="4" name="角丸四角形 3"/>
          <xdr:cNvSpPr/>
        </xdr:nvSpPr>
        <xdr:spPr>
          <a:xfrm>
            <a:off x="2206624" y="46101001"/>
            <a:ext cx="2866839" cy="1099698"/>
          </a:xfrm>
          <a:prstGeom prst="round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ysClr val="windowText" lastClr="000000"/>
                </a:solidFill>
              </a:rPr>
              <a:t>Ａ　職員等</a:t>
            </a:r>
            <a:endParaRPr kumimoji="1" lang="en-US" altLang="ja-JP" sz="2000">
              <a:solidFill>
                <a:sysClr val="windowText" lastClr="000000"/>
              </a:solidFill>
            </a:endParaRPr>
          </a:p>
          <a:p>
            <a:pPr algn="ctr"/>
            <a:r>
              <a:rPr kumimoji="1" lang="ja-JP" altLang="en-US" sz="2000">
                <a:solidFill>
                  <a:sysClr val="windowText" lastClr="000000"/>
                </a:solidFill>
              </a:rPr>
              <a:t>４３者　１０百万円</a:t>
            </a:r>
          </a:p>
        </xdr:txBody>
      </xdr:sp>
      <xdr:sp macro="" textlink="">
        <xdr:nvSpPr>
          <xdr:cNvPr id="5" name="角丸四角形 4"/>
          <xdr:cNvSpPr/>
        </xdr:nvSpPr>
        <xdr:spPr>
          <a:xfrm>
            <a:off x="4111630" y="49003845"/>
            <a:ext cx="3552464" cy="1370933"/>
          </a:xfrm>
          <a:prstGeom prst="round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ysClr val="windowText" lastClr="000000"/>
                </a:solidFill>
                <a:effectLst/>
                <a:latin typeface="+mn-lt"/>
                <a:ea typeface="+mn-ea"/>
                <a:cs typeface="+mn-cs"/>
              </a:rPr>
              <a:t>国立感染症研究所</a:t>
            </a:r>
            <a:endParaRPr lang="ja-JP" altLang="ja-JP" sz="2000">
              <a:solidFill>
                <a:sysClr val="windowText" lastClr="000000"/>
              </a:solidFill>
              <a:effectLst/>
            </a:endParaRPr>
          </a:p>
          <a:p>
            <a:pPr algn="ctr"/>
            <a:r>
              <a:rPr kumimoji="1" lang="ja-JP" altLang="en-US" sz="2000">
                <a:solidFill>
                  <a:sysClr val="windowText" lastClr="000000"/>
                </a:solidFill>
                <a:effectLst/>
                <a:latin typeface="+mn-lt"/>
                <a:ea typeface="+mn-ea"/>
                <a:cs typeface="+mn-cs"/>
              </a:rPr>
              <a:t>３</a:t>
            </a:r>
            <a:r>
              <a:rPr kumimoji="1" lang="ja-JP" altLang="ja-JP" sz="2000">
                <a:solidFill>
                  <a:sysClr val="windowText" lastClr="000000"/>
                </a:solidFill>
                <a:effectLst/>
                <a:latin typeface="+mn-lt"/>
                <a:ea typeface="+mn-ea"/>
                <a:cs typeface="+mn-cs"/>
              </a:rPr>
              <a:t>百万円</a:t>
            </a:r>
            <a:endParaRPr lang="ja-JP" altLang="ja-JP" sz="2000">
              <a:solidFill>
                <a:sysClr val="windowText" lastClr="000000"/>
              </a:solidFill>
              <a:effectLst/>
            </a:endParaRPr>
          </a:p>
        </xdr:txBody>
      </xdr:sp>
      <xdr:cxnSp macro="">
        <xdr:nvCxnSpPr>
          <xdr:cNvPr id="6" name="直線矢印コネクタ 5"/>
          <xdr:cNvCxnSpPr/>
        </xdr:nvCxnSpPr>
        <xdr:spPr>
          <a:xfrm>
            <a:off x="5965825" y="44913550"/>
            <a:ext cx="23587" cy="3642208"/>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7" name="直線コネクタ 6"/>
          <xdr:cNvCxnSpPr/>
        </xdr:nvCxnSpPr>
        <xdr:spPr>
          <a:xfrm flipH="1">
            <a:off x="3678462" y="45212000"/>
            <a:ext cx="231174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 name="直線矢印コネクタ 7"/>
          <xdr:cNvCxnSpPr/>
        </xdr:nvCxnSpPr>
        <xdr:spPr>
          <a:xfrm flipH="1">
            <a:off x="3692077" y="45212000"/>
            <a:ext cx="1" cy="290676"/>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9" name="角丸四角形 8"/>
          <xdr:cNvSpPr/>
        </xdr:nvSpPr>
        <xdr:spPr>
          <a:xfrm>
            <a:off x="2494643" y="45538573"/>
            <a:ext cx="2248475" cy="595482"/>
          </a:xfrm>
          <a:prstGeom prst="round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2000">
                <a:solidFill>
                  <a:sysClr val="windowText" lastClr="000000"/>
                </a:solidFill>
              </a:rPr>
              <a:t>【</a:t>
            </a:r>
            <a:r>
              <a:rPr kumimoji="1" lang="ja-JP" altLang="en-US" sz="2000">
                <a:solidFill>
                  <a:sysClr val="windowText" lastClr="000000"/>
                </a:solidFill>
              </a:rPr>
              <a:t>事務費</a:t>
            </a:r>
            <a:r>
              <a:rPr kumimoji="1" lang="en-US" altLang="ja-JP" sz="2000">
                <a:solidFill>
                  <a:sysClr val="windowText" lastClr="000000"/>
                </a:solidFill>
              </a:rPr>
              <a:t>】</a:t>
            </a:r>
            <a:endParaRPr kumimoji="1" lang="ja-JP" altLang="en-US" sz="2000">
              <a:solidFill>
                <a:sysClr val="windowText" lastClr="000000"/>
              </a:solidFill>
            </a:endParaRPr>
          </a:p>
        </xdr:txBody>
      </xdr:sp>
      <xdr:sp macro="" textlink="">
        <xdr:nvSpPr>
          <xdr:cNvPr id="10" name="角丸四角形 9"/>
          <xdr:cNvSpPr/>
        </xdr:nvSpPr>
        <xdr:spPr>
          <a:xfrm>
            <a:off x="4814660" y="48559356"/>
            <a:ext cx="2248474" cy="595485"/>
          </a:xfrm>
          <a:prstGeom prst="round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2000">
                <a:solidFill>
                  <a:sysClr val="windowText" lastClr="000000"/>
                </a:solidFill>
              </a:rPr>
              <a:t>【</a:t>
            </a:r>
            <a:r>
              <a:rPr kumimoji="1" lang="ja-JP" altLang="en-US" sz="2000">
                <a:solidFill>
                  <a:sysClr val="windowText" lastClr="000000"/>
                </a:solidFill>
              </a:rPr>
              <a:t>支出委任</a:t>
            </a:r>
            <a:r>
              <a:rPr kumimoji="1" lang="en-US" altLang="ja-JP" sz="2000">
                <a:solidFill>
                  <a:sysClr val="windowText" lastClr="000000"/>
                </a:solidFill>
              </a:rPr>
              <a:t>】</a:t>
            </a:r>
            <a:endParaRPr kumimoji="1" lang="ja-JP" altLang="en-US" sz="2000">
              <a:solidFill>
                <a:sysClr val="windowText" lastClr="000000"/>
              </a:solidFill>
            </a:endParaRPr>
          </a:p>
        </xdr:txBody>
      </xdr:sp>
      <xdr:sp macro="" textlink="">
        <xdr:nvSpPr>
          <xdr:cNvPr id="11" name="角丸四角形 10"/>
          <xdr:cNvSpPr/>
        </xdr:nvSpPr>
        <xdr:spPr>
          <a:xfrm>
            <a:off x="1932214" y="47230392"/>
            <a:ext cx="3279557" cy="1225894"/>
          </a:xfrm>
          <a:prstGeom prst="round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800">
                <a:solidFill>
                  <a:sysClr val="windowText" lastClr="000000"/>
                </a:solidFill>
              </a:rPr>
              <a:t>諸謝金、職員旅費、講師旅費、翻訳、研修会資料印刷</a:t>
            </a:r>
          </a:p>
        </xdr:txBody>
      </xdr:sp>
      <xdr:sp macro="" textlink="">
        <xdr:nvSpPr>
          <xdr:cNvPr id="12" name="右大かっこ 11"/>
          <xdr:cNvSpPr/>
        </xdr:nvSpPr>
        <xdr:spPr>
          <a:xfrm flipH="1">
            <a:off x="1814285" y="47321108"/>
            <a:ext cx="356635" cy="1107164"/>
          </a:xfrm>
          <a:prstGeom prst="rightBracket">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3" name="右大かっこ 12"/>
          <xdr:cNvSpPr/>
        </xdr:nvSpPr>
        <xdr:spPr>
          <a:xfrm>
            <a:off x="4930322" y="47321108"/>
            <a:ext cx="356634" cy="1107164"/>
          </a:xfrm>
          <a:prstGeom prst="rightBracket">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11</xdr:col>
      <xdr:colOff>58965</xdr:colOff>
      <xdr:row>770</xdr:row>
      <xdr:rowOff>208186</xdr:rowOff>
    </xdr:from>
    <xdr:to>
      <xdr:col>21</xdr:col>
      <xdr:colOff>113659</xdr:colOff>
      <xdr:row>773</xdr:row>
      <xdr:rowOff>126542</xdr:rowOff>
    </xdr:to>
    <xdr:grpSp>
      <xdr:nvGrpSpPr>
        <xdr:cNvPr id="14" name="グループ化 13"/>
        <xdr:cNvGrpSpPr/>
      </xdr:nvGrpSpPr>
      <xdr:grpSpPr>
        <a:xfrm>
          <a:off x="2259240" y="52405186"/>
          <a:ext cx="2054944" cy="861331"/>
          <a:chOff x="3762376" y="45595908"/>
          <a:chExt cx="3384496" cy="1273453"/>
        </a:xfrm>
      </xdr:grpSpPr>
      <xdr:sp macro="" textlink="">
        <xdr:nvSpPr>
          <xdr:cNvPr id="15" name="角丸四角形 14"/>
          <xdr:cNvSpPr/>
        </xdr:nvSpPr>
        <xdr:spPr>
          <a:xfrm>
            <a:off x="4844635" y="45595908"/>
            <a:ext cx="1450234" cy="1273453"/>
          </a:xfrm>
          <a:prstGeom prst="round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a:solidFill>
                  <a:sysClr val="windowText" lastClr="000000"/>
                </a:solidFill>
              </a:rPr>
              <a:t>賃金</a:t>
            </a:r>
          </a:p>
        </xdr:txBody>
      </xdr:sp>
      <xdr:sp macro="" textlink="">
        <xdr:nvSpPr>
          <xdr:cNvPr id="16" name="右大かっこ 15"/>
          <xdr:cNvSpPr/>
        </xdr:nvSpPr>
        <xdr:spPr>
          <a:xfrm>
            <a:off x="6894872" y="45653738"/>
            <a:ext cx="252000" cy="1188000"/>
          </a:xfrm>
          <a:prstGeom prst="rightBracket">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7" name="右大かっこ 16"/>
          <xdr:cNvSpPr/>
        </xdr:nvSpPr>
        <xdr:spPr>
          <a:xfrm flipH="1">
            <a:off x="3762376" y="45653738"/>
            <a:ext cx="252000" cy="1188000"/>
          </a:xfrm>
          <a:prstGeom prst="rightBracket">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33</xdr:col>
      <xdr:colOff>81643</xdr:colOff>
      <xdr:row>770</xdr:row>
      <xdr:rowOff>126540</xdr:rowOff>
    </xdr:from>
    <xdr:to>
      <xdr:col>49</xdr:col>
      <xdr:colOff>180363</xdr:colOff>
      <xdr:row>773</xdr:row>
      <xdr:rowOff>293839</xdr:rowOff>
    </xdr:to>
    <xdr:grpSp>
      <xdr:nvGrpSpPr>
        <xdr:cNvPr id="18" name="グループ化 17"/>
        <xdr:cNvGrpSpPr/>
      </xdr:nvGrpSpPr>
      <xdr:grpSpPr>
        <a:xfrm>
          <a:off x="6682468" y="52323540"/>
          <a:ext cx="3299120" cy="1110274"/>
          <a:chOff x="3762376" y="45597952"/>
          <a:chExt cx="3384496" cy="1273453"/>
        </a:xfrm>
      </xdr:grpSpPr>
      <xdr:sp macro="" textlink="">
        <xdr:nvSpPr>
          <xdr:cNvPr id="19" name="角丸四角形 18"/>
          <xdr:cNvSpPr/>
        </xdr:nvSpPr>
        <xdr:spPr>
          <a:xfrm>
            <a:off x="3807057" y="45597952"/>
            <a:ext cx="3257768" cy="1273453"/>
          </a:xfrm>
          <a:prstGeom prst="round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ja-JP" sz="1600">
                <a:solidFill>
                  <a:sysClr val="windowText" lastClr="000000"/>
                </a:solidFill>
                <a:effectLst/>
                <a:latin typeface="+mn-lt"/>
                <a:ea typeface="+mn-ea"/>
                <a:cs typeface="+mn-cs"/>
              </a:rPr>
              <a:t>試験研究のための消耗品購入等</a:t>
            </a:r>
            <a:endParaRPr lang="ja-JP" altLang="ja-JP" sz="3200">
              <a:solidFill>
                <a:sysClr val="windowText" lastClr="000000"/>
              </a:solidFill>
              <a:effectLst/>
            </a:endParaRPr>
          </a:p>
        </xdr:txBody>
      </xdr:sp>
      <xdr:sp macro="" textlink="">
        <xdr:nvSpPr>
          <xdr:cNvPr id="20" name="右大かっこ 19"/>
          <xdr:cNvSpPr/>
        </xdr:nvSpPr>
        <xdr:spPr>
          <a:xfrm>
            <a:off x="6894872" y="45653738"/>
            <a:ext cx="252000" cy="1188000"/>
          </a:xfrm>
          <a:prstGeom prst="rightBracket">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21" name="右大かっこ 20"/>
          <xdr:cNvSpPr/>
        </xdr:nvSpPr>
        <xdr:spPr>
          <a:xfrm flipH="1">
            <a:off x="3762376" y="45653738"/>
            <a:ext cx="252000" cy="1188000"/>
          </a:xfrm>
          <a:prstGeom prst="rightBracket">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10</xdr:col>
      <xdr:colOff>111126</xdr:colOff>
      <xdr:row>757</xdr:row>
      <xdr:rowOff>605964</xdr:rowOff>
    </xdr:from>
    <xdr:to>
      <xdr:col>49</xdr:col>
      <xdr:colOff>49894</xdr:colOff>
      <xdr:row>770</xdr:row>
      <xdr:rowOff>45169</xdr:rowOff>
    </xdr:to>
    <xdr:grpSp>
      <xdr:nvGrpSpPr>
        <xdr:cNvPr id="22" name="グループ化 21"/>
        <xdr:cNvGrpSpPr/>
      </xdr:nvGrpSpPr>
      <xdr:grpSpPr>
        <a:xfrm>
          <a:off x="2111376" y="47840439"/>
          <a:ext cx="7739743" cy="4401730"/>
          <a:chOff x="2007053" y="50261155"/>
          <a:chExt cx="7898947" cy="4392205"/>
        </a:xfrm>
      </xdr:grpSpPr>
      <xdr:grpSp>
        <xdr:nvGrpSpPr>
          <xdr:cNvPr id="23" name="グループ化 22"/>
          <xdr:cNvGrpSpPr/>
        </xdr:nvGrpSpPr>
        <xdr:grpSpPr>
          <a:xfrm>
            <a:off x="3492500" y="50261155"/>
            <a:ext cx="4783310" cy="1558017"/>
            <a:chOff x="3762376" y="45397876"/>
            <a:chExt cx="3384496" cy="1650849"/>
          </a:xfrm>
        </xdr:grpSpPr>
        <xdr:sp macro="" textlink="">
          <xdr:nvSpPr>
            <xdr:cNvPr id="32" name="角丸四角形 31"/>
            <xdr:cNvSpPr/>
          </xdr:nvSpPr>
          <xdr:spPr>
            <a:xfrm>
              <a:off x="3915563" y="45397876"/>
              <a:ext cx="3063978" cy="1650849"/>
            </a:xfrm>
            <a:prstGeom prst="round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ysClr val="windowText" lastClr="000000"/>
                  </a:solidFill>
                </a:rPr>
                <a:t>伝達性海綿状脳症（</a:t>
              </a:r>
              <a:r>
                <a:rPr kumimoji="1" lang="en-US" altLang="ja-JP" sz="1800">
                  <a:solidFill>
                    <a:sysClr val="windowText" lastClr="000000"/>
                  </a:solidFill>
                </a:rPr>
                <a:t>TSE)</a:t>
              </a:r>
              <a:r>
                <a:rPr kumimoji="1" lang="ja-JP" altLang="en-US" sz="1800">
                  <a:solidFill>
                    <a:sysClr val="windowText" lastClr="000000"/>
                  </a:solidFill>
                </a:rPr>
                <a:t>確認検査及びスクリーニング検査</a:t>
              </a:r>
            </a:p>
          </xdr:txBody>
        </xdr:sp>
        <xdr:sp macro="" textlink="">
          <xdr:nvSpPr>
            <xdr:cNvPr id="33" name="右大かっこ 32"/>
            <xdr:cNvSpPr/>
          </xdr:nvSpPr>
          <xdr:spPr>
            <a:xfrm>
              <a:off x="6894872" y="45653738"/>
              <a:ext cx="252000" cy="1188000"/>
            </a:xfrm>
            <a:prstGeom prst="rightBracket">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34" name="右大かっこ 33"/>
            <xdr:cNvSpPr/>
          </xdr:nvSpPr>
          <xdr:spPr>
            <a:xfrm flipH="1">
              <a:off x="3762376" y="45653738"/>
              <a:ext cx="252000" cy="1188000"/>
            </a:xfrm>
            <a:prstGeom prst="rightBracket">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cxnSp macro="">
        <xdr:nvCxnSpPr>
          <xdr:cNvPr id="24" name="直線矢印コネクタ 23"/>
          <xdr:cNvCxnSpPr/>
        </xdr:nvCxnSpPr>
        <xdr:spPr>
          <a:xfrm>
            <a:off x="5805714" y="51648178"/>
            <a:ext cx="4486" cy="607225"/>
          </a:xfrm>
          <a:prstGeom prst="straightConnector1">
            <a:avLst/>
          </a:prstGeom>
          <a:ln w="19050">
            <a:solidFill>
              <a:schemeClr val="tx1"/>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sp macro="" textlink="">
        <xdr:nvSpPr>
          <xdr:cNvPr id="25" name="角丸四角形 24"/>
          <xdr:cNvSpPr/>
        </xdr:nvSpPr>
        <xdr:spPr>
          <a:xfrm>
            <a:off x="2007053" y="53324127"/>
            <a:ext cx="2562012" cy="1329233"/>
          </a:xfrm>
          <a:prstGeom prst="round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ja-JP" altLang="en-US" sz="2000" b="0">
                <a:solidFill>
                  <a:sysClr val="windowText" lastClr="000000"/>
                </a:solidFill>
                <a:effectLst/>
              </a:rPr>
              <a:t>Ｂ　</a:t>
            </a:r>
            <a:r>
              <a:rPr lang="ja-JP" altLang="en-US" sz="2000" b="0">
                <a:solidFill>
                  <a:sysClr val="windowText" lastClr="000000"/>
                </a:solidFill>
                <a:effectLst/>
                <a:latin typeface="+mn-ea"/>
                <a:ea typeface="+mn-ea"/>
              </a:rPr>
              <a:t>資金前渡官吏</a:t>
            </a:r>
            <a:endParaRPr lang="en-US" altLang="ja-JP" sz="2000" b="0">
              <a:solidFill>
                <a:sysClr val="windowText" lastClr="000000"/>
              </a:solidFill>
              <a:effectLst/>
              <a:latin typeface="+mn-ea"/>
              <a:ea typeface="+mn-ea"/>
            </a:endParaRPr>
          </a:p>
          <a:p>
            <a:pPr algn="ctr"/>
            <a:r>
              <a:rPr lang="ja-JP" altLang="en-US" sz="2000" b="0">
                <a:solidFill>
                  <a:sysClr val="windowText" lastClr="000000"/>
                </a:solidFill>
                <a:effectLst/>
              </a:rPr>
              <a:t>１百万円</a:t>
            </a:r>
            <a:endParaRPr lang="ja-JP" altLang="ja-JP" sz="2000" b="0">
              <a:solidFill>
                <a:sysClr val="windowText" lastClr="000000"/>
              </a:solidFill>
              <a:effectLst/>
            </a:endParaRPr>
          </a:p>
        </xdr:txBody>
      </xdr:sp>
      <xdr:sp macro="" textlink="">
        <xdr:nvSpPr>
          <xdr:cNvPr id="26" name="角丸四角形 25"/>
          <xdr:cNvSpPr/>
        </xdr:nvSpPr>
        <xdr:spPr>
          <a:xfrm>
            <a:off x="7000874" y="53310516"/>
            <a:ext cx="2562011" cy="1295613"/>
          </a:xfrm>
          <a:prstGeom prst="round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ja-JP" altLang="en-US" sz="2000">
                <a:solidFill>
                  <a:sysClr val="windowText" lastClr="000000"/>
                </a:solidFill>
                <a:effectLst/>
              </a:rPr>
              <a:t>　Ｃ　民間業者</a:t>
            </a:r>
            <a:endParaRPr lang="en-US" altLang="ja-JP" sz="2000">
              <a:solidFill>
                <a:sysClr val="windowText" lastClr="000000"/>
              </a:solidFill>
              <a:effectLst/>
            </a:endParaRPr>
          </a:p>
          <a:p>
            <a:pPr algn="ctr"/>
            <a:r>
              <a:rPr lang="ja-JP" altLang="en-US" sz="2000">
                <a:solidFill>
                  <a:sysClr val="windowText" lastClr="000000"/>
                </a:solidFill>
                <a:effectLst/>
              </a:rPr>
              <a:t>８者　２百万円</a:t>
            </a:r>
            <a:endParaRPr lang="ja-JP" altLang="ja-JP" sz="2000">
              <a:solidFill>
                <a:sysClr val="windowText" lastClr="000000"/>
              </a:solidFill>
              <a:effectLst/>
            </a:endParaRPr>
          </a:p>
        </xdr:txBody>
      </xdr:sp>
      <xdr:sp macro="" textlink="">
        <xdr:nvSpPr>
          <xdr:cNvPr id="27" name="角丸四角形 26"/>
          <xdr:cNvSpPr/>
        </xdr:nvSpPr>
        <xdr:spPr>
          <a:xfrm>
            <a:off x="2406195" y="52877357"/>
            <a:ext cx="2006120" cy="536296"/>
          </a:xfrm>
          <a:prstGeom prst="round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b="1">
                <a:solidFill>
                  <a:sysClr val="windowText" lastClr="000000"/>
                </a:solidFill>
              </a:rPr>
              <a:t>【</a:t>
            </a:r>
            <a:r>
              <a:rPr kumimoji="1" lang="ja-JP" altLang="en-US" sz="1400" b="1">
                <a:solidFill>
                  <a:sysClr val="windowText" lastClr="000000"/>
                </a:solidFill>
              </a:rPr>
              <a:t>事務費</a:t>
            </a:r>
            <a:r>
              <a:rPr kumimoji="1" lang="en-US" altLang="ja-JP" sz="1400" b="1">
                <a:solidFill>
                  <a:sysClr val="windowText" lastClr="000000"/>
                </a:solidFill>
              </a:rPr>
              <a:t>】</a:t>
            </a:r>
            <a:endParaRPr kumimoji="1" lang="ja-JP" altLang="en-US" sz="1400" b="1">
              <a:solidFill>
                <a:sysClr val="windowText" lastClr="000000"/>
              </a:solidFill>
            </a:endParaRPr>
          </a:p>
        </xdr:txBody>
      </xdr:sp>
      <xdr:sp macro="" textlink="">
        <xdr:nvSpPr>
          <xdr:cNvPr id="28" name="角丸四角形 27"/>
          <xdr:cNvSpPr/>
        </xdr:nvSpPr>
        <xdr:spPr>
          <a:xfrm>
            <a:off x="6631214" y="52850145"/>
            <a:ext cx="3274786" cy="531212"/>
          </a:xfrm>
          <a:prstGeom prst="round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b="1">
                <a:solidFill>
                  <a:sysClr val="windowText" lastClr="000000"/>
                </a:solidFill>
              </a:rPr>
              <a:t>【</a:t>
            </a:r>
            <a:r>
              <a:rPr kumimoji="1" lang="ja-JP" altLang="en-US" sz="1400" b="1">
                <a:solidFill>
                  <a:sysClr val="windowText" lastClr="000000"/>
                </a:solidFill>
              </a:rPr>
              <a:t>随意契約（少額）</a:t>
            </a:r>
            <a:r>
              <a:rPr kumimoji="1" lang="en-US" altLang="ja-JP" sz="1400" b="1">
                <a:solidFill>
                  <a:sysClr val="windowText" lastClr="000000"/>
                </a:solidFill>
              </a:rPr>
              <a:t>】</a:t>
            </a:r>
          </a:p>
        </xdr:txBody>
      </xdr:sp>
      <xdr:cxnSp macro="">
        <xdr:nvCxnSpPr>
          <xdr:cNvPr id="29" name="直線コネクタ 28"/>
          <xdr:cNvCxnSpPr/>
        </xdr:nvCxnSpPr>
        <xdr:spPr>
          <a:xfrm flipH="1">
            <a:off x="3438074" y="52249161"/>
            <a:ext cx="4651372" cy="1"/>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0" name="直線矢印コネクタ 29"/>
          <xdr:cNvCxnSpPr/>
        </xdr:nvCxnSpPr>
        <xdr:spPr>
          <a:xfrm>
            <a:off x="3424465" y="52235554"/>
            <a:ext cx="1" cy="706557"/>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31" name="直線矢印コネクタ 30"/>
          <xdr:cNvCxnSpPr/>
        </xdr:nvCxnSpPr>
        <xdr:spPr>
          <a:xfrm>
            <a:off x="8103053" y="52296785"/>
            <a:ext cx="1" cy="706557"/>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BE8" sqref="BE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c r="AP2" s="937"/>
      <c r="AQ2" s="937"/>
      <c r="AR2" s="79" t="str">
        <f>IF(OR(AO2="　", AO2=""), "", "-")</f>
        <v/>
      </c>
      <c r="AS2" s="938">
        <v>337</v>
      </c>
      <c r="AT2" s="938"/>
      <c r="AU2" s="938"/>
      <c r="AV2" s="52" t="str">
        <f>IF(AW2="", "", "-")</f>
        <v/>
      </c>
      <c r="AW2" s="909"/>
      <c r="AX2" s="909"/>
    </row>
    <row r="3" spans="1:50" ht="21" customHeight="1" thickBot="1" x14ac:dyDescent="0.2">
      <c r="A3" s="866" t="s">
        <v>533</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548</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549</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550</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177</v>
      </c>
      <c r="H5" s="839"/>
      <c r="I5" s="839"/>
      <c r="J5" s="839"/>
      <c r="K5" s="839"/>
      <c r="L5" s="839"/>
      <c r="M5" s="840" t="s">
        <v>66</v>
      </c>
      <c r="N5" s="841"/>
      <c r="O5" s="841"/>
      <c r="P5" s="841"/>
      <c r="Q5" s="841"/>
      <c r="R5" s="842"/>
      <c r="S5" s="843" t="s">
        <v>131</v>
      </c>
      <c r="T5" s="839"/>
      <c r="U5" s="839"/>
      <c r="V5" s="839"/>
      <c r="W5" s="839"/>
      <c r="X5" s="844"/>
      <c r="Y5" s="697" t="s">
        <v>3</v>
      </c>
      <c r="Z5" s="539"/>
      <c r="AA5" s="539"/>
      <c r="AB5" s="539"/>
      <c r="AC5" s="539"/>
      <c r="AD5" s="540"/>
      <c r="AE5" s="698" t="s">
        <v>551</v>
      </c>
      <c r="AF5" s="698"/>
      <c r="AG5" s="698"/>
      <c r="AH5" s="698"/>
      <c r="AI5" s="698"/>
      <c r="AJ5" s="698"/>
      <c r="AK5" s="698"/>
      <c r="AL5" s="698"/>
      <c r="AM5" s="698"/>
      <c r="AN5" s="698"/>
      <c r="AO5" s="698"/>
      <c r="AP5" s="699"/>
      <c r="AQ5" s="700" t="s">
        <v>552</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554</v>
      </c>
      <c r="H7" s="495"/>
      <c r="I7" s="495"/>
      <c r="J7" s="495"/>
      <c r="K7" s="495"/>
      <c r="L7" s="495"/>
      <c r="M7" s="495"/>
      <c r="N7" s="495"/>
      <c r="O7" s="495"/>
      <c r="P7" s="495"/>
      <c r="Q7" s="495"/>
      <c r="R7" s="495"/>
      <c r="S7" s="495"/>
      <c r="T7" s="495"/>
      <c r="U7" s="495"/>
      <c r="V7" s="495"/>
      <c r="W7" s="495"/>
      <c r="X7" s="496"/>
      <c r="Y7" s="920" t="s">
        <v>546</v>
      </c>
      <c r="Z7" s="439"/>
      <c r="AA7" s="439"/>
      <c r="AB7" s="439"/>
      <c r="AC7" s="439"/>
      <c r="AD7" s="921"/>
      <c r="AE7" s="910" t="s">
        <v>555</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1" t="s">
        <v>389</v>
      </c>
      <c r="B8" s="492"/>
      <c r="C8" s="492"/>
      <c r="D8" s="492"/>
      <c r="E8" s="492"/>
      <c r="F8" s="493"/>
      <c r="G8" s="939" t="str">
        <f>入力規則等!A26</f>
        <v>-</v>
      </c>
      <c r="H8" s="719"/>
      <c r="I8" s="719"/>
      <c r="J8" s="719"/>
      <c r="K8" s="719"/>
      <c r="L8" s="719"/>
      <c r="M8" s="719"/>
      <c r="N8" s="719"/>
      <c r="O8" s="719"/>
      <c r="P8" s="719"/>
      <c r="Q8" s="719"/>
      <c r="R8" s="719"/>
      <c r="S8" s="719"/>
      <c r="T8" s="719"/>
      <c r="U8" s="719"/>
      <c r="V8" s="719"/>
      <c r="W8" s="719"/>
      <c r="X8" s="940"/>
      <c r="Y8" s="845" t="s">
        <v>390</v>
      </c>
      <c r="Z8" s="846"/>
      <c r="AA8" s="846"/>
      <c r="AB8" s="846"/>
      <c r="AC8" s="846"/>
      <c r="AD8" s="847"/>
      <c r="AE8" s="718" t="str">
        <f>入力規則等!K13</f>
        <v>その他の事項経費</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8" t="s">
        <v>23</v>
      </c>
      <c r="B9" s="849"/>
      <c r="C9" s="849"/>
      <c r="D9" s="849"/>
      <c r="E9" s="849"/>
      <c r="F9" s="849"/>
      <c r="G9" s="850" t="s">
        <v>667</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59" t="s">
        <v>30</v>
      </c>
      <c r="B10" s="660"/>
      <c r="C10" s="660"/>
      <c r="D10" s="660"/>
      <c r="E10" s="660"/>
      <c r="F10" s="660"/>
      <c r="G10" s="753" t="s">
        <v>668</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直接実施</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1" t="s">
        <v>24</v>
      </c>
      <c r="B12" s="942"/>
      <c r="C12" s="942"/>
      <c r="D12" s="942"/>
      <c r="E12" s="942"/>
      <c r="F12" s="943"/>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471</v>
      </c>
      <c r="AE12" s="412"/>
      <c r="AF12" s="412"/>
      <c r="AG12" s="412"/>
      <c r="AH12" s="412"/>
      <c r="AI12" s="412"/>
      <c r="AJ12" s="413"/>
      <c r="AK12" s="411" t="s">
        <v>534</v>
      </c>
      <c r="AL12" s="412"/>
      <c r="AM12" s="412"/>
      <c r="AN12" s="412"/>
      <c r="AO12" s="412"/>
      <c r="AP12" s="412"/>
      <c r="AQ12" s="413"/>
      <c r="AR12" s="411" t="s">
        <v>535</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14</v>
      </c>
      <c r="Q13" s="657"/>
      <c r="R13" s="657"/>
      <c r="S13" s="657"/>
      <c r="T13" s="657"/>
      <c r="U13" s="657"/>
      <c r="V13" s="658"/>
      <c r="W13" s="656">
        <v>14</v>
      </c>
      <c r="X13" s="657"/>
      <c r="Y13" s="657"/>
      <c r="Z13" s="657"/>
      <c r="AA13" s="657"/>
      <c r="AB13" s="657"/>
      <c r="AC13" s="658"/>
      <c r="AD13" s="656">
        <v>14</v>
      </c>
      <c r="AE13" s="657"/>
      <c r="AF13" s="657"/>
      <c r="AG13" s="657"/>
      <c r="AH13" s="657"/>
      <c r="AI13" s="657"/>
      <c r="AJ13" s="658"/>
      <c r="AK13" s="656">
        <v>8</v>
      </c>
      <c r="AL13" s="657"/>
      <c r="AM13" s="657"/>
      <c r="AN13" s="657"/>
      <c r="AO13" s="657"/>
      <c r="AP13" s="657"/>
      <c r="AQ13" s="658"/>
      <c r="AR13" s="917"/>
      <c r="AS13" s="918"/>
      <c r="AT13" s="918"/>
      <c r="AU13" s="918"/>
      <c r="AV13" s="918"/>
      <c r="AW13" s="918"/>
      <c r="AX13" s="919"/>
    </row>
    <row r="14" spans="1:50" ht="21" customHeight="1" x14ac:dyDescent="0.15">
      <c r="A14" s="613"/>
      <c r="B14" s="614"/>
      <c r="C14" s="614"/>
      <c r="D14" s="614"/>
      <c r="E14" s="614"/>
      <c r="F14" s="615"/>
      <c r="G14" s="724"/>
      <c r="H14" s="725"/>
      <c r="I14" s="710" t="s">
        <v>8</v>
      </c>
      <c r="J14" s="761"/>
      <c r="K14" s="761"/>
      <c r="L14" s="761"/>
      <c r="M14" s="761"/>
      <c r="N14" s="761"/>
      <c r="O14" s="762"/>
      <c r="P14" s="656" t="s">
        <v>557</v>
      </c>
      <c r="Q14" s="657"/>
      <c r="R14" s="657"/>
      <c r="S14" s="657"/>
      <c r="T14" s="657"/>
      <c r="U14" s="657"/>
      <c r="V14" s="658"/>
      <c r="W14" s="656" t="s">
        <v>560</v>
      </c>
      <c r="X14" s="657"/>
      <c r="Y14" s="657"/>
      <c r="Z14" s="657"/>
      <c r="AA14" s="657"/>
      <c r="AB14" s="657"/>
      <c r="AC14" s="658"/>
      <c r="AD14" s="656" t="s">
        <v>561</v>
      </c>
      <c r="AE14" s="657"/>
      <c r="AF14" s="657"/>
      <c r="AG14" s="657"/>
      <c r="AH14" s="657"/>
      <c r="AI14" s="657"/>
      <c r="AJ14" s="658"/>
      <c r="AK14" s="656" t="s">
        <v>560</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558</v>
      </c>
      <c r="Q15" s="657"/>
      <c r="R15" s="657"/>
      <c r="S15" s="657"/>
      <c r="T15" s="657"/>
      <c r="U15" s="657"/>
      <c r="V15" s="658"/>
      <c r="W15" s="656" t="s">
        <v>559</v>
      </c>
      <c r="X15" s="657"/>
      <c r="Y15" s="657"/>
      <c r="Z15" s="657"/>
      <c r="AA15" s="657"/>
      <c r="AB15" s="657"/>
      <c r="AC15" s="658"/>
      <c r="AD15" s="656" t="s">
        <v>559</v>
      </c>
      <c r="AE15" s="657"/>
      <c r="AF15" s="657"/>
      <c r="AG15" s="657"/>
      <c r="AH15" s="657"/>
      <c r="AI15" s="657"/>
      <c r="AJ15" s="658"/>
      <c r="AK15" s="656" t="s">
        <v>557</v>
      </c>
      <c r="AL15" s="657"/>
      <c r="AM15" s="657"/>
      <c r="AN15" s="657"/>
      <c r="AO15" s="657"/>
      <c r="AP15" s="657"/>
      <c r="AQ15" s="658"/>
      <c r="AR15" s="656"/>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559</v>
      </c>
      <c r="Q16" s="657"/>
      <c r="R16" s="657"/>
      <c r="S16" s="657"/>
      <c r="T16" s="657"/>
      <c r="U16" s="657"/>
      <c r="V16" s="658"/>
      <c r="W16" s="656" t="s">
        <v>558</v>
      </c>
      <c r="X16" s="657"/>
      <c r="Y16" s="657"/>
      <c r="Z16" s="657"/>
      <c r="AA16" s="657"/>
      <c r="AB16" s="657"/>
      <c r="AC16" s="658"/>
      <c r="AD16" s="656" t="s">
        <v>559</v>
      </c>
      <c r="AE16" s="657"/>
      <c r="AF16" s="657"/>
      <c r="AG16" s="657"/>
      <c r="AH16" s="657"/>
      <c r="AI16" s="657"/>
      <c r="AJ16" s="658"/>
      <c r="AK16" s="656" t="s">
        <v>558</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558</v>
      </c>
      <c r="Q17" s="657"/>
      <c r="R17" s="657"/>
      <c r="S17" s="657"/>
      <c r="T17" s="657"/>
      <c r="U17" s="657"/>
      <c r="V17" s="658"/>
      <c r="W17" s="656" t="s">
        <v>560</v>
      </c>
      <c r="X17" s="657"/>
      <c r="Y17" s="657"/>
      <c r="Z17" s="657"/>
      <c r="AA17" s="657"/>
      <c r="AB17" s="657"/>
      <c r="AC17" s="658"/>
      <c r="AD17" s="656" t="s">
        <v>560</v>
      </c>
      <c r="AE17" s="657"/>
      <c r="AF17" s="657"/>
      <c r="AG17" s="657"/>
      <c r="AH17" s="657"/>
      <c r="AI17" s="657"/>
      <c r="AJ17" s="658"/>
      <c r="AK17" s="656" t="s">
        <v>560</v>
      </c>
      <c r="AL17" s="657"/>
      <c r="AM17" s="657"/>
      <c r="AN17" s="657"/>
      <c r="AO17" s="657"/>
      <c r="AP17" s="657"/>
      <c r="AQ17" s="658"/>
      <c r="AR17" s="915"/>
      <c r="AS17" s="915"/>
      <c r="AT17" s="915"/>
      <c r="AU17" s="915"/>
      <c r="AV17" s="915"/>
      <c r="AW17" s="915"/>
      <c r="AX17" s="916"/>
    </row>
    <row r="18" spans="1:50" ht="24.75" customHeight="1" x14ac:dyDescent="0.15">
      <c r="A18" s="613"/>
      <c r="B18" s="614"/>
      <c r="C18" s="614"/>
      <c r="D18" s="614"/>
      <c r="E18" s="614"/>
      <c r="F18" s="615"/>
      <c r="G18" s="726"/>
      <c r="H18" s="727"/>
      <c r="I18" s="715" t="s">
        <v>20</v>
      </c>
      <c r="J18" s="716"/>
      <c r="K18" s="716"/>
      <c r="L18" s="716"/>
      <c r="M18" s="716"/>
      <c r="N18" s="716"/>
      <c r="O18" s="717"/>
      <c r="P18" s="877">
        <f>SUM(P13:V17)</f>
        <v>14</v>
      </c>
      <c r="Q18" s="878"/>
      <c r="R18" s="878"/>
      <c r="S18" s="878"/>
      <c r="T18" s="878"/>
      <c r="U18" s="878"/>
      <c r="V18" s="879"/>
      <c r="W18" s="877">
        <f>SUM(W13:AC17)</f>
        <v>14</v>
      </c>
      <c r="X18" s="878"/>
      <c r="Y18" s="878"/>
      <c r="Z18" s="878"/>
      <c r="AA18" s="878"/>
      <c r="AB18" s="878"/>
      <c r="AC18" s="879"/>
      <c r="AD18" s="877">
        <f>SUM(AD13:AJ17)</f>
        <v>14</v>
      </c>
      <c r="AE18" s="878"/>
      <c r="AF18" s="878"/>
      <c r="AG18" s="878"/>
      <c r="AH18" s="878"/>
      <c r="AI18" s="878"/>
      <c r="AJ18" s="879"/>
      <c r="AK18" s="877">
        <f>SUM(AK13:AQ17)</f>
        <v>8</v>
      </c>
      <c r="AL18" s="878"/>
      <c r="AM18" s="878"/>
      <c r="AN18" s="878"/>
      <c r="AO18" s="878"/>
      <c r="AP18" s="878"/>
      <c r="AQ18" s="879"/>
      <c r="AR18" s="877">
        <f>SUM(AR13:AX17)</f>
        <v>0</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v>14</v>
      </c>
      <c r="Q19" s="657"/>
      <c r="R19" s="657"/>
      <c r="S19" s="657"/>
      <c r="T19" s="657"/>
      <c r="U19" s="657"/>
      <c r="V19" s="658"/>
      <c r="W19" s="656">
        <v>13</v>
      </c>
      <c r="X19" s="657"/>
      <c r="Y19" s="657"/>
      <c r="Z19" s="657"/>
      <c r="AA19" s="657"/>
      <c r="AB19" s="657"/>
      <c r="AC19" s="658"/>
      <c r="AD19" s="656">
        <v>13</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5" t="s">
        <v>10</v>
      </c>
      <c r="H20" s="876"/>
      <c r="I20" s="876"/>
      <c r="J20" s="876"/>
      <c r="K20" s="876"/>
      <c r="L20" s="876"/>
      <c r="M20" s="876"/>
      <c r="N20" s="876"/>
      <c r="O20" s="876"/>
      <c r="P20" s="311">
        <f>IF(P18=0, "-", SUM(P19)/P18)</f>
        <v>1</v>
      </c>
      <c r="Q20" s="311"/>
      <c r="R20" s="311"/>
      <c r="S20" s="311"/>
      <c r="T20" s="311"/>
      <c r="U20" s="311"/>
      <c r="V20" s="311"/>
      <c r="W20" s="311">
        <f t="shared" ref="W20" si="0">IF(W18=0, "-", SUM(W19)/W18)</f>
        <v>0.9285714285714286</v>
      </c>
      <c r="X20" s="311"/>
      <c r="Y20" s="311"/>
      <c r="Z20" s="311"/>
      <c r="AA20" s="311"/>
      <c r="AB20" s="311"/>
      <c r="AC20" s="311"/>
      <c r="AD20" s="311">
        <f t="shared" ref="AD20" si="1">IF(AD18=0, "-", SUM(AD19)/AD18)</f>
        <v>0.9285714285714286</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44"/>
      <c r="G21" s="309" t="s">
        <v>496</v>
      </c>
      <c r="H21" s="310"/>
      <c r="I21" s="310"/>
      <c r="J21" s="310"/>
      <c r="K21" s="310"/>
      <c r="L21" s="310"/>
      <c r="M21" s="310"/>
      <c r="N21" s="310"/>
      <c r="O21" s="310"/>
      <c r="P21" s="311">
        <f>IF(P19=0, "-", SUM(P19)/SUM(P13,P14))</f>
        <v>1</v>
      </c>
      <c r="Q21" s="311"/>
      <c r="R21" s="311"/>
      <c r="S21" s="311"/>
      <c r="T21" s="311"/>
      <c r="U21" s="311"/>
      <c r="V21" s="311"/>
      <c r="W21" s="311">
        <f t="shared" ref="W21" si="2">IF(W19=0, "-", SUM(W19)/SUM(W13,W14))</f>
        <v>0.9285714285714286</v>
      </c>
      <c r="X21" s="311"/>
      <c r="Y21" s="311"/>
      <c r="Z21" s="311"/>
      <c r="AA21" s="311"/>
      <c r="AB21" s="311"/>
      <c r="AC21" s="311"/>
      <c r="AD21" s="311">
        <f t="shared" ref="AD21" si="3">IF(AD19=0, "-", SUM(AD19)/SUM(AD13,AD14))</f>
        <v>0.9285714285714286</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2" t="s">
        <v>538</v>
      </c>
      <c r="B22" s="963"/>
      <c r="C22" s="963"/>
      <c r="D22" s="963"/>
      <c r="E22" s="963"/>
      <c r="F22" s="964"/>
      <c r="G22" s="949" t="s">
        <v>473</v>
      </c>
      <c r="H22" s="215"/>
      <c r="I22" s="215"/>
      <c r="J22" s="215"/>
      <c r="K22" s="215"/>
      <c r="L22" s="215"/>
      <c r="M22" s="215"/>
      <c r="N22" s="215"/>
      <c r="O22" s="216"/>
      <c r="P22" s="934" t="s">
        <v>536</v>
      </c>
      <c r="Q22" s="215"/>
      <c r="R22" s="215"/>
      <c r="S22" s="215"/>
      <c r="T22" s="215"/>
      <c r="U22" s="215"/>
      <c r="V22" s="216"/>
      <c r="W22" s="934" t="s">
        <v>537</v>
      </c>
      <c r="X22" s="215"/>
      <c r="Y22" s="215"/>
      <c r="Z22" s="215"/>
      <c r="AA22" s="215"/>
      <c r="AB22" s="215"/>
      <c r="AC22" s="216"/>
      <c r="AD22" s="934" t="s">
        <v>472</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25.5" customHeight="1" x14ac:dyDescent="0.15">
      <c r="A23" s="965"/>
      <c r="B23" s="966"/>
      <c r="C23" s="966"/>
      <c r="D23" s="966"/>
      <c r="E23" s="966"/>
      <c r="F23" s="967"/>
      <c r="G23" s="950" t="s">
        <v>670</v>
      </c>
      <c r="H23" s="951"/>
      <c r="I23" s="951"/>
      <c r="J23" s="951"/>
      <c r="K23" s="951"/>
      <c r="L23" s="951"/>
      <c r="M23" s="951"/>
      <c r="N23" s="951"/>
      <c r="O23" s="952"/>
      <c r="P23" s="917">
        <v>4</v>
      </c>
      <c r="Q23" s="918"/>
      <c r="R23" s="918"/>
      <c r="S23" s="918"/>
      <c r="T23" s="918"/>
      <c r="U23" s="918"/>
      <c r="V23" s="935"/>
      <c r="W23" s="917"/>
      <c r="X23" s="918"/>
      <c r="Y23" s="918"/>
      <c r="Z23" s="918"/>
      <c r="AA23" s="918"/>
      <c r="AB23" s="918"/>
      <c r="AC23" s="935"/>
      <c r="AD23" s="972"/>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customHeight="1" x14ac:dyDescent="0.15">
      <c r="A24" s="965"/>
      <c r="B24" s="966"/>
      <c r="C24" s="966"/>
      <c r="D24" s="966"/>
      <c r="E24" s="966"/>
      <c r="F24" s="967"/>
      <c r="G24" s="953" t="s">
        <v>671</v>
      </c>
      <c r="H24" s="954"/>
      <c r="I24" s="954"/>
      <c r="J24" s="954"/>
      <c r="K24" s="954"/>
      <c r="L24" s="954"/>
      <c r="M24" s="954"/>
      <c r="N24" s="954"/>
      <c r="O24" s="955"/>
      <c r="P24" s="656">
        <v>3</v>
      </c>
      <c r="Q24" s="657"/>
      <c r="R24" s="657"/>
      <c r="S24" s="657"/>
      <c r="T24" s="657"/>
      <c r="U24" s="657"/>
      <c r="V24" s="658"/>
      <c r="W24" s="656"/>
      <c r="X24" s="657"/>
      <c r="Y24" s="657"/>
      <c r="Z24" s="657"/>
      <c r="AA24" s="657"/>
      <c r="AB24" s="657"/>
      <c r="AC24" s="658"/>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customHeight="1" x14ac:dyDescent="0.15">
      <c r="A25" s="965"/>
      <c r="B25" s="966"/>
      <c r="C25" s="966"/>
      <c r="D25" s="966"/>
      <c r="E25" s="966"/>
      <c r="F25" s="967"/>
      <c r="G25" s="953" t="s">
        <v>562</v>
      </c>
      <c r="H25" s="954"/>
      <c r="I25" s="954"/>
      <c r="J25" s="954"/>
      <c r="K25" s="954"/>
      <c r="L25" s="954"/>
      <c r="M25" s="954"/>
      <c r="N25" s="954"/>
      <c r="O25" s="955"/>
      <c r="P25" s="656">
        <v>0.79500000000000004</v>
      </c>
      <c r="Q25" s="657"/>
      <c r="R25" s="657"/>
      <c r="S25" s="657"/>
      <c r="T25" s="657"/>
      <c r="U25" s="657"/>
      <c r="V25" s="658"/>
      <c r="W25" s="656"/>
      <c r="X25" s="657"/>
      <c r="Y25" s="657"/>
      <c r="Z25" s="657"/>
      <c r="AA25" s="657"/>
      <c r="AB25" s="657"/>
      <c r="AC25" s="658"/>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customHeight="1" x14ac:dyDescent="0.15">
      <c r="A26" s="965"/>
      <c r="B26" s="966"/>
      <c r="C26" s="966"/>
      <c r="D26" s="966"/>
      <c r="E26" s="966"/>
      <c r="F26" s="967"/>
      <c r="G26" s="953" t="s">
        <v>563</v>
      </c>
      <c r="H26" s="954"/>
      <c r="I26" s="954"/>
      <c r="J26" s="954"/>
      <c r="K26" s="954"/>
      <c r="L26" s="954"/>
      <c r="M26" s="954"/>
      <c r="N26" s="954"/>
      <c r="O26" s="955"/>
      <c r="P26" s="656">
        <v>0.39900000000000002</v>
      </c>
      <c r="Q26" s="657"/>
      <c r="R26" s="657"/>
      <c r="S26" s="657"/>
      <c r="T26" s="657"/>
      <c r="U26" s="657"/>
      <c r="V26" s="658"/>
      <c r="W26" s="656"/>
      <c r="X26" s="657"/>
      <c r="Y26" s="657"/>
      <c r="Z26" s="657"/>
      <c r="AA26" s="657"/>
      <c r="AB26" s="657"/>
      <c r="AC26" s="658"/>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customHeight="1" x14ac:dyDescent="0.15">
      <c r="A27" s="965"/>
      <c r="B27" s="966"/>
      <c r="C27" s="966"/>
      <c r="D27" s="966"/>
      <c r="E27" s="966"/>
      <c r="F27" s="967"/>
      <c r="G27" s="953" t="s">
        <v>564</v>
      </c>
      <c r="H27" s="954"/>
      <c r="I27" s="954"/>
      <c r="J27" s="954"/>
      <c r="K27" s="954"/>
      <c r="L27" s="954"/>
      <c r="M27" s="954"/>
      <c r="N27" s="954"/>
      <c r="O27" s="955"/>
      <c r="P27" s="656">
        <v>0.34799999999999998</v>
      </c>
      <c r="Q27" s="657"/>
      <c r="R27" s="657"/>
      <c r="S27" s="657"/>
      <c r="T27" s="657"/>
      <c r="U27" s="657"/>
      <c r="V27" s="658"/>
      <c r="W27" s="656"/>
      <c r="X27" s="657"/>
      <c r="Y27" s="657"/>
      <c r="Z27" s="657"/>
      <c r="AA27" s="657"/>
      <c r="AB27" s="657"/>
      <c r="AC27" s="658"/>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hidden="1" customHeight="1" x14ac:dyDescent="0.15">
      <c r="A28" s="965"/>
      <c r="B28" s="966"/>
      <c r="C28" s="966"/>
      <c r="D28" s="966"/>
      <c r="E28" s="966"/>
      <c r="F28" s="967"/>
      <c r="G28" s="956" t="s">
        <v>477</v>
      </c>
      <c r="H28" s="957"/>
      <c r="I28" s="957"/>
      <c r="J28" s="957"/>
      <c r="K28" s="957"/>
      <c r="L28" s="957"/>
      <c r="M28" s="957"/>
      <c r="N28" s="957"/>
      <c r="O28" s="958"/>
      <c r="P28" s="877">
        <f>P29-SUM(P23:P27)</f>
        <v>-0.54199999999999982</v>
      </c>
      <c r="Q28" s="878"/>
      <c r="R28" s="878"/>
      <c r="S28" s="878"/>
      <c r="T28" s="878"/>
      <c r="U28" s="878"/>
      <c r="V28" s="879"/>
      <c r="W28" s="877">
        <f>W29-SUM(W23:W27)</f>
        <v>0</v>
      </c>
      <c r="X28" s="878"/>
      <c r="Y28" s="878"/>
      <c r="Z28" s="878"/>
      <c r="AA28" s="878"/>
      <c r="AB28" s="878"/>
      <c r="AC28" s="879"/>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474</v>
      </c>
      <c r="H29" s="960"/>
      <c r="I29" s="960"/>
      <c r="J29" s="960"/>
      <c r="K29" s="960"/>
      <c r="L29" s="960"/>
      <c r="M29" s="960"/>
      <c r="N29" s="960"/>
      <c r="O29" s="961"/>
      <c r="P29" s="931">
        <f>AK13</f>
        <v>8</v>
      </c>
      <c r="Q29" s="932"/>
      <c r="R29" s="932"/>
      <c r="S29" s="932"/>
      <c r="T29" s="932"/>
      <c r="U29" s="932"/>
      <c r="V29" s="933"/>
      <c r="W29" s="931">
        <f>AR13</f>
        <v>0</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0" t="s">
        <v>490</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13" t="s">
        <v>471</v>
      </c>
      <c r="AN30" s="913"/>
      <c r="AO30" s="913"/>
      <c r="AP30" s="857"/>
      <c r="AQ30" s="766" t="s">
        <v>355</v>
      </c>
      <c r="AR30" s="767"/>
      <c r="AS30" s="767"/>
      <c r="AT30" s="768"/>
      <c r="AU30" s="773" t="s">
        <v>253</v>
      </c>
      <c r="AV30" s="773"/>
      <c r="AW30" s="773"/>
      <c r="AX30" s="914"/>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557</v>
      </c>
      <c r="AR31" s="193"/>
      <c r="AS31" s="126" t="s">
        <v>356</v>
      </c>
      <c r="AT31" s="127"/>
      <c r="AU31" s="192" t="s">
        <v>565</v>
      </c>
      <c r="AV31" s="192"/>
      <c r="AW31" s="394" t="s">
        <v>300</v>
      </c>
      <c r="AX31" s="395"/>
    </row>
    <row r="32" spans="1:50" ht="23.25" customHeight="1" x14ac:dyDescent="0.15">
      <c r="A32" s="399"/>
      <c r="B32" s="397"/>
      <c r="C32" s="397"/>
      <c r="D32" s="397"/>
      <c r="E32" s="397"/>
      <c r="F32" s="398"/>
      <c r="G32" s="560" t="s">
        <v>565</v>
      </c>
      <c r="H32" s="561"/>
      <c r="I32" s="561"/>
      <c r="J32" s="561"/>
      <c r="K32" s="561"/>
      <c r="L32" s="561"/>
      <c r="M32" s="561"/>
      <c r="N32" s="561"/>
      <c r="O32" s="562"/>
      <c r="P32" s="98" t="s">
        <v>557</v>
      </c>
      <c r="Q32" s="98"/>
      <c r="R32" s="98"/>
      <c r="S32" s="98"/>
      <c r="T32" s="98"/>
      <c r="U32" s="98"/>
      <c r="V32" s="98"/>
      <c r="W32" s="98"/>
      <c r="X32" s="99"/>
      <c r="Y32" s="467" t="s">
        <v>12</v>
      </c>
      <c r="Z32" s="527"/>
      <c r="AA32" s="528"/>
      <c r="AB32" s="457" t="s">
        <v>566</v>
      </c>
      <c r="AC32" s="457"/>
      <c r="AD32" s="457"/>
      <c r="AE32" s="211" t="s">
        <v>557</v>
      </c>
      <c r="AF32" s="212"/>
      <c r="AG32" s="212"/>
      <c r="AH32" s="212"/>
      <c r="AI32" s="211" t="s">
        <v>567</v>
      </c>
      <c r="AJ32" s="212"/>
      <c r="AK32" s="212"/>
      <c r="AL32" s="212"/>
      <c r="AM32" s="211" t="s">
        <v>567</v>
      </c>
      <c r="AN32" s="212"/>
      <c r="AO32" s="212"/>
      <c r="AP32" s="212"/>
      <c r="AQ32" s="333" t="s">
        <v>557</v>
      </c>
      <c r="AR32" s="200"/>
      <c r="AS32" s="200"/>
      <c r="AT32" s="334"/>
      <c r="AU32" s="212" t="s">
        <v>568</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557</v>
      </c>
      <c r="AC33" s="519"/>
      <c r="AD33" s="519"/>
      <c r="AE33" s="211" t="s">
        <v>557</v>
      </c>
      <c r="AF33" s="212"/>
      <c r="AG33" s="212"/>
      <c r="AH33" s="212"/>
      <c r="AI33" s="211" t="s">
        <v>557</v>
      </c>
      <c r="AJ33" s="212"/>
      <c r="AK33" s="212"/>
      <c r="AL33" s="212"/>
      <c r="AM33" s="211" t="s">
        <v>557</v>
      </c>
      <c r="AN33" s="212"/>
      <c r="AO33" s="212"/>
      <c r="AP33" s="212"/>
      <c r="AQ33" s="333" t="s">
        <v>557</v>
      </c>
      <c r="AR33" s="200"/>
      <c r="AS33" s="200"/>
      <c r="AT33" s="334"/>
      <c r="AU33" s="212" t="s">
        <v>557</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t="s">
        <v>557</v>
      </c>
      <c r="AF34" s="212"/>
      <c r="AG34" s="212"/>
      <c r="AH34" s="212"/>
      <c r="AI34" s="211" t="s">
        <v>569</v>
      </c>
      <c r="AJ34" s="212"/>
      <c r="AK34" s="212"/>
      <c r="AL34" s="212"/>
      <c r="AM34" s="211" t="s">
        <v>569</v>
      </c>
      <c r="AN34" s="212"/>
      <c r="AO34" s="212"/>
      <c r="AP34" s="212"/>
      <c r="AQ34" s="333" t="s">
        <v>569</v>
      </c>
      <c r="AR34" s="200"/>
      <c r="AS34" s="200"/>
      <c r="AT34" s="334"/>
      <c r="AU34" s="212" t="s">
        <v>557</v>
      </c>
      <c r="AV34" s="212"/>
      <c r="AW34" s="212"/>
      <c r="AX34" s="214"/>
    </row>
    <row r="35" spans="1:50" ht="23.25" customHeight="1" x14ac:dyDescent="0.15">
      <c r="A35" s="219" t="s">
        <v>526</v>
      </c>
      <c r="B35" s="220"/>
      <c r="C35" s="220"/>
      <c r="D35" s="220"/>
      <c r="E35" s="220"/>
      <c r="F35" s="221"/>
      <c r="G35" s="225" t="s">
        <v>557</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9" t="s">
        <v>490</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471</v>
      </c>
      <c r="AN37" s="243"/>
      <c r="AO37" s="243"/>
      <c r="AP37" s="237"/>
      <c r="AQ37" s="144" t="s">
        <v>355</v>
      </c>
      <c r="AR37" s="145"/>
      <c r="AS37" s="145"/>
      <c r="AT37" s="146"/>
      <c r="AU37" s="407" t="s">
        <v>253</v>
      </c>
      <c r="AV37" s="407"/>
      <c r="AW37" s="407"/>
      <c r="AX37" s="908"/>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526</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490</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471</v>
      </c>
      <c r="AN44" s="243"/>
      <c r="AO44" s="243"/>
      <c r="AP44" s="237"/>
      <c r="AQ44" s="144" t="s">
        <v>355</v>
      </c>
      <c r="AR44" s="145"/>
      <c r="AS44" s="145"/>
      <c r="AT44" s="146"/>
      <c r="AU44" s="407" t="s">
        <v>253</v>
      </c>
      <c r="AV44" s="407"/>
      <c r="AW44" s="407"/>
      <c r="AX44" s="908"/>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526</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490</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471</v>
      </c>
      <c r="AN51" s="243"/>
      <c r="AO51" s="243"/>
      <c r="AP51" s="237"/>
      <c r="AQ51" s="144" t="s">
        <v>355</v>
      </c>
      <c r="AR51" s="145"/>
      <c r="AS51" s="145"/>
      <c r="AT51" s="146"/>
      <c r="AU51" s="922" t="s">
        <v>253</v>
      </c>
      <c r="AV51" s="922"/>
      <c r="AW51" s="922"/>
      <c r="AX51" s="923"/>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526</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490</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471</v>
      </c>
      <c r="AN58" s="243"/>
      <c r="AO58" s="243"/>
      <c r="AP58" s="237"/>
      <c r="AQ58" s="144" t="s">
        <v>355</v>
      </c>
      <c r="AR58" s="145"/>
      <c r="AS58" s="145"/>
      <c r="AT58" s="146"/>
      <c r="AU58" s="922" t="s">
        <v>253</v>
      </c>
      <c r="AV58" s="922"/>
      <c r="AW58" s="922"/>
      <c r="AX58" s="923"/>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526</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491</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486</v>
      </c>
      <c r="X65" s="484"/>
      <c r="Y65" s="487"/>
      <c r="Z65" s="487"/>
      <c r="AA65" s="488"/>
      <c r="AB65" s="231" t="s">
        <v>11</v>
      </c>
      <c r="AC65" s="232"/>
      <c r="AD65" s="233"/>
      <c r="AE65" s="237" t="s">
        <v>357</v>
      </c>
      <c r="AF65" s="238"/>
      <c r="AG65" s="238"/>
      <c r="AH65" s="239"/>
      <c r="AI65" s="237" t="s">
        <v>363</v>
      </c>
      <c r="AJ65" s="238"/>
      <c r="AK65" s="238"/>
      <c r="AL65" s="239"/>
      <c r="AM65" s="243" t="s">
        <v>471</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489</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516</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516</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517</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497</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515</v>
      </c>
      <c r="X70" s="304"/>
      <c r="Y70" s="263" t="s">
        <v>12</v>
      </c>
      <c r="Z70" s="263"/>
      <c r="AA70" s="264"/>
      <c r="AB70" s="265" t="s">
        <v>516</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516</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517</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491</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471</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3"/>
      <c r="AR77" s="200"/>
      <c r="AS77" s="200"/>
      <c r="AT77" s="334"/>
      <c r="AU77" s="212"/>
      <c r="AV77" s="212"/>
      <c r="AW77" s="212"/>
      <c r="AX77" s="214"/>
    </row>
    <row r="78" spans="1:50" ht="69.75" hidden="1" customHeight="1" x14ac:dyDescent="0.15">
      <c r="A78" s="328" t="s">
        <v>529</v>
      </c>
      <c r="B78" s="329"/>
      <c r="C78" s="329"/>
      <c r="D78" s="329"/>
      <c r="E78" s="326" t="s">
        <v>464</v>
      </c>
      <c r="F78" s="327"/>
      <c r="G78" s="57" t="s">
        <v>365</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485</v>
      </c>
      <c r="AP79" s="272"/>
      <c r="AQ79" s="272"/>
      <c r="AR79" s="81" t="s">
        <v>483</v>
      </c>
      <c r="AS79" s="271"/>
      <c r="AT79" s="272"/>
      <c r="AU79" s="272"/>
      <c r="AV79" s="272"/>
      <c r="AW79" s="272"/>
      <c r="AX79" s="945"/>
    </row>
    <row r="80" spans="1:50" ht="18.75" customHeight="1" x14ac:dyDescent="0.15">
      <c r="A80" s="863" t="s">
        <v>266</v>
      </c>
      <c r="B80" s="520" t="s">
        <v>482</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547</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customHeight="1" x14ac:dyDescent="0.15">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customHeight="1" x14ac:dyDescent="0.15">
      <c r="A82" s="864"/>
      <c r="B82" s="523"/>
      <c r="C82" s="424"/>
      <c r="D82" s="424"/>
      <c r="E82" s="424"/>
      <c r="F82" s="425"/>
      <c r="G82" s="675" t="s">
        <v>570</v>
      </c>
      <c r="H82" s="675"/>
      <c r="I82" s="675"/>
      <c r="J82" s="675"/>
      <c r="K82" s="675"/>
      <c r="L82" s="675"/>
      <c r="M82" s="675"/>
      <c r="N82" s="675"/>
      <c r="O82" s="675"/>
      <c r="P82" s="675"/>
      <c r="Q82" s="675"/>
      <c r="R82" s="675"/>
      <c r="S82" s="675"/>
      <c r="T82" s="675"/>
      <c r="U82" s="675"/>
      <c r="V82" s="675"/>
      <c r="W82" s="675"/>
      <c r="X82" s="675"/>
      <c r="Y82" s="675"/>
      <c r="Z82" s="675"/>
      <c r="AA82" s="676"/>
      <c r="AB82" s="883" t="s">
        <v>576</v>
      </c>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customHeight="1" x14ac:dyDescent="0.15">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customHeight="1" x14ac:dyDescent="0.15">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customHeight="1" x14ac:dyDescent="0.15">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471</v>
      </c>
      <c r="AN85" s="243"/>
      <c r="AO85" s="243"/>
      <c r="AP85" s="237"/>
      <c r="AQ85" s="152" t="s">
        <v>355</v>
      </c>
      <c r="AR85" s="123"/>
      <c r="AS85" s="123"/>
      <c r="AT85" s="124"/>
      <c r="AU85" s="529" t="s">
        <v>253</v>
      </c>
      <c r="AV85" s="529"/>
      <c r="AW85" s="529"/>
      <c r="AX85" s="530"/>
      <c r="AY85" s="10"/>
      <c r="AZ85" s="10"/>
      <c r="BA85" s="10"/>
      <c r="BB85" s="10"/>
      <c r="BC85" s="10"/>
    </row>
    <row r="86" spans="1:60" ht="18.75" customHeight="1" x14ac:dyDescent="0.15">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t="s">
        <v>574</v>
      </c>
      <c r="AR86" s="192"/>
      <c r="AS86" s="126" t="s">
        <v>356</v>
      </c>
      <c r="AT86" s="127"/>
      <c r="AU86" s="192">
        <v>30</v>
      </c>
      <c r="AV86" s="192"/>
      <c r="AW86" s="394" t="s">
        <v>300</v>
      </c>
      <c r="AX86" s="395"/>
      <c r="AY86" s="10"/>
      <c r="AZ86" s="10"/>
      <c r="BA86" s="10"/>
      <c r="BB86" s="10"/>
      <c r="BC86" s="10"/>
      <c r="BD86" s="10"/>
      <c r="BE86" s="10"/>
      <c r="BF86" s="10"/>
      <c r="BG86" s="10"/>
      <c r="BH86" s="10"/>
    </row>
    <row r="87" spans="1:60" ht="23.25" customHeight="1" x14ac:dyDescent="0.15">
      <c r="A87" s="864"/>
      <c r="B87" s="424"/>
      <c r="C87" s="424"/>
      <c r="D87" s="424"/>
      <c r="E87" s="424"/>
      <c r="F87" s="425"/>
      <c r="G87" s="97" t="s">
        <v>571</v>
      </c>
      <c r="H87" s="98"/>
      <c r="I87" s="98"/>
      <c r="J87" s="98"/>
      <c r="K87" s="98"/>
      <c r="L87" s="98"/>
      <c r="M87" s="98"/>
      <c r="N87" s="98"/>
      <c r="O87" s="99"/>
      <c r="P87" s="98" t="s">
        <v>572</v>
      </c>
      <c r="Q87" s="510"/>
      <c r="R87" s="510"/>
      <c r="S87" s="510"/>
      <c r="T87" s="510"/>
      <c r="U87" s="510"/>
      <c r="V87" s="510"/>
      <c r="W87" s="510"/>
      <c r="X87" s="511"/>
      <c r="Y87" s="557" t="s">
        <v>62</v>
      </c>
      <c r="Z87" s="558"/>
      <c r="AA87" s="559"/>
      <c r="AB87" s="457" t="s">
        <v>573</v>
      </c>
      <c r="AC87" s="457"/>
      <c r="AD87" s="457"/>
      <c r="AE87" s="211">
        <v>336</v>
      </c>
      <c r="AF87" s="212"/>
      <c r="AG87" s="212"/>
      <c r="AH87" s="212"/>
      <c r="AI87" s="211">
        <v>279</v>
      </c>
      <c r="AJ87" s="212"/>
      <c r="AK87" s="212"/>
      <c r="AL87" s="212"/>
      <c r="AM87" s="211">
        <v>442</v>
      </c>
      <c r="AN87" s="212"/>
      <c r="AO87" s="212"/>
      <c r="AP87" s="212"/>
      <c r="AQ87" s="333" t="s">
        <v>574</v>
      </c>
      <c r="AR87" s="200"/>
      <c r="AS87" s="200"/>
      <c r="AT87" s="334"/>
      <c r="AU87" s="212" t="s">
        <v>565</v>
      </c>
      <c r="AV87" s="212"/>
      <c r="AW87" s="212"/>
      <c r="AX87" s="214"/>
    </row>
    <row r="88" spans="1:60" ht="23.25" customHeight="1" x14ac:dyDescent="0.15">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t="s">
        <v>573</v>
      </c>
      <c r="AC88" s="519"/>
      <c r="AD88" s="519"/>
      <c r="AE88" s="211">
        <v>322</v>
      </c>
      <c r="AF88" s="212"/>
      <c r="AG88" s="212"/>
      <c r="AH88" s="212"/>
      <c r="AI88" s="211">
        <v>336</v>
      </c>
      <c r="AJ88" s="212"/>
      <c r="AK88" s="212"/>
      <c r="AL88" s="212"/>
      <c r="AM88" s="211">
        <v>279</v>
      </c>
      <c r="AN88" s="212"/>
      <c r="AO88" s="212"/>
      <c r="AP88" s="212"/>
      <c r="AQ88" s="333" t="s">
        <v>574</v>
      </c>
      <c r="AR88" s="200"/>
      <c r="AS88" s="200"/>
      <c r="AT88" s="334"/>
      <c r="AU88" s="212">
        <v>442</v>
      </c>
      <c r="AV88" s="212"/>
      <c r="AW88" s="212"/>
      <c r="AX88" s="214"/>
      <c r="AY88" s="10"/>
      <c r="AZ88" s="10"/>
      <c r="BA88" s="10"/>
      <c r="BB88" s="10"/>
      <c r="BC88" s="10"/>
    </row>
    <row r="89" spans="1:60" ht="23.25" customHeight="1" thickBot="1" x14ac:dyDescent="0.2">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f>AE87/AE88*100</f>
        <v>104.34782608695652</v>
      </c>
      <c r="AF89" s="212"/>
      <c r="AG89" s="212"/>
      <c r="AH89" s="212"/>
      <c r="AI89" s="211">
        <f t="shared" ref="AI89" si="4">AI87/AI88*100</f>
        <v>83.035714285714292</v>
      </c>
      <c r="AJ89" s="212"/>
      <c r="AK89" s="212"/>
      <c r="AL89" s="212"/>
      <c r="AM89" s="211">
        <f t="shared" ref="AM89" si="5">AM87/AM88*100</f>
        <v>158.42293906810036</v>
      </c>
      <c r="AN89" s="212"/>
      <c r="AO89" s="212"/>
      <c r="AP89" s="212"/>
      <c r="AQ89" s="333" t="s">
        <v>568</v>
      </c>
      <c r="AR89" s="200"/>
      <c r="AS89" s="200"/>
      <c r="AT89" s="334"/>
      <c r="AU89" s="212" t="s">
        <v>575</v>
      </c>
      <c r="AV89" s="212"/>
      <c r="AW89" s="212"/>
      <c r="AX89" s="214"/>
      <c r="AY89" s="10"/>
      <c r="AZ89" s="10"/>
      <c r="BA89" s="10"/>
      <c r="BB89" s="10"/>
      <c r="BC89" s="10"/>
      <c r="BD89" s="10"/>
      <c r="BE89" s="10"/>
      <c r="BF89" s="10"/>
      <c r="BG89" s="10"/>
      <c r="BH89" s="10"/>
    </row>
    <row r="90" spans="1:60" ht="18.75" hidden="1" customHeight="1" x14ac:dyDescent="0.15">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471</v>
      </c>
      <c r="AN90" s="243"/>
      <c r="AO90" s="243"/>
      <c r="AP90" s="237"/>
      <c r="AQ90" s="152" t="s">
        <v>355</v>
      </c>
      <c r="AR90" s="123"/>
      <c r="AS90" s="123"/>
      <c r="AT90" s="124"/>
      <c r="AU90" s="529" t="s">
        <v>253</v>
      </c>
      <c r="AV90" s="529"/>
      <c r="AW90" s="529"/>
      <c r="AX90" s="530"/>
    </row>
    <row r="91" spans="1:60" ht="18.75" hidden="1" customHeight="1" x14ac:dyDescent="0.15">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471</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492</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357</v>
      </c>
      <c r="AF100" s="536"/>
      <c r="AG100" s="536"/>
      <c r="AH100" s="537"/>
      <c r="AI100" s="535" t="s">
        <v>363</v>
      </c>
      <c r="AJ100" s="536"/>
      <c r="AK100" s="536"/>
      <c r="AL100" s="537"/>
      <c r="AM100" s="535" t="s">
        <v>471</v>
      </c>
      <c r="AN100" s="536"/>
      <c r="AO100" s="536"/>
      <c r="AP100" s="537"/>
      <c r="AQ100" s="313" t="s">
        <v>493</v>
      </c>
      <c r="AR100" s="314"/>
      <c r="AS100" s="314"/>
      <c r="AT100" s="315"/>
      <c r="AU100" s="313" t="s">
        <v>539</v>
      </c>
      <c r="AV100" s="314"/>
      <c r="AW100" s="314"/>
      <c r="AX100" s="316"/>
    </row>
    <row r="101" spans="1:60" ht="23.25" customHeight="1" x14ac:dyDescent="0.15">
      <c r="A101" s="418"/>
      <c r="B101" s="419"/>
      <c r="C101" s="419"/>
      <c r="D101" s="419"/>
      <c r="E101" s="419"/>
      <c r="F101" s="420"/>
      <c r="G101" s="98" t="s">
        <v>577</v>
      </c>
      <c r="H101" s="98"/>
      <c r="I101" s="98"/>
      <c r="J101" s="98"/>
      <c r="K101" s="98"/>
      <c r="L101" s="98"/>
      <c r="M101" s="98"/>
      <c r="N101" s="98"/>
      <c r="O101" s="98"/>
      <c r="P101" s="98"/>
      <c r="Q101" s="98"/>
      <c r="R101" s="98"/>
      <c r="S101" s="98"/>
      <c r="T101" s="98"/>
      <c r="U101" s="98"/>
      <c r="V101" s="98"/>
      <c r="W101" s="98"/>
      <c r="X101" s="99"/>
      <c r="Y101" s="538" t="s">
        <v>55</v>
      </c>
      <c r="Z101" s="539"/>
      <c r="AA101" s="540"/>
      <c r="AB101" s="457" t="s">
        <v>578</v>
      </c>
      <c r="AC101" s="457"/>
      <c r="AD101" s="457"/>
      <c r="AE101" s="211">
        <v>28</v>
      </c>
      <c r="AF101" s="212"/>
      <c r="AG101" s="212"/>
      <c r="AH101" s="213"/>
      <c r="AI101" s="211">
        <v>15</v>
      </c>
      <c r="AJ101" s="212"/>
      <c r="AK101" s="212"/>
      <c r="AL101" s="213"/>
      <c r="AM101" s="211">
        <v>10</v>
      </c>
      <c r="AN101" s="212"/>
      <c r="AO101" s="212"/>
      <c r="AP101" s="213"/>
      <c r="AQ101" s="211" t="s">
        <v>565</v>
      </c>
      <c r="AR101" s="212"/>
      <c r="AS101" s="212"/>
      <c r="AT101" s="213"/>
      <c r="AU101" s="211"/>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578</v>
      </c>
      <c r="AC102" s="457"/>
      <c r="AD102" s="457"/>
      <c r="AE102" s="414">
        <v>15</v>
      </c>
      <c r="AF102" s="414"/>
      <c r="AG102" s="414"/>
      <c r="AH102" s="414"/>
      <c r="AI102" s="414">
        <v>18</v>
      </c>
      <c r="AJ102" s="414"/>
      <c r="AK102" s="414"/>
      <c r="AL102" s="414"/>
      <c r="AM102" s="414">
        <v>15</v>
      </c>
      <c r="AN102" s="414"/>
      <c r="AO102" s="414"/>
      <c r="AP102" s="414"/>
      <c r="AQ102" s="266">
        <v>16</v>
      </c>
      <c r="AR102" s="267"/>
      <c r="AS102" s="267"/>
      <c r="AT102" s="312"/>
      <c r="AU102" s="266"/>
      <c r="AV102" s="267"/>
      <c r="AW102" s="267"/>
      <c r="AX102" s="312"/>
    </row>
    <row r="103" spans="1:60" ht="31.5" hidden="1" customHeight="1" x14ac:dyDescent="0.15">
      <c r="A103" s="415" t="s">
        <v>492</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471</v>
      </c>
      <c r="AN103" s="412"/>
      <c r="AO103" s="412"/>
      <c r="AP103" s="413"/>
      <c r="AQ103" s="277" t="s">
        <v>493</v>
      </c>
      <c r="AR103" s="278"/>
      <c r="AS103" s="278"/>
      <c r="AT103" s="317"/>
      <c r="AU103" s="277" t="s">
        <v>539</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492</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471</v>
      </c>
      <c r="AN106" s="412"/>
      <c r="AO106" s="412"/>
      <c r="AP106" s="413"/>
      <c r="AQ106" s="277" t="s">
        <v>493</v>
      </c>
      <c r="AR106" s="278"/>
      <c r="AS106" s="278"/>
      <c r="AT106" s="317"/>
      <c r="AU106" s="277" t="s">
        <v>539</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492</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471</v>
      </c>
      <c r="AN109" s="412"/>
      <c r="AO109" s="412"/>
      <c r="AP109" s="413"/>
      <c r="AQ109" s="277" t="s">
        <v>493</v>
      </c>
      <c r="AR109" s="278"/>
      <c r="AS109" s="278"/>
      <c r="AT109" s="317"/>
      <c r="AU109" s="277" t="s">
        <v>539</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492</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471</v>
      </c>
      <c r="AN112" s="412"/>
      <c r="AO112" s="412"/>
      <c r="AP112" s="413"/>
      <c r="AQ112" s="277" t="s">
        <v>493</v>
      </c>
      <c r="AR112" s="278"/>
      <c r="AS112" s="278"/>
      <c r="AT112" s="317"/>
      <c r="AU112" s="277" t="s">
        <v>539</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471</v>
      </c>
      <c r="AN115" s="412"/>
      <c r="AO115" s="412"/>
      <c r="AP115" s="413"/>
      <c r="AQ115" s="590" t="s">
        <v>540</v>
      </c>
      <c r="AR115" s="591"/>
      <c r="AS115" s="591"/>
      <c r="AT115" s="591"/>
      <c r="AU115" s="591"/>
      <c r="AV115" s="591"/>
      <c r="AW115" s="591"/>
      <c r="AX115" s="592"/>
    </row>
    <row r="116" spans="1:50" ht="23.25" customHeight="1" x14ac:dyDescent="0.15">
      <c r="A116" s="435"/>
      <c r="B116" s="436"/>
      <c r="C116" s="436"/>
      <c r="D116" s="436"/>
      <c r="E116" s="436"/>
      <c r="F116" s="437"/>
      <c r="G116" s="389" t="s">
        <v>665</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573</v>
      </c>
      <c r="AC116" s="459"/>
      <c r="AD116" s="460"/>
      <c r="AE116" s="414">
        <v>336</v>
      </c>
      <c r="AF116" s="414"/>
      <c r="AG116" s="414"/>
      <c r="AH116" s="414"/>
      <c r="AI116" s="414">
        <v>279</v>
      </c>
      <c r="AJ116" s="414"/>
      <c r="AK116" s="414"/>
      <c r="AL116" s="414"/>
      <c r="AM116" s="414">
        <v>442</v>
      </c>
      <c r="AN116" s="414"/>
      <c r="AO116" s="414"/>
      <c r="AP116" s="414"/>
      <c r="AQ116" s="211">
        <v>237</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579</v>
      </c>
      <c r="AC117" s="469"/>
      <c r="AD117" s="470"/>
      <c r="AE117" s="547" t="s">
        <v>580</v>
      </c>
      <c r="AF117" s="547"/>
      <c r="AG117" s="547"/>
      <c r="AH117" s="547"/>
      <c r="AI117" s="547" t="s">
        <v>581</v>
      </c>
      <c r="AJ117" s="547"/>
      <c r="AK117" s="547"/>
      <c r="AL117" s="547"/>
      <c r="AM117" s="547" t="s">
        <v>664</v>
      </c>
      <c r="AN117" s="547"/>
      <c r="AO117" s="547"/>
      <c r="AP117" s="547"/>
      <c r="AQ117" s="547" t="s">
        <v>672</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471</v>
      </c>
      <c r="AN118" s="412"/>
      <c r="AO118" s="412"/>
      <c r="AP118" s="413"/>
      <c r="AQ118" s="590" t="s">
        <v>540</v>
      </c>
      <c r="AR118" s="591"/>
      <c r="AS118" s="591"/>
      <c r="AT118" s="591"/>
      <c r="AU118" s="591"/>
      <c r="AV118" s="591"/>
      <c r="AW118" s="591"/>
      <c r="AX118" s="592"/>
    </row>
    <row r="119" spans="1:50" ht="23.25" hidden="1" customHeight="1" x14ac:dyDescent="0.15">
      <c r="A119" s="435"/>
      <c r="B119" s="436"/>
      <c r="C119" s="436"/>
      <c r="D119" s="436"/>
      <c r="E119" s="436"/>
      <c r="F119" s="437"/>
      <c r="G119" s="389" t="s">
        <v>502</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501</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471</v>
      </c>
      <c r="AN121" s="412"/>
      <c r="AO121" s="412"/>
      <c r="AP121" s="413"/>
      <c r="AQ121" s="590" t="s">
        <v>540</v>
      </c>
      <c r="AR121" s="591"/>
      <c r="AS121" s="591"/>
      <c r="AT121" s="591"/>
      <c r="AU121" s="591"/>
      <c r="AV121" s="591"/>
      <c r="AW121" s="591"/>
      <c r="AX121" s="592"/>
    </row>
    <row r="122" spans="1:50" ht="23.25" hidden="1" customHeight="1" x14ac:dyDescent="0.15">
      <c r="A122" s="435"/>
      <c r="B122" s="436"/>
      <c r="C122" s="436"/>
      <c r="D122" s="436"/>
      <c r="E122" s="436"/>
      <c r="F122" s="437"/>
      <c r="G122" s="389" t="s">
        <v>503</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504</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471</v>
      </c>
      <c r="AN124" s="412"/>
      <c r="AO124" s="412"/>
      <c r="AP124" s="413"/>
      <c r="AQ124" s="590" t="s">
        <v>540</v>
      </c>
      <c r="AR124" s="591"/>
      <c r="AS124" s="591"/>
      <c r="AT124" s="591"/>
      <c r="AU124" s="591"/>
      <c r="AV124" s="591"/>
      <c r="AW124" s="591"/>
      <c r="AX124" s="592"/>
    </row>
    <row r="125" spans="1:50" ht="23.25" hidden="1" customHeight="1" x14ac:dyDescent="0.15">
      <c r="A125" s="435"/>
      <c r="B125" s="436"/>
      <c r="C125" s="436"/>
      <c r="D125" s="436"/>
      <c r="E125" s="436"/>
      <c r="F125" s="437"/>
      <c r="G125" s="389" t="s">
        <v>503</v>
      </c>
      <c r="H125" s="389"/>
      <c r="I125" s="389"/>
      <c r="J125" s="389"/>
      <c r="K125" s="389"/>
      <c r="L125" s="389"/>
      <c r="M125" s="389"/>
      <c r="N125" s="389"/>
      <c r="O125" s="389"/>
      <c r="P125" s="389"/>
      <c r="Q125" s="389"/>
      <c r="R125" s="389"/>
      <c r="S125" s="389"/>
      <c r="T125" s="389"/>
      <c r="U125" s="389"/>
      <c r="V125" s="389"/>
      <c r="W125" s="389"/>
      <c r="X125" s="927"/>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8"/>
      <c r="Y126" s="467" t="s">
        <v>49</v>
      </c>
      <c r="Z126" s="442"/>
      <c r="AA126" s="443"/>
      <c r="AB126" s="468" t="s">
        <v>501</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11" t="s">
        <v>357</v>
      </c>
      <c r="AF127" s="412"/>
      <c r="AG127" s="412"/>
      <c r="AH127" s="413"/>
      <c r="AI127" s="411" t="s">
        <v>363</v>
      </c>
      <c r="AJ127" s="412"/>
      <c r="AK127" s="412"/>
      <c r="AL127" s="413"/>
      <c r="AM127" s="411" t="s">
        <v>471</v>
      </c>
      <c r="AN127" s="412"/>
      <c r="AO127" s="412"/>
      <c r="AP127" s="413"/>
      <c r="AQ127" s="590" t="s">
        <v>540</v>
      </c>
      <c r="AR127" s="591"/>
      <c r="AS127" s="591"/>
      <c r="AT127" s="591"/>
      <c r="AU127" s="591"/>
      <c r="AV127" s="591"/>
      <c r="AW127" s="591"/>
      <c r="AX127" s="592"/>
    </row>
    <row r="128" spans="1:50" ht="23.25" hidden="1" customHeight="1" x14ac:dyDescent="0.15">
      <c r="A128" s="435"/>
      <c r="B128" s="436"/>
      <c r="C128" s="436"/>
      <c r="D128" s="436"/>
      <c r="E128" s="436"/>
      <c r="F128" s="437"/>
      <c r="G128" s="389" t="s">
        <v>503</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501</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582</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583</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471</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584</v>
      </c>
      <c r="AR133" s="192"/>
      <c r="AS133" s="126" t="s">
        <v>356</v>
      </c>
      <c r="AT133" s="127"/>
      <c r="AU133" s="193" t="s">
        <v>584</v>
      </c>
      <c r="AV133" s="193"/>
      <c r="AW133" s="126" t="s">
        <v>300</v>
      </c>
      <c r="AX133" s="188"/>
    </row>
    <row r="134" spans="1:50" ht="39.75" customHeight="1" x14ac:dyDescent="0.15">
      <c r="A134" s="182"/>
      <c r="B134" s="179"/>
      <c r="C134" s="173"/>
      <c r="D134" s="179"/>
      <c r="E134" s="173"/>
      <c r="F134" s="174"/>
      <c r="G134" s="97" t="s">
        <v>584</v>
      </c>
      <c r="H134" s="98"/>
      <c r="I134" s="98"/>
      <c r="J134" s="98"/>
      <c r="K134" s="98"/>
      <c r="L134" s="98"/>
      <c r="M134" s="98"/>
      <c r="N134" s="98"/>
      <c r="O134" s="98"/>
      <c r="P134" s="98"/>
      <c r="Q134" s="98"/>
      <c r="R134" s="98"/>
      <c r="S134" s="98"/>
      <c r="T134" s="98"/>
      <c r="U134" s="98"/>
      <c r="V134" s="98"/>
      <c r="W134" s="98"/>
      <c r="X134" s="99"/>
      <c r="Y134" s="194" t="s">
        <v>379</v>
      </c>
      <c r="Z134" s="195"/>
      <c r="AA134" s="196"/>
      <c r="AB134" s="197" t="s">
        <v>565</v>
      </c>
      <c r="AC134" s="198"/>
      <c r="AD134" s="198"/>
      <c r="AE134" s="199" t="s">
        <v>565</v>
      </c>
      <c r="AF134" s="200"/>
      <c r="AG134" s="200"/>
      <c r="AH134" s="200"/>
      <c r="AI134" s="199" t="s">
        <v>565</v>
      </c>
      <c r="AJ134" s="200"/>
      <c r="AK134" s="200"/>
      <c r="AL134" s="200"/>
      <c r="AM134" s="199" t="s">
        <v>567</v>
      </c>
      <c r="AN134" s="200"/>
      <c r="AO134" s="200"/>
      <c r="AP134" s="200"/>
      <c r="AQ134" s="199" t="s">
        <v>568</v>
      </c>
      <c r="AR134" s="200"/>
      <c r="AS134" s="200"/>
      <c r="AT134" s="200"/>
      <c r="AU134" s="199" t="s">
        <v>585</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565</v>
      </c>
      <c r="AC135" s="206"/>
      <c r="AD135" s="206"/>
      <c r="AE135" s="199" t="s">
        <v>565</v>
      </c>
      <c r="AF135" s="200"/>
      <c r="AG135" s="200"/>
      <c r="AH135" s="200"/>
      <c r="AI135" s="199" t="s">
        <v>565</v>
      </c>
      <c r="AJ135" s="200"/>
      <c r="AK135" s="200"/>
      <c r="AL135" s="200"/>
      <c r="AM135" s="199" t="s">
        <v>565</v>
      </c>
      <c r="AN135" s="200"/>
      <c r="AO135" s="200"/>
      <c r="AP135" s="200"/>
      <c r="AQ135" s="199" t="s">
        <v>568</v>
      </c>
      <c r="AR135" s="200"/>
      <c r="AS135" s="200"/>
      <c r="AT135" s="200"/>
      <c r="AU135" s="199" t="s">
        <v>565</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471</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471</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471</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471</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475</v>
      </c>
      <c r="R152" s="123"/>
      <c r="S152" s="123"/>
      <c r="T152" s="123"/>
      <c r="U152" s="123"/>
      <c r="V152" s="123"/>
      <c r="W152" s="123"/>
      <c r="X152" s="123"/>
      <c r="Y152" s="123"/>
      <c r="Z152" s="123"/>
      <c r="AA152" s="123"/>
      <c r="AB152" s="122" t="s">
        <v>476</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475</v>
      </c>
      <c r="R159" s="123"/>
      <c r="S159" s="123"/>
      <c r="T159" s="123"/>
      <c r="U159" s="123"/>
      <c r="V159" s="123"/>
      <c r="W159" s="123"/>
      <c r="X159" s="123"/>
      <c r="Y159" s="123"/>
      <c r="Z159" s="123"/>
      <c r="AA159" s="123"/>
      <c r="AB159" s="122" t="s">
        <v>476</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475</v>
      </c>
      <c r="R166" s="123"/>
      <c r="S166" s="123"/>
      <c r="T166" s="123"/>
      <c r="U166" s="123"/>
      <c r="V166" s="123"/>
      <c r="W166" s="123"/>
      <c r="X166" s="123"/>
      <c r="Y166" s="123"/>
      <c r="Z166" s="123"/>
      <c r="AA166" s="123"/>
      <c r="AB166" s="122" t="s">
        <v>476</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475</v>
      </c>
      <c r="R173" s="123"/>
      <c r="S173" s="123"/>
      <c r="T173" s="123"/>
      <c r="U173" s="123"/>
      <c r="V173" s="123"/>
      <c r="W173" s="123"/>
      <c r="X173" s="123"/>
      <c r="Y173" s="123"/>
      <c r="Z173" s="123"/>
      <c r="AA173" s="123"/>
      <c r="AB173" s="122" t="s">
        <v>476</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475</v>
      </c>
      <c r="R180" s="123"/>
      <c r="S180" s="123"/>
      <c r="T180" s="123"/>
      <c r="U180" s="123"/>
      <c r="V180" s="123"/>
      <c r="W180" s="123"/>
      <c r="X180" s="123"/>
      <c r="Y180" s="123"/>
      <c r="Z180" s="123"/>
      <c r="AA180" s="123"/>
      <c r="AB180" s="122" t="s">
        <v>476</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586</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471</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471</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471</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471</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471</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475</v>
      </c>
      <c r="R212" s="123"/>
      <c r="S212" s="123"/>
      <c r="T212" s="123"/>
      <c r="U212" s="123"/>
      <c r="V212" s="123"/>
      <c r="W212" s="123"/>
      <c r="X212" s="123"/>
      <c r="Y212" s="123"/>
      <c r="Z212" s="123"/>
      <c r="AA212" s="123"/>
      <c r="AB212" s="122" t="s">
        <v>476</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475</v>
      </c>
      <c r="R219" s="123"/>
      <c r="S219" s="123"/>
      <c r="T219" s="123"/>
      <c r="U219" s="123"/>
      <c r="V219" s="123"/>
      <c r="W219" s="123"/>
      <c r="X219" s="123"/>
      <c r="Y219" s="123"/>
      <c r="Z219" s="123"/>
      <c r="AA219" s="123"/>
      <c r="AB219" s="122" t="s">
        <v>476</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475</v>
      </c>
      <c r="R226" s="123"/>
      <c r="S226" s="123"/>
      <c r="T226" s="123"/>
      <c r="U226" s="123"/>
      <c r="V226" s="123"/>
      <c r="W226" s="123"/>
      <c r="X226" s="123"/>
      <c r="Y226" s="123"/>
      <c r="Z226" s="123"/>
      <c r="AA226" s="123"/>
      <c r="AB226" s="122" t="s">
        <v>476</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475</v>
      </c>
      <c r="R233" s="123"/>
      <c r="S233" s="123"/>
      <c r="T233" s="123"/>
      <c r="U233" s="123"/>
      <c r="V233" s="123"/>
      <c r="W233" s="123"/>
      <c r="X233" s="123"/>
      <c r="Y233" s="123"/>
      <c r="Z233" s="123"/>
      <c r="AA233" s="123"/>
      <c r="AB233" s="122" t="s">
        <v>476</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475</v>
      </c>
      <c r="R240" s="123"/>
      <c r="S240" s="123"/>
      <c r="T240" s="123"/>
      <c r="U240" s="123"/>
      <c r="V240" s="123"/>
      <c r="W240" s="123"/>
      <c r="X240" s="123"/>
      <c r="Y240" s="123"/>
      <c r="Z240" s="123"/>
      <c r="AA240" s="123"/>
      <c r="AB240" s="122" t="s">
        <v>476</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471</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471</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471</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471</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471</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475</v>
      </c>
      <c r="R272" s="123"/>
      <c r="S272" s="123"/>
      <c r="T272" s="123"/>
      <c r="U272" s="123"/>
      <c r="V272" s="123"/>
      <c r="W272" s="123"/>
      <c r="X272" s="123"/>
      <c r="Y272" s="123"/>
      <c r="Z272" s="123"/>
      <c r="AA272" s="123"/>
      <c r="AB272" s="122" t="s">
        <v>476</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475</v>
      </c>
      <c r="R279" s="123"/>
      <c r="S279" s="123"/>
      <c r="T279" s="123"/>
      <c r="U279" s="123"/>
      <c r="V279" s="123"/>
      <c r="W279" s="123"/>
      <c r="X279" s="123"/>
      <c r="Y279" s="123"/>
      <c r="Z279" s="123"/>
      <c r="AA279" s="123"/>
      <c r="AB279" s="122" t="s">
        <v>476</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475</v>
      </c>
      <c r="R286" s="123"/>
      <c r="S286" s="123"/>
      <c r="T286" s="123"/>
      <c r="U286" s="123"/>
      <c r="V286" s="123"/>
      <c r="W286" s="123"/>
      <c r="X286" s="123"/>
      <c r="Y286" s="123"/>
      <c r="Z286" s="123"/>
      <c r="AA286" s="123"/>
      <c r="AB286" s="122" t="s">
        <v>476</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475</v>
      </c>
      <c r="R293" s="123"/>
      <c r="S293" s="123"/>
      <c r="T293" s="123"/>
      <c r="U293" s="123"/>
      <c r="V293" s="123"/>
      <c r="W293" s="123"/>
      <c r="X293" s="123"/>
      <c r="Y293" s="123"/>
      <c r="Z293" s="123"/>
      <c r="AA293" s="123"/>
      <c r="AB293" s="122" t="s">
        <v>476</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475</v>
      </c>
      <c r="R300" s="123"/>
      <c r="S300" s="123"/>
      <c r="T300" s="123"/>
      <c r="U300" s="123"/>
      <c r="V300" s="123"/>
      <c r="W300" s="123"/>
      <c r="X300" s="123"/>
      <c r="Y300" s="123"/>
      <c r="Z300" s="123"/>
      <c r="AA300" s="123"/>
      <c r="AB300" s="122" t="s">
        <v>476</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471</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471</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471</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471</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471</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475</v>
      </c>
      <c r="R332" s="123"/>
      <c r="S332" s="123"/>
      <c r="T332" s="123"/>
      <c r="U332" s="123"/>
      <c r="V332" s="123"/>
      <c r="W332" s="123"/>
      <c r="X332" s="123"/>
      <c r="Y332" s="123"/>
      <c r="Z332" s="123"/>
      <c r="AA332" s="123"/>
      <c r="AB332" s="122" t="s">
        <v>476</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475</v>
      </c>
      <c r="R339" s="123"/>
      <c r="S339" s="123"/>
      <c r="T339" s="123"/>
      <c r="U339" s="123"/>
      <c r="V339" s="123"/>
      <c r="W339" s="123"/>
      <c r="X339" s="123"/>
      <c r="Y339" s="123"/>
      <c r="Z339" s="123"/>
      <c r="AA339" s="123"/>
      <c r="AB339" s="122" t="s">
        <v>476</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475</v>
      </c>
      <c r="R346" s="123"/>
      <c r="S346" s="123"/>
      <c r="T346" s="123"/>
      <c r="U346" s="123"/>
      <c r="V346" s="123"/>
      <c r="W346" s="123"/>
      <c r="X346" s="123"/>
      <c r="Y346" s="123"/>
      <c r="Z346" s="123"/>
      <c r="AA346" s="123"/>
      <c r="AB346" s="122" t="s">
        <v>476</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475</v>
      </c>
      <c r="R353" s="123"/>
      <c r="S353" s="123"/>
      <c r="T353" s="123"/>
      <c r="U353" s="123"/>
      <c r="V353" s="123"/>
      <c r="W353" s="123"/>
      <c r="X353" s="123"/>
      <c r="Y353" s="123"/>
      <c r="Z353" s="123"/>
      <c r="AA353" s="123"/>
      <c r="AB353" s="122" t="s">
        <v>476</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475</v>
      </c>
      <c r="R360" s="123"/>
      <c r="S360" s="123"/>
      <c r="T360" s="123"/>
      <c r="U360" s="123"/>
      <c r="V360" s="123"/>
      <c r="W360" s="123"/>
      <c r="X360" s="123"/>
      <c r="Y360" s="123"/>
      <c r="Z360" s="123"/>
      <c r="AA360" s="123"/>
      <c r="AB360" s="122" t="s">
        <v>476</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471</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471</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471</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471</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471</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475</v>
      </c>
      <c r="R392" s="123"/>
      <c r="S392" s="123"/>
      <c r="T392" s="123"/>
      <c r="U392" s="123"/>
      <c r="V392" s="123"/>
      <c r="W392" s="123"/>
      <c r="X392" s="123"/>
      <c r="Y392" s="123"/>
      <c r="Z392" s="123"/>
      <c r="AA392" s="123"/>
      <c r="AB392" s="122" t="s">
        <v>476</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475</v>
      </c>
      <c r="R399" s="123"/>
      <c r="S399" s="123"/>
      <c r="T399" s="123"/>
      <c r="U399" s="123"/>
      <c r="V399" s="123"/>
      <c r="W399" s="123"/>
      <c r="X399" s="123"/>
      <c r="Y399" s="123"/>
      <c r="Z399" s="123"/>
      <c r="AA399" s="123"/>
      <c r="AB399" s="122" t="s">
        <v>476</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475</v>
      </c>
      <c r="R406" s="123"/>
      <c r="S406" s="123"/>
      <c r="T406" s="123"/>
      <c r="U406" s="123"/>
      <c r="V406" s="123"/>
      <c r="W406" s="123"/>
      <c r="X406" s="123"/>
      <c r="Y406" s="123"/>
      <c r="Z406" s="123"/>
      <c r="AA406" s="123"/>
      <c r="AB406" s="122" t="s">
        <v>476</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475</v>
      </c>
      <c r="R413" s="123"/>
      <c r="S413" s="123"/>
      <c r="T413" s="123"/>
      <c r="U413" s="123"/>
      <c r="V413" s="123"/>
      <c r="W413" s="123"/>
      <c r="X413" s="123"/>
      <c r="Y413" s="123"/>
      <c r="Z413" s="123"/>
      <c r="AA413" s="123"/>
      <c r="AB413" s="122" t="s">
        <v>476</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475</v>
      </c>
      <c r="R420" s="123"/>
      <c r="S420" s="123"/>
      <c r="T420" s="123"/>
      <c r="U420" s="123"/>
      <c r="V420" s="123"/>
      <c r="W420" s="123"/>
      <c r="X420" s="123"/>
      <c r="Y420" s="123"/>
      <c r="Z420" s="123"/>
      <c r="AA420" s="123"/>
      <c r="AB420" s="122" t="s">
        <v>476</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29"/>
      <c r="E430" s="167" t="s">
        <v>388</v>
      </c>
      <c r="F430" s="168"/>
      <c r="G430" s="897" t="s">
        <v>384</v>
      </c>
      <c r="H430" s="116"/>
      <c r="I430" s="116"/>
      <c r="J430" s="898" t="s">
        <v>556</v>
      </c>
      <c r="K430" s="899"/>
      <c r="L430" s="899"/>
      <c r="M430" s="899"/>
      <c r="N430" s="899"/>
      <c r="O430" s="899"/>
      <c r="P430" s="899"/>
      <c r="Q430" s="899"/>
      <c r="R430" s="899"/>
      <c r="S430" s="899"/>
      <c r="T430" s="900"/>
      <c r="U430" s="587" t="s">
        <v>565</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471</v>
      </c>
      <c r="AJ431" s="210"/>
      <c r="AK431" s="210"/>
      <c r="AL431" s="152"/>
      <c r="AM431" s="210" t="s">
        <v>534</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560</v>
      </c>
      <c r="AF432" s="193"/>
      <c r="AG432" s="126" t="s">
        <v>356</v>
      </c>
      <c r="AH432" s="127"/>
      <c r="AI432" s="149"/>
      <c r="AJ432" s="149"/>
      <c r="AK432" s="149"/>
      <c r="AL432" s="147"/>
      <c r="AM432" s="149"/>
      <c r="AN432" s="149"/>
      <c r="AO432" s="149"/>
      <c r="AP432" s="147"/>
      <c r="AQ432" s="589" t="s">
        <v>566</v>
      </c>
      <c r="AR432" s="193"/>
      <c r="AS432" s="126" t="s">
        <v>356</v>
      </c>
      <c r="AT432" s="127"/>
      <c r="AU432" s="193" t="s">
        <v>560</v>
      </c>
      <c r="AV432" s="193"/>
      <c r="AW432" s="126" t="s">
        <v>300</v>
      </c>
      <c r="AX432" s="188"/>
    </row>
    <row r="433" spans="1:50" ht="23.25" customHeight="1" x14ac:dyDescent="0.15">
      <c r="A433" s="182"/>
      <c r="B433" s="179"/>
      <c r="C433" s="173"/>
      <c r="D433" s="179"/>
      <c r="E433" s="335"/>
      <c r="F433" s="336"/>
      <c r="G433" s="97" t="s">
        <v>560</v>
      </c>
      <c r="H433" s="98"/>
      <c r="I433" s="98"/>
      <c r="J433" s="98"/>
      <c r="K433" s="98"/>
      <c r="L433" s="98"/>
      <c r="M433" s="98"/>
      <c r="N433" s="98"/>
      <c r="O433" s="98"/>
      <c r="P433" s="98"/>
      <c r="Q433" s="98"/>
      <c r="R433" s="98"/>
      <c r="S433" s="98"/>
      <c r="T433" s="98"/>
      <c r="U433" s="98"/>
      <c r="V433" s="98"/>
      <c r="W433" s="98"/>
      <c r="X433" s="99"/>
      <c r="Y433" s="194" t="s">
        <v>12</v>
      </c>
      <c r="Z433" s="195"/>
      <c r="AA433" s="196"/>
      <c r="AB433" s="206" t="s">
        <v>587</v>
      </c>
      <c r="AC433" s="206"/>
      <c r="AD433" s="206"/>
      <c r="AE433" s="333" t="s">
        <v>560</v>
      </c>
      <c r="AF433" s="200"/>
      <c r="AG433" s="200"/>
      <c r="AH433" s="200"/>
      <c r="AI433" s="333" t="s">
        <v>568</v>
      </c>
      <c r="AJ433" s="200"/>
      <c r="AK433" s="200"/>
      <c r="AL433" s="200"/>
      <c r="AM433" s="333" t="s">
        <v>560</v>
      </c>
      <c r="AN433" s="200"/>
      <c r="AO433" s="200"/>
      <c r="AP433" s="334"/>
      <c r="AQ433" s="333" t="s">
        <v>587</v>
      </c>
      <c r="AR433" s="200"/>
      <c r="AS433" s="200"/>
      <c r="AT433" s="334"/>
      <c r="AU433" s="200" t="s">
        <v>560</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560</v>
      </c>
      <c r="AC434" s="198"/>
      <c r="AD434" s="198"/>
      <c r="AE434" s="333" t="s">
        <v>557</v>
      </c>
      <c r="AF434" s="200"/>
      <c r="AG434" s="200"/>
      <c r="AH434" s="334"/>
      <c r="AI434" s="333" t="s">
        <v>557</v>
      </c>
      <c r="AJ434" s="200"/>
      <c r="AK434" s="200"/>
      <c r="AL434" s="200"/>
      <c r="AM434" s="333" t="s">
        <v>560</v>
      </c>
      <c r="AN434" s="200"/>
      <c r="AO434" s="200"/>
      <c r="AP434" s="334"/>
      <c r="AQ434" s="333" t="s">
        <v>557</v>
      </c>
      <c r="AR434" s="200"/>
      <c r="AS434" s="200"/>
      <c r="AT434" s="334"/>
      <c r="AU434" s="200" t="s">
        <v>566</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566</v>
      </c>
      <c r="AF435" s="200"/>
      <c r="AG435" s="200"/>
      <c r="AH435" s="334"/>
      <c r="AI435" s="333" t="s">
        <v>566</v>
      </c>
      <c r="AJ435" s="200"/>
      <c r="AK435" s="200"/>
      <c r="AL435" s="200"/>
      <c r="AM435" s="333" t="s">
        <v>566</v>
      </c>
      <c r="AN435" s="200"/>
      <c r="AO435" s="200"/>
      <c r="AP435" s="334"/>
      <c r="AQ435" s="333" t="s">
        <v>566</v>
      </c>
      <c r="AR435" s="200"/>
      <c r="AS435" s="200"/>
      <c r="AT435" s="334"/>
      <c r="AU435" s="200" t="s">
        <v>566</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471</v>
      </c>
      <c r="AJ436" s="210"/>
      <c r="AK436" s="210"/>
      <c r="AL436" s="152"/>
      <c r="AM436" s="210" t="s">
        <v>534</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471</v>
      </c>
      <c r="AJ441" s="210"/>
      <c r="AK441" s="210"/>
      <c r="AL441" s="152"/>
      <c r="AM441" s="210" t="s">
        <v>534</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471</v>
      </c>
      <c r="AJ446" s="210"/>
      <c r="AK446" s="210"/>
      <c r="AL446" s="152"/>
      <c r="AM446" s="210" t="s">
        <v>534</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471</v>
      </c>
      <c r="AJ451" s="210"/>
      <c r="AK451" s="210"/>
      <c r="AL451" s="152"/>
      <c r="AM451" s="210" t="s">
        <v>534</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471</v>
      </c>
      <c r="AJ456" s="210"/>
      <c r="AK456" s="210"/>
      <c r="AL456" s="152"/>
      <c r="AM456" s="210" t="s">
        <v>534</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565</v>
      </c>
      <c r="AF457" s="193"/>
      <c r="AG457" s="126" t="s">
        <v>356</v>
      </c>
      <c r="AH457" s="127"/>
      <c r="AI457" s="149"/>
      <c r="AJ457" s="149"/>
      <c r="AK457" s="149"/>
      <c r="AL457" s="147"/>
      <c r="AM457" s="149"/>
      <c r="AN457" s="149"/>
      <c r="AO457" s="149"/>
      <c r="AP457" s="147"/>
      <c r="AQ457" s="589" t="s">
        <v>588</v>
      </c>
      <c r="AR457" s="193"/>
      <c r="AS457" s="126" t="s">
        <v>356</v>
      </c>
      <c r="AT457" s="127"/>
      <c r="AU457" s="193" t="s">
        <v>588</v>
      </c>
      <c r="AV457" s="193"/>
      <c r="AW457" s="126" t="s">
        <v>300</v>
      </c>
      <c r="AX457" s="188"/>
    </row>
    <row r="458" spans="1:50" ht="23.25" customHeight="1" x14ac:dyDescent="0.15">
      <c r="A458" s="182"/>
      <c r="B458" s="179"/>
      <c r="C458" s="173"/>
      <c r="D458" s="179"/>
      <c r="E458" s="335"/>
      <c r="F458" s="336"/>
      <c r="G458" s="97" t="s">
        <v>588</v>
      </c>
      <c r="H458" s="98"/>
      <c r="I458" s="98"/>
      <c r="J458" s="98"/>
      <c r="K458" s="98"/>
      <c r="L458" s="98"/>
      <c r="M458" s="98"/>
      <c r="N458" s="98"/>
      <c r="O458" s="98"/>
      <c r="P458" s="98"/>
      <c r="Q458" s="98"/>
      <c r="R458" s="98"/>
      <c r="S458" s="98"/>
      <c r="T458" s="98"/>
      <c r="U458" s="98"/>
      <c r="V458" s="98"/>
      <c r="W458" s="98"/>
      <c r="X458" s="99"/>
      <c r="Y458" s="194" t="s">
        <v>12</v>
      </c>
      <c r="Z458" s="195"/>
      <c r="AA458" s="196"/>
      <c r="AB458" s="206" t="s">
        <v>560</v>
      </c>
      <c r="AC458" s="206"/>
      <c r="AD458" s="206"/>
      <c r="AE458" s="333" t="s">
        <v>589</v>
      </c>
      <c r="AF458" s="200"/>
      <c r="AG458" s="200"/>
      <c r="AH458" s="200"/>
      <c r="AI458" s="333" t="s">
        <v>567</v>
      </c>
      <c r="AJ458" s="200"/>
      <c r="AK458" s="200"/>
      <c r="AL458" s="200"/>
      <c r="AM458" s="333" t="s">
        <v>567</v>
      </c>
      <c r="AN458" s="200"/>
      <c r="AO458" s="200"/>
      <c r="AP458" s="334"/>
      <c r="AQ458" s="333" t="s">
        <v>588</v>
      </c>
      <c r="AR458" s="200"/>
      <c r="AS458" s="200"/>
      <c r="AT458" s="334"/>
      <c r="AU458" s="200" t="s">
        <v>588</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588</v>
      </c>
      <c r="AC459" s="198"/>
      <c r="AD459" s="198"/>
      <c r="AE459" s="333" t="s">
        <v>588</v>
      </c>
      <c r="AF459" s="200"/>
      <c r="AG459" s="200"/>
      <c r="AH459" s="334"/>
      <c r="AI459" s="333" t="s">
        <v>567</v>
      </c>
      <c r="AJ459" s="200"/>
      <c r="AK459" s="200"/>
      <c r="AL459" s="200"/>
      <c r="AM459" s="333" t="s">
        <v>588</v>
      </c>
      <c r="AN459" s="200"/>
      <c r="AO459" s="200"/>
      <c r="AP459" s="334"/>
      <c r="AQ459" s="333" t="s">
        <v>588</v>
      </c>
      <c r="AR459" s="200"/>
      <c r="AS459" s="200"/>
      <c r="AT459" s="334"/>
      <c r="AU459" s="200" t="s">
        <v>588</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588</v>
      </c>
      <c r="AF460" s="200"/>
      <c r="AG460" s="200"/>
      <c r="AH460" s="334"/>
      <c r="AI460" s="333" t="s">
        <v>588</v>
      </c>
      <c r="AJ460" s="200"/>
      <c r="AK460" s="200"/>
      <c r="AL460" s="200"/>
      <c r="AM460" s="333" t="s">
        <v>567</v>
      </c>
      <c r="AN460" s="200"/>
      <c r="AO460" s="200"/>
      <c r="AP460" s="334"/>
      <c r="AQ460" s="333" t="s">
        <v>588</v>
      </c>
      <c r="AR460" s="200"/>
      <c r="AS460" s="200"/>
      <c r="AT460" s="334"/>
      <c r="AU460" s="200" t="s">
        <v>588</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471</v>
      </c>
      <c r="AJ461" s="210"/>
      <c r="AK461" s="210"/>
      <c r="AL461" s="152"/>
      <c r="AM461" s="210" t="s">
        <v>534</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471</v>
      </c>
      <c r="AJ466" s="210"/>
      <c r="AK466" s="210"/>
      <c r="AL466" s="152"/>
      <c r="AM466" s="210" t="s">
        <v>534</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471</v>
      </c>
      <c r="AJ471" s="210"/>
      <c r="AK471" s="210"/>
      <c r="AL471" s="152"/>
      <c r="AM471" s="210" t="s">
        <v>534</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471</v>
      </c>
      <c r="AJ476" s="210"/>
      <c r="AK476" s="210"/>
      <c r="AL476" s="152"/>
      <c r="AM476" s="210" t="s">
        <v>534</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588</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7" t="s">
        <v>384</v>
      </c>
      <c r="H484" s="116"/>
      <c r="I484" s="11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471</v>
      </c>
      <c r="AJ485" s="210"/>
      <c r="AK485" s="210"/>
      <c r="AL485" s="152"/>
      <c r="AM485" s="210" t="s">
        <v>534</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471</v>
      </c>
      <c r="AJ490" s="210"/>
      <c r="AK490" s="210"/>
      <c r="AL490" s="152"/>
      <c r="AM490" s="210" t="s">
        <v>534</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471</v>
      </c>
      <c r="AJ495" s="210"/>
      <c r="AK495" s="210"/>
      <c r="AL495" s="152"/>
      <c r="AM495" s="210" t="s">
        <v>534</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471</v>
      </c>
      <c r="AJ500" s="210"/>
      <c r="AK500" s="210"/>
      <c r="AL500" s="152"/>
      <c r="AM500" s="210" t="s">
        <v>534</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471</v>
      </c>
      <c r="AJ505" s="210"/>
      <c r="AK505" s="210"/>
      <c r="AL505" s="152"/>
      <c r="AM505" s="210" t="s">
        <v>534</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471</v>
      </c>
      <c r="AJ510" s="210"/>
      <c r="AK510" s="210"/>
      <c r="AL510" s="152"/>
      <c r="AM510" s="210" t="s">
        <v>534</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471</v>
      </c>
      <c r="AJ515" s="210"/>
      <c r="AK515" s="210"/>
      <c r="AL515" s="152"/>
      <c r="AM515" s="210" t="s">
        <v>534</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471</v>
      </c>
      <c r="AJ520" s="210"/>
      <c r="AK520" s="210"/>
      <c r="AL520" s="152"/>
      <c r="AM520" s="210" t="s">
        <v>534</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471</v>
      </c>
      <c r="AJ525" s="210"/>
      <c r="AK525" s="210"/>
      <c r="AL525" s="152"/>
      <c r="AM525" s="210" t="s">
        <v>534</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471</v>
      </c>
      <c r="AJ530" s="210"/>
      <c r="AK530" s="210"/>
      <c r="AL530" s="152"/>
      <c r="AM530" s="210" t="s">
        <v>534</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471</v>
      </c>
      <c r="AJ539" s="210"/>
      <c r="AK539" s="210"/>
      <c r="AL539" s="152"/>
      <c r="AM539" s="210" t="s">
        <v>534</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471</v>
      </c>
      <c r="AJ544" s="210"/>
      <c r="AK544" s="210"/>
      <c r="AL544" s="152"/>
      <c r="AM544" s="210" t="s">
        <v>534</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471</v>
      </c>
      <c r="AJ549" s="210"/>
      <c r="AK549" s="210"/>
      <c r="AL549" s="152"/>
      <c r="AM549" s="210" t="s">
        <v>534</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471</v>
      </c>
      <c r="AJ554" s="210"/>
      <c r="AK554" s="210"/>
      <c r="AL554" s="152"/>
      <c r="AM554" s="210" t="s">
        <v>534</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471</v>
      </c>
      <c r="AJ559" s="210"/>
      <c r="AK559" s="210"/>
      <c r="AL559" s="152"/>
      <c r="AM559" s="210" t="s">
        <v>534</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471</v>
      </c>
      <c r="AJ564" s="210"/>
      <c r="AK564" s="210"/>
      <c r="AL564" s="152"/>
      <c r="AM564" s="210" t="s">
        <v>534</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471</v>
      </c>
      <c r="AJ569" s="210"/>
      <c r="AK569" s="210"/>
      <c r="AL569" s="152"/>
      <c r="AM569" s="210" t="s">
        <v>534</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471</v>
      </c>
      <c r="AJ574" s="210"/>
      <c r="AK574" s="210"/>
      <c r="AL574" s="152"/>
      <c r="AM574" s="210" t="s">
        <v>534</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471</v>
      </c>
      <c r="AJ579" s="210"/>
      <c r="AK579" s="210"/>
      <c r="AL579" s="152"/>
      <c r="AM579" s="210" t="s">
        <v>534</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471</v>
      </c>
      <c r="AJ584" s="210"/>
      <c r="AK584" s="210"/>
      <c r="AL584" s="152"/>
      <c r="AM584" s="210" t="s">
        <v>534</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471</v>
      </c>
      <c r="AJ593" s="210"/>
      <c r="AK593" s="210"/>
      <c r="AL593" s="152"/>
      <c r="AM593" s="210" t="s">
        <v>534</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471</v>
      </c>
      <c r="AJ598" s="210"/>
      <c r="AK598" s="210"/>
      <c r="AL598" s="152"/>
      <c r="AM598" s="210" t="s">
        <v>534</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471</v>
      </c>
      <c r="AJ603" s="210"/>
      <c r="AK603" s="210"/>
      <c r="AL603" s="152"/>
      <c r="AM603" s="210" t="s">
        <v>534</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471</v>
      </c>
      <c r="AJ608" s="210"/>
      <c r="AK608" s="210"/>
      <c r="AL608" s="152"/>
      <c r="AM608" s="210" t="s">
        <v>534</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471</v>
      </c>
      <c r="AJ613" s="210"/>
      <c r="AK613" s="210"/>
      <c r="AL613" s="152"/>
      <c r="AM613" s="210" t="s">
        <v>534</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471</v>
      </c>
      <c r="AJ618" s="210"/>
      <c r="AK618" s="210"/>
      <c r="AL618" s="152"/>
      <c r="AM618" s="210" t="s">
        <v>534</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471</v>
      </c>
      <c r="AJ623" s="210"/>
      <c r="AK623" s="210"/>
      <c r="AL623" s="152"/>
      <c r="AM623" s="210" t="s">
        <v>534</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471</v>
      </c>
      <c r="AJ628" s="210"/>
      <c r="AK628" s="210"/>
      <c r="AL628" s="152"/>
      <c r="AM628" s="210" t="s">
        <v>534</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471</v>
      </c>
      <c r="AJ633" s="210"/>
      <c r="AK633" s="210"/>
      <c r="AL633" s="152"/>
      <c r="AM633" s="210" t="s">
        <v>534</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471</v>
      </c>
      <c r="AJ638" s="210"/>
      <c r="AK638" s="210"/>
      <c r="AL638" s="152"/>
      <c r="AM638" s="210" t="s">
        <v>534</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471</v>
      </c>
      <c r="AJ647" s="210"/>
      <c r="AK647" s="210"/>
      <c r="AL647" s="152"/>
      <c r="AM647" s="210" t="s">
        <v>534</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471</v>
      </c>
      <c r="AJ652" s="210"/>
      <c r="AK652" s="210"/>
      <c r="AL652" s="152"/>
      <c r="AM652" s="210" t="s">
        <v>534</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471</v>
      </c>
      <c r="AJ657" s="210"/>
      <c r="AK657" s="210"/>
      <c r="AL657" s="152"/>
      <c r="AM657" s="210" t="s">
        <v>534</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471</v>
      </c>
      <c r="AJ662" s="210"/>
      <c r="AK662" s="210"/>
      <c r="AL662" s="152"/>
      <c r="AM662" s="210" t="s">
        <v>534</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471</v>
      </c>
      <c r="AJ667" s="210"/>
      <c r="AK667" s="210"/>
      <c r="AL667" s="152"/>
      <c r="AM667" s="210" t="s">
        <v>534</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471</v>
      </c>
      <c r="AJ672" s="210"/>
      <c r="AK672" s="210"/>
      <c r="AL672" s="152"/>
      <c r="AM672" s="210" t="s">
        <v>534</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471</v>
      </c>
      <c r="AJ677" s="210"/>
      <c r="AK677" s="210"/>
      <c r="AL677" s="152"/>
      <c r="AM677" s="210" t="s">
        <v>534</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471</v>
      </c>
      <c r="AJ682" s="210"/>
      <c r="AK682" s="210"/>
      <c r="AL682" s="152"/>
      <c r="AM682" s="210" t="s">
        <v>534</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471</v>
      </c>
      <c r="AJ687" s="210"/>
      <c r="AK687" s="210"/>
      <c r="AL687" s="152"/>
      <c r="AM687" s="210" t="s">
        <v>534</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471</v>
      </c>
      <c r="AJ692" s="210"/>
      <c r="AK692" s="210"/>
      <c r="AL692" s="152"/>
      <c r="AM692" s="210" t="s">
        <v>534</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54.95" customHeight="1" x14ac:dyDescent="0.15">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553</v>
      </c>
      <c r="AE702" s="339"/>
      <c r="AF702" s="339"/>
      <c r="AG702" s="381" t="s">
        <v>592</v>
      </c>
      <c r="AH702" s="382"/>
      <c r="AI702" s="382"/>
      <c r="AJ702" s="382"/>
      <c r="AK702" s="382"/>
      <c r="AL702" s="382"/>
      <c r="AM702" s="382"/>
      <c r="AN702" s="382"/>
      <c r="AO702" s="382"/>
      <c r="AP702" s="382"/>
      <c r="AQ702" s="382"/>
      <c r="AR702" s="382"/>
      <c r="AS702" s="382"/>
      <c r="AT702" s="382"/>
      <c r="AU702" s="382"/>
      <c r="AV702" s="382"/>
      <c r="AW702" s="382"/>
      <c r="AX702" s="383"/>
    </row>
    <row r="703" spans="1:50" ht="54.95"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553</v>
      </c>
      <c r="AE703" s="322"/>
      <c r="AF703" s="322"/>
      <c r="AG703" s="94" t="s">
        <v>591</v>
      </c>
      <c r="AH703" s="95"/>
      <c r="AI703" s="95"/>
      <c r="AJ703" s="95"/>
      <c r="AK703" s="95"/>
      <c r="AL703" s="95"/>
      <c r="AM703" s="95"/>
      <c r="AN703" s="95"/>
      <c r="AO703" s="95"/>
      <c r="AP703" s="95"/>
      <c r="AQ703" s="95"/>
      <c r="AR703" s="95"/>
      <c r="AS703" s="95"/>
      <c r="AT703" s="95"/>
      <c r="AU703" s="95"/>
      <c r="AV703" s="95"/>
      <c r="AW703" s="95"/>
      <c r="AX703" s="96"/>
    </row>
    <row r="704" spans="1:50" ht="39.75"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553</v>
      </c>
      <c r="AE704" s="782"/>
      <c r="AF704" s="782"/>
      <c r="AG704" s="160" t="s">
        <v>593</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553</v>
      </c>
      <c r="AE705" s="714"/>
      <c r="AF705" s="714"/>
      <c r="AG705" s="118" t="s">
        <v>594</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29" t="s">
        <v>527</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590</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t="s">
        <v>590</v>
      </c>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595</v>
      </c>
      <c r="AE708" s="604"/>
      <c r="AF708" s="604"/>
      <c r="AG708" s="741" t="s">
        <v>556</v>
      </c>
      <c r="AH708" s="742"/>
      <c r="AI708" s="742"/>
      <c r="AJ708" s="742"/>
      <c r="AK708" s="742"/>
      <c r="AL708" s="742"/>
      <c r="AM708" s="742"/>
      <c r="AN708" s="742"/>
      <c r="AO708" s="742"/>
      <c r="AP708" s="742"/>
      <c r="AQ708" s="742"/>
      <c r="AR708" s="742"/>
      <c r="AS708" s="742"/>
      <c r="AT708" s="742"/>
      <c r="AU708" s="742"/>
      <c r="AV708" s="742"/>
      <c r="AW708" s="742"/>
      <c r="AX708" s="743"/>
    </row>
    <row r="709" spans="1:50" ht="54.9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553</v>
      </c>
      <c r="AE709" s="322"/>
      <c r="AF709" s="322"/>
      <c r="AG709" s="94" t="s">
        <v>596</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595</v>
      </c>
      <c r="AE710" s="322"/>
      <c r="AF710" s="322"/>
      <c r="AG710" s="94" t="s">
        <v>556</v>
      </c>
      <c r="AH710" s="95"/>
      <c r="AI710" s="95"/>
      <c r="AJ710" s="95"/>
      <c r="AK710" s="95"/>
      <c r="AL710" s="95"/>
      <c r="AM710" s="95"/>
      <c r="AN710" s="95"/>
      <c r="AO710" s="95"/>
      <c r="AP710" s="95"/>
      <c r="AQ710" s="95"/>
      <c r="AR710" s="95"/>
      <c r="AS710" s="95"/>
      <c r="AT710" s="95"/>
      <c r="AU710" s="95"/>
      <c r="AV710" s="95"/>
      <c r="AW710" s="95"/>
      <c r="AX710" s="96"/>
    </row>
    <row r="711" spans="1:50" ht="35.1"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553</v>
      </c>
      <c r="AE711" s="322"/>
      <c r="AF711" s="322"/>
      <c r="AG711" s="94" t="s">
        <v>597</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487</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595</v>
      </c>
      <c r="AE712" s="782"/>
      <c r="AF712" s="782"/>
      <c r="AG712" s="809" t="s">
        <v>556</v>
      </c>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46" t="s">
        <v>488</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t="s">
        <v>595</v>
      </c>
      <c r="AE713" s="322"/>
      <c r="AF713" s="662"/>
      <c r="AG713" s="94" t="s">
        <v>556</v>
      </c>
      <c r="AH713" s="95"/>
      <c r="AI713" s="95"/>
      <c r="AJ713" s="95"/>
      <c r="AK713" s="95"/>
      <c r="AL713" s="95"/>
      <c r="AM713" s="95"/>
      <c r="AN713" s="95"/>
      <c r="AO713" s="95"/>
      <c r="AP713" s="95"/>
      <c r="AQ713" s="95"/>
      <c r="AR713" s="95"/>
      <c r="AS713" s="95"/>
      <c r="AT713" s="95"/>
      <c r="AU713" s="95"/>
      <c r="AV713" s="95"/>
      <c r="AW713" s="95"/>
      <c r="AX713" s="96"/>
    </row>
    <row r="714" spans="1:50" ht="35.1" customHeight="1" x14ac:dyDescent="0.15">
      <c r="A714" s="644"/>
      <c r="B714" s="645"/>
      <c r="C714" s="646" t="s">
        <v>460</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553</v>
      </c>
      <c r="AE714" s="807"/>
      <c r="AF714" s="808"/>
      <c r="AG714" s="735" t="s">
        <v>598</v>
      </c>
      <c r="AH714" s="736"/>
      <c r="AI714" s="736"/>
      <c r="AJ714" s="736"/>
      <c r="AK714" s="736"/>
      <c r="AL714" s="736"/>
      <c r="AM714" s="736"/>
      <c r="AN714" s="736"/>
      <c r="AO714" s="736"/>
      <c r="AP714" s="736"/>
      <c r="AQ714" s="736"/>
      <c r="AR714" s="736"/>
      <c r="AS714" s="736"/>
      <c r="AT714" s="736"/>
      <c r="AU714" s="736"/>
      <c r="AV714" s="736"/>
      <c r="AW714" s="736"/>
      <c r="AX714" s="737"/>
    </row>
    <row r="715" spans="1:50" ht="54.95" customHeight="1" x14ac:dyDescent="0.15">
      <c r="A715" s="639" t="s">
        <v>40</v>
      </c>
      <c r="B715" s="783"/>
      <c r="C715" s="784" t="s">
        <v>461</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553</v>
      </c>
      <c r="AE715" s="604"/>
      <c r="AF715" s="655"/>
      <c r="AG715" s="741" t="s">
        <v>599</v>
      </c>
      <c r="AH715" s="742"/>
      <c r="AI715" s="742"/>
      <c r="AJ715" s="742"/>
      <c r="AK715" s="742"/>
      <c r="AL715" s="742"/>
      <c r="AM715" s="742"/>
      <c r="AN715" s="742"/>
      <c r="AO715" s="742"/>
      <c r="AP715" s="742"/>
      <c r="AQ715" s="742"/>
      <c r="AR715" s="742"/>
      <c r="AS715" s="742"/>
      <c r="AT715" s="742"/>
      <c r="AU715" s="742"/>
      <c r="AV715" s="742"/>
      <c r="AW715" s="742"/>
      <c r="AX715" s="743"/>
    </row>
    <row r="716" spans="1:50" ht="35.1"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553</v>
      </c>
      <c r="AE716" s="626"/>
      <c r="AF716" s="626"/>
      <c r="AG716" s="94" t="s">
        <v>600</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553</v>
      </c>
      <c r="AE717" s="322"/>
      <c r="AF717" s="322"/>
      <c r="AG717" s="94" t="s">
        <v>601</v>
      </c>
      <c r="AH717" s="95"/>
      <c r="AI717" s="95"/>
      <c r="AJ717" s="95"/>
      <c r="AK717" s="95"/>
      <c r="AL717" s="95"/>
      <c r="AM717" s="95"/>
      <c r="AN717" s="95"/>
      <c r="AO717" s="95"/>
      <c r="AP717" s="95"/>
      <c r="AQ717" s="95"/>
      <c r="AR717" s="95"/>
      <c r="AS717" s="95"/>
      <c r="AT717" s="95"/>
      <c r="AU717" s="95"/>
      <c r="AV717" s="95"/>
      <c r="AW717" s="95"/>
      <c r="AX717" s="96"/>
    </row>
    <row r="718" spans="1:50" ht="35.1"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553</v>
      </c>
      <c r="AE718" s="322"/>
      <c r="AF718" s="322"/>
      <c r="AG718" s="120" t="s">
        <v>602</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553</v>
      </c>
      <c r="AE719" s="604"/>
      <c r="AF719" s="604"/>
      <c r="AG719" s="118" t="s">
        <v>666</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479</v>
      </c>
      <c r="D720" s="293"/>
      <c r="E720" s="293"/>
      <c r="F720" s="296"/>
      <c r="G720" s="292" t="s">
        <v>480</v>
      </c>
      <c r="H720" s="293"/>
      <c r="I720" s="293"/>
      <c r="J720" s="293"/>
      <c r="K720" s="293"/>
      <c r="L720" s="293"/>
      <c r="M720" s="293"/>
      <c r="N720" s="292" t="s">
        <v>484</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t="s">
        <v>603</v>
      </c>
      <c r="D721" s="290"/>
      <c r="E721" s="290"/>
      <c r="F721" s="291"/>
      <c r="G721" s="280"/>
      <c r="H721" s="281"/>
      <c r="I721" s="83" t="str">
        <f>IF(OR(G721="　", G721=""), "", "-")</f>
        <v/>
      </c>
      <c r="J721" s="284">
        <v>49</v>
      </c>
      <c r="K721" s="284"/>
      <c r="L721" s="83" t="str">
        <f>IF(M721="","","-")</f>
        <v/>
      </c>
      <c r="M721" s="84"/>
      <c r="N721" s="297" t="s">
        <v>604</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77"/>
      <c r="B722" s="778"/>
      <c r="C722" s="289"/>
      <c r="D722" s="290"/>
      <c r="E722" s="290"/>
      <c r="F722" s="291"/>
      <c r="G722" s="280"/>
      <c r="H722" s="281"/>
      <c r="I722" s="83" t="str">
        <f t="shared" ref="I722:I725" si="6">IF(OR(G722="　", G722=""), "", "-")</f>
        <v/>
      </c>
      <c r="J722" s="284"/>
      <c r="K722" s="284"/>
      <c r="L722" s="83" t="str">
        <f t="shared" ref="L722:L725" si="7">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7"/>
      <c r="B723" s="778"/>
      <c r="C723" s="289"/>
      <c r="D723" s="290"/>
      <c r="E723" s="290"/>
      <c r="F723" s="291"/>
      <c r="G723" s="280"/>
      <c r="H723" s="281"/>
      <c r="I723" s="83" t="str">
        <f t="shared" si="6"/>
        <v/>
      </c>
      <c r="J723" s="284"/>
      <c r="K723" s="284"/>
      <c r="L723" s="83" t="str">
        <f t="shared" si="7"/>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7"/>
      <c r="B724" s="778"/>
      <c r="C724" s="289"/>
      <c r="D724" s="290"/>
      <c r="E724" s="290"/>
      <c r="F724" s="291"/>
      <c r="G724" s="280"/>
      <c r="H724" s="281"/>
      <c r="I724" s="83" t="str">
        <f t="shared" si="6"/>
        <v/>
      </c>
      <c r="J724" s="284"/>
      <c r="K724" s="284"/>
      <c r="L724" s="83" t="str">
        <f t="shared" si="7"/>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79"/>
      <c r="B725" s="780"/>
      <c r="C725" s="318"/>
      <c r="D725" s="319"/>
      <c r="E725" s="319"/>
      <c r="F725" s="320"/>
      <c r="G725" s="282"/>
      <c r="H725" s="283"/>
      <c r="I725" s="85" t="str">
        <f t="shared" si="6"/>
        <v/>
      </c>
      <c r="J725" s="285"/>
      <c r="K725" s="285"/>
      <c r="L725" s="85" t="str">
        <f t="shared" si="7"/>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1"/>
      <c r="C726" s="814" t="s">
        <v>53</v>
      </c>
      <c r="D726" s="836"/>
      <c r="E726" s="836"/>
      <c r="F726" s="837"/>
      <c r="G726" s="573" t="s">
        <v>669</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59.25" customHeight="1" thickBot="1" x14ac:dyDescent="0.2">
      <c r="A727" s="802"/>
      <c r="B727" s="803"/>
      <c r="C727" s="747" t="s">
        <v>57</v>
      </c>
      <c r="D727" s="748"/>
      <c r="E727" s="748"/>
      <c r="F727" s="749"/>
      <c r="G727" s="571" t="s">
        <v>605</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31.5"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40.5" customHeight="1" thickBot="1" x14ac:dyDescent="0.2">
      <c r="A731" s="798"/>
      <c r="B731" s="799"/>
      <c r="C731" s="799"/>
      <c r="D731" s="799"/>
      <c r="E731" s="800"/>
      <c r="F731" s="728"/>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34.5" customHeight="1" thickBot="1" x14ac:dyDescent="0.2">
      <c r="A733" s="672"/>
      <c r="B733" s="673"/>
      <c r="C733" s="673"/>
      <c r="D733" s="673"/>
      <c r="E733" s="674"/>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24"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494</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0" t="s">
        <v>431</v>
      </c>
      <c r="B737" s="203"/>
      <c r="C737" s="203"/>
      <c r="D737" s="204"/>
      <c r="E737" s="986" t="s">
        <v>606</v>
      </c>
      <c r="F737" s="986"/>
      <c r="G737" s="986"/>
      <c r="H737" s="986"/>
      <c r="I737" s="986"/>
      <c r="J737" s="986"/>
      <c r="K737" s="986"/>
      <c r="L737" s="986"/>
      <c r="M737" s="986"/>
      <c r="N737" s="358" t="s">
        <v>358</v>
      </c>
      <c r="O737" s="358"/>
      <c r="P737" s="358"/>
      <c r="Q737" s="358"/>
      <c r="R737" s="986" t="s">
        <v>607</v>
      </c>
      <c r="S737" s="986"/>
      <c r="T737" s="986"/>
      <c r="U737" s="986"/>
      <c r="V737" s="986"/>
      <c r="W737" s="986"/>
      <c r="X737" s="986"/>
      <c r="Y737" s="986"/>
      <c r="Z737" s="986"/>
      <c r="AA737" s="358" t="s">
        <v>359</v>
      </c>
      <c r="AB737" s="358"/>
      <c r="AC737" s="358"/>
      <c r="AD737" s="358"/>
      <c r="AE737" s="986" t="s">
        <v>611</v>
      </c>
      <c r="AF737" s="986"/>
      <c r="AG737" s="986"/>
      <c r="AH737" s="986"/>
      <c r="AI737" s="986"/>
      <c r="AJ737" s="986"/>
      <c r="AK737" s="986"/>
      <c r="AL737" s="986"/>
      <c r="AM737" s="986"/>
      <c r="AN737" s="358" t="s">
        <v>360</v>
      </c>
      <c r="AO737" s="358"/>
      <c r="AP737" s="358"/>
      <c r="AQ737" s="358"/>
      <c r="AR737" s="987" t="s">
        <v>610</v>
      </c>
      <c r="AS737" s="988"/>
      <c r="AT737" s="988"/>
      <c r="AU737" s="988"/>
      <c r="AV737" s="988"/>
      <c r="AW737" s="988"/>
      <c r="AX737" s="989"/>
      <c r="AY737" s="89"/>
      <c r="AZ737" s="89"/>
    </row>
    <row r="738" spans="1:52" ht="24.75" customHeight="1" x14ac:dyDescent="0.15">
      <c r="A738" s="990" t="s">
        <v>361</v>
      </c>
      <c r="B738" s="203"/>
      <c r="C738" s="203"/>
      <c r="D738" s="204"/>
      <c r="E738" s="986" t="s">
        <v>608</v>
      </c>
      <c r="F738" s="986"/>
      <c r="G738" s="986"/>
      <c r="H738" s="986"/>
      <c r="I738" s="986"/>
      <c r="J738" s="986"/>
      <c r="K738" s="986"/>
      <c r="L738" s="986"/>
      <c r="M738" s="986"/>
      <c r="N738" s="358" t="s">
        <v>362</v>
      </c>
      <c r="O738" s="358"/>
      <c r="P738" s="358"/>
      <c r="Q738" s="358"/>
      <c r="R738" s="986" t="s">
        <v>612</v>
      </c>
      <c r="S738" s="986"/>
      <c r="T738" s="986"/>
      <c r="U738" s="986"/>
      <c r="V738" s="986"/>
      <c r="W738" s="986"/>
      <c r="X738" s="986"/>
      <c r="Y738" s="986"/>
      <c r="Z738" s="986"/>
      <c r="AA738" s="358" t="s">
        <v>481</v>
      </c>
      <c r="AB738" s="358"/>
      <c r="AC738" s="358"/>
      <c r="AD738" s="358"/>
      <c r="AE738" s="986" t="s">
        <v>609</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541</v>
      </c>
      <c r="B739" s="995"/>
      <c r="C739" s="995"/>
      <c r="D739" s="996"/>
      <c r="E739" s="997" t="s">
        <v>548</v>
      </c>
      <c r="F739" s="998"/>
      <c r="G739" s="998"/>
      <c r="H739" s="91" t="str">
        <f>IF(E739="", "", "(")</f>
        <v>(</v>
      </c>
      <c r="I739" s="981"/>
      <c r="J739" s="981"/>
      <c r="K739" s="91" t="str">
        <f>IF(OR(I739="　", I739=""), "", "-")</f>
        <v/>
      </c>
      <c r="L739" s="982">
        <v>331</v>
      </c>
      <c r="M739" s="982"/>
      <c r="N739" s="92" t="str">
        <f>IF(O739="", "", "-")</f>
        <v/>
      </c>
      <c r="O739" s="93"/>
      <c r="P739" s="92" t="str">
        <f>IF(E739="", "", ")")</f>
        <v>)</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13" t="s">
        <v>530</v>
      </c>
      <c r="B740" s="614"/>
      <c r="C740" s="614"/>
      <c r="D740" s="614"/>
      <c r="E740" s="614"/>
      <c r="F740" s="615"/>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532</v>
      </c>
      <c r="B779" s="628"/>
      <c r="C779" s="628"/>
      <c r="D779" s="628"/>
      <c r="E779" s="628"/>
      <c r="F779" s="629"/>
      <c r="G779" s="594" t="s">
        <v>615</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639</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t="s">
        <v>616</v>
      </c>
      <c r="H781" s="670"/>
      <c r="I781" s="670"/>
      <c r="J781" s="670"/>
      <c r="K781" s="671"/>
      <c r="L781" s="663" t="s">
        <v>617</v>
      </c>
      <c r="M781" s="664"/>
      <c r="N781" s="664"/>
      <c r="O781" s="664"/>
      <c r="P781" s="664"/>
      <c r="Q781" s="664"/>
      <c r="R781" s="664"/>
      <c r="S781" s="664"/>
      <c r="T781" s="664"/>
      <c r="U781" s="664"/>
      <c r="V781" s="664"/>
      <c r="W781" s="664"/>
      <c r="X781" s="665"/>
      <c r="Y781" s="384">
        <v>1</v>
      </c>
      <c r="Z781" s="385"/>
      <c r="AA781" s="385"/>
      <c r="AB781" s="804"/>
      <c r="AC781" s="669" t="s">
        <v>640</v>
      </c>
      <c r="AD781" s="670"/>
      <c r="AE781" s="670"/>
      <c r="AF781" s="670"/>
      <c r="AG781" s="671"/>
      <c r="AH781" s="663" t="s">
        <v>641</v>
      </c>
      <c r="AI781" s="664"/>
      <c r="AJ781" s="664"/>
      <c r="AK781" s="664"/>
      <c r="AL781" s="664"/>
      <c r="AM781" s="664"/>
      <c r="AN781" s="664"/>
      <c r="AO781" s="664"/>
      <c r="AP781" s="664"/>
      <c r="AQ781" s="664"/>
      <c r="AR781" s="664"/>
      <c r="AS781" s="664"/>
      <c r="AT781" s="665"/>
      <c r="AU781" s="384">
        <v>1</v>
      </c>
      <c r="AV781" s="385"/>
      <c r="AW781" s="385"/>
      <c r="AX781" s="386"/>
    </row>
    <row r="782" spans="1:50" ht="24.75"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thickBot="1" x14ac:dyDescent="0.2">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1</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1</v>
      </c>
      <c r="AV791" s="831"/>
      <c r="AW791" s="831"/>
      <c r="AX791" s="833"/>
    </row>
    <row r="792" spans="1:50" ht="24.75" customHeight="1" x14ac:dyDescent="0.15">
      <c r="A792" s="630"/>
      <c r="B792" s="631"/>
      <c r="C792" s="631"/>
      <c r="D792" s="631"/>
      <c r="E792" s="631"/>
      <c r="F792" s="632"/>
      <c r="G792" s="594" t="s">
        <v>673</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4"/>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customHeight="1" x14ac:dyDescent="0.15">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30"/>
      <c r="B805" s="631"/>
      <c r="C805" s="631"/>
      <c r="D805" s="631"/>
      <c r="E805" s="631"/>
      <c r="F805" s="632"/>
      <c r="G805" s="594" t="s">
        <v>455</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456</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hidden="1"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485</v>
      </c>
      <c r="AM831" s="274"/>
      <c r="AN831" s="274"/>
      <c r="AO831" s="82" t="s">
        <v>483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478</v>
      </c>
      <c r="AD836" s="142"/>
      <c r="AE836" s="142"/>
      <c r="AF836" s="142"/>
      <c r="AG836" s="142"/>
      <c r="AH836" s="360" t="s">
        <v>513</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t="s">
        <v>618</v>
      </c>
      <c r="D837" s="340"/>
      <c r="E837" s="340"/>
      <c r="F837" s="340"/>
      <c r="G837" s="340"/>
      <c r="H837" s="340"/>
      <c r="I837" s="340"/>
      <c r="J837" s="341">
        <v>4010001030792</v>
      </c>
      <c r="K837" s="342"/>
      <c r="L837" s="342"/>
      <c r="M837" s="342"/>
      <c r="N837" s="342"/>
      <c r="O837" s="342"/>
      <c r="P837" s="355" t="s">
        <v>632</v>
      </c>
      <c r="Q837" s="343"/>
      <c r="R837" s="343"/>
      <c r="S837" s="343"/>
      <c r="T837" s="343"/>
      <c r="U837" s="343"/>
      <c r="V837" s="343"/>
      <c r="W837" s="343"/>
      <c r="X837" s="343"/>
      <c r="Y837" s="344">
        <v>1</v>
      </c>
      <c r="Z837" s="345"/>
      <c r="AA837" s="345"/>
      <c r="AB837" s="346"/>
      <c r="AC837" s="356" t="s">
        <v>524</v>
      </c>
      <c r="AD837" s="364"/>
      <c r="AE837" s="364"/>
      <c r="AF837" s="364"/>
      <c r="AG837" s="364"/>
      <c r="AH837" s="365" t="s">
        <v>625</v>
      </c>
      <c r="AI837" s="366"/>
      <c r="AJ837" s="366"/>
      <c r="AK837" s="366"/>
      <c r="AL837" s="350">
        <v>100</v>
      </c>
      <c r="AM837" s="351"/>
      <c r="AN837" s="351"/>
      <c r="AO837" s="352"/>
      <c r="AP837" s="353" t="s">
        <v>628</v>
      </c>
      <c r="AQ837" s="353"/>
      <c r="AR837" s="353"/>
      <c r="AS837" s="353"/>
      <c r="AT837" s="353"/>
      <c r="AU837" s="353"/>
      <c r="AV837" s="353"/>
      <c r="AW837" s="353"/>
      <c r="AX837" s="353"/>
    </row>
    <row r="838" spans="1:50" ht="30" customHeight="1" x14ac:dyDescent="0.15">
      <c r="A838" s="372">
        <v>2</v>
      </c>
      <c r="B838" s="372">
        <v>1</v>
      </c>
      <c r="C838" s="354" t="s">
        <v>619</v>
      </c>
      <c r="D838" s="340"/>
      <c r="E838" s="340"/>
      <c r="F838" s="340"/>
      <c r="G838" s="340"/>
      <c r="H838" s="340"/>
      <c r="I838" s="340"/>
      <c r="J838" s="341">
        <v>6010601003790</v>
      </c>
      <c r="K838" s="342"/>
      <c r="L838" s="342"/>
      <c r="M838" s="342"/>
      <c r="N838" s="342"/>
      <c r="O838" s="342"/>
      <c r="P838" s="355" t="s">
        <v>633</v>
      </c>
      <c r="Q838" s="343"/>
      <c r="R838" s="343"/>
      <c r="S838" s="343"/>
      <c r="T838" s="343"/>
      <c r="U838" s="343"/>
      <c r="V838" s="343"/>
      <c r="W838" s="343"/>
      <c r="X838" s="343"/>
      <c r="Y838" s="344">
        <v>1</v>
      </c>
      <c r="Z838" s="345"/>
      <c r="AA838" s="345"/>
      <c r="AB838" s="346"/>
      <c r="AC838" s="356" t="s">
        <v>524</v>
      </c>
      <c r="AD838" s="364"/>
      <c r="AE838" s="364"/>
      <c r="AF838" s="364"/>
      <c r="AG838" s="364"/>
      <c r="AH838" s="365" t="s">
        <v>626</v>
      </c>
      <c r="AI838" s="366"/>
      <c r="AJ838" s="366"/>
      <c r="AK838" s="366"/>
      <c r="AL838" s="350">
        <v>100</v>
      </c>
      <c r="AM838" s="351"/>
      <c r="AN838" s="351"/>
      <c r="AO838" s="352"/>
      <c r="AP838" s="353" t="s">
        <v>628</v>
      </c>
      <c r="AQ838" s="353"/>
      <c r="AR838" s="353"/>
      <c r="AS838" s="353"/>
      <c r="AT838" s="353"/>
      <c r="AU838" s="353"/>
      <c r="AV838" s="353"/>
      <c r="AW838" s="353"/>
      <c r="AX838" s="353"/>
    </row>
    <row r="839" spans="1:50" ht="30" customHeight="1" x14ac:dyDescent="0.15">
      <c r="A839" s="372">
        <v>3</v>
      </c>
      <c r="B839" s="372">
        <v>1</v>
      </c>
      <c r="C839" s="354" t="s">
        <v>620</v>
      </c>
      <c r="D839" s="340"/>
      <c r="E839" s="340"/>
      <c r="F839" s="340"/>
      <c r="G839" s="340"/>
      <c r="H839" s="340"/>
      <c r="I839" s="340"/>
      <c r="J839" s="341" t="s">
        <v>625</v>
      </c>
      <c r="K839" s="342"/>
      <c r="L839" s="342"/>
      <c r="M839" s="342"/>
      <c r="N839" s="342"/>
      <c r="O839" s="342"/>
      <c r="P839" s="355" t="s">
        <v>635</v>
      </c>
      <c r="Q839" s="343"/>
      <c r="R839" s="343"/>
      <c r="S839" s="343"/>
      <c r="T839" s="343"/>
      <c r="U839" s="343"/>
      <c r="V839" s="343"/>
      <c r="W839" s="343"/>
      <c r="X839" s="343"/>
      <c r="Y839" s="344">
        <v>0.9</v>
      </c>
      <c r="Z839" s="345"/>
      <c r="AA839" s="345"/>
      <c r="AB839" s="346"/>
      <c r="AC839" s="356" t="s">
        <v>196</v>
      </c>
      <c r="AD839" s="356"/>
      <c r="AE839" s="356"/>
      <c r="AF839" s="356"/>
      <c r="AG839" s="356"/>
      <c r="AH839" s="348" t="s">
        <v>627</v>
      </c>
      <c r="AI839" s="349"/>
      <c r="AJ839" s="349"/>
      <c r="AK839" s="349"/>
      <c r="AL839" s="350" t="s">
        <v>627</v>
      </c>
      <c r="AM839" s="351"/>
      <c r="AN839" s="351"/>
      <c r="AO839" s="352"/>
      <c r="AP839" s="353" t="s">
        <v>628</v>
      </c>
      <c r="AQ839" s="353"/>
      <c r="AR839" s="353"/>
      <c r="AS839" s="353"/>
      <c r="AT839" s="353"/>
      <c r="AU839" s="353"/>
      <c r="AV839" s="353"/>
      <c r="AW839" s="353"/>
      <c r="AX839" s="353"/>
    </row>
    <row r="840" spans="1:50" ht="30" customHeight="1" x14ac:dyDescent="0.15">
      <c r="A840" s="372">
        <v>4</v>
      </c>
      <c r="B840" s="372">
        <v>1</v>
      </c>
      <c r="C840" s="354" t="s">
        <v>663</v>
      </c>
      <c r="D840" s="340"/>
      <c r="E840" s="340"/>
      <c r="F840" s="340"/>
      <c r="G840" s="340"/>
      <c r="H840" s="340"/>
      <c r="I840" s="340"/>
      <c r="J840" s="341">
        <v>8010001061347</v>
      </c>
      <c r="K840" s="342"/>
      <c r="L840" s="342"/>
      <c r="M840" s="342"/>
      <c r="N840" s="342"/>
      <c r="O840" s="342"/>
      <c r="P840" s="355" t="s">
        <v>636</v>
      </c>
      <c r="Q840" s="343"/>
      <c r="R840" s="343"/>
      <c r="S840" s="343"/>
      <c r="T840" s="343"/>
      <c r="U840" s="343"/>
      <c r="V840" s="343"/>
      <c r="W840" s="343"/>
      <c r="X840" s="343"/>
      <c r="Y840" s="344">
        <v>0.8</v>
      </c>
      <c r="Z840" s="345"/>
      <c r="AA840" s="345"/>
      <c r="AB840" s="346"/>
      <c r="AC840" s="356" t="s">
        <v>524</v>
      </c>
      <c r="AD840" s="356"/>
      <c r="AE840" s="356"/>
      <c r="AF840" s="356"/>
      <c r="AG840" s="356"/>
      <c r="AH840" s="348" t="s">
        <v>627</v>
      </c>
      <c r="AI840" s="349"/>
      <c r="AJ840" s="349"/>
      <c r="AK840" s="349"/>
      <c r="AL840" s="350">
        <v>100</v>
      </c>
      <c r="AM840" s="351"/>
      <c r="AN840" s="351"/>
      <c r="AO840" s="352"/>
      <c r="AP840" s="353" t="s">
        <v>628</v>
      </c>
      <c r="AQ840" s="353"/>
      <c r="AR840" s="353"/>
      <c r="AS840" s="353"/>
      <c r="AT840" s="353"/>
      <c r="AU840" s="353"/>
      <c r="AV840" s="353"/>
      <c r="AW840" s="353"/>
      <c r="AX840" s="353"/>
    </row>
    <row r="841" spans="1:50" ht="30" customHeight="1" x14ac:dyDescent="0.15">
      <c r="A841" s="372">
        <v>5</v>
      </c>
      <c r="B841" s="372">
        <v>1</v>
      </c>
      <c r="C841" s="354" t="s">
        <v>662</v>
      </c>
      <c r="D841" s="340"/>
      <c r="E841" s="340"/>
      <c r="F841" s="340"/>
      <c r="G841" s="340"/>
      <c r="H841" s="340"/>
      <c r="I841" s="340"/>
      <c r="J841" s="341">
        <v>4120001126778</v>
      </c>
      <c r="K841" s="342"/>
      <c r="L841" s="342"/>
      <c r="M841" s="342"/>
      <c r="N841" s="342"/>
      <c r="O841" s="342"/>
      <c r="P841" s="355" t="s">
        <v>637</v>
      </c>
      <c r="Q841" s="343"/>
      <c r="R841" s="343"/>
      <c r="S841" s="343"/>
      <c r="T841" s="343"/>
      <c r="U841" s="343"/>
      <c r="V841" s="343"/>
      <c r="W841" s="343"/>
      <c r="X841" s="343"/>
      <c r="Y841" s="344">
        <v>0.6</v>
      </c>
      <c r="Z841" s="345"/>
      <c r="AA841" s="345"/>
      <c r="AB841" s="346"/>
      <c r="AC841" s="356" t="s">
        <v>524</v>
      </c>
      <c r="AD841" s="356"/>
      <c r="AE841" s="356"/>
      <c r="AF841" s="356"/>
      <c r="AG841" s="356"/>
      <c r="AH841" s="348" t="s">
        <v>627</v>
      </c>
      <c r="AI841" s="349"/>
      <c r="AJ841" s="349"/>
      <c r="AK841" s="349"/>
      <c r="AL841" s="350">
        <v>100</v>
      </c>
      <c r="AM841" s="351"/>
      <c r="AN841" s="351"/>
      <c r="AO841" s="352"/>
      <c r="AP841" s="353" t="s">
        <v>628</v>
      </c>
      <c r="AQ841" s="353"/>
      <c r="AR841" s="353"/>
      <c r="AS841" s="353"/>
      <c r="AT841" s="353"/>
      <c r="AU841" s="353"/>
      <c r="AV841" s="353"/>
      <c r="AW841" s="353"/>
      <c r="AX841" s="353"/>
    </row>
    <row r="842" spans="1:50" ht="30" customHeight="1" x14ac:dyDescent="0.15">
      <c r="A842" s="372">
        <v>6</v>
      </c>
      <c r="B842" s="372">
        <v>1</v>
      </c>
      <c r="C842" s="354" t="s">
        <v>661</v>
      </c>
      <c r="D842" s="340"/>
      <c r="E842" s="340"/>
      <c r="F842" s="340"/>
      <c r="G842" s="340"/>
      <c r="H842" s="340"/>
      <c r="I842" s="340"/>
      <c r="J842" s="341">
        <v>3010002049767</v>
      </c>
      <c r="K842" s="342"/>
      <c r="L842" s="342"/>
      <c r="M842" s="342"/>
      <c r="N842" s="342"/>
      <c r="O842" s="342"/>
      <c r="P842" s="355" t="s">
        <v>638</v>
      </c>
      <c r="Q842" s="343"/>
      <c r="R842" s="343"/>
      <c r="S842" s="343"/>
      <c r="T842" s="343"/>
      <c r="U842" s="343"/>
      <c r="V842" s="343"/>
      <c r="W842" s="343"/>
      <c r="X842" s="343"/>
      <c r="Y842" s="344">
        <v>0.6</v>
      </c>
      <c r="Z842" s="345"/>
      <c r="AA842" s="345"/>
      <c r="AB842" s="346"/>
      <c r="AC842" s="356" t="s">
        <v>524</v>
      </c>
      <c r="AD842" s="356"/>
      <c r="AE842" s="356"/>
      <c r="AF842" s="356"/>
      <c r="AG842" s="356"/>
      <c r="AH842" s="348" t="s">
        <v>627</v>
      </c>
      <c r="AI842" s="349"/>
      <c r="AJ842" s="349"/>
      <c r="AK842" s="349"/>
      <c r="AL842" s="350">
        <v>100</v>
      </c>
      <c r="AM842" s="351"/>
      <c r="AN842" s="351"/>
      <c r="AO842" s="352"/>
      <c r="AP842" s="353" t="s">
        <v>628</v>
      </c>
      <c r="AQ842" s="353"/>
      <c r="AR842" s="353"/>
      <c r="AS842" s="353"/>
      <c r="AT842" s="353"/>
      <c r="AU842" s="353"/>
      <c r="AV842" s="353"/>
      <c r="AW842" s="353"/>
      <c r="AX842" s="353"/>
    </row>
    <row r="843" spans="1:50" ht="30" customHeight="1" x14ac:dyDescent="0.15">
      <c r="A843" s="372">
        <v>7</v>
      </c>
      <c r="B843" s="372">
        <v>1</v>
      </c>
      <c r="C843" s="354" t="s">
        <v>621</v>
      </c>
      <c r="D843" s="340"/>
      <c r="E843" s="340"/>
      <c r="F843" s="340"/>
      <c r="G843" s="340"/>
      <c r="H843" s="340"/>
      <c r="I843" s="340"/>
      <c r="J843" s="341" t="s">
        <v>627</v>
      </c>
      <c r="K843" s="342"/>
      <c r="L843" s="342"/>
      <c r="M843" s="342"/>
      <c r="N843" s="342"/>
      <c r="O843" s="342"/>
      <c r="P843" s="355" t="s">
        <v>635</v>
      </c>
      <c r="Q843" s="343"/>
      <c r="R843" s="343"/>
      <c r="S843" s="343"/>
      <c r="T843" s="343"/>
      <c r="U843" s="343"/>
      <c r="V843" s="343"/>
      <c r="W843" s="343"/>
      <c r="X843" s="343"/>
      <c r="Y843" s="344">
        <v>0.5</v>
      </c>
      <c r="Z843" s="345"/>
      <c r="AA843" s="345"/>
      <c r="AB843" s="346"/>
      <c r="AC843" s="347" t="s">
        <v>196</v>
      </c>
      <c r="AD843" s="347"/>
      <c r="AE843" s="347"/>
      <c r="AF843" s="347"/>
      <c r="AG843" s="347"/>
      <c r="AH843" s="348" t="s">
        <v>627</v>
      </c>
      <c r="AI843" s="349"/>
      <c r="AJ843" s="349"/>
      <c r="AK843" s="349"/>
      <c r="AL843" s="350" t="s">
        <v>627</v>
      </c>
      <c r="AM843" s="351"/>
      <c r="AN843" s="351"/>
      <c r="AO843" s="352"/>
      <c r="AP843" s="353" t="s">
        <v>628</v>
      </c>
      <c r="AQ843" s="353"/>
      <c r="AR843" s="353"/>
      <c r="AS843" s="353"/>
      <c r="AT843" s="353"/>
      <c r="AU843" s="353"/>
      <c r="AV843" s="353"/>
      <c r="AW843" s="353"/>
      <c r="AX843" s="353"/>
    </row>
    <row r="844" spans="1:50" ht="30" customHeight="1" x14ac:dyDescent="0.15">
      <c r="A844" s="372">
        <v>8</v>
      </c>
      <c r="B844" s="372">
        <v>1</v>
      </c>
      <c r="C844" s="354" t="s">
        <v>622</v>
      </c>
      <c r="D844" s="340"/>
      <c r="E844" s="340"/>
      <c r="F844" s="340"/>
      <c r="G844" s="340"/>
      <c r="H844" s="340"/>
      <c r="I844" s="340"/>
      <c r="J844" s="341" t="s">
        <v>629</v>
      </c>
      <c r="K844" s="342"/>
      <c r="L844" s="342"/>
      <c r="M844" s="342"/>
      <c r="N844" s="342"/>
      <c r="O844" s="342"/>
      <c r="P844" s="355" t="s">
        <v>634</v>
      </c>
      <c r="Q844" s="343"/>
      <c r="R844" s="343"/>
      <c r="S844" s="343"/>
      <c r="T844" s="343"/>
      <c r="U844" s="343"/>
      <c r="V844" s="343"/>
      <c r="W844" s="343"/>
      <c r="X844" s="343"/>
      <c r="Y844" s="344">
        <v>0.5</v>
      </c>
      <c r="Z844" s="345"/>
      <c r="AA844" s="345"/>
      <c r="AB844" s="346"/>
      <c r="AC844" s="347" t="s">
        <v>196</v>
      </c>
      <c r="AD844" s="347"/>
      <c r="AE844" s="347"/>
      <c r="AF844" s="347"/>
      <c r="AG844" s="347"/>
      <c r="AH844" s="348" t="s">
        <v>627</v>
      </c>
      <c r="AI844" s="349"/>
      <c r="AJ844" s="349"/>
      <c r="AK844" s="349"/>
      <c r="AL844" s="350" t="s">
        <v>627</v>
      </c>
      <c r="AM844" s="351"/>
      <c r="AN844" s="351"/>
      <c r="AO844" s="352"/>
      <c r="AP844" s="353" t="s">
        <v>628</v>
      </c>
      <c r="AQ844" s="353"/>
      <c r="AR844" s="353"/>
      <c r="AS844" s="353"/>
      <c r="AT844" s="353"/>
      <c r="AU844" s="353"/>
      <c r="AV844" s="353"/>
      <c r="AW844" s="353"/>
      <c r="AX844" s="353"/>
    </row>
    <row r="845" spans="1:50" ht="30" customHeight="1" x14ac:dyDescent="0.15">
      <c r="A845" s="372">
        <v>9</v>
      </c>
      <c r="B845" s="372">
        <v>1</v>
      </c>
      <c r="C845" s="354" t="s">
        <v>623</v>
      </c>
      <c r="D845" s="340"/>
      <c r="E845" s="340"/>
      <c r="F845" s="340"/>
      <c r="G845" s="340"/>
      <c r="H845" s="340"/>
      <c r="I845" s="340"/>
      <c r="J845" s="341" t="s">
        <v>630</v>
      </c>
      <c r="K845" s="342"/>
      <c r="L845" s="342"/>
      <c r="M845" s="342"/>
      <c r="N845" s="342"/>
      <c r="O845" s="342"/>
      <c r="P845" s="355" t="s">
        <v>634</v>
      </c>
      <c r="Q845" s="343"/>
      <c r="R845" s="343"/>
      <c r="S845" s="343"/>
      <c r="T845" s="343"/>
      <c r="U845" s="343"/>
      <c r="V845" s="343"/>
      <c r="W845" s="343"/>
      <c r="X845" s="343"/>
      <c r="Y845" s="344">
        <v>0.4</v>
      </c>
      <c r="Z845" s="345"/>
      <c r="AA845" s="345"/>
      <c r="AB845" s="346"/>
      <c r="AC845" s="347" t="s">
        <v>196</v>
      </c>
      <c r="AD845" s="347"/>
      <c r="AE845" s="347"/>
      <c r="AF845" s="347"/>
      <c r="AG845" s="347"/>
      <c r="AH845" s="348" t="s">
        <v>627</v>
      </c>
      <c r="AI845" s="349"/>
      <c r="AJ845" s="349"/>
      <c r="AK845" s="349"/>
      <c r="AL845" s="350" t="s">
        <v>627</v>
      </c>
      <c r="AM845" s="351"/>
      <c r="AN845" s="351"/>
      <c r="AO845" s="352"/>
      <c r="AP845" s="353" t="s">
        <v>628</v>
      </c>
      <c r="AQ845" s="353"/>
      <c r="AR845" s="353"/>
      <c r="AS845" s="353"/>
      <c r="AT845" s="353"/>
      <c r="AU845" s="353"/>
      <c r="AV845" s="353"/>
      <c r="AW845" s="353"/>
      <c r="AX845" s="353"/>
    </row>
    <row r="846" spans="1:50" ht="30" customHeight="1" x14ac:dyDescent="0.15">
      <c r="A846" s="372">
        <v>10</v>
      </c>
      <c r="B846" s="372">
        <v>1</v>
      </c>
      <c r="C846" s="354" t="s">
        <v>624</v>
      </c>
      <c r="D846" s="340"/>
      <c r="E846" s="340"/>
      <c r="F846" s="340"/>
      <c r="G846" s="340"/>
      <c r="H846" s="340"/>
      <c r="I846" s="340"/>
      <c r="J846" s="341" t="s">
        <v>631</v>
      </c>
      <c r="K846" s="342"/>
      <c r="L846" s="342"/>
      <c r="M846" s="342"/>
      <c r="N846" s="342"/>
      <c r="O846" s="342"/>
      <c r="P846" s="355" t="s">
        <v>634</v>
      </c>
      <c r="Q846" s="343"/>
      <c r="R846" s="343"/>
      <c r="S846" s="343"/>
      <c r="T846" s="343"/>
      <c r="U846" s="343"/>
      <c r="V846" s="343"/>
      <c r="W846" s="343"/>
      <c r="X846" s="343"/>
      <c r="Y846" s="344">
        <v>0.4</v>
      </c>
      <c r="Z846" s="345"/>
      <c r="AA846" s="345"/>
      <c r="AB846" s="346"/>
      <c r="AC846" s="347" t="s">
        <v>196</v>
      </c>
      <c r="AD846" s="347"/>
      <c r="AE846" s="347"/>
      <c r="AF846" s="347"/>
      <c r="AG846" s="347"/>
      <c r="AH846" s="348" t="s">
        <v>627</v>
      </c>
      <c r="AI846" s="349"/>
      <c r="AJ846" s="349"/>
      <c r="AK846" s="349"/>
      <c r="AL846" s="350" t="s">
        <v>627</v>
      </c>
      <c r="AM846" s="351"/>
      <c r="AN846" s="351"/>
      <c r="AO846" s="352"/>
      <c r="AP846" s="353" t="s">
        <v>628</v>
      </c>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478</v>
      </c>
      <c r="AD869" s="142"/>
      <c r="AE869" s="142"/>
      <c r="AF869" s="142"/>
      <c r="AG869" s="142"/>
      <c r="AH869" s="360" t="s">
        <v>513</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15">
      <c r="A870" s="372">
        <v>1</v>
      </c>
      <c r="B870" s="372">
        <v>1</v>
      </c>
      <c r="C870" s="354" t="s">
        <v>642</v>
      </c>
      <c r="D870" s="340"/>
      <c r="E870" s="340"/>
      <c r="F870" s="340"/>
      <c r="G870" s="340"/>
      <c r="H870" s="340"/>
      <c r="I870" s="340"/>
      <c r="J870" s="341" t="s">
        <v>644</v>
      </c>
      <c r="K870" s="342"/>
      <c r="L870" s="342"/>
      <c r="M870" s="342"/>
      <c r="N870" s="342"/>
      <c r="O870" s="342"/>
      <c r="P870" s="355" t="s">
        <v>643</v>
      </c>
      <c r="Q870" s="343"/>
      <c r="R870" s="343"/>
      <c r="S870" s="343"/>
      <c r="T870" s="343"/>
      <c r="U870" s="343"/>
      <c r="V870" s="343"/>
      <c r="W870" s="343"/>
      <c r="X870" s="343"/>
      <c r="Y870" s="344">
        <v>1</v>
      </c>
      <c r="Z870" s="345"/>
      <c r="AA870" s="345"/>
      <c r="AB870" s="346"/>
      <c r="AC870" s="356" t="s">
        <v>196</v>
      </c>
      <c r="AD870" s="364"/>
      <c r="AE870" s="364"/>
      <c r="AF870" s="364"/>
      <c r="AG870" s="364"/>
      <c r="AH870" s="365" t="s">
        <v>644</v>
      </c>
      <c r="AI870" s="366"/>
      <c r="AJ870" s="366"/>
      <c r="AK870" s="366"/>
      <c r="AL870" s="350" t="s">
        <v>644</v>
      </c>
      <c r="AM870" s="351"/>
      <c r="AN870" s="351"/>
      <c r="AO870" s="352"/>
      <c r="AP870" s="353" t="s">
        <v>628</v>
      </c>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478</v>
      </c>
      <c r="AD902" s="142"/>
      <c r="AE902" s="142"/>
      <c r="AF902" s="142"/>
      <c r="AG902" s="142"/>
      <c r="AH902" s="360" t="s">
        <v>513</v>
      </c>
      <c r="AI902" s="357"/>
      <c r="AJ902" s="357"/>
      <c r="AK902" s="357"/>
      <c r="AL902" s="357" t="s">
        <v>21</v>
      </c>
      <c r="AM902" s="357"/>
      <c r="AN902" s="357"/>
      <c r="AO902" s="362"/>
      <c r="AP902" s="363" t="s">
        <v>433</v>
      </c>
      <c r="AQ902" s="363"/>
      <c r="AR902" s="363"/>
      <c r="AS902" s="363"/>
      <c r="AT902" s="363"/>
      <c r="AU902" s="363"/>
      <c r="AV902" s="363"/>
      <c r="AW902" s="363"/>
      <c r="AX902" s="363"/>
    </row>
    <row r="903" spans="1:50" ht="30" customHeight="1" x14ac:dyDescent="0.15">
      <c r="A903" s="372">
        <v>1</v>
      </c>
      <c r="B903" s="372">
        <v>1</v>
      </c>
      <c r="C903" s="354" t="s">
        <v>645</v>
      </c>
      <c r="D903" s="340"/>
      <c r="E903" s="340"/>
      <c r="F903" s="340"/>
      <c r="G903" s="340"/>
      <c r="H903" s="340"/>
      <c r="I903" s="340"/>
      <c r="J903" s="341">
        <v>9180001033403</v>
      </c>
      <c r="K903" s="342"/>
      <c r="L903" s="342"/>
      <c r="M903" s="342"/>
      <c r="N903" s="342"/>
      <c r="O903" s="342"/>
      <c r="P903" s="355" t="s">
        <v>652</v>
      </c>
      <c r="Q903" s="343"/>
      <c r="R903" s="343"/>
      <c r="S903" s="343"/>
      <c r="T903" s="343"/>
      <c r="U903" s="343"/>
      <c r="V903" s="343"/>
      <c r="W903" s="343"/>
      <c r="X903" s="343"/>
      <c r="Y903" s="344">
        <v>0.5</v>
      </c>
      <c r="Z903" s="345"/>
      <c r="AA903" s="345"/>
      <c r="AB903" s="346"/>
      <c r="AC903" s="356" t="s">
        <v>524</v>
      </c>
      <c r="AD903" s="364"/>
      <c r="AE903" s="364"/>
      <c r="AF903" s="364"/>
      <c r="AG903" s="364"/>
      <c r="AH903" s="365" t="s">
        <v>627</v>
      </c>
      <c r="AI903" s="366"/>
      <c r="AJ903" s="366"/>
      <c r="AK903" s="366"/>
      <c r="AL903" s="350">
        <v>100</v>
      </c>
      <c r="AM903" s="351"/>
      <c r="AN903" s="351"/>
      <c r="AO903" s="352"/>
      <c r="AP903" s="353" t="s">
        <v>628</v>
      </c>
      <c r="AQ903" s="353"/>
      <c r="AR903" s="353"/>
      <c r="AS903" s="353"/>
      <c r="AT903" s="353"/>
      <c r="AU903" s="353"/>
      <c r="AV903" s="353"/>
      <c r="AW903" s="353"/>
      <c r="AX903" s="353"/>
    </row>
    <row r="904" spans="1:50" ht="30" customHeight="1" x14ac:dyDescent="0.15">
      <c r="A904" s="372">
        <v>2</v>
      </c>
      <c r="B904" s="372">
        <v>1</v>
      </c>
      <c r="C904" s="354" t="s">
        <v>646</v>
      </c>
      <c r="D904" s="340"/>
      <c r="E904" s="340"/>
      <c r="F904" s="340"/>
      <c r="G904" s="340"/>
      <c r="H904" s="340"/>
      <c r="I904" s="340"/>
      <c r="J904" s="341">
        <v>8010001036745</v>
      </c>
      <c r="K904" s="342"/>
      <c r="L904" s="342"/>
      <c r="M904" s="342"/>
      <c r="N904" s="342"/>
      <c r="O904" s="342"/>
      <c r="P904" s="355" t="s">
        <v>653</v>
      </c>
      <c r="Q904" s="343"/>
      <c r="R904" s="343"/>
      <c r="S904" s="343"/>
      <c r="T904" s="343"/>
      <c r="U904" s="343"/>
      <c r="V904" s="343"/>
      <c r="W904" s="343"/>
      <c r="X904" s="343"/>
      <c r="Y904" s="344">
        <v>0.3</v>
      </c>
      <c r="Z904" s="345"/>
      <c r="AA904" s="345"/>
      <c r="AB904" s="346"/>
      <c r="AC904" s="356" t="s">
        <v>524</v>
      </c>
      <c r="AD904" s="364"/>
      <c r="AE904" s="364"/>
      <c r="AF904" s="364"/>
      <c r="AG904" s="364"/>
      <c r="AH904" s="365" t="s">
        <v>627</v>
      </c>
      <c r="AI904" s="366"/>
      <c r="AJ904" s="366"/>
      <c r="AK904" s="366"/>
      <c r="AL904" s="350">
        <v>100</v>
      </c>
      <c r="AM904" s="351"/>
      <c r="AN904" s="351"/>
      <c r="AO904" s="352"/>
      <c r="AP904" s="353" t="s">
        <v>628</v>
      </c>
      <c r="AQ904" s="353"/>
      <c r="AR904" s="353"/>
      <c r="AS904" s="353"/>
      <c r="AT904" s="353"/>
      <c r="AU904" s="353"/>
      <c r="AV904" s="353"/>
      <c r="AW904" s="353"/>
      <c r="AX904" s="353"/>
    </row>
    <row r="905" spans="1:50" ht="30" customHeight="1" x14ac:dyDescent="0.15">
      <c r="A905" s="372">
        <v>3</v>
      </c>
      <c r="B905" s="372">
        <v>1</v>
      </c>
      <c r="C905" s="354" t="s">
        <v>647</v>
      </c>
      <c r="D905" s="340"/>
      <c r="E905" s="340"/>
      <c r="F905" s="340"/>
      <c r="G905" s="340"/>
      <c r="H905" s="340"/>
      <c r="I905" s="340"/>
      <c r="J905" s="341">
        <v>7010001023050</v>
      </c>
      <c r="K905" s="342"/>
      <c r="L905" s="342"/>
      <c r="M905" s="342"/>
      <c r="N905" s="342"/>
      <c r="O905" s="342"/>
      <c r="P905" s="355" t="s">
        <v>654</v>
      </c>
      <c r="Q905" s="343"/>
      <c r="R905" s="343"/>
      <c r="S905" s="343"/>
      <c r="T905" s="343"/>
      <c r="U905" s="343"/>
      <c r="V905" s="343"/>
      <c r="W905" s="343"/>
      <c r="X905" s="343"/>
      <c r="Y905" s="344">
        <v>0.3</v>
      </c>
      <c r="Z905" s="345"/>
      <c r="AA905" s="345"/>
      <c r="AB905" s="346"/>
      <c r="AC905" s="356" t="s">
        <v>524</v>
      </c>
      <c r="AD905" s="364"/>
      <c r="AE905" s="364"/>
      <c r="AF905" s="364"/>
      <c r="AG905" s="364"/>
      <c r="AH905" s="365" t="s">
        <v>627</v>
      </c>
      <c r="AI905" s="366"/>
      <c r="AJ905" s="366"/>
      <c r="AK905" s="366"/>
      <c r="AL905" s="350">
        <v>100</v>
      </c>
      <c r="AM905" s="351"/>
      <c r="AN905" s="351"/>
      <c r="AO905" s="352"/>
      <c r="AP905" s="353" t="s">
        <v>628</v>
      </c>
      <c r="AQ905" s="353"/>
      <c r="AR905" s="353"/>
      <c r="AS905" s="353"/>
      <c r="AT905" s="353"/>
      <c r="AU905" s="353"/>
      <c r="AV905" s="353"/>
      <c r="AW905" s="353"/>
      <c r="AX905" s="353"/>
    </row>
    <row r="906" spans="1:50" ht="30" customHeight="1" x14ac:dyDescent="0.15">
      <c r="A906" s="372">
        <v>4</v>
      </c>
      <c r="B906" s="372">
        <v>1</v>
      </c>
      <c r="C906" s="354" t="s">
        <v>648</v>
      </c>
      <c r="D906" s="340"/>
      <c r="E906" s="340"/>
      <c r="F906" s="340"/>
      <c r="G906" s="340"/>
      <c r="H906" s="340"/>
      <c r="I906" s="340"/>
      <c r="J906" s="341">
        <v>3010001010696</v>
      </c>
      <c r="K906" s="342"/>
      <c r="L906" s="342"/>
      <c r="M906" s="342"/>
      <c r="N906" s="342"/>
      <c r="O906" s="342"/>
      <c r="P906" s="355" t="s">
        <v>655</v>
      </c>
      <c r="Q906" s="343"/>
      <c r="R906" s="343"/>
      <c r="S906" s="343"/>
      <c r="T906" s="343"/>
      <c r="U906" s="343"/>
      <c r="V906" s="343"/>
      <c r="W906" s="343"/>
      <c r="X906" s="343"/>
      <c r="Y906" s="344">
        <v>0.2</v>
      </c>
      <c r="Z906" s="345"/>
      <c r="AA906" s="345"/>
      <c r="AB906" s="346"/>
      <c r="AC906" s="356" t="s">
        <v>524</v>
      </c>
      <c r="AD906" s="364"/>
      <c r="AE906" s="364"/>
      <c r="AF906" s="364"/>
      <c r="AG906" s="364"/>
      <c r="AH906" s="365" t="s">
        <v>627</v>
      </c>
      <c r="AI906" s="366"/>
      <c r="AJ906" s="366"/>
      <c r="AK906" s="366"/>
      <c r="AL906" s="350">
        <v>100</v>
      </c>
      <c r="AM906" s="351"/>
      <c r="AN906" s="351"/>
      <c r="AO906" s="352"/>
      <c r="AP906" s="353" t="s">
        <v>628</v>
      </c>
      <c r="AQ906" s="353"/>
      <c r="AR906" s="353"/>
      <c r="AS906" s="353"/>
      <c r="AT906" s="353"/>
      <c r="AU906" s="353"/>
      <c r="AV906" s="353"/>
      <c r="AW906" s="353"/>
      <c r="AX906" s="353"/>
    </row>
    <row r="907" spans="1:50" ht="30" customHeight="1" x14ac:dyDescent="0.15">
      <c r="A907" s="372">
        <v>5</v>
      </c>
      <c r="B907" s="372">
        <v>1</v>
      </c>
      <c r="C907" s="354" t="s">
        <v>649</v>
      </c>
      <c r="D907" s="340"/>
      <c r="E907" s="340"/>
      <c r="F907" s="340"/>
      <c r="G907" s="340"/>
      <c r="H907" s="340"/>
      <c r="I907" s="340"/>
      <c r="J907" s="341">
        <v>5020001063725</v>
      </c>
      <c r="K907" s="342"/>
      <c r="L907" s="342"/>
      <c r="M907" s="342"/>
      <c r="N907" s="342"/>
      <c r="O907" s="342"/>
      <c r="P907" s="355" t="s">
        <v>656</v>
      </c>
      <c r="Q907" s="343"/>
      <c r="R907" s="343"/>
      <c r="S907" s="343"/>
      <c r="T907" s="343"/>
      <c r="U907" s="343"/>
      <c r="V907" s="343"/>
      <c r="W907" s="343"/>
      <c r="X907" s="343"/>
      <c r="Y907" s="344">
        <v>0.05</v>
      </c>
      <c r="Z907" s="345"/>
      <c r="AA907" s="345"/>
      <c r="AB907" s="346"/>
      <c r="AC907" s="356" t="s">
        <v>524</v>
      </c>
      <c r="AD907" s="364"/>
      <c r="AE907" s="364"/>
      <c r="AF907" s="364"/>
      <c r="AG907" s="364"/>
      <c r="AH907" s="365" t="s">
        <v>627</v>
      </c>
      <c r="AI907" s="366"/>
      <c r="AJ907" s="366"/>
      <c r="AK907" s="366"/>
      <c r="AL907" s="350">
        <v>100</v>
      </c>
      <c r="AM907" s="351"/>
      <c r="AN907" s="351"/>
      <c r="AO907" s="352"/>
      <c r="AP907" s="353" t="s">
        <v>628</v>
      </c>
      <c r="AQ907" s="353"/>
      <c r="AR907" s="353"/>
      <c r="AS907" s="353"/>
      <c r="AT907" s="353"/>
      <c r="AU907" s="353"/>
      <c r="AV907" s="353"/>
      <c r="AW907" s="353"/>
      <c r="AX907" s="353"/>
    </row>
    <row r="908" spans="1:50" ht="30" customHeight="1" x14ac:dyDescent="0.15">
      <c r="A908" s="372">
        <v>6</v>
      </c>
      <c r="B908" s="372">
        <v>1</v>
      </c>
      <c r="C908" s="354" t="s">
        <v>650</v>
      </c>
      <c r="D908" s="340"/>
      <c r="E908" s="340"/>
      <c r="F908" s="340"/>
      <c r="G908" s="340"/>
      <c r="H908" s="340"/>
      <c r="I908" s="340"/>
      <c r="J908" s="341">
        <v>5010601016538</v>
      </c>
      <c r="K908" s="342"/>
      <c r="L908" s="342"/>
      <c r="M908" s="342"/>
      <c r="N908" s="342"/>
      <c r="O908" s="342"/>
      <c r="P908" s="355" t="s">
        <v>657</v>
      </c>
      <c r="Q908" s="343"/>
      <c r="R908" s="343"/>
      <c r="S908" s="343"/>
      <c r="T908" s="343"/>
      <c r="U908" s="343"/>
      <c r="V908" s="343"/>
      <c r="W908" s="343"/>
      <c r="X908" s="343"/>
      <c r="Y908" s="344">
        <v>0.03</v>
      </c>
      <c r="Z908" s="345"/>
      <c r="AA908" s="345"/>
      <c r="AB908" s="346"/>
      <c r="AC908" s="356" t="s">
        <v>524</v>
      </c>
      <c r="AD908" s="364"/>
      <c r="AE908" s="364"/>
      <c r="AF908" s="364"/>
      <c r="AG908" s="364"/>
      <c r="AH908" s="365" t="s">
        <v>627</v>
      </c>
      <c r="AI908" s="366"/>
      <c r="AJ908" s="366"/>
      <c r="AK908" s="366"/>
      <c r="AL908" s="350">
        <v>100</v>
      </c>
      <c r="AM908" s="351"/>
      <c r="AN908" s="351"/>
      <c r="AO908" s="352"/>
      <c r="AP908" s="353" t="s">
        <v>628</v>
      </c>
      <c r="AQ908" s="353"/>
      <c r="AR908" s="353"/>
      <c r="AS908" s="353"/>
      <c r="AT908" s="353"/>
      <c r="AU908" s="353"/>
      <c r="AV908" s="353"/>
      <c r="AW908" s="353"/>
      <c r="AX908" s="353"/>
    </row>
    <row r="909" spans="1:50" ht="30" customHeight="1" x14ac:dyDescent="0.15">
      <c r="A909" s="372">
        <v>7</v>
      </c>
      <c r="B909" s="372">
        <v>1</v>
      </c>
      <c r="C909" s="354" t="s">
        <v>660</v>
      </c>
      <c r="D909" s="340"/>
      <c r="E909" s="340"/>
      <c r="F909" s="340"/>
      <c r="G909" s="340"/>
      <c r="H909" s="340"/>
      <c r="I909" s="340"/>
      <c r="J909" s="341">
        <v>8040001003263</v>
      </c>
      <c r="K909" s="342"/>
      <c r="L909" s="342"/>
      <c r="M909" s="342"/>
      <c r="N909" s="342"/>
      <c r="O909" s="342"/>
      <c r="P909" s="355" t="s">
        <v>658</v>
      </c>
      <c r="Q909" s="343"/>
      <c r="R909" s="343"/>
      <c r="S909" s="343"/>
      <c r="T909" s="343"/>
      <c r="U909" s="343"/>
      <c r="V909" s="343"/>
      <c r="W909" s="343"/>
      <c r="X909" s="343"/>
      <c r="Y909" s="344">
        <v>2E-3</v>
      </c>
      <c r="Z909" s="345"/>
      <c r="AA909" s="345"/>
      <c r="AB909" s="346"/>
      <c r="AC909" s="356" t="s">
        <v>524</v>
      </c>
      <c r="AD909" s="364"/>
      <c r="AE909" s="364"/>
      <c r="AF909" s="364"/>
      <c r="AG909" s="364"/>
      <c r="AH909" s="365" t="s">
        <v>627</v>
      </c>
      <c r="AI909" s="366"/>
      <c r="AJ909" s="366"/>
      <c r="AK909" s="366"/>
      <c r="AL909" s="350">
        <v>100</v>
      </c>
      <c r="AM909" s="351"/>
      <c r="AN909" s="351"/>
      <c r="AO909" s="352"/>
      <c r="AP909" s="353" t="s">
        <v>628</v>
      </c>
      <c r="AQ909" s="353"/>
      <c r="AR909" s="353"/>
      <c r="AS909" s="353"/>
      <c r="AT909" s="353"/>
      <c r="AU909" s="353"/>
      <c r="AV909" s="353"/>
      <c r="AW909" s="353"/>
      <c r="AX909" s="353"/>
    </row>
    <row r="910" spans="1:50" ht="30" customHeight="1" x14ac:dyDescent="0.15">
      <c r="A910" s="372">
        <v>8</v>
      </c>
      <c r="B910" s="372">
        <v>1</v>
      </c>
      <c r="C910" s="354" t="s">
        <v>651</v>
      </c>
      <c r="D910" s="340"/>
      <c r="E910" s="340"/>
      <c r="F910" s="340"/>
      <c r="G910" s="340"/>
      <c r="H910" s="340"/>
      <c r="I910" s="340"/>
      <c r="J910" s="341">
        <v>1010001112577</v>
      </c>
      <c r="K910" s="342"/>
      <c r="L910" s="342"/>
      <c r="M910" s="342"/>
      <c r="N910" s="342"/>
      <c r="O910" s="342"/>
      <c r="P910" s="355" t="s">
        <v>659</v>
      </c>
      <c r="Q910" s="343"/>
      <c r="R910" s="343"/>
      <c r="S910" s="343"/>
      <c r="T910" s="343"/>
      <c r="U910" s="343"/>
      <c r="V910" s="343"/>
      <c r="W910" s="343"/>
      <c r="X910" s="343"/>
      <c r="Y910" s="344">
        <v>1E-3</v>
      </c>
      <c r="Z910" s="345"/>
      <c r="AA910" s="345"/>
      <c r="AB910" s="346"/>
      <c r="AC910" s="356" t="s">
        <v>524</v>
      </c>
      <c r="AD910" s="364"/>
      <c r="AE910" s="364"/>
      <c r="AF910" s="364"/>
      <c r="AG910" s="364"/>
      <c r="AH910" s="365" t="s">
        <v>627</v>
      </c>
      <c r="AI910" s="366"/>
      <c r="AJ910" s="366"/>
      <c r="AK910" s="366"/>
      <c r="AL910" s="350">
        <v>100</v>
      </c>
      <c r="AM910" s="351"/>
      <c r="AN910" s="351"/>
      <c r="AO910" s="352"/>
      <c r="AP910" s="353" t="s">
        <v>628</v>
      </c>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478</v>
      </c>
      <c r="AD935" s="142"/>
      <c r="AE935" s="142"/>
      <c r="AF935" s="142"/>
      <c r="AG935" s="142"/>
      <c r="AH935" s="360" t="s">
        <v>513</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478</v>
      </c>
      <c r="AD968" s="142"/>
      <c r="AE968" s="142"/>
      <c r="AF968" s="142"/>
      <c r="AG968" s="142"/>
      <c r="AH968" s="360" t="s">
        <v>513</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478</v>
      </c>
      <c r="AD1001" s="142"/>
      <c r="AE1001" s="142"/>
      <c r="AF1001" s="142"/>
      <c r="AG1001" s="142"/>
      <c r="AH1001" s="360" t="s">
        <v>513</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478</v>
      </c>
      <c r="AD1034" s="142"/>
      <c r="AE1034" s="142"/>
      <c r="AF1034" s="142"/>
      <c r="AG1034" s="142"/>
      <c r="AH1034" s="360" t="s">
        <v>513</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478</v>
      </c>
      <c r="AD1067" s="142"/>
      <c r="AE1067" s="142"/>
      <c r="AF1067" s="142"/>
      <c r="AG1067" s="142"/>
      <c r="AH1067" s="360" t="s">
        <v>513</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466</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485</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467</v>
      </c>
      <c r="AQ1101" s="363"/>
      <c r="AR1101" s="363"/>
      <c r="AS1101" s="363"/>
      <c r="AT1101" s="363"/>
      <c r="AU1101" s="363"/>
      <c r="AV1101" s="363"/>
      <c r="AW1101" s="363"/>
      <c r="AX1101" s="363"/>
    </row>
    <row r="1102" spans="1:50" ht="30" customHeight="1" x14ac:dyDescent="0.15">
      <c r="A1102" s="372">
        <v>1</v>
      </c>
      <c r="B1102" s="372">
        <v>1</v>
      </c>
      <c r="C1102" s="370"/>
      <c r="D1102" s="370"/>
      <c r="E1102" s="140" t="s">
        <v>613</v>
      </c>
      <c r="F1102" s="371"/>
      <c r="G1102" s="371"/>
      <c r="H1102" s="371"/>
      <c r="I1102" s="371"/>
      <c r="J1102" s="341" t="s">
        <v>613</v>
      </c>
      <c r="K1102" s="342"/>
      <c r="L1102" s="342"/>
      <c r="M1102" s="342"/>
      <c r="N1102" s="342"/>
      <c r="O1102" s="342"/>
      <c r="P1102" s="355" t="s">
        <v>614</v>
      </c>
      <c r="Q1102" s="343"/>
      <c r="R1102" s="343"/>
      <c r="S1102" s="343"/>
      <c r="T1102" s="343"/>
      <c r="U1102" s="343"/>
      <c r="V1102" s="343"/>
      <c r="W1102" s="343"/>
      <c r="X1102" s="343"/>
      <c r="Y1102" s="344" t="s">
        <v>613</v>
      </c>
      <c r="Z1102" s="345"/>
      <c r="AA1102" s="345"/>
      <c r="AB1102" s="346"/>
      <c r="AC1102" s="347"/>
      <c r="AD1102" s="347"/>
      <c r="AE1102" s="347"/>
      <c r="AF1102" s="347"/>
      <c r="AG1102" s="347"/>
      <c r="AH1102" s="348" t="s">
        <v>575</v>
      </c>
      <c r="AI1102" s="349"/>
      <c r="AJ1102" s="349"/>
      <c r="AK1102" s="349"/>
      <c r="AL1102" s="350" t="s">
        <v>575</v>
      </c>
      <c r="AM1102" s="351"/>
      <c r="AN1102" s="351"/>
      <c r="AO1102" s="352"/>
      <c r="AP1102" s="353" t="s">
        <v>587</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1" priority="14001">
      <formula>IF(RIGHT(TEXT(P14,"0.#"),1)=".",FALSE,TRUE)</formula>
    </cfRule>
    <cfRule type="expression" dxfId="2790" priority="14002">
      <formula>IF(RIGHT(TEXT(P14,"0.#"),1)=".",TRUE,FALSE)</formula>
    </cfRule>
  </conditionalFormatting>
  <conditionalFormatting sqref="AE32">
    <cfRule type="expression" dxfId="2789" priority="13991">
      <formula>IF(RIGHT(TEXT(AE32,"0.#"),1)=".",FALSE,TRUE)</formula>
    </cfRule>
    <cfRule type="expression" dxfId="2788" priority="13992">
      <formula>IF(RIGHT(TEXT(AE32,"0.#"),1)=".",TRUE,FALSE)</formula>
    </cfRule>
  </conditionalFormatting>
  <conditionalFormatting sqref="P18:AX18">
    <cfRule type="expression" dxfId="2787" priority="13877">
      <formula>IF(RIGHT(TEXT(P18,"0.#"),1)=".",FALSE,TRUE)</formula>
    </cfRule>
    <cfRule type="expression" dxfId="2786" priority="13878">
      <formula>IF(RIGHT(TEXT(P18,"0.#"),1)=".",TRUE,FALSE)</formula>
    </cfRule>
  </conditionalFormatting>
  <conditionalFormatting sqref="Y782">
    <cfRule type="expression" dxfId="2785" priority="13873">
      <formula>IF(RIGHT(TEXT(Y782,"0.#"),1)=".",FALSE,TRUE)</formula>
    </cfRule>
    <cfRule type="expression" dxfId="2784" priority="13874">
      <formula>IF(RIGHT(TEXT(Y782,"0.#"),1)=".",TRUE,FALSE)</formula>
    </cfRule>
  </conditionalFormatting>
  <conditionalFormatting sqref="Y791">
    <cfRule type="expression" dxfId="2783" priority="13869">
      <formula>IF(RIGHT(TEXT(Y791,"0.#"),1)=".",FALSE,TRUE)</formula>
    </cfRule>
    <cfRule type="expression" dxfId="2782" priority="13870">
      <formula>IF(RIGHT(TEXT(Y791,"0.#"),1)=".",TRUE,FALSE)</formula>
    </cfRule>
  </conditionalFormatting>
  <conditionalFormatting sqref="Y822:Y829 Y820 Y809:Y816 Y807 Y796:Y803 Y794">
    <cfRule type="expression" dxfId="2781" priority="13651">
      <formula>IF(RIGHT(TEXT(Y794,"0.#"),1)=".",FALSE,TRUE)</formula>
    </cfRule>
    <cfRule type="expression" dxfId="2780" priority="13652">
      <formula>IF(RIGHT(TEXT(Y794,"0.#"),1)=".",TRUE,FALSE)</formula>
    </cfRule>
  </conditionalFormatting>
  <conditionalFormatting sqref="P16:AQ17 P15:AX15 P13:AX13">
    <cfRule type="expression" dxfId="2779" priority="13699">
      <formula>IF(RIGHT(TEXT(P13,"0.#"),1)=".",FALSE,TRUE)</formula>
    </cfRule>
    <cfRule type="expression" dxfId="2778" priority="13700">
      <formula>IF(RIGHT(TEXT(P13,"0.#"),1)=".",TRUE,FALSE)</formula>
    </cfRule>
  </conditionalFormatting>
  <conditionalFormatting sqref="P19:AJ19">
    <cfRule type="expression" dxfId="2777" priority="13697">
      <formula>IF(RIGHT(TEXT(P19,"0.#"),1)=".",FALSE,TRUE)</formula>
    </cfRule>
    <cfRule type="expression" dxfId="2776" priority="13698">
      <formula>IF(RIGHT(TEXT(P19,"0.#"),1)=".",TRUE,FALSE)</formula>
    </cfRule>
  </conditionalFormatting>
  <conditionalFormatting sqref="AE101 AQ101">
    <cfRule type="expression" dxfId="2775" priority="13689">
      <formula>IF(RIGHT(TEXT(AE101,"0.#"),1)=".",FALSE,TRUE)</formula>
    </cfRule>
    <cfRule type="expression" dxfId="2774" priority="13690">
      <formula>IF(RIGHT(TEXT(AE101,"0.#"),1)=".",TRUE,FALSE)</formula>
    </cfRule>
  </conditionalFormatting>
  <conditionalFormatting sqref="Y783:Y790 Y781">
    <cfRule type="expression" dxfId="2773" priority="13675">
      <formula>IF(RIGHT(TEXT(Y781,"0.#"),1)=".",FALSE,TRUE)</formula>
    </cfRule>
    <cfRule type="expression" dxfId="2772" priority="13676">
      <formula>IF(RIGHT(TEXT(Y781,"0.#"),1)=".",TRUE,FALSE)</formula>
    </cfRule>
  </conditionalFormatting>
  <conditionalFormatting sqref="AU782">
    <cfRule type="expression" dxfId="2771" priority="13673">
      <formula>IF(RIGHT(TEXT(AU782,"0.#"),1)=".",FALSE,TRUE)</formula>
    </cfRule>
    <cfRule type="expression" dxfId="2770" priority="13674">
      <formula>IF(RIGHT(TEXT(AU782,"0.#"),1)=".",TRUE,FALSE)</formula>
    </cfRule>
  </conditionalFormatting>
  <conditionalFormatting sqref="AU791">
    <cfRule type="expression" dxfId="2769" priority="13671">
      <formula>IF(RIGHT(TEXT(AU791,"0.#"),1)=".",FALSE,TRUE)</formula>
    </cfRule>
    <cfRule type="expression" dxfId="2768" priority="13672">
      <formula>IF(RIGHT(TEXT(AU791,"0.#"),1)=".",TRUE,FALSE)</formula>
    </cfRule>
  </conditionalFormatting>
  <conditionalFormatting sqref="AU783:AU790 AU781">
    <cfRule type="expression" dxfId="2767" priority="13669">
      <formula>IF(RIGHT(TEXT(AU781,"0.#"),1)=".",FALSE,TRUE)</formula>
    </cfRule>
    <cfRule type="expression" dxfId="2766" priority="13670">
      <formula>IF(RIGHT(TEXT(AU781,"0.#"),1)=".",TRUE,FALSE)</formula>
    </cfRule>
  </conditionalFormatting>
  <conditionalFormatting sqref="Y821 Y808 Y795">
    <cfRule type="expression" dxfId="2765" priority="13655">
      <formula>IF(RIGHT(TEXT(Y795,"0.#"),1)=".",FALSE,TRUE)</formula>
    </cfRule>
    <cfRule type="expression" dxfId="2764" priority="13656">
      <formula>IF(RIGHT(TEXT(Y795,"0.#"),1)=".",TRUE,FALSE)</formula>
    </cfRule>
  </conditionalFormatting>
  <conditionalFormatting sqref="Y830 Y817 Y804">
    <cfRule type="expression" dxfId="2763" priority="13653">
      <formula>IF(RIGHT(TEXT(Y804,"0.#"),1)=".",FALSE,TRUE)</formula>
    </cfRule>
    <cfRule type="expression" dxfId="2762" priority="13654">
      <formula>IF(RIGHT(TEXT(Y804,"0.#"),1)=".",TRUE,FALSE)</formula>
    </cfRule>
  </conditionalFormatting>
  <conditionalFormatting sqref="AU821 AU808 AU795">
    <cfRule type="expression" dxfId="2761" priority="13649">
      <formula>IF(RIGHT(TEXT(AU795,"0.#"),1)=".",FALSE,TRUE)</formula>
    </cfRule>
    <cfRule type="expression" dxfId="2760" priority="13650">
      <formula>IF(RIGHT(TEXT(AU795,"0.#"),1)=".",TRUE,FALSE)</formula>
    </cfRule>
  </conditionalFormatting>
  <conditionalFormatting sqref="AU830 AU817 AU804">
    <cfRule type="expression" dxfId="2759" priority="13647">
      <formula>IF(RIGHT(TEXT(AU804,"0.#"),1)=".",FALSE,TRUE)</formula>
    </cfRule>
    <cfRule type="expression" dxfId="2758" priority="13648">
      <formula>IF(RIGHT(TEXT(AU804,"0.#"),1)=".",TRUE,FALSE)</formula>
    </cfRule>
  </conditionalFormatting>
  <conditionalFormatting sqref="AU822:AU829 AU820 AU809:AU816 AU807 AU796:AU803 AU794">
    <cfRule type="expression" dxfId="2757" priority="13645">
      <formula>IF(RIGHT(TEXT(AU794,"0.#"),1)=".",FALSE,TRUE)</formula>
    </cfRule>
    <cfRule type="expression" dxfId="2756" priority="13646">
      <formula>IF(RIGHT(TEXT(AU794,"0.#"),1)=".",TRUE,FALSE)</formula>
    </cfRule>
  </conditionalFormatting>
  <conditionalFormatting sqref="AM87">
    <cfRule type="expression" dxfId="2755" priority="13299">
      <formula>IF(RIGHT(TEXT(AM87,"0.#"),1)=".",FALSE,TRUE)</formula>
    </cfRule>
    <cfRule type="expression" dxfId="2754" priority="13300">
      <formula>IF(RIGHT(TEXT(AM87,"0.#"),1)=".",TRUE,FALSE)</formula>
    </cfRule>
  </conditionalFormatting>
  <conditionalFormatting sqref="AE55">
    <cfRule type="expression" dxfId="2753" priority="13367">
      <formula>IF(RIGHT(TEXT(AE55,"0.#"),1)=".",FALSE,TRUE)</formula>
    </cfRule>
    <cfRule type="expression" dxfId="2752" priority="13368">
      <formula>IF(RIGHT(TEXT(AE55,"0.#"),1)=".",TRUE,FALSE)</formula>
    </cfRule>
  </conditionalFormatting>
  <conditionalFormatting sqref="AI55">
    <cfRule type="expression" dxfId="2751" priority="13365">
      <formula>IF(RIGHT(TEXT(AI55,"0.#"),1)=".",FALSE,TRUE)</formula>
    </cfRule>
    <cfRule type="expression" dxfId="2750" priority="13366">
      <formula>IF(RIGHT(TEXT(AI55,"0.#"),1)=".",TRUE,FALSE)</formula>
    </cfRule>
  </conditionalFormatting>
  <conditionalFormatting sqref="AM34">
    <cfRule type="expression" dxfId="2749" priority="13445">
      <formula>IF(RIGHT(TEXT(AM34,"0.#"),1)=".",FALSE,TRUE)</formula>
    </cfRule>
    <cfRule type="expression" dxfId="2748" priority="13446">
      <formula>IF(RIGHT(TEXT(AM34,"0.#"),1)=".",TRUE,FALSE)</formula>
    </cfRule>
  </conditionalFormatting>
  <conditionalFormatting sqref="AE33">
    <cfRule type="expression" dxfId="2747" priority="13459">
      <formula>IF(RIGHT(TEXT(AE33,"0.#"),1)=".",FALSE,TRUE)</formula>
    </cfRule>
    <cfRule type="expression" dxfId="2746" priority="13460">
      <formula>IF(RIGHT(TEXT(AE33,"0.#"),1)=".",TRUE,FALSE)</formula>
    </cfRule>
  </conditionalFormatting>
  <conditionalFormatting sqref="AE34">
    <cfRule type="expression" dxfId="2745" priority="13457">
      <formula>IF(RIGHT(TEXT(AE34,"0.#"),1)=".",FALSE,TRUE)</formula>
    </cfRule>
    <cfRule type="expression" dxfId="2744" priority="13458">
      <formula>IF(RIGHT(TEXT(AE34,"0.#"),1)=".",TRUE,FALSE)</formula>
    </cfRule>
  </conditionalFormatting>
  <conditionalFormatting sqref="AI34">
    <cfRule type="expression" dxfId="2743" priority="13455">
      <formula>IF(RIGHT(TEXT(AI34,"0.#"),1)=".",FALSE,TRUE)</formula>
    </cfRule>
    <cfRule type="expression" dxfId="2742" priority="13456">
      <formula>IF(RIGHT(TEXT(AI34,"0.#"),1)=".",TRUE,FALSE)</formula>
    </cfRule>
  </conditionalFormatting>
  <conditionalFormatting sqref="AI33">
    <cfRule type="expression" dxfId="2741" priority="13453">
      <formula>IF(RIGHT(TEXT(AI33,"0.#"),1)=".",FALSE,TRUE)</formula>
    </cfRule>
    <cfRule type="expression" dxfId="2740" priority="13454">
      <formula>IF(RIGHT(TEXT(AI33,"0.#"),1)=".",TRUE,FALSE)</formula>
    </cfRule>
  </conditionalFormatting>
  <conditionalFormatting sqref="AI32">
    <cfRule type="expression" dxfId="2739" priority="13451">
      <formula>IF(RIGHT(TEXT(AI32,"0.#"),1)=".",FALSE,TRUE)</formula>
    </cfRule>
    <cfRule type="expression" dxfId="2738" priority="13452">
      <formula>IF(RIGHT(TEXT(AI32,"0.#"),1)=".",TRUE,FALSE)</formula>
    </cfRule>
  </conditionalFormatting>
  <conditionalFormatting sqref="AM32">
    <cfRule type="expression" dxfId="2737" priority="13449">
      <formula>IF(RIGHT(TEXT(AM32,"0.#"),1)=".",FALSE,TRUE)</formula>
    </cfRule>
    <cfRule type="expression" dxfId="2736" priority="13450">
      <formula>IF(RIGHT(TEXT(AM32,"0.#"),1)=".",TRUE,FALSE)</formula>
    </cfRule>
  </conditionalFormatting>
  <conditionalFormatting sqref="AM33">
    <cfRule type="expression" dxfId="2735" priority="13447">
      <formula>IF(RIGHT(TEXT(AM33,"0.#"),1)=".",FALSE,TRUE)</formula>
    </cfRule>
    <cfRule type="expression" dxfId="2734" priority="13448">
      <formula>IF(RIGHT(TEXT(AM33,"0.#"),1)=".",TRUE,FALSE)</formula>
    </cfRule>
  </conditionalFormatting>
  <conditionalFormatting sqref="AQ32:AQ34">
    <cfRule type="expression" dxfId="2733" priority="13439">
      <formula>IF(RIGHT(TEXT(AQ32,"0.#"),1)=".",FALSE,TRUE)</formula>
    </cfRule>
    <cfRule type="expression" dxfId="2732" priority="13440">
      <formula>IF(RIGHT(TEXT(AQ32,"0.#"),1)=".",TRUE,FALSE)</formula>
    </cfRule>
  </conditionalFormatting>
  <conditionalFormatting sqref="AU32:AU34">
    <cfRule type="expression" dxfId="2731" priority="13437">
      <formula>IF(RIGHT(TEXT(AU32,"0.#"),1)=".",FALSE,TRUE)</formula>
    </cfRule>
    <cfRule type="expression" dxfId="2730" priority="13438">
      <formula>IF(RIGHT(TEXT(AU32,"0.#"),1)=".",TRUE,FALSE)</formula>
    </cfRule>
  </conditionalFormatting>
  <conditionalFormatting sqref="AE53">
    <cfRule type="expression" dxfId="2729" priority="13371">
      <formula>IF(RIGHT(TEXT(AE53,"0.#"),1)=".",FALSE,TRUE)</formula>
    </cfRule>
    <cfRule type="expression" dxfId="2728" priority="13372">
      <formula>IF(RIGHT(TEXT(AE53,"0.#"),1)=".",TRUE,FALSE)</formula>
    </cfRule>
  </conditionalFormatting>
  <conditionalFormatting sqref="AE54">
    <cfRule type="expression" dxfId="2727" priority="13369">
      <formula>IF(RIGHT(TEXT(AE54,"0.#"),1)=".",FALSE,TRUE)</formula>
    </cfRule>
    <cfRule type="expression" dxfId="2726" priority="13370">
      <formula>IF(RIGHT(TEXT(AE54,"0.#"),1)=".",TRUE,FALSE)</formula>
    </cfRule>
  </conditionalFormatting>
  <conditionalFormatting sqref="AI54">
    <cfRule type="expression" dxfId="2725" priority="13363">
      <formula>IF(RIGHT(TEXT(AI54,"0.#"),1)=".",FALSE,TRUE)</formula>
    </cfRule>
    <cfRule type="expression" dxfId="2724" priority="13364">
      <formula>IF(RIGHT(TEXT(AI54,"0.#"),1)=".",TRUE,FALSE)</formula>
    </cfRule>
  </conditionalFormatting>
  <conditionalFormatting sqref="AI53">
    <cfRule type="expression" dxfId="2723" priority="13361">
      <formula>IF(RIGHT(TEXT(AI53,"0.#"),1)=".",FALSE,TRUE)</formula>
    </cfRule>
    <cfRule type="expression" dxfId="2722" priority="13362">
      <formula>IF(RIGHT(TEXT(AI53,"0.#"),1)=".",TRUE,FALSE)</formula>
    </cfRule>
  </conditionalFormatting>
  <conditionalFormatting sqref="AM53">
    <cfRule type="expression" dxfId="2721" priority="13359">
      <formula>IF(RIGHT(TEXT(AM53,"0.#"),1)=".",FALSE,TRUE)</formula>
    </cfRule>
    <cfRule type="expression" dxfId="2720" priority="13360">
      <formula>IF(RIGHT(TEXT(AM53,"0.#"),1)=".",TRUE,FALSE)</formula>
    </cfRule>
  </conditionalFormatting>
  <conditionalFormatting sqref="AM54">
    <cfRule type="expression" dxfId="2719" priority="13357">
      <formula>IF(RIGHT(TEXT(AM54,"0.#"),1)=".",FALSE,TRUE)</formula>
    </cfRule>
    <cfRule type="expression" dxfId="2718" priority="13358">
      <formula>IF(RIGHT(TEXT(AM54,"0.#"),1)=".",TRUE,FALSE)</formula>
    </cfRule>
  </conditionalFormatting>
  <conditionalFormatting sqref="AM55">
    <cfRule type="expression" dxfId="2717" priority="13355">
      <formula>IF(RIGHT(TEXT(AM55,"0.#"),1)=".",FALSE,TRUE)</formula>
    </cfRule>
    <cfRule type="expression" dxfId="2716" priority="13356">
      <formula>IF(RIGHT(TEXT(AM55,"0.#"),1)=".",TRUE,FALSE)</formula>
    </cfRule>
  </conditionalFormatting>
  <conditionalFormatting sqref="AE60">
    <cfRule type="expression" dxfId="2715" priority="13341">
      <formula>IF(RIGHT(TEXT(AE60,"0.#"),1)=".",FALSE,TRUE)</formula>
    </cfRule>
    <cfRule type="expression" dxfId="2714" priority="13342">
      <formula>IF(RIGHT(TEXT(AE60,"0.#"),1)=".",TRUE,FALSE)</formula>
    </cfRule>
  </conditionalFormatting>
  <conditionalFormatting sqref="AE61">
    <cfRule type="expression" dxfId="2713" priority="13339">
      <formula>IF(RIGHT(TEXT(AE61,"0.#"),1)=".",FALSE,TRUE)</formula>
    </cfRule>
    <cfRule type="expression" dxfId="2712" priority="13340">
      <formula>IF(RIGHT(TEXT(AE61,"0.#"),1)=".",TRUE,FALSE)</formula>
    </cfRule>
  </conditionalFormatting>
  <conditionalFormatting sqref="AE62">
    <cfRule type="expression" dxfId="2711" priority="13337">
      <formula>IF(RIGHT(TEXT(AE62,"0.#"),1)=".",FALSE,TRUE)</formula>
    </cfRule>
    <cfRule type="expression" dxfId="2710" priority="13338">
      <formula>IF(RIGHT(TEXT(AE62,"0.#"),1)=".",TRUE,FALSE)</formula>
    </cfRule>
  </conditionalFormatting>
  <conditionalFormatting sqref="AI62">
    <cfRule type="expression" dxfId="2709" priority="13335">
      <formula>IF(RIGHT(TEXT(AI62,"0.#"),1)=".",FALSE,TRUE)</formula>
    </cfRule>
    <cfRule type="expression" dxfId="2708" priority="13336">
      <formula>IF(RIGHT(TEXT(AI62,"0.#"),1)=".",TRUE,FALSE)</formula>
    </cfRule>
  </conditionalFormatting>
  <conditionalFormatting sqref="AI61">
    <cfRule type="expression" dxfId="2707" priority="13333">
      <formula>IF(RIGHT(TEXT(AI61,"0.#"),1)=".",FALSE,TRUE)</formula>
    </cfRule>
    <cfRule type="expression" dxfId="2706" priority="13334">
      <formula>IF(RIGHT(TEXT(AI61,"0.#"),1)=".",TRUE,FALSE)</formula>
    </cfRule>
  </conditionalFormatting>
  <conditionalFormatting sqref="AI60">
    <cfRule type="expression" dxfId="2705" priority="13331">
      <formula>IF(RIGHT(TEXT(AI60,"0.#"),1)=".",FALSE,TRUE)</formula>
    </cfRule>
    <cfRule type="expression" dxfId="2704" priority="13332">
      <formula>IF(RIGHT(TEXT(AI60,"0.#"),1)=".",TRUE,FALSE)</formula>
    </cfRule>
  </conditionalFormatting>
  <conditionalFormatting sqref="AM60">
    <cfRule type="expression" dxfId="2703" priority="13329">
      <formula>IF(RIGHT(TEXT(AM60,"0.#"),1)=".",FALSE,TRUE)</formula>
    </cfRule>
    <cfRule type="expression" dxfId="2702" priority="13330">
      <formula>IF(RIGHT(TEXT(AM60,"0.#"),1)=".",TRUE,FALSE)</formula>
    </cfRule>
  </conditionalFormatting>
  <conditionalFormatting sqref="AM61">
    <cfRule type="expression" dxfId="2701" priority="13327">
      <formula>IF(RIGHT(TEXT(AM61,"0.#"),1)=".",FALSE,TRUE)</formula>
    </cfRule>
    <cfRule type="expression" dxfId="2700" priority="13328">
      <formula>IF(RIGHT(TEXT(AM61,"0.#"),1)=".",TRUE,FALSE)</formula>
    </cfRule>
  </conditionalFormatting>
  <conditionalFormatting sqref="AM62">
    <cfRule type="expression" dxfId="2699" priority="13325">
      <formula>IF(RIGHT(TEXT(AM62,"0.#"),1)=".",FALSE,TRUE)</formula>
    </cfRule>
    <cfRule type="expression" dxfId="2698" priority="13326">
      <formula>IF(RIGHT(TEXT(AM62,"0.#"),1)=".",TRUE,FALSE)</formula>
    </cfRule>
  </conditionalFormatting>
  <conditionalFormatting sqref="AE87">
    <cfRule type="expression" dxfId="2697" priority="13311">
      <formula>IF(RIGHT(TEXT(AE87,"0.#"),1)=".",FALSE,TRUE)</formula>
    </cfRule>
    <cfRule type="expression" dxfId="2696" priority="13312">
      <formula>IF(RIGHT(TEXT(AE87,"0.#"),1)=".",TRUE,FALSE)</formula>
    </cfRule>
  </conditionalFormatting>
  <conditionalFormatting sqref="AE88">
    <cfRule type="expression" dxfId="2695" priority="13309">
      <formula>IF(RIGHT(TEXT(AE88,"0.#"),1)=".",FALSE,TRUE)</formula>
    </cfRule>
    <cfRule type="expression" dxfId="2694" priority="13310">
      <formula>IF(RIGHT(TEXT(AE88,"0.#"),1)=".",TRUE,FALSE)</formula>
    </cfRule>
  </conditionalFormatting>
  <conditionalFormatting sqref="AE89 AI89 AM89">
    <cfRule type="expression" dxfId="2693" priority="13307">
      <formula>IF(RIGHT(TEXT(AE89,"0.#"),1)=".",FALSE,TRUE)</formula>
    </cfRule>
    <cfRule type="expression" dxfId="2692" priority="13308">
      <formula>IF(RIGHT(TEXT(AE89,"0.#"),1)=".",TRUE,FALSE)</formula>
    </cfRule>
  </conditionalFormatting>
  <conditionalFormatting sqref="AI88">
    <cfRule type="expression" dxfId="2691" priority="13303">
      <formula>IF(RIGHT(TEXT(AI88,"0.#"),1)=".",FALSE,TRUE)</formula>
    </cfRule>
    <cfRule type="expression" dxfId="2690" priority="13304">
      <formula>IF(RIGHT(TEXT(AI88,"0.#"),1)=".",TRUE,FALSE)</formula>
    </cfRule>
  </conditionalFormatting>
  <conditionalFormatting sqref="AI87">
    <cfRule type="expression" dxfId="2689" priority="13301">
      <formula>IF(RIGHT(TEXT(AI87,"0.#"),1)=".",FALSE,TRUE)</formula>
    </cfRule>
    <cfRule type="expression" dxfId="2688" priority="13302">
      <formula>IF(RIGHT(TEXT(AI87,"0.#"),1)=".",TRUE,FALSE)</formula>
    </cfRule>
  </conditionalFormatting>
  <conditionalFormatting sqref="AM88">
    <cfRule type="expression" dxfId="2687" priority="13297">
      <formula>IF(RIGHT(TEXT(AM88,"0.#"),1)=".",FALSE,TRUE)</formula>
    </cfRule>
    <cfRule type="expression" dxfId="2686" priority="13298">
      <formula>IF(RIGHT(TEXT(AM88,"0.#"),1)=".",TRUE,FALSE)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47:AO866">
    <cfRule type="expression" dxfId="2495" priority="6623">
      <formula>IF(AND(AL847&gt;=0, RIGHT(TEXT(AL847,"0.#"),1)&lt;&gt;"."),TRUE,FALSE)</formula>
    </cfRule>
    <cfRule type="expression" dxfId="2494" priority="6624">
      <formula>IF(AND(AL847&gt;=0, RIGHT(TEXT(AL847,"0.#"),1)="."),TRUE,FALSE)</formula>
    </cfRule>
    <cfRule type="expression" dxfId="2493" priority="6625">
      <formula>IF(AND(AL847&lt;0, RIGHT(TEXT(AL847,"0.#"),1)&lt;&gt;"."),TRUE,FALSE)</formula>
    </cfRule>
    <cfRule type="expression" dxfId="2492" priority="6626">
      <formula>IF(AND(AL847&lt;0, RIGHT(TEXT(AL847,"0.#"),1)="."),TRUE,FALSE)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46">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11:AO932">
    <cfRule type="expression" dxfId="1949" priority="2057">
      <formula>IF(AND(AL911&gt;=0, RIGHT(TEXT(AL911,"0.#"),1)&lt;&gt;"."),TRUE,FALSE)</formula>
    </cfRule>
    <cfRule type="expression" dxfId="1948" priority="2058">
      <formula>IF(AND(AL911&gt;=0, RIGHT(TEXT(AL911,"0.#"),1)="."),TRUE,FALSE)</formula>
    </cfRule>
    <cfRule type="expression" dxfId="1947" priority="2059">
      <formula>IF(AND(AL911&lt;0, RIGHT(TEXT(AL911,"0.#"),1)&lt;&gt;"."),TRUE,FALSE)</formula>
    </cfRule>
    <cfRule type="expression" dxfId="1946" priority="2060">
      <formula>IF(AND(AL911&lt;0, RIGHT(TEXT(AL911,"0.#"),1)="."),TRUE,FALSE)</formula>
    </cfRule>
  </conditionalFormatting>
  <conditionalFormatting sqref="AL903:AO910">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5" manualBreakCount="5">
    <brk id="84" max="49" man="1"/>
    <brk id="708" max="49" man="1"/>
    <brk id="739" max="49" man="1"/>
    <brk id="778" max="49" man="1"/>
    <brk id="867"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P12" sqref="P1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c r="C2" s="13" t="str">
        <f>IF(B2="","",A2)</f>
        <v/>
      </c>
      <c r="D2" s="13" t="str">
        <f>IF(C2="","",IF(D1&lt;&gt;"",CONCATENATE(D1,"、",C2),C2))</f>
        <v/>
      </c>
      <c r="F2" s="12" t="s">
        <v>188</v>
      </c>
      <c r="G2" s="17" t="s">
        <v>553</v>
      </c>
      <c r="H2" s="13" t="str">
        <f>IF(G2="","",F2)</f>
        <v>一般会計</v>
      </c>
      <c r="I2" s="13" t="str">
        <f>IF(H2="","",IF(I1&lt;&gt;"",CONCATENATE(I1,"、",H2),H2))</f>
        <v>一般会計</v>
      </c>
      <c r="K2" s="14" t="s">
        <v>221</v>
      </c>
      <c r="L2" s="15"/>
      <c r="M2" s="13" t="str">
        <f>IF(L2="","",K2)</f>
        <v/>
      </c>
      <c r="N2" s="13" t="str">
        <f>IF(M2="","",IF(N1&lt;&gt;"",CONCATENATE(N1,"、",M2),M2))</f>
        <v/>
      </c>
      <c r="O2" s="13"/>
      <c r="P2" s="12" t="s">
        <v>190</v>
      </c>
      <c r="Q2" s="17" t="s">
        <v>553</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469</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462</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543</v>
      </c>
      <c r="W6" s="32" t="s">
        <v>271</v>
      </c>
      <c r="Y6" s="32" t="s">
        <v>76</v>
      </c>
      <c r="Z6" s="30"/>
      <c r="AA6" s="32" t="s">
        <v>81</v>
      </c>
      <c r="AB6" s="31"/>
      <c r="AC6" s="32" t="s">
        <v>257</v>
      </c>
      <c r="AD6" s="31"/>
      <c r="AE6" s="45" t="s">
        <v>528</v>
      </c>
      <c r="AF6" s="30"/>
      <c r="AG6" s="56" t="s">
        <v>522</v>
      </c>
      <c r="AI6" s="54" t="s">
        <v>465</v>
      </c>
      <c r="AK6" s="54" t="str">
        <f t="shared" si="7"/>
        <v>E</v>
      </c>
      <c r="AP6" s="56" t="s">
        <v>522</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469</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463</v>
      </c>
      <c r="B10" s="15"/>
      <c r="C10" s="13" t="str">
        <f t="shared" si="0"/>
        <v/>
      </c>
      <c r="D10" s="13" t="str">
        <f t="shared" si="8"/>
        <v/>
      </c>
      <c r="F10" s="18" t="s">
        <v>235</v>
      </c>
      <c r="G10" s="17"/>
      <c r="H10" s="13" t="str">
        <f t="shared" si="1"/>
        <v/>
      </c>
      <c r="I10" s="13" t="str">
        <f t="shared" si="5"/>
        <v>一般会計</v>
      </c>
      <c r="K10" s="14" t="s">
        <v>468</v>
      </c>
      <c r="L10" s="15"/>
      <c r="M10" s="13" t="str">
        <f t="shared" si="2"/>
        <v/>
      </c>
      <c r="N10" s="13" t="str">
        <f t="shared" si="6"/>
        <v/>
      </c>
      <c r="O10" s="13"/>
      <c r="P10" s="13" t="str">
        <f>S8</f>
        <v>直接実施</v>
      </c>
      <c r="Q10" s="19"/>
      <c r="T10" s="13"/>
      <c r="W10" s="32" t="s">
        <v>275</v>
      </c>
      <c r="Y10" s="32" t="s">
        <v>84</v>
      </c>
      <c r="Z10" s="30"/>
      <c r="AA10" s="32" t="s">
        <v>89</v>
      </c>
      <c r="AB10" s="31"/>
      <c r="AC10" s="31"/>
      <c r="AD10" s="31"/>
      <c r="AE10" s="31"/>
      <c r="AF10" s="30"/>
      <c r="AG10" s="56" t="s">
        <v>508</v>
      </c>
      <c r="AK10" s="54" t="str">
        <f t="shared" si="7"/>
        <v>I</v>
      </c>
      <c r="AP10" s="54" t="s">
        <v>499</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553</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490</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5"/>
      <c r="Z2" s="828"/>
      <c r="AA2" s="829"/>
      <c r="AB2" s="1029" t="s">
        <v>11</v>
      </c>
      <c r="AC2" s="1030"/>
      <c r="AD2" s="1031"/>
      <c r="AE2" s="1035" t="s">
        <v>357</v>
      </c>
      <c r="AF2" s="1035"/>
      <c r="AG2" s="1035"/>
      <c r="AH2" s="1035"/>
      <c r="AI2" s="1035" t="s">
        <v>363</v>
      </c>
      <c r="AJ2" s="1035"/>
      <c r="AK2" s="1035"/>
      <c r="AL2" s="1035"/>
      <c r="AM2" s="1035" t="s">
        <v>471</v>
      </c>
      <c r="AN2" s="1035"/>
      <c r="AO2" s="1035"/>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6"/>
      <c r="Z3" s="1027"/>
      <c r="AA3" s="1028"/>
      <c r="AB3" s="1032"/>
      <c r="AC3" s="1033"/>
      <c r="AD3" s="1034"/>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2"/>
      <c r="I4" s="1002"/>
      <c r="J4" s="1002"/>
      <c r="K4" s="1002"/>
      <c r="L4" s="1002"/>
      <c r="M4" s="1002"/>
      <c r="N4" s="1002"/>
      <c r="O4" s="1003"/>
      <c r="P4" s="98"/>
      <c r="Q4" s="1010"/>
      <c r="R4" s="1010"/>
      <c r="S4" s="1010"/>
      <c r="T4" s="1010"/>
      <c r="U4" s="1010"/>
      <c r="V4" s="1010"/>
      <c r="W4" s="1010"/>
      <c r="X4" s="1011"/>
      <c r="Y4" s="1020" t="s">
        <v>12</v>
      </c>
      <c r="Z4" s="1021"/>
      <c r="AA4" s="1022"/>
      <c r="AB4" s="457"/>
      <c r="AC4" s="1024"/>
      <c r="AD4" s="102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4"/>
      <c r="H5" s="1005"/>
      <c r="I5" s="1005"/>
      <c r="J5" s="1005"/>
      <c r="K5" s="1005"/>
      <c r="L5" s="1005"/>
      <c r="M5" s="1005"/>
      <c r="N5" s="1005"/>
      <c r="O5" s="1006"/>
      <c r="P5" s="1012"/>
      <c r="Q5" s="1012"/>
      <c r="R5" s="1012"/>
      <c r="S5" s="1012"/>
      <c r="T5" s="1012"/>
      <c r="U5" s="1012"/>
      <c r="V5" s="1012"/>
      <c r="W5" s="1012"/>
      <c r="X5" s="1013"/>
      <c r="Y5" s="411" t="s">
        <v>54</v>
      </c>
      <c r="Z5" s="1017"/>
      <c r="AA5" s="1018"/>
      <c r="AB5" s="519"/>
      <c r="AC5" s="1023"/>
      <c r="AD5" s="102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7"/>
      <c r="H6" s="1008"/>
      <c r="I6" s="1008"/>
      <c r="J6" s="1008"/>
      <c r="K6" s="1008"/>
      <c r="L6" s="1008"/>
      <c r="M6" s="1008"/>
      <c r="N6" s="1008"/>
      <c r="O6" s="1009"/>
      <c r="P6" s="1014"/>
      <c r="Q6" s="1014"/>
      <c r="R6" s="1014"/>
      <c r="S6" s="1014"/>
      <c r="T6" s="1014"/>
      <c r="U6" s="1014"/>
      <c r="V6" s="1014"/>
      <c r="W6" s="1014"/>
      <c r="X6" s="1015"/>
      <c r="Y6" s="1016" t="s">
        <v>13</v>
      </c>
      <c r="Z6" s="1017"/>
      <c r="AA6" s="1018"/>
      <c r="AB6" s="593" t="s">
        <v>301</v>
      </c>
      <c r="AC6" s="1019"/>
      <c r="AD6" s="101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526</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490</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5"/>
      <c r="Z9" s="828"/>
      <c r="AA9" s="829"/>
      <c r="AB9" s="1029" t="s">
        <v>11</v>
      </c>
      <c r="AC9" s="1030"/>
      <c r="AD9" s="1031"/>
      <c r="AE9" s="1035" t="s">
        <v>357</v>
      </c>
      <c r="AF9" s="1035"/>
      <c r="AG9" s="1035"/>
      <c r="AH9" s="1035"/>
      <c r="AI9" s="1035" t="s">
        <v>363</v>
      </c>
      <c r="AJ9" s="1035"/>
      <c r="AK9" s="1035"/>
      <c r="AL9" s="1035"/>
      <c r="AM9" s="1035" t="s">
        <v>471</v>
      </c>
      <c r="AN9" s="1035"/>
      <c r="AO9" s="1035"/>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7"/>
      <c r="AC11" s="1024"/>
      <c r="AD11" s="102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4"/>
      <c r="H12" s="1005"/>
      <c r="I12" s="1005"/>
      <c r="J12" s="1005"/>
      <c r="K12" s="1005"/>
      <c r="L12" s="1005"/>
      <c r="M12" s="1005"/>
      <c r="N12" s="1005"/>
      <c r="O12" s="1006"/>
      <c r="P12" s="1012"/>
      <c r="Q12" s="1012"/>
      <c r="R12" s="1012"/>
      <c r="S12" s="1012"/>
      <c r="T12" s="1012"/>
      <c r="U12" s="1012"/>
      <c r="V12" s="1012"/>
      <c r="W12" s="1012"/>
      <c r="X12" s="1013"/>
      <c r="Y12" s="411" t="s">
        <v>54</v>
      </c>
      <c r="Z12" s="1017"/>
      <c r="AA12" s="1018"/>
      <c r="AB12" s="519"/>
      <c r="AC12" s="1023"/>
      <c r="AD12" s="102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3" t="s">
        <v>301</v>
      </c>
      <c r="AC13" s="1019"/>
      <c r="AD13" s="101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526</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490</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5"/>
      <c r="Z16" s="828"/>
      <c r="AA16" s="829"/>
      <c r="AB16" s="1029" t="s">
        <v>11</v>
      </c>
      <c r="AC16" s="1030"/>
      <c r="AD16" s="1031"/>
      <c r="AE16" s="1035" t="s">
        <v>357</v>
      </c>
      <c r="AF16" s="1035"/>
      <c r="AG16" s="1035"/>
      <c r="AH16" s="1035"/>
      <c r="AI16" s="1035" t="s">
        <v>363</v>
      </c>
      <c r="AJ16" s="1035"/>
      <c r="AK16" s="1035"/>
      <c r="AL16" s="1035"/>
      <c r="AM16" s="1035" t="s">
        <v>471</v>
      </c>
      <c r="AN16" s="1035"/>
      <c r="AO16" s="1035"/>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7"/>
      <c r="AC18" s="1024"/>
      <c r="AD18" s="102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4"/>
      <c r="H19" s="1005"/>
      <c r="I19" s="1005"/>
      <c r="J19" s="1005"/>
      <c r="K19" s="1005"/>
      <c r="L19" s="1005"/>
      <c r="M19" s="1005"/>
      <c r="N19" s="1005"/>
      <c r="O19" s="1006"/>
      <c r="P19" s="1012"/>
      <c r="Q19" s="1012"/>
      <c r="R19" s="1012"/>
      <c r="S19" s="1012"/>
      <c r="T19" s="1012"/>
      <c r="U19" s="1012"/>
      <c r="V19" s="1012"/>
      <c r="W19" s="1012"/>
      <c r="X19" s="1013"/>
      <c r="Y19" s="411" t="s">
        <v>54</v>
      </c>
      <c r="Z19" s="1017"/>
      <c r="AA19" s="1018"/>
      <c r="AB19" s="519"/>
      <c r="AC19" s="1023"/>
      <c r="AD19" s="102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3" t="s">
        <v>301</v>
      </c>
      <c r="AC20" s="1019"/>
      <c r="AD20" s="101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526</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490</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5"/>
      <c r="Z23" s="828"/>
      <c r="AA23" s="829"/>
      <c r="AB23" s="1029" t="s">
        <v>11</v>
      </c>
      <c r="AC23" s="1030"/>
      <c r="AD23" s="1031"/>
      <c r="AE23" s="1035" t="s">
        <v>357</v>
      </c>
      <c r="AF23" s="1035"/>
      <c r="AG23" s="1035"/>
      <c r="AH23" s="1035"/>
      <c r="AI23" s="1035" t="s">
        <v>363</v>
      </c>
      <c r="AJ23" s="1035"/>
      <c r="AK23" s="1035"/>
      <c r="AL23" s="1035"/>
      <c r="AM23" s="1035" t="s">
        <v>471</v>
      </c>
      <c r="AN23" s="1035"/>
      <c r="AO23" s="1035"/>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7"/>
      <c r="AC25" s="1024"/>
      <c r="AD25" s="102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4"/>
      <c r="H26" s="1005"/>
      <c r="I26" s="1005"/>
      <c r="J26" s="1005"/>
      <c r="K26" s="1005"/>
      <c r="L26" s="1005"/>
      <c r="M26" s="1005"/>
      <c r="N26" s="1005"/>
      <c r="O26" s="1006"/>
      <c r="P26" s="1012"/>
      <c r="Q26" s="1012"/>
      <c r="R26" s="1012"/>
      <c r="S26" s="1012"/>
      <c r="T26" s="1012"/>
      <c r="U26" s="1012"/>
      <c r="V26" s="1012"/>
      <c r="W26" s="1012"/>
      <c r="X26" s="1013"/>
      <c r="Y26" s="411" t="s">
        <v>54</v>
      </c>
      <c r="Z26" s="1017"/>
      <c r="AA26" s="1018"/>
      <c r="AB26" s="519"/>
      <c r="AC26" s="1023"/>
      <c r="AD26" s="102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3" t="s">
        <v>301</v>
      </c>
      <c r="AC27" s="1019"/>
      <c r="AD27" s="101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526</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490</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5"/>
      <c r="Z30" s="828"/>
      <c r="AA30" s="829"/>
      <c r="AB30" s="1029" t="s">
        <v>11</v>
      </c>
      <c r="AC30" s="1030"/>
      <c r="AD30" s="1031"/>
      <c r="AE30" s="1035" t="s">
        <v>357</v>
      </c>
      <c r="AF30" s="1035"/>
      <c r="AG30" s="1035"/>
      <c r="AH30" s="1035"/>
      <c r="AI30" s="1035" t="s">
        <v>363</v>
      </c>
      <c r="AJ30" s="1035"/>
      <c r="AK30" s="1035"/>
      <c r="AL30" s="1035"/>
      <c r="AM30" s="1035" t="s">
        <v>471</v>
      </c>
      <c r="AN30" s="1035"/>
      <c r="AO30" s="1035"/>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7"/>
      <c r="AC32" s="1024"/>
      <c r="AD32" s="102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4"/>
      <c r="H33" s="1005"/>
      <c r="I33" s="1005"/>
      <c r="J33" s="1005"/>
      <c r="K33" s="1005"/>
      <c r="L33" s="1005"/>
      <c r="M33" s="1005"/>
      <c r="N33" s="1005"/>
      <c r="O33" s="1006"/>
      <c r="P33" s="1012"/>
      <c r="Q33" s="1012"/>
      <c r="R33" s="1012"/>
      <c r="S33" s="1012"/>
      <c r="T33" s="1012"/>
      <c r="U33" s="1012"/>
      <c r="V33" s="1012"/>
      <c r="W33" s="1012"/>
      <c r="X33" s="1013"/>
      <c r="Y33" s="411" t="s">
        <v>54</v>
      </c>
      <c r="Z33" s="1017"/>
      <c r="AA33" s="1018"/>
      <c r="AB33" s="519"/>
      <c r="AC33" s="1023"/>
      <c r="AD33" s="102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3" t="s">
        <v>301</v>
      </c>
      <c r="AC34" s="1019"/>
      <c r="AD34" s="101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526</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490</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5"/>
      <c r="Z37" s="828"/>
      <c r="AA37" s="829"/>
      <c r="AB37" s="1029" t="s">
        <v>11</v>
      </c>
      <c r="AC37" s="1030"/>
      <c r="AD37" s="1031"/>
      <c r="AE37" s="1035" t="s">
        <v>357</v>
      </c>
      <c r="AF37" s="1035"/>
      <c r="AG37" s="1035"/>
      <c r="AH37" s="1035"/>
      <c r="AI37" s="1035" t="s">
        <v>363</v>
      </c>
      <c r="AJ37" s="1035"/>
      <c r="AK37" s="1035"/>
      <c r="AL37" s="1035"/>
      <c r="AM37" s="1035" t="s">
        <v>471</v>
      </c>
      <c r="AN37" s="1035"/>
      <c r="AO37" s="1035"/>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7"/>
      <c r="AC39" s="1024"/>
      <c r="AD39" s="102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4"/>
      <c r="H40" s="1005"/>
      <c r="I40" s="1005"/>
      <c r="J40" s="1005"/>
      <c r="K40" s="1005"/>
      <c r="L40" s="1005"/>
      <c r="M40" s="1005"/>
      <c r="N40" s="1005"/>
      <c r="O40" s="1006"/>
      <c r="P40" s="1012"/>
      <c r="Q40" s="1012"/>
      <c r="R40" s="1012"/>
      <c r="S40" s="1012"/>
      <c r="T40" s="1012"/>
      <c r="U40" s="1012"/>
      <c r="V40" s="1012"/>
      <c r="W40" s="1012"/>
      <c r="X40" s="1013"/>
      <c r="Y40" s="411" t="s">
        <v>54</v>
      </c>
      <c r="Z40" s="1017"/>
      <c r="AA40" s="1018"/>
      <c r="AB40" s="519"/>
      <c r="AC40" s="1023"/>
      <c r="AD40" s="102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3" t="s">
        <v>301</v>
      </c>
      <c r="AC41" s="1019"/>
      <c r="AD41" s="101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526</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490</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5"/>
      <c r="Z44" s="828"/>
      <c r="AA44" s="829"/>
      <c r="AB44" s="1029" t="s">
        <v>11</v>
      </c>
      <c r="AC44" s="1030"/>
      <c r="AD44" s="1031"/>
      <c r="AE44" s="1035" t="s">
        <v>357</v>
      </c>
      <c r="AF44" s="1035"/>
      <c r="AG44" s="1035"/>
      <c r="AH44" s="1035"/>
      <c r="AI44" s="1035" t="s">
        <v>363</v>
      </c>
      <c r="AJ44" s="1035"/>
      <c r="AK44" s="1035"/>
      <c r="AL44" s="1035"/>
      <c r="AM44" s="1035" t="s">
        <v>471</v>
      </c>
      <c r="AN44" s="1035"/>
      <c r="AO44" s="1035"/>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7"/>
      <c r="AC46" s="1024"/>
      <c r="AD46" s="102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4"/>
      <c r="H47" s="1005"/>
      <c r="I47" s="1005"/>
      <c r="J47" s="1005"/>
      <c r="K47" s="1005"/>
      <c r="L47" s="1005"/>
      <c r="M47" s="1005"/>
      <c r="N47" s="1005"/>
      <c r="O47" s="1006"/>
      <c r="P47" s="1012"/>
      <c r="Q47" s="1012"/>
      <c r="R47" s="1012"/>
      <c r="S47" s="1012"/>
      <c r="T47" s="1012"/>
      <c r="U47" s="1012"/>
      <c r="V47" s="1012"/>
      <c r="W47" s="1012"/>
      <c r="X47" s="1013"/>
      <c r="Y47" s="411" t="s">
        <v>54</v>
      </c>
      <c r="Z47" s="1017"/>
      <c r="AA47" s="1018"/>
      <c r="AB47" s="519"/>
      <c r="AC47" s="1023"/>
      <c r="AD47" s="102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3" t="s">
        <v>301</v>
      </c>
      <c r="AC48" s="1019"/>
      <c r="AD48" s="101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526</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490</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5"/>
      <c r="Z51" s="828"/>
      <c r="AA51" s="829"/>
      <c r="AB51" s="553" t="s">
        <v>11</v>
      </c>
      <c r="AC51" s="1030"/>
      <c r="AD51" s="1031"/>
      <c r="AE51" s="1035" t="s">
        <v>357</v>
      </c>
      <c r="AF51" s="1035"/>
      <c r="AG51" s="1035"/>
      <c r="AH51" s="1035"/>
      <c r="AI51" s="1035" t="s">
        <v>363</v>
      </c>
      <c r="AJ51" s="1035"/>
      <c r="AK51" s="1035"/>
      <c r="AL51" s="1035"/>
      <c r="AM51" s="1035" t="s">
        <v>471</v>
      </c>
      <c r="AN51" s="1035"/>
      <c r="AO51" s="1035"/>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7"/>
      <c r="AC53" s="1024"/>
      <c r="AD53" s="102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4"/>
      <c r="H54" s="1005"/>
      <c r="I54" s="1005"/>
      <c r="J54" s="1005"/>
      <c r="K54" s="1005"/>
      <c r="L54" s="1005"/>
      <c r="M54" s="1005"/>
      <c r="N54" s="1005"/>
      <c r="O54" s="1006"/>
      <c r="P54" s="1012"/>
      <c r="Q54" s="1012"/>
      <c r="R54" s="1012"/>
      <c r="S54" s="1012"/>
      <c r="T54" s="1012"/>
      <c r="U54" s="1012"/>
      <c r="V54" s="1012"/>
      <c r="W54" s="1012"/>
      <c r="X54" s="1013"/>
      <c r="Y54" s="411" t="s">
        <v>54</v>
      </c>
      <c r="Z54" s="1017"/>
      <c r="AA54" s="1018"/>
      <c r="AB54" s="519"/>
      <c r="AC54" s="1023"/>
      <c r="AD54" s="102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3" t="s">
        <v>301</v>
      </c>
      <c r="AC55" s="1019"/>
      <c r="AD55" s="101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526</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490</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5"/>
      <c r="Z58" s="828"/>
      <c r="AA58" s="829"/>
      <c r="AB58" s="1029" t="s">
        <v>11</v>
      </c>
      <c r="AC58" s="1030"/>
      <c r="AD58" s="1031"/>
      <c r="AE58" s="1035" t="s">
        <v>357</v>
      </c>
      <c r="AF58" s="1035"/>
      <c r="AG58" s="1035"/>
      <c r="AH58" s="1035"/>
      <c r="AI58" s="1035" t="s">
        <v>363</v>
      </c>
      <c r="AJ58" s="1035"/>
      <c r="AK58" s="1035"/>
      <c r="AL58" s="1035"/>
      <c r="AM58" s="1035" t="s">
        <v>471</v>
      </c>
      <c r="AN58" s="1035"/>
      <c r="AO58" s="1035"/>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7"/>
      <c r="AC60" s="1024"/>
      <c r="AD60" s="102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4"/>
      <c r="H61" s="1005"/>
      <c r="I61" s="1005"/>
      <c r="J61" s="1005"/>
      <c r="K61" s="1005"/>
      <c r="L61" s="1005"/>
      <c r="M61" s="1005"/>
      <c r="N61" s="1005"/>
      <c r="O61" s="1006"/>
      <c r="P61" s="1012"/>
      <c r="Q61" s="1012"/>
      <c r="R61" s="1012"/>
      <c r="S61" s="1012"/>
      <c r="T61" s="1012"/>
      <c r="U61" s="1012"/>
      <c r="V61" s="1012"/>
      <c r="W61" s="1012"/>
      <c r="X61" s="1013"/>
      <c r="Y61" s="411" t="s">
        <v>54</v>
      </c>
      <c r="Z61" s="1017"/>
      <c r="AA61" s="1018"/>
      <c r="AB61" s="519"/>
      <c r="AC61" s="1023"/>
      <c r="AD61" s="102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3" t="s">
        <v>301</v>
      </c>
      <c r="AC62" s="1019"/>
      <c r="AD62" s="101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526</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490</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5"/>
      <c r="Z65" s="828"/>
      <c r="AA65" s="829"/>
      <c r="AB65" s="1029" t="s">
        <v>11</v>
      </c>
      <c r="AC65" s="1030"/>
      <c r="AD65" s="1031"/>
      <c r="AE65" s="1035" t="s">
        <v>357</v>
      </c>
      <c r="AF65" s="1035"/>
      <c r="AG65" s="1035"/>
      <c r="AH65" s="1035"/>
      <c r="AI65" s="1035" t="s">
        <v>363</v>
      </c>
      <c r="AJ65" s="1035"/>
      <c r="AK65" s="1035"/>
      <c r="AL65" s="1035"/>
      <c r="AM65" s="1035" t="s">
        <v>471</v>
      </c>
      <c r="AN65" s="1035"/>
      <c r="AO65" s="1035"/>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7"/>
      <c r="AC67" s="1024"/>
      <c r="AD67" s="102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4"/>
      <c r="H68" s="1005"/>
      <c r="I68" s="1005"/>
      <c r="J68" s="1005"/>
      <c r="K68" s="1005"/>
      <c r="L68" s="1005"/>
      <c r="M68" s="1005"/>
      <c r="N68" s="1005"/>
      <c r="O68" s="1006"/>
      <c r="P68" s="1012"/>
      <c r="Q68" s="1012"/>
      <c r="R68" s="1012"/>
      <c r="S68" s="1012"/>
      <c r="T68" s="1012"/>
      <c r="U68" s="1012"/>
      <c r="V68" s="1012"/>
      <c r="W68" s="1012"/>
      <c r="X68" s="1013"/>
      <c r="Y68" s="411" t="s">
        <v>54</v>
      </c>
      <c r="Z68" s="1017"/>
      <c r="AA68" s="1018"/>
      <c r="AB68" s="519"/>
      <c r="AC68" s="1023"/>
      <c r="AD68" s="102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7"/>
      <c r="H69" s="1008"/>
      <c r="I69" s="1008"/>
      <c r="J69" s="1008"/>
      <c r="K69" s="1008"/>
      <c r="L69" s="1008"/>
      <c r="M69" s="1008"/>
      <c r="N69" s="1008"/>
      <c r="O69" s="1009"/>
      <c r="P69" s="1014"/>
      <c r="Q69" s="1014"/>
      <c r="R69" s="1014"/>
      <c r="S69" s="1014"/>
      <c r="T69" s="1014"/>
      <c r="U69" s="1014"/>
      <c r="V69" s="1014"/>
      <c r="W69" s="1014"/>
      <c r="X69" s="1015"/>
      <c r="Y69" s="411" t="s">
        <v>13</v>
      </c>
      <c r="Z69" s="1017"/>
      <c r="AA69" s="1018"/>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526</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4" t="s">
        <v>512</v>
      </c>
      <c r="H2" s="595"/>
      <c r="I2" s="595"/>
      <c r="J2" s="595"/>
      <c r="K2" s="595"/>
      <c r="L2" s="595"/>
      <c r="M2" s="595"/>
      <c r="N2" s="595"/>
      <c r="O2" s="595"/>
      <c r="P2" s="595"/>
      <c r="Q2" s="595"/>
      <c r="R2" s="595"/>
      <c r="S2" s="595"/>
      <c r="T2" s="595"/>
      <c r="U2" s="595"/>
      <c r="V2" s="595"/>
      <c r="W2" s="595"/>
      <c r="X2" s="595"/>
      <c r="Y2" s="595"/>
      <c r="Z2" s="595"/>
      <c r="AA2" s="595"/>
      <c r="AB2" s="596"/>
      <c r="AC2" s="594" t="s">
        <v>514</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8"/>
      <c r="B4" s="1049"/>
      <c r="C4" s="1049"/>
      <c r="D4" s="1049"/>
      <c r="E4" s="1049"/>
      <c r="F4" s="1050"/>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8"/>
      <c r="B5" s="1049"/>
      <c r="C5" s="1049"/>
      <c r="D5" s="1049"/>
      <c r="E5" s="1049"/>
      <c r="F5" s="1050"/>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8"/>
      <c r="B6" s="1049"/>
      <c r="C6" s="1049"/>
      <c r="D6" s="1049"/>
      <c r="E6" s="1049"/>
      <c r="F6" s="1050"/>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8"/>
      <c r="B7" s="1049"/>
      <c r="C7" s="1049"/>
      <c r="D7" s="1049"/>
      <c r="E7" s="1049"/>
      <c r="F7" s="1050"/>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8"/>
      <c r="B8" s="1049"/>
      <c r="C8" s="1049"/>
      <c r="D8" s="1049"/>
      <c r="E8" s="1049"/>
      <c r="F8" s="1050"/>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8"/>
      <c r="B9" s="1049"/>
      <c r="C9" s="1049"/>
      <c r="D9" s="1049"/>
      <c r="E9" s="1049"/>
      <c r="F9" s="1050"/>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8"/>
      <c r="B10" s="1049"/>
      <c r="C10" s="1049"/>
      <c r="D10" s="1049"/>
      <c r="E10" s="1049"/>
      <c r="F10" s="1050"/>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8"/>
      <c r="B11" s="1049"/>
      <c r="C11" s="1049"/>
      <c r="D11" s="1049"/>
      <c r="E11" s="1049"/>
      <c r="F11" s="1050"/>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8"/>
      <c r="B12" s="1049"/>
      <c r="C12" s="1049"/>
      <c r="D12" s="1049"/>
      <c r="E12" s="1049"/>
      <c r="F12" s="1050"/>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8"/>
      <c r="B13" s="1049"/>
      <c r="C13" s="1049"/>
      <c r="D13" s="1049"/>
      <c r="E13" s="1049"/>
      <c r="F13" s="1050"/>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8"/>
      <c r="B14" s="1049"/>
      <c r="C14" s="1049"/>
      <c r="D14" s="1049"/>
      <c r="E14" s="1049"/>
      <c r="F14" s="1050"/>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8"/>
      <c r="B15" s="1049"/>
      <c r="C15" s="1049"/>
      <c r="D15" s="1049"/>
      <c r="E15" s="1049"/>
      <c r="F15" s="1050"/>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8"/>
      <c r="B16" s="1049"/>
      <c r="C16" s="1049"/>
      <c r="D16" s="1049"/>
      <c r="E16" s="1049"/>
      <c r="F16" s="1050"/>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8"/>
      <c r="B17" s="1049"/>
      <c r="C17" s="1049"/>
      <c r="D17" s="1049"/>
      <c r="E17" s="1049"/>
      <c r="F17" s="1050"/>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8"/>
      <c r="B18" s="1049"/>
      <c r="C18" s="1049"/>
      <c r="D18" s="1049"/>
      <c r="E18" s="1049"/>
      <c r="F18" s="1050"/>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8"/>
      <c r="B19" s="1049"/>
      <c r="C19" s="1049"/>
      <c r="D19" s="1049"/>
      <c r="E19" s="1049"/>
      <c r="F19" s="1050"/>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8"/>
      <c r="B20" s="1049"/>
      <c r="C20" s="1049"/>
      <c r="D20" s="1049"/>
      <c r="E20" s="1049"/>
      <c r="F20" s="1050"/>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8"/>
      <c r="B21" s="1049"/>
      <c r="C21" s="1049"/>
      <c r="D21" s="1049"/>
      <c r="E21" s="1049"/>
      <c r="F21" s="1050"/>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8"/>
      <c r="B22" s="1049"/>
      <c r="C22" s="1049"/>
      <c r="D22" s="1049"/>
      <c r="E22" s="1049"/>
      <c r="F22" s="1050"/>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8"/>
      <c r="B23" s="1049"/>
      <c r="C23" s="1049"/>
      <c r="D23" s="1049"/>
      <c r="E23" s="1049"/>
      <c r="F23" s="1050"/>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8"/>
      <c r="B24" s="1049"/>
      <c r="C24" s="1049"/>
      <c r="D24" s="1049"/>
      <c r="E24" s="1049"/>
      <c r="F24" s="1050"/>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8"/>
      <c r="B25" s="1049"/>
      <c r="C25" s="1049"/>
      <c r="D25" s="1049"/>
      <c r="E25" s="1049"/>
      <c r="F25" s="1050"/>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8"/>
      <c r="B26" s="1049"/>
      <c r="C26" s="1049"/>
      <c r="D26" s="1049"/>
      <c r="E26" s="1049"/>
      <c r="F26" s="1050"/>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8"/>
      <c r="B27" s="1049"/>
      <c r="C27" s="1049"/>
      <c r="D27" s="1049"/>
      <c r="E27" s="1049"/>
      <c r="F27" s="1050"/>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8"/>
      <c r="B28" s="1049"/>
      <c r="C28" s="1049"/>
      <c r="D28" s="1049"/>
      <c r="E28" s="1049"/>
      <c r="F28" s="1050"/>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8"/>
      <c r="B29" s="1049"/>
      <c r="C29" s="1049"/>
      <c r="D29" s="1049"/>
      <c r="E29" s="1049"/>
      <c r="F29" s="1050"/>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8"/>
      <c r="B30" s="1049"/>
      <c r="C30" s="1049"/>
      <c r="D30" s="1049"/>
      <c r="E30" s="1049"/>
      <c r="F30" s="1050"/>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8"/>
      <c r="B31" s="1049"/>
      <c r="C31" s="1049"/>
      <c r="D31" s="1049"/>
      <c r="E31" s="1049"/>
      <c r="F31" s="1050"/>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8"/>
      <c r="B32" s="1049"/>
      <c r="C32" s="1049"/>
      <c r="D32" s="1049"/>
      <c r="E32" s="1049"/>
      <c r="F32" s="1050"/>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8"/>
      <c r="B33" s="1049"/>
      <c r="C33" s="1049"/>
      <c r="D33" s="1049"/>
      <c r="E33" s="1049"/>
      <c r="F33" s="1050"/>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8"/>
      <c r="B34" s="1049"/>
      <c r="C34" s="1049"/>
      <c r="D34" s="1049"/>
      <c r="E34" s="1049"/>
      <c r="F34" s="1050"/>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8"/>
      <c r="B35" s="1049"/>
      <c r="C35" s="1049"/>
      <c r="D35" s="1049"/>
      <c r="E35" s="1049"/>
      <c r="F35" s="1050"/>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8"/>
      <c r="B36" s="1049"/>
      <c r="C36" s="1049"/>
      <c r="D36" s="1049"/>
      <c r="E36" s="1049"/>
      <c r="F36" s="1050"/>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8"/>
      <c r="B37" s="1049"/>
      <c r="C37" s="1049"/>
      <c r="D37" s="1049"/>
      <c r="E37" s="1049"/>
      <c r="F37" s="1050"/>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8"/>
      <c r="B38" s="1049"/>
      <c r="C38" s="1049"/>
      <c r="D38" s="1049"/>
      <c r="E38" s="1049"/>
      <c r="F38" s="1050"/>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8"/>
      <c r="B39" s="1049"/>
      <c r="C39" s="1049"/>
      <c r="D39" s="1049"/>
      <c r="E39" s="1049"/>
      <c r="F39" s="1050"/>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8"/>
      <c r="B40" s="1049"/>
      <c r="C40" s="1049"/>
      <c r="D40" s="1049"/>
      <c r="E40" s="1049"/>
      <c r="F40" s="1050"/>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8"/>
      <c r="B41" s="1049"/>
      <c r="C41" s="1049"/>
      <c r="D41" s="1049"/>
      <c r="E41" s="1049"/>
      <c r="F41" s="1050"/>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8"/>
      <c r="B42" s="1049"/>
      <c r="C42" s="1049"/>
      <c r="D42" s="1049"/>
      <c r="E42" s="1049"/>
      <c r="F42" s="1050"/>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8"/>
      <c r="B43" s="1049"/>
      <c r="C43" s="1049"/>
      <c r="D43" s="1049"/>
      <c r="E43" s="1049"/>
      <c r="F43" s="1050"/>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8"/>
      <c r="B44" s="1049"/>
      <c r="C44" s="1049"/>
      <c r="D44" s="1049"/>
      <c r="E44" s="1049"/>
      <c r="F44" s="1050"/>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8"/>
      <c r="B45" s="1049"/>
      <c r="C45" s="1049"/>
      <c r="D45" s="1049"/>
      <c r="E45" s="1049"/>
      <c r="F45" s="1050"/>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8"/>
      <c r="B46" s="1049"/>
      <c r="C46" s="1049"/>
      <c r="D46" s="1049"/>
      <c r="E46" s="1049"/>
      <c r="F46" s="1050"/>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8"/>
      <c r="B47" s="1049"/>
      <c r="C47" s="1049"/>
      <c r="D47" s="1049"/>
      <c r="E47" s="1049"/>
      <c r="F47" s="1050"/>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8"/>
      <c r="B48" s="1049"/>
      <c r="C48" s="1049"/>
      <c r="D48" s="1049"/>
      <c r="E48" s="1049"/>
      <c r="F48" s="1050"/>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8"/>
      <c r="B49" s="1049"/>
      <c r="C49" s="1049"/>
      <c r="D49" s="1049"/>
      <c r="E49" s="1049"/>
      <c r="F49" s="1050"/>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8"/>
      <c r="B50" s="1049"/>
      <c r="C50" s="1049"/>
      <c r="D50" s="1049"/>
      <c r="E50" s="1049"/>
      <c r="F50" s="1050"/>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8"/>
      <c r="B51" s="1049"/>
      <c r="C51" s="1049"/>
      <c r="D51" s="1049"/>
      <c r="E51" s="1049"/>
      <c r="F51" s="1050"/>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8"/>
      <c r="B52" s="1049"/>
      <c r="C52" s="1049"/>
      <c r="D52" s="1049"/>
      <c r="E52" s="1049"/>
      <c r="F52" s="1050"/>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8"/>
      <c r="B56" s="1049"/>
      <c r="C56" s="1049"/>
      <c r="D56" s="1049"/>
      <c r="E56" s="1049"/>
      <c r="F56" s="1050"/>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8"/>
      <c r="B57" s="1049"/>
      <c r="C57" s="1049"/>
      <c r="D57" s="1049"/>
      <c r="E57" s="1049"/>
      <c r="F57" s="1050"/>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8"/>
      <c r="B58" s="1049"/>
      <c r="C58" s="1049"/>
      <c r="D58" s="1049"/>
      <c r="E58" s="1049"/>
      <c r="F58" s="1050"/>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8"/>
      <c r="B59" s="1049"/>
      <c r="C59" s="1049"/>
      <c r="D59" s="1049"/>
      <c r="E59" s="1049"/>
      <c r="F59" s="1050"/>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8"/>
      <c r="B60" s="1049"/>
      <c r="C60" s="1049"/>
      <c r="D60" s="1049"/>
      <c r="E60" s="1049"/>
      <c r="F60" s="1050"/>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8"/>
      <c r="B61" s="1049"/>
      <c r="C61" s="1049"/>
      <c r="D61" s="1049"/>
      <c r="E61" s="1049"/>
      <c r="F61" s="1050"/>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8"/>
      <c r="B62" s="1049"/>
      <c r="C62" s="1049"/>
      <c r="D62" s="1049"/>
      <c r="E62" s="1049"/>
      <c r="F62" s="1050"/>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8"/>
      <c r="B63" s="1049"/>
      <c r="C63" s="1049"/>
      <c r="D63" s="1049"/>
      <c r="E63" s="1049"/>
      <c r="F63" s="1050"/>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8"/>
      <c r="B64" s="1049"/>
      <c r="C64" s="1049"/>
      <c r="D64" s="1049"/>
      <c r="E64" s="1049"/>
      <c r="F64" s="1050"/>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8"/>
      <c r="B65" s="1049"/>
      <c r="C65" s="1049"/>
      <c r="D65" s="1049"/>
      <c r="E65" s="1049"/>
      <c r="F65" s="1050"/>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8"/>
      <c r="B66" s="1049"/>
      <c r="C66" s="1049"/>
      <c r="D66" s="1049"/>
      <c r="E66" s="1049"/>
      <c r="F66" s="1050"/>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8"/>
      <c r="B67" s="1049"/>
      <c r="C67" s="1049"/>
      <c r="D67" s="1049"/>
      <c r="E67" s="1049"/>
      <c r="F67" s="1050"/>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8"/>
      <c r="B68" s="1049"/>
      <c r="C68" s="1049"/>
      <c r="D68" s="1049"/>
      <c r="E68" s="1049"/>
      <c r="F68" s="1050"/>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8"/>
      <c r="B69" s="1049"/>
      <c r="C69" s="1049"/>
      <c r="D69" s="1049"/>
      <c r="E69" s="1049"/>
      <c r="F69" s="1050"/>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8"/>
      <c r="B70" s="1049"/>
      <c r="C70" s="1049"/>
      <c r="D70" s="1049"/>
      <c r="E70" s="1049"/>
      <c r="F70" s="1050"/>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8"/>
      <c r="B71" s="1049"/>
      <c r="C71" s="1049"/>
      <c r="D71" s="1049"/>
      <c r="E71" s="1049"/>
      <c r="F71" s="1050"/>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8"/>
      <c r="B72" s="1049"/>
      <c r="C72" s="1049"/>
      <c r="D72" s="1049"/>
      <c r="E72" s="1049"/>
      <c r="F72" s="1050"/>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8"/>
      <c r="B73" s="1049"/>
      <c r="C73" s="1049"/>
      <c r="D73" s="1049"/>
      <c r="E73" s="1049"/>
      <c r="F73" s="1050"/>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8"/>
      <c r="B74" s="1049"/>
      <c r="C74" s="1049"/>
      <c r="D74" s="1049"/>
      <c r="E74" s="1049"/>
      <c r="F74" s="1050"/>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8"/>
      <c r="B75" s="1049"/>
      <c r="C75" s="1049"/>
      <c r="D75" s="1049"/>
      <c r="E75" s="1049"/>
      <c r="F75" s="1050"/>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8"/>
      <c r="B76" s="1049"/>
      <c r="C76" s="1049"/>
      <c r="D76" s="1049"/>
      <c r="E76" s="1049"/>
      <c r="F76" s="1050"/>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8"/>
      <c r="B77" s="1049"/>
      <c r="C77" s="1049"/>
      <c r="D77" s="1049"/>
      <c r="E77" s="1049"/>
      <c r="F77" s="1050"/>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8"/>
      <c r="B78" s="1049"/>
      <c r="C78" s="1049"/>
      <c r="D78" s="1049"/>
      <c r="E78" s="1049"/>
      <c r="F78" s="1050"/>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8"/>
      <c r="B79" s="1049"/>
      <c r="C79" s="1049"/>
      <c r="D79" s="1049"/>
      <c r="E79" s="1049"/>
      <c r="F79" s="1050"/>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8"/>
      <c r="B80" s="1049"/>
      <c r="C80" s="1049"/>
      <c r="D80" s="1049"/>
      <c r="E80" s="1049"/>
      <c r="F80" s="1050"/>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8"/>
      <c r="B81" s="1049"/>
      <c r="C81" s="1049"/>
      <c r="D81" s="1049"/>
      <c r="E81" s="1049"/>
      <c r="F81" s="1050"/>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8"/>
      <c r="B82" s="1049"/>
      <c r="C82" s="1049"/>
      <c r="D82" s="1049"/>
      <c r="E82" s="1049"/>
      <c r="F82" s="1050"/>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8"/>
      <c r="B83" s="1049"/>
      <c r="C83" s="1049"/>
      <c r="D83" s="1049"/>
      <c r="E83" s="1049"/>
      <c r="F83" s="1050"/>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8"/>
      <c r="B84" s="1049"/>
      <c r="C84" s="1049"/>
      <c r="D84" s="1049"/>
      <c r="E84" s="1049"/>
      <c r="F84" s="1050"/>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8"/>
      <c r="B85" s="1049"/>
      <c r="C85" s="1049"/>
      <c r="D85" s="1049"/>
      <c r="E85" s="1049"/>
      <c r="F85" s="1050"/>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8"/>
      <c r="B86" s="1049"/>
      <c r="C86" s="1049"/>
      <c r="D86" s="1049"/>
      <c r="E86" s="1049"/>
      <c r="F86" s="1050"/>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8"/>
      <c r="B87" s="1049"/>
      <c r="C87" s="1049"/>
      <c r="D87" s="1049"/>
      <c r="E87" s="1049"/>
      <c r="F87" s="1050"/>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8"/>
      <c r="B88" s="1049"/>
      <c r="C88" s="1049"/>
      <c r="D88" s="1049"/>
      <c r="E88" s="1049"/>
      <c r="F88" s="1050"/>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8"/>
      <c r="B89" s="1049"/>
      <c r="C89" s="1049"/>
      <c r="D89" s="1049"/>
      <c r="E89" s="1049"/>
      <c r="F89" s="1050"/>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8"/>
      <c r="B90" s="1049"/>
      <c r="C90" s="1049"/>
      <c r="D90" s="1049"/>
      <c r="E90" s="1049"/>
      <c r="F90" s="1050"/>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8"/>
      <c r="B91" s="1049"/>
      <c r="C91" s="1049"/>
      <c r="D91" s="1049"/>
      <c r="E91" s="1049"/>
      <c r="F91" s="1050"/>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8"/>
      <c r="B92" s="1049"/>
      <c r="C92" s="1049"/>
      <c r="D92" s="1049"/>
      <c r="E92" s="1049"/>
      <c r="F92" s="1050"/>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8"/>
      <c r="B93" s="1049"/>
      <c r="C93" s="1049"/>
      <c r="D93" s="1049"/>
      <c r="E93" s="1049"/>
      <c r="F93" s="1050"/>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8"/>
      <c r="B94" s="1049"/>
      <c r="C94" s="1049"/>
      <c r="D94" s="1049"/>
      <c r="E94" s="1049"/>
      <c r="F94" s="1050"/>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8"/>
      <c r="B95" s="1049"/>
      <c r="C95" s="1049"/>
      <c r="D95" s="1049"/>
      <c r="E95" s="1049"/>
      <c r="F95" s="1050"/>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8"/>
      <c r="B96" s="1049"/>
      <c r="C96" s="1049"/>
      <c r="D96" s="1049"/>
      <c r="E96" s="1049"/>
      <c r="F96" s="1050"/>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8"/>
      <c r="B97" s="1049"/>
      <c r="C97" s="1049"/>
      <c r="D97" s="1049"/>
      <c r="E97" s="1049"/>
      <c r="F97" s="1050"/>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8"/>
      <c r="B98" s="1049"/>
      <c r="C98" s="1049"/>
      <c r="D98" s="1049"/>
      <c r="E98" s="1049"/>
      <c r="F98" s="1050"/>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8"/>
      <c r="B99" s="1049"/>
      <c r="C99" s="1049"/>
      <c r="D99" s="1049"/>
      <c r="E99" s="1049"/>
      <c r="F99" s="1050"/>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8"/>
      <c r="B100" s="1049"/>
      <c r="C100" s="1049"/>
      <c r="D100" s="1049"/>
      <c r="E100" s="1049"/>
      <c r="F100" s="1050"/>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8"/>
      <c r="B101" s="1049"/>
      <c r="C101" s="1049"/>
      <c r="D101" s="1049"/>
      <c r="E101" s="1049"/>
      <c r="F101" s="1050"/>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8"/>
      <c r="B102" s="1049"/>
      <c r="C102" s="1049"/>
      <c r="D102" s="1049"/>
      <c r="E102" s="1049"/>
      <c r="F102" s="1050"/>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8"/>
      <c r="B103" s="1049"/>
      <c r="C103" s="1049"/>
      <c r="D103" s="1049"/>
      <c r="E103" s="1049"/>
      <c r="F103" s="1050"/>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8"/>
      <c r="B104" s="1049"/>
      <c r="C104" s="1049"/>
      <c r="D104" s="1049"/>
      <c r="E104" s="1049"/>
      <c r="F104" s="1050"/>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8"/>
      <c r="B105" s="1049"/>
      <c r="C105" s="1049"/>
      <c r="D105" s="1049"/>
      <c r="E105" s="1049"/>
      <c r="F105" s="1050"/>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8"/>
      <c r="B109" s="1049"/>
      <c r="C109" s="1049"/>
      <c r="D109" s="1049"/>
      <c r="E109" s="1049"/>
      <c r="F109" s="1050"/>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8"/>
      <c r="B110" s="1049"/>
      <c r="C110" s="1049"/>
      <c r="D110" s="1049"/>
      <c r="E110" s="1049"/>
      <c r="F110" s="1050"/>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8"/>
      <c r="B111" s="1049"/>
      <c r="C111" s="1049"/>
      <c r="D111" s="1049"/>
      <c r="E111" s="1049"/>
      <c r="F111" s="1050"/>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8"/>
      <c r="B112" s="1049"/>
      <c r="C112" s="1049"/>
      <c r="D112" s="1049"/>
      <c r="E112" s="1049"/>
      <c r="F112" s="1050"/>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8"/>
      <c r="B113" s="1049"/>
      <c r="C113" s="1049"/>
      <c r="D113" s="1049"/>
      <c r="E113" s="1049"/>
      <c r="F113" s="1050"/>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8"/>
      <c r="B114" s="1049"/>
      <c r="C114" s="1049"/>
      <c r="D114" s="1049"/>
      <c r="E114" s="1049"/>
      <c r="F114" s="1050"/>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8"/>
      <c r="B115" s="1049"/>
      <c r="C115" s="1049"/>
      <c r="D115" s="1049"/>
      <c r="E115" s="1049"/>
      <c r="F115" s="1050"/>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8"/>
      <c r="B116" s="1049"/>
      <c r="C116" s="1049"/>
      <c r="D116" s="1049"/>
      <c r="E116" s="1049"/>
      <c r="F116" s="1050"/>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8"/>
      <c r="B117" s="1049"/>
      <c r="C117" s="1049"/>
      <c r="D117" s="1049"/>
      <c r="E117" s="1049"/>
      <c r="F117" s="1050"/>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8"/>
      <c r="B118" s="1049"/>
      <c r="C118" s="1049"/>
      <c r="D118" s="1049"/>
      <c r="E118" s="1049"/>
      <c r="F118" s="1050"/>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8"/>
      <c r="B119" s="1049"/>
      <c r="C119" s="1049"/>
      <c r="D119" s="1049"/>
      <c r="E119" s="1049"/>
      <c r="F119" s="1050"/>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8"/>
      <c r="B120" s="1049"/>
      <c r="C120" s="1049"/>
      <c r="D120" s="1049"/>
      <c r="E120" s="1049"/>
      <c r="F120" s="1050"/>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8"/>
      <c r="B121" s="1049"/>
      <c r="C121" s="1049"/>
      <c r="D121" s="1049"/>
      <c r="E121" s="1049"/>
      <c r="F121" s="1050"/>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8"/>
      <c r="B122" s="1049"/>
      <c r="C122" s="1049"/>
      <c r="D122" s="1049"/>
      <c r="E122" s="1049"/>
      <c r="F122" s="1050"/>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8"/>
      <c r="B123" s="1049"/>
      <c r="C123" s="1049"/>
      <c r="D123" s="1049"/>
      <c r="E123" s="1049"/>
      <c r="F123" s="1050"/>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8"/>
      <c r="B124" s="1049"/>
      <c r="C124" s="1049"/>
      <c r="D124" s="1049"/>
      <c r="E124" s="1049"/>
      <c r="F124" s="1050"/>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8"/>
      <c r="B125" s="1049"/>
      <c r="C125" s="1049"/>
      <c r="D125" s="1049"/>
      <c r="E125" s="1049"/>
      <c r="F125" s="1050"/>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8"/>
      <c r="B126" s="1049"/>
      <c r="C126" s="1049"/>
      <c r="D126" s="1049"/>
      <c r="E126" s="1049"/>
      <c r="F126" s="1050"/>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8"/>
      <c r="B127" s="1049"/>
      <c r="C127" s="1049"/>
      <c r="D127" s="1049"/>
      <c r="E127" s="1049"/>
      <c r="F127" s="1050"/>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8"/>
      <c r="B128" s="1049"/>
      <c r="C128" s="1049"/>
      <c r="D128" s="1049"/>
      <c r="E128" s="1049"/>
      <c r="F128" s="1050"/>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8"/>
      <c r="B129" s="1049"/>
      <c r="C129" s="1049"/>
      <c r="D129" s="1049"/>
      <c r="E129" s="1049"/>
      <c r="F129" s="1050"/>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8"/>
      <c r="B130" s="1049"/>
      <c r="C130" s="1049"/>
      <c r="D130" s="1049"/>
      <c r="E130" s="1049"/>
      <c r="F130" s="1050"/>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8"/>
      <c r="B131" s="1049"/>
      <c r="C131" s="1049"/>
      <c r="D131" s="1049"/>
      <c r="E131" s="1049"/>
      <c r="F131" s="1050"/>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8"/>
      <c r="B132" s="1049"/>
      <c r="C132" s="1049"/>
      <c r="D132" s="1049"/>
      <c r="E132" s="1049"/>
      <c r="F132" s="1050"/>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8"/>
      <c r="B133" s="1049"/>
      <c r="C133" s="1049"/>
      <c r="D133" s="1049"/>
      <c r="E133" s="1049"/>
      <c r="F133" s="1050"/>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8"/>
      <c r="B134" s="1049"/>
      <c r="C134" s="1049"/>
      <c r="D134" s="1049"/>
      <c r="E134" s="1049"/>
      <c r="F134" s="1050"/>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8"/>
      <c r="B135" s="1049"/>
      <c r="C135" s="1049"/>
      <c r="D135" s="1049"/>
      <c r="E135" s="1049"/>
      <c r="F135" s="1050"/>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8"/>
      <c r="B136" s="1049"/>
      <c r="C136" s="1049"/>
      <c r="D136" s="1049"/>
      <c r="E136" s="1049"/>
      <c r="F136" s="1050"/>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8"/>
      <c r="B137" s="1049"/>
      <c r="C137" s="1049"/>
      <c r="D137" s="1049"/>
      <c r="E137" s="1049"/>
      <c r="F137" s="1050"/>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8"/>
      <c r="B138" s="1049"/>
      <c r="C138" s="1049"/>
      <c r="D138" s="1049"/>
      <c r="E138" s="1049"/>
      <c r="F138" s="1050"/>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8"/>
      <c r="B139" s="1049"/>
      <c r="C139" s="1049"/>
      <c r="D139" s="1049"/>
      <c r="E139" s="1049"/>
      <c r="F139" s="1050"/>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8"/>
      <c r="B140" s="1049"/>
      <c r="C140" s="1049"/>
      <c r="D140" s="1049"/>
      <c r="E140" s="1049"/>
      <c r="F140" s="1050"/>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8"/>
      <c r="B141" s="1049"/>
      <c r="C141" s="1049"/>
      <c r="D141" s="1049"/>
      <c r="E141" s="1049"/>
      <c r="F141" s="1050"/>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8"/>
      <c r="B142" s="1049"/>
      <c r="C142" s="1049"/>
      <c r="D142" s="1049"/>
      <c r="E142" s="1049"/>
      <c r="F142" s="1050"/>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8"/>
      <c r="B143" s="1049"/>
      <c r="C143" s="1049"/>
      <c r="D143" s="1049"/>
      <c r="E143" s="1049"/>
      <c r="F143" s="1050"/>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8"/>
      <c r="B144" s="1049"/>
      <c r="C144" s="1049"/>
      <c r="D144" s="1049"/>
      <c r="E144" s="1049"/>
      <c r="F144" s="1050"/>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8"/>
      <c r="B145" s="1049"/>
      <c r="C145" s="1049"/>
      <c r="D145" s="1049"/>
      <c r="E145" s="1049"/>
      <c r="F145" s="1050"/>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8"/>
      <c r="B146" s="1049"/>
      <c r="C146" s="1049"/>
      <c r="D146" s="1049"/>
      <c r="E146" s="1049"/>
      <c r="F146" s="1050"/>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8"/>
      <c r="B147" s="1049"/>
      <c r="C147" s="1049"/>
      <c r="D147" s="1049"/>
      <c r="E147" s="1049"/>
      <c r="F147" s="1050"/>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8"/>
      <c r="B148" s="1049"/>
      <c r="C148" s="1049"/>
      <c r="D148" s="1049"/>
      <c r="E148" s="1049"/>
      <c r="F148" s="1050"/>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8"/>
      <c r="B149" s="1049"/>
      <c r="C149" s="1049"/>
      <c r="D149" s="1049"/>
      <c r="E149" s="1049"/>
      <c r="F149" s="1050"/>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8"/>
      <c r="B150" s="1049"/>
      <c r="C150" s="1049"/>
      <c r="D150" s="1049"/>
      <c r="E150" s="1049"/>
      <c r="F150" s="1050"/>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8"/>
      <c r="B151" s="1049"/>
      <c r="C151" s="1049"/>
      <c r="D151" s="1049"/>
      <c r="E151" s="1049"/>
      <c r="F151" s="1050"/>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8"/>
      <c r="B152" s="1049"/>
      <c r="C152" s="1049"/>
      <c r="D152" s="1049"/>
      <c r="E152" s="1049"/>
      <c r="F152" s="1050"/>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8"/>
      <c r="B153" s="1049"/>
      <c r="C153" s="1049"/>
      <c r="D153" s="1049"/>
      <c r="E153" s="1049"/>
      <c r="F153" s="1050"/>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8"/>
      <c r="B154" s="1049"/>
      <c r="C154" s="1049"/>
      <c r="D154" s="1049"/>
      <c r="E154" s="1049"/>
      <c r="F154" s="1050"/>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8"/>
      <c r="B155" s="1049"/>
      <c r="C155" s="1049"/>
      <c r="D155" s="1049"/>
      <c r="E155" s="1049"/>
      <c r="F155" s="1050"/>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8"/>
      <c r="B156" s="1049"/>
      <c r="C156" s="1049"/>
      <c r="D156" s="1049"/>
      <c r="E156" s="1049"/>
      <c r="F156" s="1050"/>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8"/>
      <c r="B157" s="1049"/>
      <c r="C157" s="1049"/>
      <c r="D157" s="1049"/>
      <c r="E157" s="1049"/>
      <c r="F157" s="1050"/>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8"/>
      <c r="B158" s="1049"/>
      <c r="C158" s="1049"/>
      <c r="D158" s="1049"/>
      <c r="E158" s="1049"/>
      <c r="F158" s="1050"/>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8"/>
      <c r="B162" s="1049"/>
      <c r="C162" s="1049"/>
      <c r="D162" s="1049"/>
      <c r="E162" s="1049"/>
      <c r="F162" s="1050"/>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8"/>
      <c r="B163" s="1049"/>
      <c r="C163" s="1049"/>
      <c r="D163" s="1049"/>
      <c r="E163" s="1049"/>
      <c r="F163" s="1050"/>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8"/>
      <c r="B164" s="1049"/>
      <c r="C164" s="1049"/>
      <c r="D164" s="1049"/>
      <c r="E164" s="1049"/>
      <c r="F164" s="1050"/>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8"/>
      <c r="B165" s="1049"/>
      <c r="C165" s="1049"/>
      <c r="D165" s="1049"/>
      <c r="E165" s="1049"/>
      <c r="F165" s="1050"/>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8"/>
      <c r="B166" s="1049"/>
      <c r="C166" s="1049"/>
      <c r="D166" s="1049"/>
      <c r="E166" s="1049"/>
      <c r="F166" s="1050"/>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8"/>
      <c r="B167" s="1049"/>
      <c r="C167" s="1049"/>
      <c r="D167" s="1049"/>
      <c r="E167" s="1049"/>
      <c r="F167" s="1050"/>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8"/>
      <c r="B168" s="1049"/>
      <c r="C168" s="1049"/>
      <c r="D168" s="1049"/>
      <c r="E168" s="1049"/>
      <c r="F168" s="1050"/>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8"/>
      <c r="B169" s="1049"/>
      <c r="C169" s="1049"/>
      <c r="D169" s="1049"/>
      <c r="E169" s="1049"/>
      <c r="F169" s="1050"/>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8"/>
      <c r="B170" s="1049"/>
      <c r="C170" s="1049"/>
      <c r="D170" s="1049"/>
      <c r="E170" s="1049"/>
      <c r="F170" s="1050"/>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8"/>
      <c r="B171" s="1049"/>
      <c r="C171" s="1049"/>
      <c r="D171" s="1049"/>
      <c r="E171" s="1049"/>
      <c r="F171" s="1050"/>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8"/>
      <c r="B172" s="1049"/>
      <c r="C172" s="1049"/>
      <c r="D172" s="1049"/>
      <c r="E172" s="1049"/>
      <c r="F172" s="1050"/>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8"/>
      <c r="B173" s="1049"/>
      <c r="C173" s="1049"/>
      <c r="D173" s="1049"/>
      <c r="E173" s="1049"/>
      <c r="F173" s="1050"/>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8"/>
      <c r="B174" s="1049"/>
      <c r="C174" s="1049"/>
      <c r="D174" s="1049"/>
      <c r="E174" s="1049"/>
      <c r="F174" s="1050"/>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8"/>
      <c r="B175" s="1049"/>
      <c r="C175" s="1049"/>
      <c r="D175" s="1049"/>
      <c r="E175" s="1049"/>
      <c r="F175" s="1050"/>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8"/>
      <c r="B176" s="1049"/>
      <c r="C176" s="1049"/>
      <c r="D176" s="1049"/>
      <c r="E176" s="1049"/>
      <c r="F176" s="1050"/>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8"/>
      <c r="B177" s="1049"/>
      <c r="C177" s="1049"/>
      <c r="D177" s="1049"/>
      <c r="E177" s="1049"/>
      <c r="F177" s="1050"/>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8"/>
      <c r="B178" s="1049"/>
      <c r="C178" s="1049"/>
      <c r="D178" s="1049"/>
      <c r="E178" s="1049"/>
      <c r="F178" s="1050"/>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8"/>
      <c r="B179" s="1049"/>
      <c r="C179" s="1049"/>
      <c r="D179" s="1049"/>
      <c r="E179" s="1049"/>
      <c r="F179" s="1050"/>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8"/>
      <c r="B180" s="1049"/>
      <c r="C180" s="1049"/>
      <c r="D180" s="1049"/>
      <c r="E180" s="1049"/>
      <c r="F180" s="1050"/>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8"/>
      <c r="B181" s="1049"/>
      <c r="C181" s="1049"/>
      <c r="D181" s="1049"/>
      <c r="E181" s="1049"/>
      <c r="F181" s="1050"/>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8"/>
      <c r="B182" s="1049"/>
      <c r="C182" s="1049"/>
      <c r="D182" s="1049"/>
      <c r="E182" s="1049"/>
      <c r="F182" s="1050"/>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8"/>
      <c r="B183" s="1049"/>
      <c r="C183" s="1049"/>
      <c r="D183" s="1049"/>
      <c r="E183" s="1049"/>
      <c r="F183" s="1050"/>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8"/>
      <c r="B184" s="1049"/>
      <c r="C184" s="1049"/>
      <c r="D184" s="1049"/>
      <c r="E184" s="1049"/>
      <c r="F184" s="1050"/>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8"/>
      <c r="B185" s="1049"/>
      <c r="C185" s="1049"/>
      <c r="D185" s="1049"/>
      <c r="E185" s="1049"/>
      <c r="F185" s="1050"/>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8"/>
      <c r="B186" s="1049"/>
      <c r="C186" s="1049"/>
      <c r="D186" s="1049"/>
      <c r="E186" s="1049"/>
      <c r="F186" s="1050"/>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8"/>
      <c r="B187" s="1049"/>
      <c r="C187" s="1049"/>
      <c r="D187" s="1049"/>
      <c r="E187" s="1049"/>
      <c r="F187" s="1050"/>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8"/>
      <c r="B188" s="1049"/>
      <c r="C188" s="1049"/>
      <c r="D188" s="1049"/>
      <c r="E188" s="1049"/>
      <c r="F188" s="1050"/>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8"/>
      <c r="B189" s="1049"/>
      <c r="C189" s="1049"/>
      <c r="D189" s="1049"/>
      <c r="E189" s="1049"/>
      <c r="F189" s="1050"/>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8"/>
      <c r="B190" s="1049"/>
      <c r="C190" s="1049"/>
      <c r="D190" s="1049"/>
      <c r="E190" s="1049"/>
      <c r="F190" s="1050"/>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8"/>
      <c r="B191" s="1049"/>
      <c r="C191" s="1049"/>
      <c r="D191" s="1049"/>
      <c r="E191" s="1049"/>
      <c r="F191" s="1050"/>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8"/>
      <c r="B192" s="1049"/>
      <c r="C192" s="1049"/>
      <c r="D192" s="1049"/>
      <c r="E192" s="1049"/>
      <c r="F192" s="1050"/>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8"/>
      <c r="B193" s="1049"/>
      <c r="C193" s="1049"/>
      <c r="D193" s="1049"/>
      <c r="E193" s="1049"/>
      <c r="F193" s="1050"/>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8"/>
      <c r="B194" s="1049"/>
      <c r="C194" s="1049"/>
      <c r="D194" s="1049"/>
      <c r="E194" s="1049"/>
      <c r="F194" s="1050"/>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8"/>
      <c r="B195" s="1049"/>
      <c r="C195" s="1049"/>
      <c r="D195" s="1049"/>
      <c r="E195" s="1049"/>
      <c r="F195" s="1050"/>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8"/>
      <c r="B196" s="1049"/>
      <c r="C196" s="1049"/>
      <c r="D196" s="1049"/>
      <c r="E196" s="1049"/>
      <c r="F196" s="1050"/>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8"/>
      <c r="B197" s="1049"/>
      <c r="C197" s="1049"/>
      <c r="D197" s="1049"/>
      <c r="E197" s="1049"/>
      <c r="F197" s="1050"/>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8"/>
      <c r="B198" s="1049"/>
      <c r="C198" s="1049"/>
      <c r="D198" s="1049"/>
      <c r="E198" s="1049"/>
      <c r="F198" s="1050"/>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8"/>
      <c r="B199" s="1049"/>
      <c r="C199" s="1049"/>
      <c r="D199" s="1049"/>
      <c r="E199" s="1049"/>
      <c r="F199" s="1050"/>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8"/>
      <c r="B200" s="1049"/>
      <c r="C200" s="1049"/>
      <c r="D200" s="1049"/>
      <c r="E200" s="1049"/>
      <c r="F200" s="1050"/>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8"/>
      <c r="B201" s="1049"/>
      <c r="C201" s="1049"/>
      <c r="D201" s="1049"/>
      <c r="E201" s="1049"/>
      <c r="F201" s="1050"/>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8"/>
      <c r="B202" s="1049"/>
      <c r="C202" s="1049"/>
      <c r="D202" s="1049"/>
      <c r="E202" s="1049"/>
      <c r="F202" s="1050"/>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8"/>
      <c r="B203" s="1049"/>
      <c r="C203" s="1049"/>
      <c r="D203" s="1049"/>
      <c r="E203" s="1049"/>
      <c r="F203" s="1050"/>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8"/>
      <c r="B204" s="1049"/>
      <c r="C204" s="1049"/>
      <c r="D204" s="1049"/>
      <c r="E204" s="1049"/>
      <c r="F204" s="1050"/>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8"/>
      <c r="B205" s="1049"/>
      <c r="C205" s="1049"/>
      <c r="D205" s="1049"/>
      <c r="E205" s="1049"/>
      <c r="F205" s="1050"/>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8"/>
      <c r="B206" s="1049"/>
      <c r="C206" s="1049"/>
      <c r="D206" s="1049"/>
      <c r="E206" s="1049"/>
      <c r="F206" s="1050"/>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8"/>
      <c r="B207" s="1049"/>
      <c r="C207" s="1049"/>
      <c r="D207" s="1049"/>
      <c r="E207" s="1049"/>
      <c r="F207" s="1050"/>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8"/>
      <c r="B208" s="1049"/>
      <c r="C208" s="1049"/>
      <c r="D208" s="1049"/>
      <c r="E208" s="1049"/>
      <c r="F208" s="1050"/>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8"/>
      <c r="B209" s="1049"/>
      <c r="C209" s="1049"/>
      <c r="D209" s="1049"/>
      <c r="E209" s="1049"/>
      <c r="F209" s="1050"/>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8"/>
      <c r="B210" s="1049"/>
      <c r="C210" s="1049"/>
      <c r="D210" s="1049"/>
      <c r="E210" s="1049"/>
      <c r="F210" s="1050"/>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8"/>
      <c r="B211" s="1049"/>
      <c r="C211" s="1049"/>
      <c r="D211" s="1049"/>
      <c r="E211" s="1049"/>
      <c r="F211" s="1050"/>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8"/>
      <c r="B215" s="1049"/>
      <c r="C215" s="1049"/>
      <c r="D215" s="1049"/>
      <c r="E215" s="1049"/>
      <c r="F215" s="1050"/>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8"/>
      <c r="B216" s="1049"/>
      <c r="C216" s="1049"/>
      <c r="D216" s="1049"/>
      <c r="E216" s="1049"/>
      <c r="F216" s="1050"/>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8"/>
      <c r="B217" s="1049"/>
      <c r="C217" s="1049"/>
      <c r="D217" s="1049"/>
      <c r="E217" s="1049"/>
      <c r="F217" s="1050"/>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8"/>
      <c r="B218" s="1049"/>
      <c r="C218" s="1049"/>
      <c r="D218" s="1049"/>
      <c r="E218" s="1049"/>
      <c r="F218" s="1050"/>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8"/>
      <c r="B219" s="1049"/>
      <c r="C219" s="1049"/>
      <c r="D219" s="1049"/>
      <c r="E219" s="1049"/>
      <c r="F219" s="1050"/>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8"/>
      <c r="B220" s="1049"/>
      <c r="C220" s="1049"/>
      <c r="D220" s="1049"/>
      <c r="E220" s="1049"/>
      <c r="F220" s="1050"/>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8"/>
      <c r="B221" s="1049"/>
      <c r="C221" s="1049"/>
      <c r="D221" s="1049"/>
      <c r="E221" s="1049"/>
      <c r="F221" s="1050"/>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8"/>
      <c r="B222" s="1049"/>
      <c r="C222" s="1049"/>
      <c r="D222" s="1049"/>
      <c r="E222" s="1049"/>
      <c r="F222" s="1050"/>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8"/>
      <c r="B223" s="1049"/>
      <c r="C223" s="1049"/>
      <c r="D223" s="1049"/>
      <c r="E223" s="1049"/>
      <c r="F223" s="1050"/>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8"/>
      <c r="B224" s="1049"/>
      <c r="C224" s="1049"/>
      <c r="D224" s="1049"/>
      <c r="E224" s="1049"/>
      <c r="F224" s="1050"/>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8"/>
      <c r="B225" s="1049"/>
      <c r="C225" s="1049"/>
      <c r="D225" s="1049"/>
      <c r="E225" s="1049"/>
      <c r="F225" s="1050"/>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8"/>
      <c r="B226" s="1049"/>
      <c r="C226" s="1049"/>
      <c r="D226" s="1049"/>
      <c r="E226" s="1049"/>
      <c r="F226" s="1050"/>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8"/>
      <c r="B227" s="1049"/>
      <c r="C227" s="1049"/>
      <c r="D227" s="1049"/>
      <c r="E227" s="1049"/>
      <c r="F227" s="1050"/>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8"/>
      <c r="B228" s="1049"/>
      <c r="C228" s="1049"/>
      <c r="D228" s="1049"/>
      <c r="E228" s="1049"/>
      <c r="F228" s="1050"/>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8"/>
      <c r="B229" s="1049"/>
      <c r="C229" s="1049"/>
      <c r="D229" s="1049"/>
      <c r="E229" s="1049"/>
      <c r="F229" s="1050"/>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8"/>
      <c r="B230" s="1049"/>
      <c r="C230" s="1049"/>
      <c r="D230" s="1049"/>
      <c r="E230" s="1049"/>
      <c r="F230" s="1050"/>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8"/>
      <c r="B231" s="1049"/>
      <c r="C231" s="1049"/>
      <c r="D231" s="1049"/>
      <c r="E231" s="1049"/>
      <c r="F231" s="1050"/>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8"/>
      <c r="B232" s="1049"/>
      <c r="C232" s="1049"/>
      <c r="D232" s="1049"/>
      <c r="E232" s="1049"/>
      <c r="F232" s="1050"/>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8"/>
      <c r="B233" s="1049"/>
      <c r="C233" s="1049"/>
      <c r="D233" s="1049"/>
      <c r="E233" s="1049"/>
      <c r="F233" s="1050"/>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8"/>
      <c r="B234" s="1049"/>
      <c r="C234" s="1049"/>
      <c r="D234" s="1049"/>
      <c r="E234" s="1049"/>
      <c r="F234" s="1050"/>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8"/>
      <c r="B235" s="1049"/>
      <c r="C235" s="1049"/>
      <c r="D235" s="1049"/>
      <c r="E235" s="1049"/>
      <c r="F235" s="1050"/>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8"/>
      <c r="B236" s="1049"/>
      <c r="C236" s="1049"/>
      <c r="D236" s="1049"/>
      <c r="E236" s="1049"/>
      <c r="F236" s="1050"/>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8"/>
      <c r="B237" s="1049"/>
      <c r="C237" s="1049"/>
      <c r="D237" s="1049"/>
      <c r="E237" s="1049"/>
      <c r="F237" s="1050"/>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8"/>
      <c r="B238" s="1049"/>
      <c r="C238" s="1049"/>
      <c r="D238" s="1049"/>
      <c r="E238" s="1049"/>
      <c r="F238" s="1050"/>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8"/>
      <c r="B239" s="1049"/>
      <c r="C239" s="1049"/>
      <c r="D239" s="1049"/>
      <c r="E239" s="1049"/>
      <c r="F239" s="1050"/>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8"/>
      <c r="B240" s="1049"/>
      <c r="C240" s="1049"/>
      <c r="D240" s="1049"/>
      <c r="E240" s="1049"/>
      <c r="F240" s="1050"/>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8"/>
      <c r="B241" s="1049"/>
      <c r="C241" s="1049"/>
      <c r="D241" s="1049"/>
      <c r="E241" s="1049"/>
      <c r="F241" s="1050"/>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8"/>
      <c r="B242" s="1049"/>
      <c r="C242" s="1049"/>
      <c r="D242" s="1049"/>
      <c r="E242" s="1049"/>
      <c r="F242" s="1050"/>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8"/>
      <c r="B243" s="1049"/>
      <c r="C243" s="1049"/>
      <c r="D243" s="1049"/>
      <c r="E243" s="1049"/>
      <c r="F243" s="1050"/>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8"/>
      <c r="B244" s="1049"/>
      <c r="C244" s="1049"/>
      <c r="D244" s="1049"/>
      <c r="E244" s="1049"/>
      <c r="F244" s="1050"/>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8"/>
      <c r="B245" s="1049"/>
      <c r="C245" s="1049"/>
      <c r="D245" s="1049"/>
      <c r="E245" s="1049"/>
      <c r="F245" s="1050"/>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8"/>
      <c r="B246" s="1049"/>
      <c r="C246" s="1049"/>
      <c r="D246" s="1049"/>
      <c r="E246" s="1049"/>
      <c r="F246" s="1050"/>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8"/>
      <c r="B247" s="1049"/>
      <c r="C247" s="1049"/>
      <c r="D247" s="1049"/>
      <c r="E247" s="1049"/>
      <c r="F247" s="1050"/>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8"/>
      <c r="B248" s="1049"/>
      <c r="C248" s="1049"/>
      <c r="D248" s="1049"/>
      <c r="E248" s="1049"/>
      <c r="F248" s="1050"/>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8"/>
      <c r="B249" s="1049"/>
      <c r="C249" s="1049"/>
      <c r="D249" s="1049"/>
      <c r="E249" s="1049"/>
      <c r="F249" s="1050"/>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8"/>
      <c r="B250" s="1049"/>
      <c r="C250" s="1049"/>
      <c r="D250" s="1049"/>
      <c r="E250" s="1049"/>
      <c r="F250" s="1050"/>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8"/>
      <c r="B251" s="1049"/>
      <c r="C251" s="1049"/>
      <c r="D251" s="1049"/>
      <c r="E251" s="1049"/>
      <c r="F251" s="1050"/>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8"/>
      <c r="B252" s="1049"/>
      <c r="C252" s="1049"/>
      <c r="D252" s="1049"/>
      <c r="E252" s="1049"/>
      <c r="F252" s="1050"/>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8"/>
      <c r="B253" s="1049"/>
      <c r="C253" s="1049"/>
      <c r="D253" s="1049"/>
      <c r="E253" s="1049"/>
      <c r="F253" s="1050"/>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8"/>
      <c r="B254" s="1049"/>
      <c r="C254" s="1049"/>
      <c r="D254" s="1049"/>
      <c r="E254" s="1049"/>
      <c r="F254" s="1050"/>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8"/>
      <c r="B255" s="1049"/>
      <c r="C255" s="1049"/>
      <c r="D255" s="1049"/>
      <c r="E255" s="1049"/>
      <c r="F255" s="1050"/>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8"/>
      <c r="B256" s="1049"/>
      <c r="C256" s="1049"/>
      <c r="D256" s="1049"/>
      <c r="E256" s="1049"/>
      <c r="F256" s="1050"/>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8"/>
      <c r="B257" s="1049"/>
      <c r="C257" s="1049"/>
      <c r="D257" s="1049"/>
      <c r="E257" s="1049"/>
      <c r="F257" s="1050"/>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8"/>
      <c r="B258" s="1049"/>
      <c r="C258" s="1049"/>
      <c r="D258" s="1049"/>
      <c r="E258" s="1049"/>
      <c r="F258" s="1050"/>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8"/>
      <c r="B259" s="1049"/>
      <c r="C259" s="1049"/>
      <c r="D259" s="1049"/>
      <c r="E259" s="1049"/>
      <c r="F259" s="1050"/>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8"/>
      <c r="B260" s="1049"/>
      <c r="C260" s="1049"/>
      <c r="D260" s="1049"/>
      <c r="E260" s="1049"/>
      <c r="F260" s="1050"/>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8"/>
      <c r="B261" s="1049"/>
      <c r="C261" s="1049"/>
      <c r="D261" s="1049"/>
      <c r="E261" s="1049"/>
      <c r="F261" s="1050"/>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8"/>
      <c r="B262" s="1049"/>
      <c r="C262" s="1049"/>
      <c r="D262" s="1049"/>
      <c r="E262" s="1049"/>
      <c r="F262" s="1050"/>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8"/>
      <c r="B263" s="1049"/>
      <c r="C263" s="1049"/>
      <c r="D263" s="1049"/>
      <c r="E263" s="1049"/>
      <c r="F263" s="1050"/>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8"/>
      <c r="B264" s="1049"/>
      <c r="C264" s="1049"/>
      <c r="D264" s="1049"/>
      <c r="E264" s="1049"/>
      <c r="F264" s="1050"/>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495</v>
      </c>
      <c r="Z3" s="361"/>
      <c r="AA3" s="361"/>
      <c r="AB3" s="361"/>
      <c r="AC3" s="142" t="s">
        <v>478</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9">
        <v>1</v>
      </c>
      <c r="B4" s="105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9">
        <v>2</v>
      </c>
      <c r="B5" s="105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9">
        <v>3</v>
      </c>
      <c r="B6" s="105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9">
        <v>4</v>
      </c>
      <c r="B7" s="105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9">
        <v>5</v>
      </c>
      <c r="B8" s="105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9">
        <v>6</v>
      </c>
      <c r="B9" s="105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9">
        <v>7</v>
      </c>
      <c r="B10" s="105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9">
        <v>8</v>
      </c>
      <c r="B11" s="105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9">
        <v>9</v>
      </c>
      <c r="B12" s="105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9">
        <v>10</v>
      </c>
      <c r="B13" s="105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9">
        <v>11</v>
      </c>
      <c r="B14" s="105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9">
        <v>12</v>
      </c>
      <c r="B15" s="105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9">
        <v>13</v>
      </c>
      <c r="B16" s="105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9">
        <v>14</v>
      </c>
      <c r="B17" s="105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9">
        <v>15</v>
      </c>
      <c r="B18" s="105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9">
        <v>16</v>
      </c>
      <c r="B19" s="105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9">
        <v>17</v>
      </c>
      <c r="B20" s="105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9">
        <v>18</v>
      </c>
      <c r="B21" s="105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9">
        <v>19</v>
      </c>
      <c r="B22" s="105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9">
        <v>20</v>
      </c>
      <c r="B23" s="105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9">
        <v>21</v>
      </c>
      <c r="B24" s="105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9">
        <v>22</v>
      </c>
      <c r="B25" s="105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9">
        <v>23</v>
      </c>
      <c r="B26" s="105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9">
        <v>24</v>
      </c>
      <c r="B27" s="105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9">
        <v>25</v>
      </c>
      <c r="B28" s="105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9">
        <v>26</v>
      </c>
      <c r="B29" s="105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9">
        <v>27</v>
      </c>
      <c r="B30" s="105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9">
        <v>28</v>
      </c>
      <c r="B31" s="105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9">
        <v>29</v>
      </c>
      <c r="B32" s="105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9">
        <v>30</v>
      </c>
      <c r="B33" s="105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495</v>
      </c>
      <c r="Z36" s="361"/>
      <c r="AA36" s="361"/>
      <c r="AB36" s="361"/>
      <c r="AC36" s="142" t="s">
        <v>478</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9">
        <v>1</v>
      </c>
      <c r="B37" s="105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9">
        <v>2</v>
      </c>
      <c r="B38" s="105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9">
        <v>3</v>
      </c>
      <c r="B39" s="105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9">
        <v>4</v>
      </c>
      <c r="B40" s="105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9">
        <v>5</v>
      </c>
      <c r="B41" s="105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9">
        <v>6</v>
      </c>
      <c r="B42" s="105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9">
        <v>7</v>
      </c>
      <c r="B43" s="105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9">
        <v>8</v>
      </c>
      <c r="B44" s="105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9">
        <v>9</v>
      </c>
      <c r="B45" s="105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9">
        <v>10</v>
      </c>
      <c r="B46" s="105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9">
        <v>11</v>
      </c>
      <c r="B47" s="105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9">
        <v>12</v>
      </c>
      <c r="B48" s="105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9">
        <v>13</v>
      </c>
      <c r="B49" s="105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9">
        <v>14</v>
      </c>
      <c r="B50" s="105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9">
        <v>15</v>
      </c>
      <c r="B51" s="105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9">
        <v>16</v>
      </c>
      <c r="B52" s="105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9">
        <v>17</v>
      </c>
      <c r="B53" s="105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9">
        <v>18</v>
      </c>
      <c r="B54" s="105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9">
        <v>19</v>
      </c>
      <c r="B55" s="105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9">
        <v>20</v>
      </c>
      <c r="B56" s="105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9">
        <v>21</v>
      </c>
      <c r="B57" s="105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9">
        <v>22</v>
      </c>
      <c r="B58" s="105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9">
        <v>23</v>
      </c>
      <c r="B59" s="105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9">
        <v>24</v>
      </c>
      <c r="B60" s="105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9">
        <v>25</v>
      </c>
      <c r="B61" s="105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9">
        <v>26</v>
      </c>
      <c r="B62" s="105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9">
        <v>27</v>
      </c>
      <c r="B63" s="105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9">
        <v>28</v>
      </c>
      <c r="B64" s="105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9">
        <v>29</v>
      </c>
      <c r="B65" s="105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9">
        <v>30</v>
      </c>
      <c r="B66" s="105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495</v>
      </c>
      <c r="Z69" s="361"/>
      <c r="AA69" s="361"/>
      <c r="AB69" s="361"/>
      <c r="AC69" s="142" t="s">
        <v>478</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9">
        <v>1</v>
      </c>
      <c r="B70" s="105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9">
        <v>2</v>
      </c>
      <c r="B71" s="105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9">
        <v>3</v>
      </c>
      <c r="B72" s="105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9">
        <v>4</v>
      </c>
      <c r="B73" s="105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9">
        <v>5</v>
      </c>
      <c r="B74" s="105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9">
        <v>6</v>
      </c>
      <c r="B75" s="105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9">
        <v>7</v>
      </c>
      <c r="B76" s="105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9">
        <v>8</v>
      </c>
      <c r="B77" s="105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9">
        <v>9</v>
      </c>
      <c r="B78" s="105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9">
        <v>10</v>
      </c>
      <c r="B79" s="105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9">
        <v>11</v>
      </c>
      <c r="B80" s="105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9">
        <v>12</v>
      </c>
      <c r="B81" s="105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9">
        <v>13</v>
      </c>
      <c r="B82" s="105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9">
        <v>14</v>
      </c>
      <c r="B83" s="105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9">
        <v>15</v>
      </c>
      <c r="B84" s="105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9">
        <v>16</v>
      </c>
      <c r="B85" s="105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9">
        <v>17</v>
      </c>
      <c r="B86" s="105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9">
        <v>18</v>
      </c>
      <c r="B87" s="105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9">
        <v>19</v>
      </c>
      <c r="B88" s="105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9">
        <v>20</v>
      </c>
      <c r="B89" s="105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9">
        <v>21</v>
      </c>
      <c r="B90" s="105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9">
        <v>22</v>
      </c>
      <c r="B91" s="105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9">
        <v>23</v>
      </c>
      <c r="B92" s="105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9">
        <v>24</v>
      </c>
      <c r="B93" s="105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9">
        <v>25</v>
      </c>
      <c r="B94" s="105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9">
        <v>26</v>
      </c>
      <c r="B95" s="105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9">
        <v>27</v>
      </c>
      <c r="B96" s="105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9">
        <v>28</v>
      </c>
      <c r="B97" s="105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9">
        <v>29</v>
      </c>
      <c r="B98" s="105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9">
        <v>30</v>
      </c>
      <c r="B99" s="105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495</v>
      </c>
      <c r="Z102" s="361"/>
      <c r="AA102" s="361"/>
      <c r="AB102" s="361"/>
      <c r="AC102" s="142" t="s">
        <v>478</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9">
        <v>1</v>
      </c>
      <c r="B103" s="105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9">
        <v>2</v>
      </c>
      <c r="B104" s="105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9">
        <v>3</v>
      </c>
      <c r="B105" s="105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9">
        <v>4</v>
      </c>
      <c r="B106" s="105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9">
        <v>5</v>
      </c>
      <c r="B107" s="105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9">
        <v>6</v>
      </c>
      <c r="B108" s="105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9">
        <v>7</v>
      </c>
      <c r="B109" s="105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9">
        <v>8</v>
      </c>
      <c r="B110" s="105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9">
        <v>9</v>
      </c>
      <c r="B111" s="105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9">
        <v>10</v>
      </c>
      <c r="B112" s="105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9">
        <v>11</v>
      </c>
      <c r="B113" s="105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9">
        <v>12</v>
      </c>
      <c r="B114" s="105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9">
        <v>13</v>
      </c>
      <c r="B115" s="105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9">
        <v>14</v>
      </c>
      <c r="B116" s="105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9">
        <v>15</v>
      </c>
      <c r="B117" s="105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9">
        <v>16</v>
      </c>
      <c r="B118" s="105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9">
        <v>17</v>
      </c>
      <c r="B119" s="105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9">
        <v>18</v>
      </c>
      <c r="B120" s="105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9">
        <v>19</v>
      </c>
      <c r="B121" s="105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9">
        <v>20</v>
      </c>
      <c r="B122" s="105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9">
        <v>21</v>
      </c>
      <c r="B123" s="105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9">
        <v>22</v>
      </c>
      <c r="B124" s="105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9">
        <v>23</v>
      </c>
      <c r="B125" s="105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9">
        <v>24</v>
      </c>
      <c r="B126" s="105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9">
        <v>25</v>
      </c>
      <c r="B127" s="105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9">
        <v>26</v>
      </c>
      <c r="B128" s="105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9">
        <v>27</v>
      </c>
      <c r="B129" s="105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9">
        <v>28</v>
      </c>
      <c r="B130" s="105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9">
        <v>29</v>
      </c>
      <c r="B131" s="105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9">
        <v>30</v>
      </c>
      <c r="B132" s="105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495</v>
      </c>
      <c r="Z135" s="361"/>
      <c r="AA135" s="361"/>
      <c r="AB135" s="361"/>
      <c r="AC135" s="142" t="s">
        <v>478</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9">
        <v>1</v>
      </c>
      <c r="B136" s="105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9">
        <v>2</v>
      </c>
      <c r="B137" s="105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9">
        <v>3</v>
      </c>
      <c r="B138" s="105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9">
        <v>4</v>
      </c>
      <c r="B139" s="105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9">
        <v>5</v>
      </c>
      <c r="B140" s="105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9">
        <v>6</v>
      </c>
      <c r="B141" s="105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9">
        <v>7</v>
      </c>
      <c r="B142" s="105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9">
        <v>8</v>
      </c>
      <c r="B143" s="105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9">
        <v>9</v>
      </c>
      <c r="B144" s="105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9">
        <v>10</v>
      </c>
      <c r="B145" s="105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9">
        <v>11</v>
      </c>
      <c r="B146" s="105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9">
        <v>12</v>
      </c>
      <c r="B147" s="105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9">
        <v>13</v>
      </c>
      <c r="B148" s="105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9">
        <v>14</v>
      </c>
      <c r="B149" s="105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9">
        <v>15</v>
      </c>
      <c r="B150" s="105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9">
        <v>16</v>
      </c>
      <c r="B151" s="105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9">
        <v>17</v>
      </c>
      <c r="B152" s="105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9">
        <v>18</v>
      </c>
      <c r="B153" s="105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9">
        <v>19</v>
      </c>
      <c r="B154" s="105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9">
        <v>20</v>
      </c>
      <c r="B155" s="105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9">
        <v>21</v>
      </c>
      <c r="B156" s="105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9">
        <v>22</v>
      </c>
      <c r="B157" s="105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9">
        <v>23</v>
      </c>
      <c r="B158" s="105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9">
        <v>24</v>
      </c>
      <c r="B159" s="105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9">
        <v>25</v>
      </c>
      <c r="B160" s="105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9">
        <v>26</v>
      </c>
      <c r="B161" s="105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9">
        <v>27</v>
      </c>
      <c r="B162" s="105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9">
        <v>28</v>
      </c>
      <c r="B163" s="105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9">
        <v>29</v>
      </c>
      <c r="B164" s="105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9">
        <v>30</v>
      </c>
      <c r="B165" s="105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495</v>
      </c>
      <c r="Z168" s="361"/>
      <c r="AA168" s="361"/>
      <c r="AB168" s="361"/>
      <c r="AC168" s="142" t="s">
        <v>478</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9">
        <v>1</v>
      </c>
      <c r="B169" s="105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9">
        <v>2</v>
      </c>
      <c r="B170" s="105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9">
        <v>3</v>
      </c>
      <c r="B171" s="105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9">
        <v>4</v>
      </c>
      <c r="B172" s="105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9">
        <v>5</v>
      </c>
      <c r="B173" s="105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9">
        <v>6</v>
      </c>
      <c r="B174" s="105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9">
        <v>7</v>
      </c>
      <c r="B175" s="105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9">
        <v>8</v>
      </c>
      <c r="B176" s="105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9">
        <v>9</v>
      </c>
      <c r="B177" s="105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9">
        <v>10</v>
      </c>
      <c r="B178" s="105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9">
        <v>11</v>
      </c>
      <c r="B179" s="105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9">
        <v>12</v>
      </c>
      <c r="B180" s="105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9">
        <v>13</v>
      </c>
      <c r="B181" s="105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9">
        <v>14</v>
      </c>
      <c r="B182" s="105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9">
        <v>15</v>
      </c>
      <c r="B183" s="105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9">
        <v>16</v>
      </c>
      <c r="B184" s="105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9">
        <v>17</v>
      </c>
      <c r="B185" s="105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9">
        <v>18</v>
      </c>
      <c r="B186" s="105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9">
        <v>19</v>
      </c>
      <c r="B187" s="105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9">
        <v>20</v>
      </c>
      <c r="B188" s="105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9">
        <v>21</v>
      </c>
      <c r="B189" s="105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9">
        <v>22</v>
      </c>
      <c r="B190" s="105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9">
        <v>23</v>
      </c>
      <c r="B191" s="105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9">
        <v>24</v>
      </c>
      <c r="B192" s="105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9">
        <v>25</v>
      </c>
      <c r="B193" s="105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9">
        <v>26</v>
      </c>
      <c r="B194" s="105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9">
        <v>27</v>
      </c>
      <c r="B195" s="105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9">
        <v>28</v>
      </c>
      <c r="B196" s="105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9">
        <v>29</v>
      </c>
      <c r="B197" s="105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9">
        <v>30</v>
      </c>
      <c r="B198" s="105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495</v>
      </c>
      <c r="Z201" s="361"/>
      <c r="AA201" s="361"/>
      <c r="AB201" s="361"/>
      <c r="AC201" s="142" t="s">
        <v>478</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9">
        <v>1</v>
      </c>
      <c r="B202" s="105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9">
        <v>2</v>
      </c>
      <c r="B203" s="105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9">
        <v>3</v>
      </c>
      <c r="B204" s="105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9">
        <v>4</v>
      </c>
      <c r="B205" s="105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9">
        <v>5</v>
      </c>
      <c r="B206" s="105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9">
        <v>6</v>
      </c>
      <c r="B207" s="105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9">
        <v>7</v>
      </c>
      <c r="B208" s="105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9">
        <v>8</v>
      </c>
      <c r="B209" s="105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9">
        <v>9</v>
      </c>
      <c r="B210" s="105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9">
        <v>10</v>
      </c>
      <c r="B211" s="105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9">
        <v>11</v>
      </c>
      <c r="B212" s="105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9">
        <v>12</v>
      </c>
      <c r="B213" s="105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9">
        <v>13</v>
      </c>
      <c r="B214" s="105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9">
        <v>14</v>
      </c>
      <c r="B215" s="105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9">
        <v>15</v>
      </c>
      <c r="B216" s="105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9">
        <v>16</v>
      </c>
      <c r="B217" s="105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9">
        <v>17</v>
      </c>
      <c r="B218" s="105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9">
        <v>18</v>
      </c>
      <c r="B219" s="105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9">
        <v>19</v>
      </c>
      <c r="B220" s="105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9">
        <v>20</v>
      </c>
      <c r="B221" s="105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9">
        <v>21</v>
      </c>
      <c r="B222" s="105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9">
        <v>22</v>
      </c>
      <c r="B223" s="105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9">
        <v>23</v>
      </c>
      <c r="B224" s="105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9">
        <v>24</v>
      </c>
      <c r="B225" s="105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9">
        <v>25</v>
      </c>
      <c r="B226" s="105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9">
        <v>26</v>
      </c>
      <c r="B227" s="105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9">
        <v>27</v>
      </c>
      <c r="B228" s="105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9">
        <v>28</v>
      </c>
      <c r="B229" s="105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9">
        <v>29</v>
      </c>
      <c r="B230" s="105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9">
        <v>30</v>
      </c>
      <c r="B231" s="105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495</v>
      </c>
      <c r="Z234" s="361"/>
      <c r="AA234" s="361"/>
      <c r="AB234" s="361"/>
      <c r="AC234" s="142" t="s">
        <v>478</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9">
        <v>1</v>
      </c>
      <c r="B235" s="105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9">
        <v>2</v>
      </c>
      <c r="B236" s="105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9">
        <v>3</v>
      </c>
      <c r="B237" s="105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9">
        <v>4</v>
      </c>
      <c r="B238" s="105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9">
        <v>5</v>
      </c>
      <c r="B239" s="105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9">
        <v>6</v>
      </c>
      <c r="B240" s="105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9">
        <v>7</v>
      </c>
      <c r="B241" s="105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9">
        <v>8</v>
      </c>
      <c r="B242" s="105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9">
        <v>9</v>
      </c>
      <c r="B243" s="105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9">
        <v>10</v>
      </c>
      <c r="B244" s="105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9">
        <v>11</v>
      </c>
      <c r="B245" s="105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9">
        <v>12</v>
      </c>
      <c r="B246" s="105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9">
        <v>13</v>
      </c>
      <c r="B247" s="105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9">
        <v>14</v>
      </c>
      <c r="B248" s="105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9">
        <v>15</v>
      </c>
      <c r="B249" s="105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9">
        <v>16</v>
      </c>
      <c r="B250" s="105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9">
        <v>17</v>
      </c>
      <c r="B251" s="105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9">
        <v>18</v>
      </c>
      <c r="B252" s="105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9">
        <v>19</v>
      </c>
      <c r="B253" s="105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9">
        <v>20</v>
      </c>
      <c r="B254" s="105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9">
        <v>21</v>
      </c>
      <c r="B255" s="105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9">
        <v>22</v>
      </c>
      <c r="B256" s="105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9">
        <v>23</v>
      </c>
      <c r="B257" s="105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9">
        <v>24</v>
      </c>
      <c r="B258" s="105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9">
        <v>25</v>
      </c>
      <c r="B259" s="105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9">
        <v>26</v>
      </c>
      <c r="B260" s="105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9">
        <v>27</v>
      </c>
      <c r="B261" s="105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9">
        <v>28</v>
      </c>
      <c r="B262" s="105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9">
        <v>29</v>
      </c>
      <c r="B263" s="105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9">
        <v>30</v>
      </c>
      <c r="B264" s="105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495</v>
      </c>
      <c r="Z267" s="361"/>
      <c r="AA267" s="361"/>
      <c r="AB267" s="361"/>
      <c r="AC267" s="142" t="s">
        <v>478</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9">
        <v>1</v>
      </c>
      <c r="B268" s="105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9">
        <v>2</v>
      </c>
      <c r="B269" s="105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9">
        <v>3</v>
      </c>
      <c r="B270" s="105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9">
        <v>4</v>
      </c>
      <c r="B271" s="105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9">
        <v>5</v>
      </c>
      <c r="B272" s="105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9">
        <v>6</v>
      </c>
      <c r="B273" s="105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9">
        <v>7</v>
      </c>
      <c r="B274" s="105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9">
        <v>8</v>
      </c>
      <c r="B275" s="105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9">
        <v>9</v>
      </c>
      <c r="B276" s="105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9">
        <v>10</v>
      </c>
      <c r="B277" s="105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9">
        <v>11</v>
      </c>
      <c r="B278" s="105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9">
        <v>12</v>
      </c>
      <c r="B279" s="105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9">
        <v>13</v>
      </c>
      <c r="B280" s="105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9">
        <v>14</v>
      </c>
      <c r="B281" s="105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9">
        <v>15</v>
      </c>
      <c r="B282" s="105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9">
        <v>16</v>
      </c>
      <c r="B283" s="105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9">
        <v>17</v>
      </c>
      <c r="B284" s="105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9">
        <v>18</v>
      </c>
      <c r="B285" s="105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9">
        <v>19</v>
      </c>
      <c r="B286" s="105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9">
        <v>20</v>
      </c>
      <c r="B287" s="105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9">
        <v>21</v>
      </c>
      <c r="B288" s="105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9">
        <v>22</v>
      </c>
      <c r="B289" s="105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9">
        <v>23</v>
      </c>
      <c r="B290" s="105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9">
        <v>24</v>
      </c>
      <c r="B291" s="105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9">
        <v>25</v>
      </c>
      <c r="B292" s="105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9">
        <v>26</v>
      </c>
      <c r="B293" s="105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9">
        <v>27</v>
      </c>
      <c r="B294" s="105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9">
        <v>28</v>
      </c>
      <c r="B295" s="105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9">
        <v>29</v>
      </c>
      <c r="B296" s="105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9">
        <v>30</v>
      </c>
      <c r="B297" s="105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495</v>
      </c>
      <c r="Z300" s="361"/>
      <c r="AA300" s="361"/>
      <c r="AB300" s="361"/>
      <c r="AC300" s="142" t="s">
        <v>478</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9">
        <v>1</v>
      </c>
      <c r="B301" s="105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9">
        <v>2</v>
      </c>
      <c r="B302" s="105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9">
        <v>3</v>
      </c>
      <c r="B303" s="105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9">
        <v>4</v>
      </c>
      <c r="B304" s="105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9">
        <v>5</v>
      </c>
      <c r="B305" s="105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9">
        <v>6</v>
      </c>
      <c r="B306" s="105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9">
        <v>7</v>
      </c>
      <c r="B307" s="105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9">
        <v>8</v>
      </c>
      <c r="B308" s="105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9">
        <v>9</v>
      </c>
      <c r="B309" s="105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9">
        <v>10</v>
      </c>
      <c r="B310" s="105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9">
        <v>11</v>
      </c>
      <c r="B311" s="105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9">
        <v>12</v>
      </c>
      <c r="B312" s="105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9">
        <v>13</v>
      </c>
      <c r="B313" s="105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9">
        <v>14</v>
      </c>
      <c r="B314" s="105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9">
        <v>15</v>
      </c>
      <c r="B315" s="105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9">
        <v>16</v>
      </c>
      <c r="B316" s="105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9">
        <v>17</v>
      </c>
      <c r="B317" s="105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9">
        <v>18</v>
      </c>
      <c r="B318" s="105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9">
        <v>19</v>
      </c>
      <c r="B319" s="105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9">
        <v>20</v>
      </c>
      <c r="B320" s="105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9">
        <v>21</v>
      </c>
      <c r="B321" s="105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9">
        <v>22</v>
      </c>
      <c r="B322" s="105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9">
        <v>23</v>
      </c>
      <c r="B323" s="105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9">
        <v>24</v>
      </c>
      <c r="B324" s="105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9">
        <v>25</v>
      </c>
      <c r="B325" s="105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9">
        <v>26</v>
      </c>
      <c r="B326" s="105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9">
        <v>27</v>
      </c>
      <c r="B327" s="105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9">
        <v>28</v>
      </c>
      <c r="B328" s="105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9">
        <v>29</v>
      </c>
      <c r="B329" s="105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9">
        <v>30</v>
      </c>
      <c r="B330" s="105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495</v>
      </c>
      <c r="Z333" s="361"/>
      <c r="AA333" s="361"/>
      <c r="AB333" s="361"/>
      <c r="AC333" s="142" t="s">
        <v>478</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9">
        <v>1</v>
      </c>
      <c r="B334" s="105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9">
        <v>2</v>
      </c>
      <c r="B335" s="105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9">
        <v>3</v>
      </c>
      <c r="B336" s="105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9">
        <v>4</v>
      </c>
      <c r="B337" s="105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9">
        <v>5</v>
      </c>
      <c r="B338" s="105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9">
        <v>6</v>
      </c>
      <c r="B339" s="105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9">
        <v>7</v>
      </c>
      <c r="B340" s="105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9">
        <v>8</v>
      </c>
      <c r="B341" s="105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9">
        <v>9</v>
      </c>
      <c r="B342" s="105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9">
        <v>10</v>
      </c>
      <c r="B343" s="105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9">
        <v>11</v>
      </c>
      <c r="B344" s="105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9">
        <v>12</v>
      </c>
      <c r="B345" s="105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9">
        <v>13</v>
      </c>
      <c r="B346" s="105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9">
        <v>14</v>
      </c>
      <c r="B347" s="105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9">
        <v>15</v>
      </c>
      <c r="B348" s="105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9">
        <v>16</v>
      </c>
      <c r="B349" s="105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9">
        <v>17</v>
      </c>
      <c r="B350" s="105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9">
        <v>18</v>
      </c>
      <c r="B351" s="105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9">
        <v>19</v>
      </c>
      <c r="B352" s="105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9">
        <v>20</v>
      </c>
      <c r="B353" s="105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9">
        <v>21</v>
      </c>
      <c r="B354" s="105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9">
        <v>22</v>
      </c>
      <c r="B355" s="105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9">
        <v>23</v>
      </c>
      <c r="B356" s="105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9">
        <v>24</v>
      </c>
      <c r="B357" s="105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9">
        <v>25</v>
      </c>
      <c r="B358" s="105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9">
        <v>26</v>
      </c>
      <c r="B359" s="105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9">
        <v>27</v>
      </c>
      <c r="B360" s="105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9">
        <v>28</v>
      </c>
      <c r="B361" s="105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9">
        <v>29</v>
      </c>
      <c r="B362" s="105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9">
        <v>30</v>
      </c>
      <c r="B363" s="105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495</v>
      </c>
      <c r="Z366" s="361"/>
      <c r="AA366" s="361"/>
      <c r="AB366" s="361"/>
      <c r="AC366" s="142" t="s">
        <v>478</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9">
        <v>1</v>
      </c>
      <c r="B367" s="105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9">
        <v>2</v>
      </c>
      <c r="B368" s="105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9">
        <v>3</v>
      </c>
      <c r="B369" s="105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9">
        <v>4</v>
      </c>
      <c r="B370" s="105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9">
        <v>5</v>
      </c>
      <c r="B371" s="105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9">
        <v>6</v>
      </c>
      <c r="B372" s="105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9">
        <v>7</v>
      </c>
      <c r="B373" s="105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9">
        <v>8</v>
      </c>
      <c r="B374" s="105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9">
        <v>9</v>
      </c>
      <c r="B375" s="105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9">
        <v>10</v>
      </c>
      <c r="B376" s="105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9">
        <v>11</v>
      </c>
      <c r="B377" s="105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9">
        <v>12</v>
      </c>
      <c r="B378" s="105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9">
        <v>13</v>
      </c>
      <c r="B379" s="105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9">
        <v>14</v>
      </c>
      <c r="B380" s="105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9">
        <v>15</v>
      </c>
      <c r="B381" s="105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9">
        <v>16</v>
      </c>
      <c r="B382" s="105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9">
        <v>17</v>
      </c>
      <c r="B383" s="105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9">
        <v>18</v>
      </c>
      <c r="B384" s="105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9">
        <v>19</v>
      </c>
      <c r="B385" s="105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9">
        <v>20</v>
      </c>
      <c r="B386" s="105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9">
        <v>21</v>
      </c>
      <c r="B387" s="105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9">
        <v>22</v>
      </c>
      <c r="B388" s="105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9">
        <v>23</v>
      </c>
      <c r="B389" s="105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9">
        <v>24</v>
      </c>
      <c r="B390" s="105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9">
        <v>25</v>
      </c>
      <c r="B391" s="105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9">
        <v>26</v>
      </c>
      <c r="B392" s="105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9">
        <v>27</v>
      </c>
      <c r="B393" s="105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9">
        <v>28</v>
      </c>
      <c r="B394" s="105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9">
        <v>29</v>
      </c>
      <c r="B395" s="105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9">
        <v>30</v>
      </c>
      <c r="B396" s="105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495</v>
      </c>
      <c r="Z399" s="361"/>
      <c r="AA399" s="361"/>
      <c r="AB399" s="361"/>
      <c r="AC399" s="142" t="s">
        <v>478</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9">
        <v>1</v>
      </c>
      <c r="B400" s="105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9">
        <v>2</v>
      </c>
      <c r="B401" s="105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9">
        <v>3</v>
      </c>
      <c r="B402" s="105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9">
        <v>4</v>
      </c>
      <c r="B403" s="105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9">
        <v>5</v>
      </c>
      <c r="B404" s="105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9">
        <v>6</v>
      </c>
      <c r="B405" s="105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9">
        <v>7</v>
      </c>
      <c r="B406" s="105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9">
        <v>8</v>
      </c>
      <c r="B407" s="105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9">
        <v>9</v>
      </c>
      <c r="B408" s="105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9">
        <v>10</v>
      </c>
      <c r="B409" s="105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9">
        <v>11</v>
      </c>
      <c r="B410" s="105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9">
        <v>12</v>
      </c>
      <c r="B411" s="105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9">
        <v>13</v>
      </c>
      <c r="B412" s="105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9">
        <v>14</v>
      </c>
      <c r="B413" s="105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9">
        <v>15</v>
      </c>
      <c r="B414" s="105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9">
        <v>16</v>
      </c>
      <c r="B415" s="105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9">
        <v>17</v>
      </c>
      <c r="B416" s="105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9">
        <v>18</v>
      </c>
      <c r="B417" s="105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9">
        <v>19</v>
      </c>
      <c r="B418" s="105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9">
        <v>20</v>
      </c>
      <c r="B419" s="105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9">
        <v>21</v>
      </c>
      <c r="B420" s="105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9">
        <v>22</v>
      </c>
      <c r="B421" s="105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9">
        <v>23</v>
      </c>
      <c r="B422" s="105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9">
        <v>24</v>
      </c>
      <c r="B423" s="105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9">
        <v>25</v>
      </c>
      <c r="B424" s="105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9">
        <v>26</v>
      </c>
      <c r="B425" s="105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9">
        <v>27</v>
      </c>
      <c r="B426" s="105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9">
        <v>28</v>
      </c>
      <c r="B427" s="105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9">
        <v>29</v>
      </c>
      <c r="B428" s="105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9">
        <v>30</v>
      </c>
      <c r="B429" s="105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495</v>
      </c>
      <c r="Z432" s="361"/>
      <c r="AA432" s="361"/>
      <c r="AB432" s="361"/>
      <c r="AC432" s="142" t="s">
        <v>478</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9">
        <v>1</v>
      </c>
      <c r="B433" s="105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9">
        <v>2</v>
      </c>
      <c r="B434" s="105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9">
        <v>3</v>
      </c>
      <c r="B435" s="105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9">
        <v>4</v>
      </c>
      <c r="B436" s="105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9">
        <v>5</v>
      </c>
      <c r="B437" s="105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9">
        <v>6</v>
      </c>
      <c r="B438" s="105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9">
        <v>7</v>
      </c>
      <c r="B439" s="105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9">
        <v>8</v>
      </c>
      <c r="B440" s="105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9">
        <v>9</v>
      </c>
      <c r="B441" s="105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9">
        <v>10</v>
      </c>
      <c r="B442" s="105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9">
        <v>11</v>
      </c>
      <c r="B443" s="105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9">
        <v>12</v>
      </c>
      <c r="B444" s="105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9">
        <v>13</v>
      </c>
      <c r="B445" s="105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9">
        <v>14</v>
      </c>
      <c r="B446" s="105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9">
        <v>15</v>
      </c>
      <c r="B447" s="105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9">
        <v>16</v>
      </c>
      <c r="B448" s="105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9">
        <v>17</v>
      </c>
      <c r="B449" s="105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9">
        <v>18</v>
      </c>
      <c r="B450" s="105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9">
        <v>19</v>
      </c>
      <c r="B451" s="105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9">
        <v>20</v>
      </c>
      <c r="B452" s="105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9">
        <v>21</v>
      </c>
      <c r="B453" s="105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9">
        <v>22</v>
      </c>
      <c r="B454" s="105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9">
        <v>23</v>
      </c>
      <c r="B455" s="105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9">
        <v>24</v>
      </c>
      <c r="B456" s="105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9">
        <v>25</v>
      </c>
      <c r="B457" s="105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9">
        <v>26</v>
      </c>
      <c r="B458" s="105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9">
        <v>27</v>
      </c>
      <c r="B459" s="105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9">
        <v>28</v>
      </c>
      <c r="B460" s="105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9">
        <v>29</v>
      </c>
      <c r="B461" s="105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9">
        <v>30</v>
      </c>
      <c r="B462" s="105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495</v>
      </c>
      <c r="Z465" s="361"/>
      <c r="AA465" s="361"/>
      <c r="AB465" s="361"/>
      <c r="AC465" s="142" t="s">
        <v>478</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9">
        <v>1</v>
      </c>
      <c r="B466" s="105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9">
        <v>2</v>
      </c>
      <c r="B467" s="105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9">
        <v>3</v>
      </c>
      <c r="B468" s="105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9">
        <v>4</v>
      </c>
      <c r="B469" s="105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9">
        <v>5</v>
      </c>
      <c r="B470" s="105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9">
        <v>6</v>
      </c>
      <c r="B471" s="105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9">
        <v>7</v>
      </c>
      <c r="B472" s="105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9">
        <v>8</v>
      </c>
      <c r="B473" s="105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9">
        <v>9</v>
      </c>
      <c r="B474" s="105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9">
        <v>10</v>
      </c>
      <c r="B475" s="105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9">
        <v>11</v>
      </c>
      <c r="B476" s="105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9">
        <v>12</v>
      </c>
      <c r="B477" s="105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9">
        <v>13</v>
      </c>
      <c r="B478" s="105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9">
        <v>14</v>
      </c>
      <c r="B479" s="105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9">
        <v>15</v>
      </c>
      <c r="B480" s="105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9">
        <v>16</v>
      </c>
      <c r="B481" s="105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9">
        <v>17</v>
      </c>
      <c r="B482" s="105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9">
        <v>18</v>
      </c>
      <c r="B483" s="105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9">
        <v>19</v>
      </c>
      <c r="B484" s="105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9">
        <v>20</v>
      </c>
      <c r="B485" s="105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9">
        <v>21</v>
      </c>
      <c r="B486" s="105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9">
        <v>22</v>
      </c>
      <c r="B487" s="105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9">
        <v>23</v>
      </c>
      <c r="B488" s="105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9">
        <v>24</v>
      </c>
      <c r="B489" s="105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9">
        <v>25</v>
      </c>
      <c r="B490" s="105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9">
        <v>26</v>
      </c>
      <c r="B491" s="105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9">
        <v>27</v>
      </c>
      <c r="B492" s="105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9">
        <v>28</v>
      </c>
      <c r="B493" s="105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9">
        <v>29</v>
      </c>
      <c r="B494" s="105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9">
        <v>30</v>
      </c>
      <c r="B495" s="105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495</v>
      </c>
      <c r="Z498" s="361"/>
      <c r="AA498" s="361"/>
      <c r="AB498" s="361"/>
      <c r="AC498" s="142" t="s">
        <v>478</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9">
        <v>1</v>
      </c>
      <c r="B499" s="105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9">
        <v>2</v>
      </c>
      <c r="B500" s="105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9">
        <v>3</v>
      </c>
      <c r="B501" s="105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9">
        <v>4</v>
      </c>
      <c r="B502" s="105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9">
        <v>5</v>
      </c>
      <c r="B503" s="105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9">
        <v>6</v>
      </c>
      <c r="B504" s="105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9">
        <v>7</v>
      </c>
      <c r="B505" s="105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9">
        <v>8</v>
      </c>
      <c r="B506" s="105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9">
        <v>9</v>
      </c>
      <c r="B507" s="105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9">
        <v>10</v>
      </c>
      <c r="B508" s="105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9">
        <v>11</v>
      </c>
      <c r="B509" s="105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9">
        <v>12</v>
      </c>
      <c r="B510" s="105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9">
        <v>13</v>
      </c>
      <c r="B511" s="105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9">
        <v>14</v>
      </c>
      <c r="B512" s="105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9">
        <v>15</v>
      </c>
      <c r="B513" s="105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9">
        <v>16</v>
      </c>
      <c r="B514" s="105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9">
        <v>17</v>
      </c>
      <c r="B515" s="105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9">
        <v>18</v>
      </c>
      <c r="B516" s="105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9">
        <v>19</v>
      </c>
      <c r="B517" s="105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9">
        <v>20</v>
      </c>
      <c r="B518" s="105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9">
        <v>21</v>
      </c>
      <c r="B519" s="105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9">
        <v>22</v>
      </c>
      <c r="B520" s="105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9">
        <v>23</v>
      </c>
      <c r="B521" s="105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9">
        <v>24</v>
      </c>
      <c r="B522" s="105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9">
        <v>25</v>
      </c>
      <c r="B523" s="105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9">
        <v>26</v>
      </c>
      <c r="B524" s="105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9">
        <v>27</v>
      </c>
      <c r="B525" s="105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9">
        <v>28</v>
      </c>
      <c r="B526" s="105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9">
        <v>29</v>
      </c>
      <c r="B527" s="105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9">
        <v>30</v>
      </c>
      <c r="B528" s="105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495</v>
      </c>
      <c r="Z531" s="361"/>
      <c r="AA531" s="361"/>
      <c r="AB531" s="361"/>
      <c r="AC531" s="142" t="s">
        <v>478</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9">
        <v>1</v>
      </c>
      <c r="B532" s="105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9">
        <v>2</v>
      </c>
      <c r="B533" s="105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9">
        <v>3</v>
      </c>
      <c r="B534" s="105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9">
        <v>4</v>
      </c>
      <c r="B535" s="105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9">
        <v>5</v>
      </c>
      <c r="B536" s="105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9">
        <v>6</v>
      </c>
      <c r="B537" s="105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9">
        <v>7</v>
      </c>
      <c r="B538" s="105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9">
        <v>8</v>
      </c>
      <c r="B539" s="105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9">
        <v>9</v>
      </c>
      <c r="B540" s="105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9">
        <v>10</v>
      </c>
      <c r="B541" s="105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9">
        <v>11</v>
      </c>
      <c r="B542" s="105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9">
        <v>12</v>
      </c>
      <c r="B543" s="105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9">
        <v>13</v>
      </c>
      <c r="B544" s="105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9">
        <v>14</v>
      </c>
      <c r="B545" s="105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9">
        <v>15</v>
      </c>
      <c r="B546" s="105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9">
        <v>16</v>
      </c>
      <c r="B547" s="105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9">
        <v>17</v>
      </c>
      <c r="B548" s="105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9">
        <v>18</v>
      </c>
      <c r="B549" s="105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9">
        <v>19</v>
      </c>
      <c r="B550" s="105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9">
        <v>20</v>
      </c>
      <c r="B551" s="105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9">
        <v>21</v>
      </c>
      <c r="B552" s="105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9">
        <v>22</v>
      </c>
      <c r="B553" s="105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9">
        <v>23</v>
      </c>
      <c r="B554" s="105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9">
        <v>24</v>
      </c>
      <c r="B555" s="105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9">
        <v>25</v>
      </c>
      <c r="B556" s="105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9">
        <v>26</v>
      </c>
      <c r="B557" s="105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9">
        <v>27</v>
      </c>
      <c r="B558" s="105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9">
        <v>28</v>
      </c>
      <c r="B559" s="105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9">
        <v>29</v>
      </c>
      <c r="B560" s="105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9">
        <v>30</v>
      </c>
      <c r="B561" s="105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495</v>
      </c>
      <c r="Z564" s="361"/>
      <c r="AA564" s="361"/>
      <c r="AB564" s="361"/>
      <c r="AC564" s="142" t="s">
        <v>478</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9">
        <v>1</v>
      </c>
      <c r="B565" s="105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9">
        <v>2</v>
      </c>
      <c r="B566" s="105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9">
        <v>3</v>
      </c>
      <c r="B567" s="105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9">
        <v>4</v>
      </c>
      <c r="B568" s="105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9">
        <v>5</v>
      </c>
      <c r="B569" s="105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9">
        <v>6</v>
      </c>
      <c r="B570" s="105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9">
        <v>7</v>
      </c>
      <c r="B571" s="105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9">
        <v>8</v>
      </c>
      <c r="B572" s="105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9">
        <v>9</v>
      </c>
      <c r="B573" s="105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9">
        <v>10</v>
      </c>
      <c r="B574" s="105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9">
        <v>11</v>
      </c>
      <c r="B575" s="105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9">
        <v>12</v>
      </c>
      <c r="B576" s="105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9">
        <v>13</v>
      </c>
      <c r="B577" s="105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9">
        <v>14</v>
      </c>
      <c r="B578" s="105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9">
        <v>15</v>
      </c>
      <c r="B579" s="105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9">
        <v>16</v>
      </c>
      <c r="B580" s="105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9">
        <v>17</v>
      </c>
      <c r="B581" s="105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9">
        <v>18</v>
      </c>
      <c r="B582" s="105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9">
        <v>19</v>
      </c>
      <c r="B583" s="105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9">
        <v>20</v>
      </c>
      <c r="B584" s="105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9">
        <v>21</v>
      </c>
      <c r="B585" s="105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9">
        <v>22</v>
      </c>
      <c r="B586" s="105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9">
        <v>23</v>
      </c>
      <c r="B587" s="105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9">
        <v>24</v>
      </c>
      <c r="B588" s="105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9">
        <v>25</v>
      </c>
      <c r="B589" s="105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9">
        <v>26</v>
      </c>
      <c r="B590" s="105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9">
        <v>27</v>
      </c>
      <c r="B591" s="105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9">
        <v>28</v>
      </c>
      <c r="B592" s="105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9">
        <v>29</v>
      </c>
      <c r="B593" s="105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9">
        <v>30</v>
      </c>
      <c r="B594" s="105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495</v>
      </c>
      <c r="Z597" s="361"/>
      <c r="AA597" s="361"/>
      <c r="AB597" s="361"/>
      <c r="AC597" s="142" t="s">
        <v>478</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9">
        <v>1</v>
      </c>
      <c r="B598" s="105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9">
        <v>2</v>
      </c>
      <c r="B599" s="105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9">
        <v>3</v>
      </c>
      <c r="B600" s="105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9">
        <v>4</v>
      </c>
      <c r="B601" s="105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9">
        <v>5</v>
      </c>
      <c r="B602" s="105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9">
        <v>6</v>
      </c>
      <c r="B603" s="105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9">
        <v>7</v>
      </c>
      <c r="B604" s="105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9">
        <v>8</v>
      </c>
      <c r="B605" s="105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9">
        <v>9</v>
      </c>
      <c r="B606" s="105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9">
        <v>10</v>
      </c>
      <c r="B607" s="105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9">
        <v>11</v>
      </c>
      <c r="B608" s="105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9">
        <v>12</v>
      </c>
      <c r="B609" s="105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9">
        <v>13</v>
      </c>
      <c r="B610" s="105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9">
        <v>14</v>
      </c>
      <c r="B611" s="105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9">
        <v>15</v>
      </c>
      <c r="B612" s="105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9">
        <v>16</v>
      </c>
      <c r="B613" s="105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9">
        <v>17</v>
      </c>
      <c r="B614" s="105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9">
        <v>18</v>
      </c>
      <c r="B615" s="105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9">
        <v>19</v>
      </c>
      <c r="B616" s="105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9">
        <v>20</v>
      </c>
      <c r="B617" s="105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9">
        <v>21</v>
      </c>
      <c r="B618" s="105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9">
        <v>22</v>
      </c>
      <c r="B619" s="105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9">
        <v>23</v>
      </c>
      <c r="B620" s="105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9">
        <v>24</v>
      </c>
      <c r="B621" s="105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9">
        <v>25</v>
      </c>
      <c r="B622" s="105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9">
        <v>26</v>
      </c>
      <c r="B623" s="105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9">
        <v>27</v>
      </c>
      <c r="B624" s="105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9">
        <v>28</v>
      </c>
      <c r="B625" s="105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9">
        <v>29</v>
      </c>
      <c r="B626" s="105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9">
        <v>30</v>
      </c>
      <c r="B627" s="105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495</v>
      </c>
      <c r="Z630" s="361"/>
      <c r="AA630" s="361"/>
      <c r="AB630" s="361"/>
      <c r="AC630" s="142" t="s">
        <v>478</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9">
        <v>1</v>
      </c>
      <c r="B631" s="105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9">
        <v>2</v>
      </c>
      <c r="B632" s="105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9">
        <v>3</v>
      </c>
      <c r="B633" s="105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9">
        <v>4</v>
      </c>
      <c r="B634" s="105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9">
        <v>5</v>
      </c>
      <c r="B635" s="105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9">
        <v>6</v>
      </c>
      <c r="B636" s="105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9">
        <v>7</v>
      </c>
      <c r="B637" s="105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9">
        <v>8</v>
      </c>
      <c r="B638" s="105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9">
        <v>9</v>
      </c>
      <c r="B639" s="105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9">
        <v>10</v>
      </c>
      <c r="B640" s="105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9">
        <v>11</v>
      </c>
      <c r="B641" s="105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9">
        <v>12</v>
      </c>
      <c r="B642" s="105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9">
        <v>13</v>
      </c>
      <c r="B643" s="105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9">
        <v>14</v>
      </c>
      <c r="B644" s="105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9">
        <v>15</v>
      </c>
      <c r="B645" s="105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9">
        <v>16</v>
      </c>
      <c r="B646" s="105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9">
        <v>17</v>
      </c>
      <c r="B647" s="105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9">
        <v>18</v>
      </c>
      <c r="B648" s="105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9">
        <v>19</v>
      </c>
      <c r="B649" s="105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9">
        <v>20</v>
      </c>
      <c r="B650" s="105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9">
        <v>21</v>
      </c>
      <c r="B651" s="105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9">
        <v>22</v>
      </c>
      <c r="B652" s="105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9">
        <v>23</v>
      </c>
      <c r="B653" s="105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9">
        <v>24</v>
      </c>
      <c r="B654" s="105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9">
        <v>25</v>
      </c>
      <c r="B655" s="105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9">
        <v>26</v>
      </c>
      <c r="B656" s="105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9">
        <v>27</v>
      </c>
      <c r="B657" s="105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9">
        <v>28</v>
      </c>
      <c r="B658" s="105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9">
        <v>29</v>
      </c>
      <c r="B659" s="105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9">
        <v>30</v>
      </c>
      <c r="B660" s="105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495</v>
      </c>
      <c r="Z663" s="361"/>
      <c r="AA663" s="361"/>
      <c r="AB663" s="361"/>
      <c r="AC663" s="142" t="s">
        <v>478</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9">
        <v>1</v>
      </c>
      <c r="B664" s="105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9">
        <v>2</v>
      </c>
      <c r="B665" s="105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9">
        <v>3</v>
      </c>
      <c r="B666" s="105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9">
        <v>4</v>
      </c>
      <c r="B667" s="105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9">
        <v>5</v>
      </c>
      <c r="B668" s="105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9">
        <v>6</v>
      </c>
      <c r="B669" s="105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9">
        <v>7</v>
      </c>
      <c r="B670" s="105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9">
        <v>8</v>
      </c>
      <c r="B671" s="105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9">
        <v>9</v>
      </c>
      <c r="B672" s="105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9">
        <v>10</v>
      </c>
      <c r="B673" s="105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9">
        <v>11</v>
      </c>
      <c r="B674" s="105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9">
        <v>12</v>
      </c>
      <c r="B675" s="105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9">
        <v>13</v>
      </c>
      <c r="B676" s="105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9">
        <v>14</v>
      </c>
      <c r="B677" s="105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9">
        <v>15</v>
      </c>
      <c r="B678" s="105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9">
        <v>16</v>
      </c>
      <c r="B679" s="105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9">
        <v>17</v>
      </c>
      <c r="B680" s="105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9">
        <v>18</v>
      </c>
      <c r="B681" s="105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9">
        <v>19</v>
      </c>
      <c r="B682" s="105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9">
        <v>20</v>
      </c>
      <c r="B683" s="105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9">
        <v>21</v>
      </c>
      <c r="B684" s="105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9">
        <v>22</v>
      </c>
      <c r="B685" s="105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9">
        <v>23</v>
      </c>
      <c r="B686" s="105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9">
        <v>24</v>
      </c>
      <c r="B687" s="105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9">
        <v>25</v>
      </c>
      <c r="B688" s="105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9">
        <v>26</v>
      </c>
      <c r="B689" s="105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9">
        <v>27</v>
      </c>
      <c r="B690" s="105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9">
        <v>28</v>
      </c>
      <c r="B691" s="105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9">
        <v>29</v>
      </c>
      <c r="B692" s="105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9">
        <v>30</v>
      </c>
      <c r="B693" s="105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495</v>
      </c>
      <c r="Z696" s="361"/>
      <c r="AA696" s="361"/>
      <c r="AB696" s="361"/>
      <c r="AC696" s="142" t="s">
        <v>478</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9">
        <v>1</v>
      </c>
      <c r="B697" s="105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9">
        <v>2</v>
      </c>
      <c r="B698" s="105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9">
        <v>3</v>
      </c>
      <c r="B699" s="105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9">
        <v>4</v>
      </c>
      <c r="B700" s="105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9">
        <v>5</v>
      </c>
      <c r="B701" s="105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9">
        <v>6</v>
      </c>
      <c r="B702" s="105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9">
        <v>7</v>
      </c>
      <c r="B703" s="105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9">
        <v>8</v>
      </c>
      <c r="B704" s="105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9">
        <v>9</v>
      </c>
      <c r="B705" s="105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9">
        <v>10</v>
      </c>
      <c r="B706" s="105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9">
        <v>11</v>
      </c>
      <c r="B707" s="105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9">
        <v>12</v>
      </c>
      <c r="B708" s="105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9">
        <v>13</v>
      </c>
      <c r="B709" s="105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9">
        <v>14</v>
      </c>
      <c r="B710" s="105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9">
        <v>15</v>
      </c>
      <c r="B711" s="105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9">
        <v>16</v>
      </c>
      <c r="B712" s="105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9">
        <v>17</v>
      </c>
      <c r="B713" s="105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9">
        <v>18</v>
      </c>
      <c r="B714" s="105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9">
        <v>19</v>
      </c>
      <c r="B715" s="105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9">
        <v>20</v>
      </c>
      <c r="B716" s="105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9">
        <v>21</v>
      </c>
      <c r="B717" s="105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9">
        <v>22</v>
      </c>
      <c r="B718" s="105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9">
        <v>23</v>
      </c>
      <c r="B719" s="105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9">
        <v>24</v>
      </c>
      <c r="B720" s="105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9">
        <v>25</v>
      </c>
      <c r="B721" s="105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9">
        <v>26</v>
      </c>
      <c r="B722" s="105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9">
        <v>27</v>
      </c>
      <c r="B723" s="105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9">
        <v>28</v>
      </c>
      <c r="B724" s="105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9">
        <v>29</v>
      </c>
      <c r="B725" s="105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9">
        <v>30</v>
      </c>
      <c r="B726" s="105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495</v>
      </c>
      <c r="Z729" s="361"/>
      <c r="AA729" s="361"/>
      <c r="AB729" s="361"/>
      <c r="AC729" s="142" t="s">
        <v>478</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9">
        <v>1</v>
      </c>
      <c r="B730" s="105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9">
        <v>2</v>
      </c>
      <c r="B731" s="105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9">
        <v>3</v>
      </c>
      <c r="B732" s="105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9">
        <v>4</v>
      </c>
      <c r="B733" s="105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9">
        <v>5</v>
      </c>
      <c r="B734" s="105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9">
        <v>6</v>
      </c>
      <c r="B735" s="105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9">
        <v>7</v>
      </c>
      <c r="B736" s="105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9">
        <v>8</v>
      </c>
      <c r="B737" s="105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9">
        <v>9</v>
      </c>
      <c r="B738" s="105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9">
        <v>10</v>
      </c>
      <c r="B739" s="105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9">
        <v>11</v>
      </c>
      <c r="B740" s="105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9">
        <v>12</v>
      </c>
      <c r="B741" s="105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9">
        <v>13</v>
      </c>
      <c r="B742" s="105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9">
        <v>14</v>
      </c>
      <c r="B743" s="105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9">
        <v>15</v>
      </c>
      <c r="B744" s="105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9">
        <v>16</v>
      </c>
      <c r="B745" s="105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9">
        <v>17</v>
      </c>
      <c r="B746" s="105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9">
        <v>18</v>
      </c>
      <c r="B747" s="105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9">
        <v>19</v>
      </c>
      <c r="B748" s="105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9">
        <v>20</v>
      </c>
      <c r="B749" s="105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9">
        <v>21</v>
      </c>
      <c r="B750" s="105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9">
        <v>22</v>
      </c>
      <c r="B751" s="105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9">
        <v>23</v>
      </c>
      <c r="B752" s="105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9">
        <v>24</v>
      </c>
      <c r="B753" s="105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9">
        <v>25</v>
      </c>
      <c r="B754" s="105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9">
        <v>26</v>
      </c>
      <c r="B755" s="105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9">
        <v>27</v>
      </c>
      <c r="B756" s="105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9">
        <v>28</v>
      </c>
      <c r="B757" s="105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9">
        <v>29</v>
      </c>
      <c r="B758" s="105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9">
        <v>30</v>
      </c>
      <c r="B759" s="105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495</v>
      </c>
      <c r="Z762" s="361"/>
      <c r="AA762" s="361"/>
      <c r="AB762" s="361"/>
      <c r="AC762" s="142" t="s">
        <v>478</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9">
        <v>1</v>
      </c>
      <c r="B763" s="105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9">
        <v>2</v>
      </c>
      <c r="B764" s="105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9">
        <v>3</v>
      </c>
      <c r="B765" s="105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9">
        <v>4</v>
      </c>
      <c r="B766" s="105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9">
        <v>5</v>
      </c>
      <c r="B767" s="105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9">
        <v>6</v>
      </c>
      <c r="B768" s="105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9">
        <v>7</v>
      </c>
      <c r="B769" s="105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9">
        <v>8</v>
      </c>
      <c r="B770" s="105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9">
        <v>9</v>
      </c>
      <c r="B771" s="105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9">
        <v>10</v>
      </c>
      <c r="B772" s="105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9">
        <v>11</v>
      </c>
      <c r="B773" s="105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9">
        <v>12</v>
      </c>
      <c r="B774" s="105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9">
        <v>13</v>
      </c>
      <c r="B775" s="105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9">
        <v>14</v>
      </c>
      <c r="B776" s="105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9">
        <v>15</v>
      </c>
      <c r="B777" s="105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9">
        <v>16</v>
      </c>
      <c r="B778" s="105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9">
        <v>17</v>
      </c>
      <c r="B779" s="105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9">
        <v>18</v>
      </c>
      <c r="B780" s="105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9">
        <v>19</v>
      </c>
      <c r="B781" s="105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9">
        <v>20</v>
      </c>
      <c r="B782" s="105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9">
        <v>21</v>
      </c>
      <c r="B783" s="105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9">
        <v>22</v>
      </c>
      <c r="B784" s="105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9">
        <v>23</v>
      </c>
      <c r="B785" s="105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9">
        <v>24</v>
      </c>
      <c r="B786" s="105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9">
        <v>25</v>
      </c>
      <c r="B787" s="105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9">
        <v>26</v>
      </c>
      <c r="B788" s="105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9">
        <v>27</v>
      </c>
      <c r="B789" s="105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9">
        <v>28</v>
      </c>
      <c r="B790" s="105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9">
        <v>29</v>
      </c>
      <c r="B791" s="105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9">
        <v>30</v>
      </c>
      <c r="B792" s="105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495</v>
      </c>
      <c r="Z795" s="361"/>
      <c r="AA795" s="361"/>
      <c r="AB795" s="361"/>
      <c r="AC795" s="142" t="s">
        <v>478</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9">
        <v>1</v>
      </c>
      <c r="B796" s="105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9">
        <v>2</v>
      </c>
      <c r="B797" s="105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9">
        <v>3</v>
      </c>
      <c r="B798" s="105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9">
        <v>4</v>
      </c>
      <c r="B799" s="105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9">
        <v>5</v>
      </c>
      <c r="B800" s="105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9">
        <v>6</v>
      </c>
      <c r="B801" s="105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9">
        <v>7</v>
      </c>
      <c r="B802" s="105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9">
        <v>8</v>
      </c>
      <c r="B803" s="105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9">
        <v>9</v>
      </c>
      <c r="B804" s="105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9">
        <v>10</v>
      </c>
      <c r="B805" s="105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9">
        <v>11</v>
      </c>
      <c r="B806" s="105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9">
        <v>12</v>
      </c>
      <c r="B807" s="105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9">
        <v>13</v>
      </c>
      <c r="B808" s="105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9">
        <v>14</v>
      </c>
      <c r="B809" s="105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9">
        <v>15</v>
      </c>
      <c r="B810" s="105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9">
        <v>16</v>
      </c>
      <c r="B811" s="105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9">
        <v>17</v>
      </c>
      <c r="B812" s="105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9">
        <v>18</v>
      </c>
      <c r="B813" s="105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9">
        <v>19</v>
      </c>
      <c r="B814" s="105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9">
        <v>20</v>
      </c>
      <c r="B815" s="105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9">
        <v>21</v>
      </c>
      <c r="B816" s="105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9">
        <v>22</v>
      </c>
      <c r="B817" s="105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9">
        <v>23</v>
      </c>
      <c r="B818" s="105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9">
        <v>24</v>
      </c>
      <c r="B819" s="105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9">
        <v>25</v>
      </c>
      <c r="B820" s="105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9">
        <v>26</v>
      </c>
      <c r="B821" s="105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9">
        <v>27</v>
      </c>
      <c r="B822" s="105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9">
        <v>28</v>
      </c>
      <c r="B823" s="105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9">
        <v>29</v>
      </c>
      <c r="B824" s="105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9">
        <v>30</v>
      </c>
      <c r="B825" s="105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495</v>
      </c>
      <c r="Z828" s="361"/>
      <c r="AA828" s="361"/>
      <c r="AB828" s="361"/>
      <c r="AC828" s="142" t="s">
        <v>478</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9">
        <v>1</v>
      </c>
      <c r="B829" s="105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9">
        <v>2</v>
      </c>
      <c r="B830" s="105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9">
        <v>3</v>
      </c>
      <c r="B831" s="105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9">
        <v>4</v>
      </c>
      <c r="B832" s="105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9">
        <v>5</v>
      </c>
      <c r="B833" s="105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9">
        <v>6</v>
      </c>
      <c r="B834" s="105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9">
        <v>7</v>
      </c>
      <c r="B835" s="105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9">
        <v>8</v>
      </c>
      <c r="B836" s="105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9">
        <v>9</v>
      </c>
      <c r="B837" s="105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9">
        <v>10</v>
      </c>
      <c r="B838" s="105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9">
        <v>11</v>
      </c>
      <c r="B839" s="105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9">
        <v>12</v>
      </c>
      <c r="B840" s="105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9">
        <v>13</v>
      </c>
      <c r="B841" s="105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9">
        <v>14</v>
      </c>
      <c r="B842" s="105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9">
        <v>15</v>
      </c>
      <c r="B843" s="105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9">
        <v>16</v>
      </c>
      <c r="B844" s="105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9">
        <v>17</v>
      </c>
      <c r="B845" s="105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9">
        <v>18</v>
      </c>
      <c r="B846" s="105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9">
        <v>19</v>
      </c>
      <c r="B847" s="105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9">
        <v>20</v>
      </c>
      <c r="B848" s="105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9">
        <v>21</v>
      </c>
      <c r="B849" s="105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9">
        <v>22</v>
      </c>
      <c r="B850" s="105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9">
        <v>23</v>
      </c>
      <c r="B851" s="105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9">
        <v>24</v>
      </c>
      <c r="B852" s="105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9">
        <v>25</v>
      </c>
      <c r="B853" s="105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9">
        <v>26</v>
      </c>
      <c r="B854" s="105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9">
        <v>27</v>
      </c>
      <c r="B855" s="105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9">
        <v>28</v>
      </c>
      <c r="B856" s="105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9">
        <v>29</v>
      </c>
      <c r="B857" s="105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9">
        <v>30</v>
      </c>
      <c r="B858" s="105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495</v>
      </c>
      <c r="Z861" s="361"/>
      <c r="AA861" s="361"/>
      <c r="AB861" s="361"/>
      <c r="AC861" s="142" t="s">
        <v>478</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9">
        <v>1</v>
      </c>
      <c r="B862" s="105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9">
        <v>2</v>
      </c>
      <c r="B863" s="105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9">
        <v>3</v>
      </c>
      <c r="B864" s="105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9">
        <v>4</v>
      </c>
      <c r="B865" s="105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9">
        <v>5</v>
      </c>
      <c r="B866" s="105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9">
        <v>6</v>
      </c>
      <c r="B867" s="105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9">
        <v>7</v>
      </c>
      <c r="B868" s="105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9">
        <v>8</v>
      </c>
      <c r="B869" s="105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9">
        <v>9</v>
      </c>
      <c r="B870" s="105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9">
        <v>10</v>
      </c>
      <c r="B871" s="105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9">
        <v>11</v>
      </c>
      <c r="B872" s="105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9">
        <v>12</v>
      </c>
      <c r="B873" s="105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9">
        <v>13</v>
      </c>
      <c r="B874" s="105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9">
        <v>14</v>
      </c>
      <c r="B875" s="105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9">
        <v>15</v>
      </c>
      <c r="B876" s="105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9">
        <v>16</v>
      </c>
      <c r="B877" s="105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9">
        <v>17</v>
      </c>
      <c r="B878" s="105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9">
        <v>18</v>
      </c>
      <c r="B879" s="105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9">
        <v>19</v>
      </c>
      <c r="B880" s="105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9">
        <v>20</v>
      </c>
      <c r="B881" s="105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9">
        <v>21</v>
      </c>
      <c r="B882" s="105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9">
        <v>22</v>
      </c>
      <c r="B883" s="105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9">
        <v>23</v>
      </c>
      <c r="B884" s="105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9">
        <v>24</v>
      </c>
      <c r="B885" s="105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9">
        <v>25</v>
      </c>
      <c r="B886" s="105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9">
        <v>26</v>
      </c>
      <c r="B887" s="105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9">
        <v>27</v>
      </c>
      <c r="B888" s="105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9">
        <v>28</v>
      </c>
      <c r="B889" s="105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9">
        <v>29</v>
      </c>
      <c r="B890" s="105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9">
        <v>30</v>
      </c>
      <c r="B891" s="105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495</v>
      </c>
      <c r="Z894" s="361"/>
      <c r="AA894" s="361"/>
      <c r="AB894" s="361"/>
      <c r="AC894" s="142" t="s">
        <v>478</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9">
        <v>1</v>
      </c>
      <c r="B895" s="105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9">
        <v>2</v>
      </c>
      <c r="B896" s="105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9">
        <v>3</v>
      </c>
      <c r="B897" s="105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9">
        <v>4</v>
      </c>
      <c r="B898" s="105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9">
        <v>5</v>
      </c>
      <c r="B899" s="105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9">
        <v>6</v>
      </c>
      <c r="B900" s="105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9">
        <v>7</v>
      </c>
      <c r="B901" s="105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9">
        <v>8</v>
      </c>
      <c r="B902" s="105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9">
        <v>9</v>
      </c>
      <c r="B903" s="105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9">
        <v>10</v>
      </c>
      <c r="B904" s="105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9">
        <v>11</v>
      </c>
      <c r="B905" s="105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9">
        <v>12</v>
      </c>
      <c r="B906" s="105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9">
        <v>13</v>
      </c>
      <c r="B907" s="105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9">
        <v>14</v>
      </c>
      <c r="B908" s="105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9">
        <v>15</v>
      </c>
      <c r="B909" s="105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9">
        <v>16</v>
      </c>
      <c r="B910" s="105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9">
        <v>17</v>
      </c>
      <c r="B911" s="105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9">
        <v>18</v>
      </c>
      <c r="B912" s="105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9">
        <v>19</v>
      </c>
      <c r="B913" s="105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9">
        <v>20</v>
      </c>
      <c r="B914" s="105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9">
        <v>21</v>
      </c>
      <c r="B915" s="105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9">
        <v>22</v>
      </c>
      <c r="B916" s="105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9">
        <v>23</v>
      </c>
      <c r="B917" s="105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9">
        <v>24</v>
      </c>
      <c r="B918" s="105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9">
        <v>25</v>
      </c>
      <c r="B919" s="105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9">
        <v>26</v>
      </c>
      <c r="B920" s="105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9">
        <v>27</v>
      </c>
      <c r="B921" s="105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9">
        <v>28</v>
      </c>
      <c r="B922" s="105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9">
        <v>29</v>
      </c>
      <c r="B923" s="105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9">
        <v>30</v>
      </c>
      <c r="B924" s="105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495</v>
      </c>
      <c r="Z927" s="361"/>
      <c r="AA927" s="361"/>
      <c r="AB927" s="361"/>
      <c r="AC927" s="142" t="s">
        <v>478</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9">
        <v>1</v>
      </c>
      <c r="B928" s="105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9">
        <v>2</v>
      </c>
      <c r="B929" s="105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9">
        <v>3</v>
      </c>
      <c r="B930" s="105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9">
        <v>4</v>
      </c>
      <c r="B931" s="105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9">
        <v>5</v>
      </c>
      <c r="B932" s="105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9">
        <v>6</v>
      </c>
      <c r="B933" s="105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9">
        <v>7</v>
      </c>
      <c r="B934" s="105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9">
        <v>8</v>
      </c>
      <c r="B935" s="105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9">
        <v>9</v>
      </c>
      <c r="B936" s="105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9">
        <v>10</v>
      </c>
      <c r="B937" s="105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9">
        <v>11</v>
      </c>
      <c r="B938" s="105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9">
        <v>12</v>
      </c>
      <c r="B939" s="105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9">
        <v>13</v>
      </c>
      <c r="B940" s="105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9">
        <v>14</v>
      </c>
      <c r="B941" s="105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9">
        <v>15</v>
      </c>
      <c r="B942" s="105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9">
        <v>16</v>
      </c>
      <c r="B943" s="105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9">
        <v>17</v>
      </c>
      <c r="B944" s="105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9">
        <v>18</v>
      </c>
      <c r="B945" s="105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9">
        <v>19</v>
      </c>
      <c r="B946" s="105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9">
        <v>20</v>
      </c>
      <c r="B947" s="105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9">
        <v>21</v>
      </c>
      <c r="B948" s="105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9">
        <v>22</v>
      </c>
      <c r="B949" s="105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9">
        <v>23</v>
      </c>
      <c r="B950" s="105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9">
        <v>24</v>
      </c>
      <c r="B951" s="105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9">
        <v>25</v>
      </c>
      <c r="B952" s="105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9">
        <v>26</v>
      </c>
      <c r="B953" s="105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9">
        <v>27</v>
      </c>
      <c r="B954" s="105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9">
        <v>28</v>
      </c>
      <c r="B955" s="105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9">
        <v>29</v>
      </c>
      <c r="B956" s="105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9">
        <v>30</v>
      </c>
      <c r="B957" s="105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495</v>
      </c>
      <c r="Z960" s="361"/>
      <c r="AA960" s="361"/>
      <c r="AB960" s="361"/>
      <c r="AC960" s="142" t="s">
        <v>478</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9">
        <v>1</v>
      </c>
      <c r="B961" s="105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9">
        <v>2</v>
      </c>
      <c r="B962" s="105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9">
        <v>3</v>
      </c>
      <c r="B963" s="105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9">
        <v>4</v>
      </c>
      <c r="B964" s="105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9">
        <v>5</v>
      </c>
      <c r="B965" s="105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9">
        <v>6</v>
      </c>
      <c r="B966" s="105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9">
        <v>7</v>
      </c>
      <c r="B967" s="105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9">
        <v>8</v>
      </c>
      <c r="B968" s="105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9">
        <v>9</v>
      </c>
      <c r="B969" s="105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9">
        <v>10</v>
      </c>
      <c r="B970" s="105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9">
        <v>11</v>
      </c>
      <c r="B971" s="105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9">
        <v>12</v>
      </c>
      <c r="B972" s="105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9">
        <v>13</v>
      </c>
      <c r="B973" s="105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9">
        <v>14</v>
      </c>
      <c r="B974" s="105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9">
        <v>15</v>
      </c>
      <c r="B975" s="105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9">
        <v>16</v>
      </c>
      <c r="B976" s="105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9">
        <v>17</v>
      </c>
      <c r="B977" s="105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9">
        <v>18</v>
      </c>
      <c r="B978" s="105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9">
        <v>19</v>
      </c>
      <c r="B979" s="105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9">
        <v>20</v>
      </c>
      <c r="B980" s="105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9">
        <v>21</v>
      </c>
      <c r="B981" s="105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9">
        <v>22</v>
      </c>
      <c r="B982" s="105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9">
        <v>23</v>
      </c>
      <c r="B983" s="105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9">
        <v>24</v>
      </c>
      <c r="B984" s="105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9">
        <v>25</v>
      </c>
      <c r="B985" s="105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9">
        <v>26</v>
      </c>
      <c r="B986" s="105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9">
        <v>27</v>
      </c>
      <c r="B987" s="105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9">
        <v>28</v>
      </c>
      <c r="B988" s="105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9">
        <v>29</v>
      </c>
      <c r="B989" s="105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9">
        <v>30</v>
      </c>
      <c r="B990" s="105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495</v>
      </c>
      <c r="Z993" s="361"/>
      <c r="AA993" s="361"/>
      <c r="AB993" s="361"/>
      <c r="AC993" s="142" t="s">
        <v>478</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9">
        <v>1</v>
      </c>
      <c r="B994" s="105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9">
        <v>2</v>
      </c>
      <c r="B995" s="105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9">
        <v>3</v>
      </c>
      <c r="B996" s="105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9">
        <v>4</v>
      </c>
      <c r="B997" s="105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9">
        <v>5</v>
      </c>
      <c r="B998" s="105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9">
        <v>6</v>
      </c>
      <c r="B999" s="105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9">
        <v>7</v>
      </c>
      <c r="B1000" s="105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9">
        <v>8</v>
      </c>
      <c r="B1001" s="105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9">
        <v>9</v>
      </c>
      <c r="B1002" s="105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9">
        <v>10</v>
      </c>
      <c r="B1003" s="105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9">
        <v>11</v>
      </c>
      <c r="B1004" s="105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9">
        <v>12</v>
      </c>
      <c r="B1005" s="105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9">
        <v>13</v>
      </c>
      <c r="B1006" s="105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9">
        <v>14</v>
      </c>
      <c r="B1007" s="105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9">
        <v>15</v>
      </c>
      <c r="B1008" s="105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9">
        <v>16</v>
      </c>
      <c r="B1009" s="105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9">
        <v>17</v>
      </c>
      <c r="B1010" s="105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9">
        <v>18</v>
      </c>
      <c r="B1011" s="105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9">
        <v>19</v>
      </c>
      <c r="B1012" s="105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9">
        <v>20</v>
      </c>
      <c r="B1013" s="105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9">
        <v>21</v>
      </c>
      <c r="B1014" s="105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9">
        <v>22</v>
      </c>
      <c r="B1015" s="105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9">
        <v>23</v>
      </c>
      <c r="B1016" s="105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9">
        <v>24</v>
      </c>
      <c r="B1017" s="105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9">
        <v>25</v>
      </c>
      <c r="B1018" s="105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9">
        <v>26</v>
      </c>
      <c r="B1019" s="105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9">
        <v>27</v>
      </c>
      <c r="B1020" s="105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9">
        <v>28</v>
      </c>
      <c r="B1021" s="105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9">
        <v>29</v>
      </c>
      <c r="B1022" s="105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9">
        <v>30</v>
      </c>
      <c r="B1023" s="105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495</v>
      </c>
      <c r="Z1026" s="361"/>
      <c r="AA1026" s="361"/>
      <c r="AB1026" s="361"/>
      <c r="AC1026" s="142" t="s">
        <v>478</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9">
        <v>1</v>
      </c>
      <c r="B1027" s="105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9">
        <v>2</v>
      </c>
      <c r="B1028" s="105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9">
        <v>3</v>
      </c>
      <c r="B1029" s="105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9">
        <v>4</v>
      </c>
      <c r="B1030" s="105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9">
        <v>5</v>
      </c>
      <c r="B1031" s="105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9">
        <v>6</v>
      </c>
      <c r="B1032" s="105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9">
        <v>7</v>
      </c>
      <c r="B1033" s="105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9">
        <v>8</v>
      </c>
      <c r="B1034" s="105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9">
        <v>9</v>
      </c>
      <c r="B1035" s="105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9">
        <v>10</v>
      </c>
      <c r="B1036" s="105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9">
        <v>11</v>
      </c>
      <c r="B1037" s="105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9">
        <v>12</v>
      </c>
      <c r="B1038" s="105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9">
        <v>13</v>
      </c>
      <c r="B1039" s="105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9">
        <v>14</v>
      </c>
      <c r="B1040" s="105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9">
        <v>15</v>
      </c>
      <c r="B1041" s="105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9">
        <v>16</v>
      </c>
      <c r="B1042" s="105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9">
        <v>17</v>
      </c>
      <c r="B1043" s="105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9">
        <v>18</v>
      </c>
      <c r="B1044" s="105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9">
        <v>19</v>
      </c>
      <c r="B1045" s="105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9">
        <v>20</v>
      </c>
      <c r="B1046" s="105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9">
        <v>21</v>
      </c>
      <c r="B1047" s="105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9">
        <v>22</v>
      </c>
      <c r="B1048" s="105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9">
        <v>23</v>
      </c>
      <c r="B1049" s="105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9">
        <v>24</v>
      </c>
      <c r="B1050" s="105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9">
        <v>25</v>
      </c>
      <c r="B1051" s="105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9">
        <v>26</v>
      </c>
      <c r="B1052" s="105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9">
        <v>27</v>
      </c>
      <c r="B1053" s="105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9">
        <v>28</v>
      </c>
      <c r="B1054" s="105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9">
        <v>29</v>
      </c>
      <c r="B1055" s="105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9">
        <v>30</v>
      </c>
      <c r="B1056" s="105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495</v>
      </c>
      <c r="Z1059" s="361"/>
      <c r="AA1059" s="361"/>
      <c r="AB1059" s="361"/>
      <c r="AC1059" s="142" t="s">
        <v>478</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9">
        <v>1</v>
      </c>
      <c r="B1060" s="105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9">
        <v>2</v>
      </c>
      <c r="B1061" s="105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9">
        <v>3</v>
      </c>
      <c r="B1062" s="105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9">
        <v>4</v>
      </c>
      <c r="B1063" s="105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9">
        <v>5</v>
      </c>
      <c r="B1064" s="105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9">
        <v>6</v>
      </c>
      <c r="B1065" s="105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9">
        <v>7</v>
      </c>
      <c r="B1066" s="105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9">
        <v>8</v>
      </c>
      <c r="B1067" s="105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9">
        <v>9</v>
      </c>
      <c r="B1068" s="105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9">
        <v>10</v>
      </c>
      <c r="B1069" s="105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9">
        <v>11</v>
      </c>
      <c r="B1070" s="105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9">
        <v>12</v>
      </c>
      <c r="B1071" s="105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9">
        <v>13</v>
      </c>
      <c r="B1072" s="105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9">
        <v>14</v>
      </c>
      <c r="B1073" s="105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9">
        <v>15</v>
      </c>
      <c r="B1074" s="105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9">
        <v>16</v>
      </c>
      <c r="B1075" s="105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9">
        <v>17</v>
      </c>
      <c r="B1076" s="105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9">
        <v>18</v>
      </c>
      <c r="B1077" s="105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9">
        <v>19</v>
      </c>
      <c r="B1078" s="105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9">
        <v>20</v>
      </c>
      <c r="B1079" s="105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9">
        <v>21</v>
      </c>
      <c r="B1080" s="105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9">
        <v>22</v>
      </c>
      <c r="B1081" s="105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9">
        <v>23</v>
      </c>
      <c r="B1082" s="105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9">
        <v>24</v>
      </c>
      <c r="B1083" s="105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9">
        <v>25</v>
      </c>
      <c r="B1084" s="105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9">
        <v>26</v>
      </c>
      <c r="B1085" s="105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9">
        <v>27</v>
      </c>
      <c r="B1086" s="105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9">
        <v>28</v>
      </c>
      <c r="B1087" s="105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9">
        <v>29</v>
      </c>
      <c r="B1088" s="105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9">
        <v>30</v>
      </c>
      <c r="B1089" s="105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495</v>
      </c>
      <c r="Z1092" s="361"/>
      <c r="AA1092" s="361"/>
      <c r="AB1092" s="361"/>
      <c r="AC1092" s="142" t="s">
        <v>478</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9">
        <v>1</v>
      </c>
      <c r="B1093" s="105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9">
        <v>2</v>
      </c>
      <c r="B1094" s="105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9">
        <v>3</v>
      </c>
      <c r="B1095" s="105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9">
        <v>4</v>
      </c>
      <c r="B1096" s="105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9">
        <v>5</v>
      </c>
      <c r="B1097" s="105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9">
        <v>6</v>
      </c>
      <c r="B1098" s="105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9">
        <v>7</v>
      </c>
      <c r="B1099" s="105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9">
        <v>8</v>
      </c>
      <c r="B1100" s="105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9">
        <v>9</v>
      </c>
      <c r="B1101" s="105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9">
        <v>10</v>
      </c>
      <c r="B1102" s="105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9">
        <v>11</v>
      </c>
      <c r="B1103" s="105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9">
        <v>12</v>
      </c>
      <c r="B1104" s="105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9">
        <v>13</v>
      </c>
      <c r="B1105" s="105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9">
        <v>14</v>
      </c>
      <c r="B1106" s="105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9">
        <v>15</v>
      </c>
      <c r="B1107" s="105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9">
        <v>16</v>
      </c>
      <c r="B1108" s="105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9">
        <v>17</v>
      </c>
      <c r="B1109" s="105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9">
        <v>18</v>
      </c>
      <c r="B1110" s="105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9">
        <v>19</v>
      </c>
      <c r="B1111" s="105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9">
        <v>20</v>
      </c>
      <c r="B1112" s="105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9">
        <v>21</v>
      </c>
      <c r="B1113" s="105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9">
        <v>22</v>
      </c>
      <c r="B1114" s="105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9">
        <v>23</v>
      </c>
      <c r="B1115" s="105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9">
        <v>24</v>
      </c>
      <c r="B1116" s="105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9">
        <v>25</v>
      </c>
      <c r="B1117" s="105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9">
        <v>26</v>
      </c>
      <c r="B1118" s="105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9">
        <v>27</v>
      </c>
      <c r="B1119" s="105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9">
        <v>28</v>
      </c>
      <c r="B1120" s="105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9">
        <v>29</v>
      </c>
      <c r="B1121" s="105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9">
        <v>30</v>
      </c>
      <c r="B1122" s="105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495</v>
      </c>
      <c r="Z1125" s="361"/>
      <c r="AA1125" s="361"/>
      <c r="AB1125" s="361"/>
      <c r="AC1125" s="142" t="s">
        <v>478</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9">
        <v>1</v>
      </c>
      <c r="B1126" s="105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9">
        <v>2</v>
      </c>
      <c r="B1127" s="105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9">
        <v>3</v>
      </c>
      <c r="B1128" s="105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9">
        <v>4</v>
      </c>
      <c r="B1129" s="105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9">
        <v>5</v>
      </c>
      <c r="B1130" s="105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9">
        <v>6</v>
      </c>
      <c r="B1131" s="105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9">
        <v>7</v>
      </c>
      <c r="B1132" s="105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9">
        <v>8</v>
      </c>
      <c r="B1133" s="105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9">
        <v>9</v>
      </c>
      <c r="B1134" s="105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9">
        <v>10</v>
      </c>
      <c r="B1135" s="105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9">
        <v>11</v>
      </c>
      <c r="B1136" s="105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9">
        <v>12</v>
      </c>
      <c r="B1137" s="105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9">
        <v>13</v>
      </c>
      <c r="B1138" s="105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9">
        <v>14</v>
      </c>
      <c r="B1139" s="105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9">
        <v>15</v>
      </c>
      <c r="B1140" s="105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9">
        <v>16</v>
      </c>
      <c r="B1141" s="105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9">
        <v>17</v>
      </c>
      <c r="B1142" s="105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9">
        <v>18</v>
      </c>
      <c r="B1143" s="105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9">
        <v>19</v>
      </c>
      <c r="B1144" s="105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9">
        <v>20</v>
      </c>
      <c r="B1145" s="105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9">
        <v>21</v>
      </c>
      <c r="B1146" s="105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9">
        <v>22</v>
      </c>
      <c r="B1147" s="105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9">
        <v>23</v>
      </c>
      <c r="B1148" s="105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9">
        <v>24</v>
      </c>
      <c r="B1149" s="105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9">
        <v>25</v>
      </c>
      <c r="B1150" s="105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9">
        <v>26</v>
      </c>
      <c r="B1151" s="105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9">
        <v>27</v>
      </c>
      <c r="B1152" s="105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9">
        <v>28</v>
      </c>
      <c r="B1153" s="105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9">
        <v>29</v>
      </c>
      <c r="B1154" s="105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9">
        <v>30</v>
      </c>
      <c r="B1155" s="105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495</v>
      </c>
      <c r="Z1158" s="361"/>
      <c r="AA1158" s="361"/>
      <c r="AB1158" s="361"/>
      <c r="AC1158" s="142" t="s">
        <v>478</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9">
        <v>1</v>
      </c>
      <c r="B1159" s="105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9">
        <v>2</v>
      </c>
      <c r="B1160" s="105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9">
        <v>3</v>
      </c>
      <c r="B1161" s="105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9">
        <v>4</v>
      </c>
      <c r="B1162" s="105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9">
        <v>5</v>
      </c>
      <c r="B1163" s="105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9">
        <v>6</v>
      </c>
      <c r="B1164" s="105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9">
        <v>7</v>
      </c>
      <c r="B1165" s="105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9">
        <v>8</v>
      </c>
      <c r="B1166" s="105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9">
        <v>9</v>
      </c>
      <c r="B1167" s="105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9">
        <v>10</v>
      </c>
      <c r="B1168" s="105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9">
        <v>11</v>
      </c>
      <c r="B1169" s="105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9">
        <v>12</v>
      </c>
      <c r="B1170" s="105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9">
        <v>13</v>
      </c>
      <c r="B1171" s="105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9">
        <v>14</v>
      </c>
      <c r="B1172" s="105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9">
        <v>15</v>
      </c>
      <c r="B1173" s="105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9">
        <v>16</v>
      </c>
      <c r="B1174" s="105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9">
        <v>17</v>
      </c>
      <c r="B1175" s="105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9">
        <v>18</v>
      </c>
      <c r="B1176" s="105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9">
        <v>19</v>
      </c>
      <c r="B1177" s="105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9">
        <v>20</v>
      </c>
      <c r="B1178" s="105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9">
        <v>21</v>
      </c>
      <c r="B1179" s="105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9">
        <v>22</v>
      </c>
      <c r="B1180" s="105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9">
        <v>23</v>
      </c>
      <c r="B1181" s="105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9">
        <v>24</v>
      </c>
      <c r="B1182" s="105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9">
        <v>25</v>
      </c>
      <c r="B1183" s="105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9">
        <v>26</v>
      </c>
      <c r="B1184" s="105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9">
        <v>27</v>
      </c>
      <c r="B1185" s="105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9">
        <v>28</v>
      </c>
      <c r="B1186" s="105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9">
        <v>29</v>
      </c>
      <c r="B1187" s="105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9">
        <v>30</v>
      </c>
      <c r="B1188" s="105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495</v>
      </c>
      <c r="Z1191" s="361"/>
      <c r="AA1191" s="361"/>
      <c r="AB1191" s="361"/>
      <c r="AC1191" s="142" t="s">
        <v>478</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9">
        <v>1</v>
      </c>
      <c r="B1192" s="105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9">
        <v>2</v>
      </c>
      <c r="B1193" s="105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9">
        <v>3</v>
      </c>
      <c r="B1194" s="105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9">
        <v>4</v>
      </c>
      <c r="B1195" s="105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9">
        <v>5</v>
      </c>
      <c r="B1196" s="105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9">
        <v>6</v>
      </c>
      <c r="B1197" s="105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9">
        <v>7</v>
      </c>
      <c r="B1198" s="105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9">
        <v>8</v>
      </c>
      <c r="B1199" s="105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9">
        <v>9</v>
      </c>
      <c r="B1200" s="105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9">
        <v>10</v>
      </c>
      <c r="B1201" s="105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9">
        <v>11</v>
      </c>
      <c r="B1202" s="105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9">
        <v>12</v>
      </c>
      <c r="B1203" s="105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9">
        <v>13</v>
      </c>
      <c r="B1204" s="105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9">
        <v>14</v>
      </c>
      <c r="B1205" s="105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9">
        <v>15</v>
      </c>
      <c r="B1206" s="105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9">
        <v>16</v>
      </c>
      <c r="B1207" s="105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9">
        <v>17</v>
      </c>
      <c r="B1208" s="105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9">
        <v>18</v>
      </c>
      <c r="B1209" s="105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9">
        <v>19</v>
      </c>
      <c r="B1210" s="105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9">
        <v>20</v>
      </c>
      <c r="B1211" s="105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9">
        <v>21</v>
      </c>
      <c r="B1212" s="105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9">
        <v>22</v>
      </c>
      <c r="B1213" s="105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9">
        <v>23</v>
      </c>
      <c r="B1214" s="105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9">
        <v>24</v>
      </c>
      <c r="B1215" s="105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9">
        <v>25</v>
      </c>
      <c r="B1216" s="105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9">
        <v>26</v>
      </c>
      <c r="B1217" s="105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9">
        <v>27</v>
      </c>
      <c r="B1218" s="105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9">
        <v>28</v>
      </c>
      <c r="B1219" s="105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9">
        <v>29</v>
      </c>
      <c r="B1220" s="105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9">
        <v>30</v>
      </c>
      <c r="B1221" s="105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495</v>
      </c>
      <c r="Z1224" s="361"/>
      <c r="AA1224" s="361"/>
      <c r="AB1224" s="361"/>
      <c r="AC1224" s="142" t="s">
        <v>478</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9">
        <v>1</v>
      </c>
      <c r="B1225" s="105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9">
        <v>2</v>
      </c>
      <c r="B1226" s="105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9">
        <v>3</v>
      </c>
      <c r="B1227" s="105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9">
        <v>4</v>
      </c>
      <c r="B1228" s="105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9">
        <v>5</v>
      </c>
      <c r="B1229" s="105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9">
        <v>6</v>
      </c>
      <c r="B1230" s="105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9">
        <v>7</v>
      </c>
      <c r="B1231" s="105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9">
        <v>8</v>
      </c>
      <c r="B1232" s="105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9">
        <v>9</v>
      </c>
      <c r="B1233" s="105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9">
        <v>10</v>
      </c>
      <c r="B1234" s="105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9">
        <v>11</v>
      </c>
      <c r="B1235" s="105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9">
        <v>12</v>
      </c>
      <c r="B1236" s="105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9">
        <v>13</v>
      </c>
      <c r="B1237" s="105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9">
        <v>14</v>
      </c>
      <c r="B1238" s="105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9">
        <v>15</v>
      </c>
      <c r="B1239" s="105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9">
        <v>16</v>
      </c>
      <c r="B1240" s="105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9">
        <v>17</v>
      </c>
      <c r="B1241" s="105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9">
        <v>18</v>
      </c>
      <c r="B1242" s="105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9">
        <v>19</v>
      </c>
      <c r="B1243" s="105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9">
        <v>20</v>
      </c>
      <c r="B1244" s="105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9">
        <v>21</v>
      </c>
      <c r="B1245" s="105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9">
        <v>22</v>
      </c>
      <c r="B1246" s="105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9">
        <v>23</v>
      </c>
      <c r="B1247" s="105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9">
        <v>24</v>
      </c>
      <c r="B1248" s="105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9">
        <v>25</v>
      </c>
      <c r="B1249" s="105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9">
        <v>26</v>
      </c>
      <c r="B1250" s="105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9">
        <v>27</v>
      </c>
      <c r="B1251" s="105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9">
        <v>28</v>
      </c>
      <c r="B1252" s="105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9">
        <v>29</v>
      </c>
      <c r="B1253" s="105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9">
        <v>30</v>
      </c>
      <c r="B1254" s="105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495</v>
      </c>
      <c r="Z1257" s="361"/>
      <c r="AA1257" s="361"/>
      <c r="AB1257" s="361"/>
      <c r="AC1257" s="142" t="s">
        <v>478</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9">
        <v>1</v>
      </c>
      <c r="B1258" s="105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9">
        <v>2</v>
      </c>
      <c r="B1259" s="105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9">
        <v>3</v>
      </c>
      <c r="B1260" s="105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9">
        <v>4</v>
      </c>
      <c r="B1261" s="105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9">
        <v>5</v>
      </c>
      <c r="B1262" s="105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9">
        <v>6</v>
      </c>
      <c r="B1263" s="105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9">
        <v>7</v>
      </c>
      <c r="B1264" s="105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9">
        <v>8</v>
      </c>
      <c r="B1265" s="105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9">
        <v>9</v>
      </c>
      <c r="B1266" s="105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9">
        <v>10</v>
      </c>
      <c r="B1267" s="105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9">
        <v>11</v>
      </c>
      <c r="B1268" s="105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9">
        <v>12</v>
      </c>
      <c r="B1269" s="105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9">
        <v>13</v>
      </c>
      <c r="B1270" s="105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9">
        <v>14</v>
      </c>
      <c r="B1271" s="105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9">
        <v>15</v>
      </c>
      <c r="B1272" s="105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9">
        <v>16</v>
      </c>
      <c r="B1273" s="105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9">
        <v>17</v>
      </c>
      <c r="B1274" s="105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9">
        <v>18</v>
      </c>
      <c r="B1275" s="105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9">
        <v>19</v>
      </c>
      <c r="B1276" s="105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9">
        <v>20</v>
      </c>
      <c r="B1277" s="105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9">
        <v>21</v>
      </c>
      <c r="B1278" s="105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9">
        <v>22</v>
      </c>
      <c r="B1279" s="105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9">
        <v>23</v>
      </c>
      <c r="B1280" s="105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9">
        <v>24</v>
      </c>
      <c r="B1281" s="105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9">
        <v>25</v>
      </c>
      <c r="B1282" s="105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9">
        <v>26</v>
      </c>
      <c r="B1283" s="105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9">
        <v>27</v>
      </c>
      <c r="B1284" s="105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9">
        <v>28</v>
      </c>
      <c r="B1285" s="105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9">
        <v>29</v>
      </c>
      <c r="B1286" s="105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9">
        <v>30</v>
      </c>
      <c r="B1287" s="105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495</v>
      </c>
      <c r="Z1290" s="361"/>
      <c r="AA1290" s="361"/>
      <c r="AB1290" s="361"/>
      <c r="AC1290" s="142" t="s">
        <v>478</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9">
        <v>1</v>
      </c>
      <c r="B1291" s="105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9">
        <v>2</v>
      </c>
      <c r="B1292" s="105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9">
        <v>3</v>
      </c>
      <c r="B1293" s="105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9">
        <v>4</v>
      </c>
      <c r="B1294" s="105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9">
        <v>5</v>
      </c>
      <c r="B1295" s="105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9">
        <v>6</v>
      </c>
      <c r="B1296" s="105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9">
        <v>7</v>
      </c>
      <c r="B1297" s="105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9">
        <v>8</v>
      </c>
      <c r="B1298" s="105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9">
        <v>9</v>
      </c>
      <c r="B1299" s="105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9">
        <v>10</v>
      </c>
      <c r="B1300" s="105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9">
        <v>11</v>
      </c>
      <c r="B1301" s="105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9">
        <v>12</v>
      </c>
      <c r="B1302" s="105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9">
        <v>13</v>
      </c>
      <c r="B1303" s="105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9">
        <v>14</v>
      </c>
      <c r="B1304" s="105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9">
        <v>15</v>
      </c>
      <c r="B1305" s="105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9">
        <v>16</v>
      </c>
      <c r="B1306" s="105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9">
        <v>17</v>
      </c>
      <c r="B1307" s="105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9">
        <v>18</v>
      </c>
      <c r="B1308" s="105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9">
        <v>19</v>
      </c>
      <c r="B1309" s="105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9">
        <v>20</v>
      </c>
      <c r="B1310" s="105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9">
        <v>21</v>
      </c>
      <c r="B1311" s="105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9">
        <v>22</v>
      </c>
      <c r="B1312" s="105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9">
        <v>23</v>
      </c>
      <c r="B1313" s="105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9">
        <v>24</v>
      </c>
      <c r="B1314" s="105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9">
        <v>25</v>
      </c>
      <c r="B1315" s="105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9">
        <v>26</v>
      </c>
      <c r="B1316" s="105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9">
        <v>27</v>
      </c>
      <c r="B1317" s="105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9">
        <v>28</v>
      </c>
      <c r="B1318" s="105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9">
        <v>29</v>
      </c>
      <c r="B1319" s="105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9">
        <v>30</v>
      </c>
      <c r="B1320" s="105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2018-05-23T04:27:29Z</cp:lastPrinted>
  <dcterms:created xsi:type="dcterms:W3CDTF">2012-03-13T00:50:25Z</dcterms:created>
  <dcterms:modified xsi:type="dcterms:W3CDTF">2018-07-05T02:55:14Z</dcterms:modified>
</cp:coreProperties>
</file>