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65" yWindow="-330" windowWidth="1260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<sst xmlns="http://schemas.openxmlformats.org/spreadsheetml/2006/main" count="2892" uniqueCount="628">
  <si>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</si>
  <si>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</si>
  <si>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</si>
  <si>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</si>
  <si>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</si>
  <si>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</si>
  <si>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</si>
  <si>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</si>
  <si>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</si>
  <si>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</si>
  <si>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</si>
  <si>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</si>
  <si>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</si>
  <si>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</si>
  <si>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</si>
  <si>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</si>
  <si>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</si>
  <si>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</si>
  <si>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</si>
  <si>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</si>
  <si>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</si>
  <si>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</si>
  <si>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</si>
  <si>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</si>
  <si>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</si>
  <si>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</si>
  <si>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</si>
  <si>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</si>
  <si>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</si>
  <si>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</si>
  <si>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</si>
  <si>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</si>
  <si>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</si>
  <si>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</si>
  <si>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</si>
  <si>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</si>
  <si>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</si>
  <si>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</si>
  <si>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</si>
  <si>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</si>
  <si>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</si>
  <si>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</si>
  <si>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</si>
  <si>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</si>
  <si>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</si>
  <si>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</si>
  <si>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</si>
  <si>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</si>
  <si>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</si>
  <si>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</si>
  <si>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</si>
  <si>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</si>
  <si>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</si>
  <si>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</si>
  <si>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</si>
  <si>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</si>
  <si>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</si>
  <si>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</si>
  <si>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</si>
  <si>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</si>
  <si>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</si>
  <si>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</si>
  <si>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</si>
  <si>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</si>
  <si>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</si>
  <si>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</si>
  <si>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</si>
  <si>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</si>
  <si>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</si>
  <si>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</si>
  <si>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</si>
  <si>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</si>
  <si>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</si>
  <si>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</si>
  <si>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</si>
  <si>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</si>
  <si>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</si>
  <si>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</si>
  <si>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</si>
  <si>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</si>
  <si>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</si>
  <si>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</si>
  <si>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</si>
  <si>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</si>
  <si>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</si>
  <si>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</si>
  <si>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</si>
  <si>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</si>
  <si>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</si>
  <si>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</si>
  <si>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</si>
  <si>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</si>
  <si>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</si>
  <si>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</si>
  <si>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</si>
  <si>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</si>
  <si>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</si>
  <si>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</si>
  <si>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</si>
  <si>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</si>
  <si>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</si>
  <si>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</si>
  <si>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</si>
  <si>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</si>
  <si>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</si>
  <si>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</si>
  <si>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</si>
  <si>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</si>
  <si>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</si>
  <si>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</si>
  <si>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</si>
  <si>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</si>
  <si>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</si>
  <si>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</si>
  <si>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</si>
  <si>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</si>
  <si>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</si>
  <si>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</si>
  <si>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</si>
  <si>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</si>
  <si>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</si>
  <si>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</si>
  <si>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</si>
  <si>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</si>
  <si>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</si>
  <si>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</si>
  <si>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</si>
  <si>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</si>
  <si>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</si>
  <si>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</si>
  <si>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</si>
  <si>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</si>
  <si>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</si>
  <si>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</si>
  <si>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</si>
  <si>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</si>
  <si>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</si>
  <si>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</si>
  <si>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</si>
  <si>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</si>
  <si>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</si>
  <si>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</si>
  <si>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</si>
  <si>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</si>
  <si>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</si>
  <si>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</si>
  <si>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</si>
  <si>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</si>
  <si>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</si>
  <si>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</si>
  <si>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</si>
  <si>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</si>
  <si>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</si>
  <si>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</si>
  <si>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</si>
  <si>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</si>
  <si>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</si>
  <si>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</si>
  <si>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</si>
  <si>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</si>
  <si>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</si>
  <si>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</si>
  <si>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</si>
  <si>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</si>
  <si>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</si>
  <si>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</si>
  <si>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</si>
  <si>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</si>
  <si>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</si>
  <si>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</si>
  <si>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</si>
  <si>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</si>
  <si>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</si>
  <si>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</si>
  <si>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</si>
  <si>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</si>
  <si>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</si>
  <si>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</si>
  <si>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</si>
  <si>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</si>
  <si>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</si>
  <si>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</si>
  <si>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</si>
  <si>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</si>
  <si>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</si>
  <si>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</si>
  <si>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</si>
  <si>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</si>
  <si>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</si>
  <si>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</si>
  <si>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</si>
  <si>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</si>
  <si>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</si>
  <si>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</si>
  <si>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</si>
  <si>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</si>
  <si>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</si>
  <si>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</si>
  <si>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</si>
  <si>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</si>
  <si>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</si>
  <si>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</si>
  <si>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</si>
  <si>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</si>
  <si>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</si>
  <si>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</si>
  <si>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</si>
  <si>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</si>
  <si>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</si>
  <si>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</si>
  <si>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</si>
  <si>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</si>
  <si>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</si>
  <si>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</si>
  <si>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</si>
  <si>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</si>
  <si>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</si>
  <si>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</si>
  <si>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</si>
  <si>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</si>
  <si>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</si>
  <si>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</si>
  <si>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</si>
  <si>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</si>
  <si>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</si>
  <si>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</si>
  <si>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</si>
  <si>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</si>
  <si>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</si>
  <si>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</si>
  <si>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</si>
  <si>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</si>
  <si>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</si>
  <si>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</si>
  <si>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</si>
  <si>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</si>
  <si>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</si>
  <si>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</si>
  <si>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</si>
  <si>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</si>
  <si>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</si>
  <si>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</si>
  <si>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</si>
  <si>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</si>
  <si>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</si>
  <si>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</si>
  <si>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</si>
  <si>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</si>
  <si>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</si>
  <si>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</si>
  <si>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</si>
  <si>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</si>
  <si>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</si>
  <si>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</si>
  <si>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</si>
  <si>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</si>
  <si>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</si>
  <si>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</si>
  <si>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</si>
  <si>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</si>
  <si>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</si>
  <si>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</si>
  <si>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</si>
  <si>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</si>
  <si>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</si>
  <si>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</si>
  <si>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</si>
  <si>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</si>
  <si>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</si>
  <si>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</si>
  <si>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</si>
  <si>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</si>
  <si>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</si>
  <si>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</si>
  <si>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</si>
  <si>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</si>
  <si>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</si>
  <si>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</si>
  <si>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</si>
  <si>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</si>
  <si>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</si>
  <si>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</si>
  <si>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</si>
  <si>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</si>
  <si>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</si>
  <si>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</si>
  <si>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</si>
  <si>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</si>
  <si>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</si>
  <si>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</si>
  <si>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</si>
  <si>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</si>
  <si>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</si>
  <si>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</si>
  <si>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</si>
  <si>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</si>
  <si>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</si>
  <si>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</si>
  <si>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</si>
  <si>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</si>
  <si>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</si>
  <si>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</si>
  <si>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</si>
  <si>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</si>
  <si>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</si>
  <si>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</si>
  <si>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</si>
  <si>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</si>
  <si>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</si>
  <si>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</si>
  <si>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</si>
  <si>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</si>
  <si>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</si>
  <si>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</si>
  <si>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</si>
  <si>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</si>
  <si>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</si>
  <si>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</si>
  <si>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</si>
  <si>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</si>
  <si>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</si>
  <si>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</si>
  <si>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</si>
  <si>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</si>
  <si>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</si>
  <si>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</si>
  <si>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</si>
  <si>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</si>
  <si>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</si>
  <si>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</si>
  <si>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</si>
  <si>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</si>
  <si>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</si>
  <si>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</si>
  <si>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</si>
  <si>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</si>
  <si>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</si>
  <si>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</si>
  <si>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</si>
  <si>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</si>
  <si>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</si>
  <si>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</si>
  <si>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</si>
  <si>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</si>
  <si>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</si>
  <si>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</si>
  <si>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</si>
  <si>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</si>
  <si>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</si>
  <si>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</si>
  <si>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</si>
  <si>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</si>
  <si>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</si>
  <si>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</si>
  <si>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</si>
  <si>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</si>
  <si>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</si>
  <si>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</si>
  <si>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</si>
  <si>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</si>
  <si>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</si>
  <si>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</si>
  <si>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</si>
  <si>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</si>
  <si>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</si>
  <si>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</si>
  <si>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</si>
  <si>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</si>
  <si>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</si>
  <si>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</si>
  <si>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</si>
  <si>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</si>
  <si>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</si>
  <si>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</si>
  <si>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</si>
  <si>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</si>
  <si>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</si>
  <si>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</si>
  <si>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</si>
  <si>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</si>
  <si>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</si>
  <si>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</si>
  <si>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</si>
  <si>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</si>
  <si>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</si>
  <si>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</si>
  <si>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</si>
  <si>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</si>
  <si>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</si>
  <si>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</si>
  <si>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</si>
  <si>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</si>
  <si>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</si>
  <si>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</si>
  <si>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</si>
  <si>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</si>
  <si>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</si>
  <si>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</si>
  <si>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</si>
  <si>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</si>
  <si>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</si>
  <si>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</si>
  <si>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</si>
  <si>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</si>
  <si>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</si>
  <si>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</si>
  <si>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</si>
  <si>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</si>
  <si>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</si>
  <si>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</si>
  <si>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</si>
  <si>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</si>
  <si>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</si>
  <si>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</si>
  <si>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</si>
  <si>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</si>
  <si>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</si>
  <si>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</si>
  <si>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</si>
  <si>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</si>
  <si>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</si>
  <si>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</si>
  <si>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</si>
  <si>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</si>
  <si>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</si>
  <si>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</si>
  <si>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</si>
  <si>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</si>
  <si>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</si>
  <si>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</si>
  <si>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</si>
  <si>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</si>
  <si>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</si>
  <si>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</si>
  <si>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</si>
  <si>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</si>
  <si>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</si>
  <si>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</si>
  <si>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</si>
  <si>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</si>
  <si>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</si>
  <si>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</si>
  <si>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</si>
  <si>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</si>
  <si>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</si>
  <si>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</si>
  <si>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</si>
  <si>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</si>
  <si>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</si>
  <si>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</si>
  <si>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</si>
  <si>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</si>
  <si>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</si>
  <si>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</si>
  <si>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</si>
  <si>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</si>
  <si>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</si>
  <si>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</si>
  <si>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</si>
  <si>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</si>
  <si>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</si>
  <si>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</si>
  <si>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</si>
  <si>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</si>
  <si>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</si>
  <si>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</si>
  <si>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</si>
  <si>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</si>
  <si>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</si>
  <si>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</si>
  <si>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</si>
  <si>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</si>
  <si>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</si>
  <si>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</si>
  <si>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</si>
  <si>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</si>
  <si>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</si>
  <si>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</si>
  <si>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</si>
  <si>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</si>
  <si>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</si>
  <si>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</si>
  <si>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</si>
  <si>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</si>
  <si>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</si>
  <si>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</si>
  <si>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</si>
  <si>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</si>
  <si>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</si>
  <si>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</si>
  <si>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</si>
  <si>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</si>
  <si>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</si>
  <si>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</si>
  <si>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</si>
  <si>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</si>
  <si>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</si>
  <si>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</si>
  <si>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</si>
  <si>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</si>
  <si>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</si>
  <si>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</si>
  <si>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</si>
  <si>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</si>
  <si>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</si>
  <si>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</si>
  <si>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</si>
  <si>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</si>
  <si>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</si>
  <si>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</si>
  <si>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</si>
  <si>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</si>
  <si>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</si>
  <si>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</si>
  <si>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</si>
  <si>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</si>
  <si>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</si>
  <si>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</si>
  <si>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</si>
  <si>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</si>
  <si>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</si>
  <si>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</si>
  <si>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</si>
  <si>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</si>
  <si>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</si>
  <si>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</si>
  <si>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</si>
  <si>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</si>
  <si>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</si>
  <si>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</si>
  <si>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</si>
  <si>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</si>
  <si>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</si>
  <si>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</si>
  <si>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</si>
  <si>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</si>
  <si>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</si>
  <si>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</si>
  <si>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</si>
  <si>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</si>
  <si>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</si>
  <si>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</si>
  <si>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</si>
  <si>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</si>
  <si>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</si>
  <si>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</si>
  <si>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</si>
  <si>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</si>
  <si>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</si>
  <si>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迫井　正深</t>
    <phoneticPr fontId="5"/>
  </si>
  <si>
    <t>保険局</t>
    <phoneticPr fontId="5"/>
  </si>
  <si>
    <t>医療課</t>
    <phoneticPr fontId="5"/>
  </si>
  <si>
    <t>医療技術の費用対効果を評価するために必要な経費</t>
    <phoneticPr fontId="5"/>
  </si>
  <si>
    <t>○</t>
  </si>
  <si>
    <t>・日本再興戦略 改訂2014（平成26年6月24日）
・経済財政運営と改革の基本方針2014（平成26年6月24日）</t>
    <phoneticPr fontId="5"/>
  </si>
  <si>
    <t>今後先進医療の実施数が大幅に増加することが予想されることに鑑み、先進医療として実施した医療技術（医薬品、医療機器、再生医療、医療者等の手技を含む）の保険適用について迅速・適切に実施する必要があるが、医療技術の効率性(費用対効果）についても評価を行うことが重要であり、その実施体制等の充実を行う必要がある。</t>
    <phoneticPr fontId="5"/>
  </si>
  <si>
    <t>医療技術の効果評価の体制を整備するため、医療技術の効果を評価する指標の開発に係る調査・研究等を行う。（既存のデータべースの利活用等を含む。）</t>
    <phoneticPr fontId="5"/>
  </si>
  <si>
    <t>-</t>
  </si>
  <si>
    <t>-</t>
    <phoneticPr fontId="5"/>
  </si>
  <si>
    <t>-</t>
    <phoneticPr fontId="5"/>
  </si>
  <si>
    <t>-</t>
    <phoneticPr fontId="5"/>
  </si>
  <si>
    <t>-</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</si>
  <si>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</si>
  <si>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</si>
  <si>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</si>
  <si>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</si>
  <si>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</si>
  <si>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</si>
  <si>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</si>
  <si>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診療報酬制度に医療技術の費用対効果評価を採用することは、医療費を支払う国民が求めるところであり、そのニーズは大きいと考える。</t>
    <phoneticPr fontId="5"/>
  </si>
  <si>
    <t>診療報酬制度に医療技術の費用対効果評価を採用することは、医療費の適正化につながるため、国が実施すべき事業である。</t>
    <phoneticPr fontId="5"/>
  </si>
  <si>
    <t>診療報酬制度に医療技術の費用対効果評価を採用することは、医療費適正化の観点から優先度は高い。</t>
    <phoneticPr fontId="5"/>
  </si>
  <si>
    <t>有</t>
  </si>
  <si>
    <t>無</t>
  </si>
  <si>
    <t>‐</t>
  </si>
  <si>
    <t>-</t>
    <phoneticPr fontId="5"/>
  </si>
  <si>
    <t>全ての費目について、調査を実施し、その結果を得るための経費として使用されている。</t>
    <phoneticPr fontId="5"/>
  </si>
  <si>
    <t>診療報酬改定において必要とされる十分なデータを得られている。</t>
    <phoneticPr fontId="5"/>
  </si>
  <si>
    <t>得られた成果物（データ）をもって、診療報酬改定の議論に十分に活用されている。</t>
    <phoneticPr fontId="5"/>
  </si>
  <si>
    <t>新25-017</t>
    <phoneticPr fontId="5"/>
  </si>
  <si>
    <t>279</t>
    <phoneticPr fontId="5"/>
  </si>
  <si>
    <t>288</t>
    <phoneticPr fontId="5"/>
  </si>
  <si>
    <t>282</t>
    <phoneticPr fontId="5"/>
  </si>
  <si>
    <t>人件費</t>
    <phoneticPr fontId="5"/>
  </si>
  <si>
    <t>物件費</t>
    <phoneticPr fontId="5"/>
  </si>
  <si>
    <t>資料費、会議開催費</t>
    <rPh sb="0" eb="2">
      <t>シリョウ</t>
    </rPh>
    <rPh sb="2" eb="3">
      <t>ヒ</t>
    </rPh>
    <rPh sb="4" eb="6">
      <t>カイギ</t>
    </rPh>
    <rPh sb="6" eb="8">
      <t>カイサイ</t>
    </rPh>
    <rPh sb="8" eb="9">
      <t>ヒ</t>
    </rPh>
    <phoneticPr fontId="5"/>
  </si>
  <si>
    <t>要件定義、調査、分析等</t>
    <rPh sb="0" eb="2">
      <t>ヨウケン</t>
    </rPh>
    <rPh sb="2" eb="4">
      <t>テイギ</t>
    </rPh>
    <rPh sb="5" eb="7">
      <t>チョウサ</t>
    </rPh>
    <rPh sb="8" eb="10">
      <t>ブンセキ</t>
    </rPh>
    <rPh sb="10" eb="11">
      <t>トウ</t>
    </rPh>
    <phoneticPr fontId="5"/>
  </si>
  <si>
    <t>事業実施のための予算振替</t>
    <rPh sb="0" eb="2">
      <t>ジギョウ</t>
    </rPh>
    <rPh sb="2" eb="4">
      <t>ジッシ</t>
    </rPh>
    <rPh sb="8" eb="10">
      <t>ヨサン</t>
    </rPh>
    <rPh sb="10" eb="12">
      <t>フリカエ</t>
    </rPh>
    <phoneticPr fontId="5"/>
  </si>
  <si>
    <t>A.クレコン　メディカルアセスメント株式会社</t>
    <phoneticPr fontId="5"/>
  </si>
  <si>
    <t>クレコン　メディカルアセスメント株式会社</t>
    <phoneticPr fontId="5"/>
  </si>
  <si>
    <t>要件定義、調査、分析等</t>
    <phoneticPr fontId="5"/>
  </si>
  <si>
    <t>B.国立保健医療科学院</t>
    <phoneticPr fontId="5"/>
  </si>
  <si>
    <t>-</t>
    <phoneticPr fontId="5"/>
  </si>
  <si>
    <t>事業実施のための予算振替</t>
    <phoneticPr fontId="5"/>
  </si>
  <si>
    <t>-</t>
    <phoneticPr fontId="5"/>
  </si>
  <si>
    <t>C.株式会社日本能率協会総合研究所</t>
    <phoneticPr fontId="5"/>
  </si>
  <si>
    <t>株式会社日本能率協会総合研究所</t>
    <phoneticPr fontId="5"/>
  </si>
  <si>
    <t>調査、分析等</t>
    <rPh sb="0" eb="2">
      <t>チョウサ</t>
    </rPh>
    <rPh sb="3" eb="5">
      <t>ブンセキ</t>
    </rPh>
    <rPh sb="5" eb="6">
      <t>トウ</t>
    </rPh>
    <phoneticPr fontId="5"/>
  </si>
  <si>
    <t>-</t>
    <phoneticPr fontId="5"/>
  </si>
  <si>
    <t>・個別の医療技術の費用対効果を評価する際に必要となる、疾患毎の医療費を計算し、費用データを算出するためのデータベースの整備
・海外における費用対効果評価事例を収集したデータベースの整備
　医療技術の費用対効果にについては、平成２８年度診療報酬改定にて試行的に導入し、平成３０年度中に本格実施の具体的内容について結論を得ることとされており、その検討に資するため、疾患毎の医療費を計算し、費用データを算出するためのデータベース整備及び海外における費用対効果評価事例を収集したデータベース整備を行うことができる。</t>
    <rPh sb="139" eb="140">
      <t>チュウ</t>
    </rPh>
    <rPh sb="143" eb="145">
      <t>ジッシ</t>
    </rPh>
    <rPh sb="146" eb="149">
      <t>グタイテキ</t>
    </rPh>
    <rPh sb="149" eb="151">
      <t>ナイヨウ</t>
    </rPh>
    <rPh sb="155" eb="157">
      <t>ケツロン</t>
    </rPh>
    <rPh sb="158" eb="159">
      <t>エ</t>
    </rPh>
    <rPh sb="171" eb="173">
      <t>ケントウ</t>
    </rPh>
    <phoneticPr fontId="5"/>
  </si>
  <si>
    <t>医療費適正化対策推進業務委託費</t>
    <phoneticPr fontId="5"/>
  </si>
  <si>
    <t>医療費適正化対策推進業務庁費</t>
    <phoneticPr fontId="5"/>
  </si>
  <si>
    <t>対象疾患数</t>
    <rPh sb="0" eb="2">
      <t>タイショウ</t>
    </rPh>
    <rPh sb="2" eb="4">
      <t>シッカン</t>
    </rPh>
    <rPh sb="4" eb="5">
      <t>スウ</t>
    </rPh>
    <phoneticPr fontId="5"/>
  </si>
  <si>
    <t>疾患数</t>
    <rPh sb="0" eb="2">
      <t>シッカン</t>
    </rPh>
    <rPh sb="2" eb="3">
      <t>スウ</t>
    </rPh>
    <phoneticPr fontId="5"/>
  </si>
  <si>
    <t>中央社会保険医療協議会費用対効果評価専門部会（第35回）　費－１</t>
    <rPh sb="0" eb="2">
      <t>チュウオウ</t>
    </rPh>
    <rPh sb="2" eb="4">
      <t>シャカイ</t>
    </rPh>
    <rPh sb="4" eb="6">
      <t>ホケン</t>
    </rPh>
    <rPh sb="6" eb="8">
      <t>イリョウ</t>
    </rPh>
    <rPh sb="8" eb="11">
      <t>キョウギカイ</t>
    </rPh>
    <rPh sb="11" eb="13">
      <t>ヒヨウ</t>
    </rPh>
    <rPh sb="13" eb="16">
      <t>タイコウカ</t>
    </rPh>
    <rPh sb="16" eb="18">
      <t>ヒョウカ</t>
    </rPh>
    <rPh sb="18" eb="20">
      <t>センモン</t>
    </rPh>
    <rPh sb="20" eb="22">
      <t>ブカイ</t>
    </rPh>
    <rPh sb="23" eb="24">
      <t>ダイ</t>
    </rPh>
    <rPh sb="26" eb="27">
      <t>カイ</t>
    </rPh>
    <rPh sb="29" eb="30">
      <t>ヒ</t>
    </rPh>
    <phoneticPr fontId="5"/>
  </si>
  <si>
    <t>調査研究数</t>
    <rPh sb="0" eb="2">
      <t>チョウサ</t>
    </rPh>
    <rPh sb="2" eb="4">
      <t>ケンキュウ</t>
    </rPh>
    <rPh sb="4" eb="5">
      <t>スウ</t>
    </rPh>
    <phoneticPr fontId="5"/>
  </si>
  <si>
    <t>件</t>
    <rPh sb="0" eb="1">
      <t>ケン</t>
    </rPh>
    <phoneticPr fontId="5"/>
  </si>
  <si>
    <t>-</t>
    <phoneticPr fontId="5"/>
  </si>
  <si>
    <t>単位当たりコスト＝Ｘ／Ｙ
Ｘ：執行額
Ｙ：対象疾患数　　　　　　　　　　　　　　</t>
    <rPh sb="0" eb="2">
      <t>タンイ</t>
    </rPh>
    <rPh sb="2" eb="3">
      <t>ア</t>
    </rPh>
    <rPh sb="15" eb="17">
      <t>シッコウ</t>
    </rPh>
    <rPh sb="17" eb="18">
      <t>ガク</t>
    </rPh>
    <rPh sb="21" eb="23">
      <t>タイショウ</t>
    </rPh>
    <rPh sb="23" eb="25">
      <t>シッカン</t>
    </rPh>
    <rPh sb="25" eb="26">
      <t>スウ</t>
    </rPh>
    <phoneticPr fontId="5"/>
  </si>
  <si>
    <t>千円</t>
    <rPh sb="0" eb="2">
      <t>センエン</t>
    </rPh>
    <phoneticPr fontId="5"/>
  </si>
  <si>
    <t>　Ｘ/Ｙ</t>
    <phoneticPr fontId="5"/>
  </si>
  <si>
    <t>75百万円/8</t>
    <phoneticPr fontId="5"/>
  </si>
  <si>
    <t>80百万円/10</t>
    <phoneticPr fontId="5"/>
  </si>
  <si>
    <t>210百万円/10</t>
    <phoneticPr fontId="5"/>
  </si>
  <si>
    <t>平成28年度から開始した試行的実施において明らかになった技術的課題への対応を整理することとされたことから、当初の想定よりも対象疾患の拡大等が進まなかった。</t>
    <rPh sb="0" eb="2">
      <t>ヘイセイ</t>
    </rPh>
    <rPh sb="4" eb="5">
      <t>ネン</t>
    </rPh>
    <rPh sb="5" eb="6">
      <t>ド</t>
    </rPh>
    <rPh sb="8" eb="10">
      <t>カイシ</t>
    </rPh>
    <rPh sb="12" eb="15">
      <t>シコウテキ</t>
    </rPh>
    <rPh sb="15" eb="17">
      <t>ジッシ</t>
    </rPh>
    <rPh sb="21" eb="22">
      <t>アキ</t>
    </rPh>
    <rPh sb="28" eb="31">
      <t>ギジュツテキ</t>
    </rPh>
    <rPh sb="31" eb="33">
      <t>カダイ</t>
    </rPh>
    <rPh sb="35" eb="37">
      <t>タイオウ</t>
    </rPh>
    <rPh sb="38" eb="40">
      <t>セイリ</t>
    </rPh>
    <rPh sb="53" eb="55">
      <t>トウショ</t>
    </rPh>
    <rPh sb="56" eb="58">
      <t>ソウテイ</t>
    </rPh>
    <rPh sb="61" eb="63">
      <t>タイショウ</t>
    </rPh>
    <rPh sb="63" eb="65">
      <t>シッカン</t>
    </rPh>
    <rPh sb="66" eb="68">
      <t>カクダイ</t>
    </rPh>
    <rPh sb="68" eb="69">
      <t>トウ</t>
    </rPh>
    <rPh sb="70" eb="71">
      <t>スス</t>
    </rPh>
    <phoneticPr fontId="5"/>
  </si>
  <si>
    <t>国立保健医療科学院</t>
    <phoneticPr fontId="5"/>
  </si>
  <si>
    <t>-</t>
    <phoneticPr fontId="5"/>
  </si>
  <si>
    <t>-</t>
    <phoneticPr fontId="5"/>
  </si>
  <si>
    <t>-</t>
    <phoneticPr fontId="5"/>
  </si>
  <si>
    <t>-</t>
    <phoneticPr fontId="5"/>
  </si>
  <si>
    <t>総合評価落札方式を採用しており、特段の問題はないと判断。なお、競争性を確保しながら支出先を選定しているが、一者応札の場合もあった。</t>
    <phoneticPr fontId="5"/>
  </si>
  <si>
    <t>診療報酬改定の議論に必要なデータを得るため、調査を網羅的に実施するとともに、適正な予算の執行に引き続き努力する。また、次回の入札に向けて、公告期間の延長、技術提案書の簡素化等の改善策を検討する。</t>
    <rPh sb="17" eb="18">
      <t>エ</t>
    </rPh>
    <rPh sb="77" eb="79">
      <t>ギジュツ</t>
    </rPh>
    <phoneticPr fontId="5"/>
  </si>
  <si>
    <t>総合評価入札を利用し、競争性を確保しながら支出先を選定しているが、一者応札の場合もあった。次回の入札に向けて、公告期間の延長、技術提案書の簡素化等の改善策を検討する。</t>
    <rPh sb="63" eb="65">
      <t>ギジュツ</t>
    </rPh>
    <phoneticPr fontId="5"/>
  </si>
  <si>
    <t>雑役務費</t>
    <rPh sb="0" eb="1">
      <t>ザツ</t>
    </rPh>
    <rPh sb="1" eb="4">
      <t>エキムヒ</t>
    </rPh>
    <phoneticPr fontId="5"/>
  </si>
  <si>
    <t>調査、分析費用</t>
    <rPh sb="0" eb="2">
      <t>チョウサ</t>
    </rPh>
    <rPh sb="3" eb="5">
      <t>ブンセキ</t>
    </rPh>
    <rPh sb="5" eb="7">
      <t>ヒヨウ</t>
    </rPh>
    <phoneticPr fontId="5"/>
  </si>
  <si>
    <t>-</t>
    <phoneticPr fontId="5"/>
  </si>
  <si>
    <t>目標と実績は対応関係にあり、見合ったものとなっている。</t>
    <rPh sb="0" eb="2">
      <t>モクヒョウ</t>
    </rPh>
    <rPh sb="3" eb="5">
      <t>ジッセキ</t>
    </rPh>
    <rPh sb="6" eb="8">
      <t>タイオウ</t>
    </rPh>
    <rPh sb="8" eb="10">
      <t>カンケイ</t>
    </rPh>
    <rPh sb="14" eb="16">
      <t>ミア</t>
    </rPh>
    <phoneticPr fontId="5"/>
  </si>
  <si>
    <t>制度の本格実施に向けより精緻な分析を行った結果であり妥当な水準である。調達に当たっては総合評価入札を行うことにより、コストの削減に努めている。</t>
    <rPh sb="0" eb="2">
      <t>セイド</t>
    </rPh>
    <rPh sb="3" eb="5">
      <t>ホンカク</t>
    </rPh>
    <rPh sb="5" eb="7">
      <t>ジッシ</t>
    </rPh>
    <rPh sb="8" eb="9">
      <t>ム</t>
    </rPh>
    <rPh sb="12" eb="14">
      <t>セイチ</t>
    </rPh>
    <rPh sb="15" eb="17">
      <t>ブンセキ</t>
    </rPh>
    <rPh sb="18" eb="19">
      <t>オコナ</t>
    </rPh>
    <rPh sb="21" eb="23">
      <t>ケッカ</t>
    </rPh>
    <rPh sb="26" eb="28">
      <t>ダトウ</t>
    </rPh>
    <rPh sb="29" eb="31">
      <t>スイジュン</t>
    </rPh>
    <rPh sb="35" eb="37">
      <t>チョウタツ</t>
    </rPh>
    <rPh sb="38" eb="39">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</si>
</sst>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157665</xdr:colOff>
      <xdr:row>740</xdr:row>
      <xdr:rowOff>212911</xdr:rowOff>
    </xdr:from>
    <xdr:to>
      <xdr:col>34</xdr:col>
      <xdr:colOff>17740</xdr:colOff>
      <xdr:row>742</xdr:row>
      <xdr:rowOff>292164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58240" y="41170411"/>
          <a:ext cx="2060350" cy="7079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190499</xdr:colOff>
      <xdr:row>747</xdr:row>
      <xdr:rowOff>168151</xdr:rowOff>
    </xdr:from>
    <xdr:to>
      <xdr:col>25</xdr:col>
      <xdr:colOff>67234</xdr:colOff>
      <xdr:row>749</xdr:row>
      <xdr:rowOff>160774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31570" y="44282508"/>
          <a:ext cx="2938343" cy="700195"/>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クレコン　メディカルアセスメント株式会社</a:t>
          </a:r>
          <a:r>
            <a:rPr lang="ja-JP" altLang="en-US"/>
            <a:t> </a:t>
          </a:r>
          <a:endParaRPr lang="en-US" altLang="ja-JP"/>
        </a:p>
        <a:p>
          <a:pPr algn="ctr" eaLnBrk="1" fontAlgn="auto" latinLnBrk="0" hangingPunct="1"/>
          <a:r>
            <a:rPr kumimoji="1" lang="en-US" altLang="ja-JP" sz="1100" b="0" i="0" baseline="0">
              <a:effectLst/>
              <a:latin typeface="+mn-ea"/>
              <a:ea typeface="+mn-ea"/>
              <a:cs typeface="+mn-cs"/>
            </a:rPr>
            <a:t>31</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68888" y="43281039"/>
          <a:ext cx="2699497" cy="6734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Ｂ．国立保健医療科学院</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210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5" name="カギ線コネクタ 31">
          <a:extLst>
            <a:ext uri="{FF2B5EF4-FFF2-40B4-BE49-F238E27FC236}">
              <a16:creationId xmlns:a16="http://schemas.microsoft.com/office/drawing/2014/main" id="{00000000-0008-0000-0000-000005000000}"/>
            </a:ext>
          </a:extLst>
        </xdr:cNvPr>
        <xdr:cNvCxnSpPr>
          <a:cxnSpLocks noChangeShapeType="1"/>
          <a:stCxn id="8" idx="2"/>
          <a:endCxn id="14" idx="0"/>
        </xdr:cNvCxnSpPr>
      </xdr:nvCxnSpPr>
      <xdr:spPr bwMode="auto">
        <a:xfrm rot="5400000">
          <a:off x="4458659" y="41688507"/>
          <a:ext cx="5040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192195</xdr:colOff>
      <xdr:row>744</xdr:row>
      <xdr:rowOff>303900</xdr:rowOff>
    </xdr:from>
    <xdr:to>
      <xdr:col>39</xdr:col>
      <xdr:colOff>150571</xdr:colOff>
      <xdr:row>746</xdr:row>
      <xdr:rowOff>180305</xdr:rowOff>
    </xdr:to>
    <xdr:cxnSp macro="">
      <xdr:nvCxnSpPr>
        <xdr:cNvPr id="6" name="カギ線コネクタ 33">
          <a:extLst>
            <a:ext uri="{FF2B5EF4-FFF2-40B4-BE49-F238E27FC236}">
              <a16:creationId xmlns:a16="http://schemas.microsoft.com/office/drawing/2014/main" id="{00000000-0008-0000-0000-000006000000}"/>
            </a:ext>
          </a:extLst>
        </xdr:cNvPr>
        <xdr:cNvCxnSpPr>
          <a:cxnSpLocks noChangeShapeType="1"/>
          <a:stCxn id="8" idx="2"/>
          <a:endCxn id="16" idx="0"/>
        </xdr:cNvCxnSpPr>
      </xdr:nvCxnSpPr>
      <xdr:spPr bwMode="auto">
        <a:xfrm rot="16200000" flipH="1">
          <a:off x="6619693" y="41691902"/>
          <a:ext cx="505055" cy="21586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7" name="グループ化 40">
          <a:extLst>
            <a:ext uri="{FF2B5EF4-FFF2-40B4-BE49-F238E27FC236}">
              <a16:creationId xmlns:a16="http://schemas.microsoft.com/office/drawing/2014/main" id="{00000000-0008-0000-0000-000007000000}"/>
            </a:ext>
          </a:extLst>
        </xdr:cNvPr>
        <xdr:cNvGrpSpPr>
          <a:grpSpLocks/>
        </xdr:cNvGrpSpPr>
      </xdr:nvGrpSpPr>
      <xdr:grpSpPr bwMode="auto">
        <a:xfrm>
          <a:off x="4768796" y="43075117"/>
          <a:ext cx="2046515" cy="624167"/>
          <a:chOff x="3949699" y="32359600"/>
          <a:chExt cx="2616201" cy="622300"/>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8</xdr:col>
      <xdr:colOff>59364</xdr:colOff>
      <xdr:row>749</xdr:row>
      <xdr:rowOff>313765</xdr:rowOff>
    </xdr:from>
    <xdr:to>
      <xdr:col>27</xdr:col>
      <xdr:colOff>165500</xdr:colOff>
      <xdr:row>752</xdr:row>
      <xdr:rowOff>168088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1692221" y="45135694"/>
          <a:ext cx="3984172" cy="915680"/>
        </a:xfrm>
        <a:prstGeom prst="rect">
          <a:avLst/>
        </a:prstGeom>
        <a:noFill/>
        <a:ln w="9525" cmpd="sng">
          <a:noFill/>
        </a:ln>
        <a:effectLst/>
      </xdr:spPr>
      <xdr:txBody>
        <a:bodyPr vertOverflow="clip" wrap="square" rtlCol="0" anchor="t"/>
        <a:lstStyle/>
        <a:p>
          <a:r>
            <a:rPr lang="ja-JP" altLang="en-US" sz="1100">
              <a:effectLst/>
              <a:latin typeface="+mn-lt"/>
              <a:ea typeface="+mn-ea"/>
              <a:cs typeface="+mn-cs"/>
            </a:rPr>
            <a:t>ナショナルデータベースを用いた費用対効果評価実施のためのデータ整備及び費用対効果評価実施に関する各国の状況調査について</a:t>
          </a:r>
          <a:endParaRPr lang="en-US" altLang="ja-JP" sz="1100">
            <a:effectLst/>
            <a:latin typeface="+mn-lt"/>
            <a:ea typeface="+mn-ea"/>
            <a:cs typeface="+mn-cs"/>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8</xdr:col>
      <xdr:colOff>59364</xdr:colOff>
      <xdr:row>749</xdr:row>
      <xdr:rowOff>233348</xdr:rowOff>
    </xdr:from>
    <xdr:to>
      <xdr:col>27</xdr:col>
      <xdr:colOff>146044</xdr:colOff>
      <xdr:row>752</xdr:row>
      <xdr:rowOff>235323</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1692221" y="45055277"/>
          <a:ext cx="3964716" cy="1063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56030</xdr:colOff>
      <xdr:row>746</xdr:row>
      <xdr:rowOff>179294</xdr:rowOff>
    </xdr:from>
    <xdr:to>
      <xdr:col>24</xdr:col>
      <xdr:colOff>0</xdr:colOff>
      <xdr:row>747</xdr:row>
      <xdr:rowOff>142752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505316" y="43939865"/>
          <a:ext cx="2393255" cy="317244"/>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40</xdr:col>
      <xdr:colOff>54428</xdr:colOff>
      <xdr:row>749</xdr:row>
      <xdr:rowOff>246529</xdr:rowOff>
    </xdr:from>
    <xdr:to>
      <xdr:col>50</xdr:col>
      <xdr:colOff>0</xdr:colOff>
      <xdr:row>752</xdr:row>
      <xdr:rowOff>201706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55428" y="44032954"/>
          <a:ext cx="2250622" cy="898152"/>
        </a:xfrm>
        <a:prstGeom prst="rect">
          <a:avLst/>
        </a:prstGeom>
        <a:solidFill>
          <a:sysClr val="window" lastClr="FFFFFF"/>
        </a:solidFill>
        <a:ln w="9525" cmpd="sng">
          <a:noFill/>
        </a:ln>
        <a:effectLst/>
      </xdr:spPr>
      <xdr:txBody>
        <a:bodyPr vertOverflow="overflow" horzOverflow="overflow" wrap="square" rtlCol="0" anchor="t"/>
        <a:lstStyle/>
        <a:p>
          <a:pPr algn="l" eaLnBrk="1" fontAlgn="auto" latinLnBrk="0" hangingPunct="1"/>
          <a:r>
            <a:rPr kumimoji="1" lang="en-US" altLang="ja-JP" sz="900" b="0" i="0" baseline="0">
              <a:effectLst/>
              <a:latin typeface="+mn-lt"/>
              <a:ea typeface="+mn-ea"/>
              <a:cs typeface="+mn-cs"/>
            </a:rPr>
            <a:t>※</a:t>
          </a:r>
          <a:r>
            <a:rPr lang="ja-JP" altLang="ja-JP" sz="900" b="0" i="0">
              <a:effectLst/>
              <a:latin typeface="+mn-lt"/>
              <a:ea typeface="+mn-ea"/>
              <a:cs typeface="+mn-cs"/>
            </a:rPr>
            <a:t>費用対効果評価再分析作業に関する準備業務</a:t>
          </a:r>
          <a:r>
            <a:rPr lang="ja-JP" altLang="en-US" sz="900" b="0" i="0">
              <a:effectLst/>
              <a:latin typeface="+mn-lt"/>
              <a:ea typeface="+mn-ea"/>
              <a:cs typeface="+mn-cs"/>
            </a:rPr>
            <a:t>については、「</a:t>
          </a:r>
          <a:r>
            <a:rPr lang="ja-JP" altLang="ja-JP" sz="900">
              <a:effectLst/>
              <a:latin typeface="+mn-lt"/>
              <a:ea typeface="+mn-ea"/>
              <a:cs typeface="+mn-cs"/>
            </a:rPr>
            <a:t>公的な専門体制により中立的な立場から再分析を実施すること</a:t>
          </a:r>
          <a:r>
            <a:rPr lang="ja-JP" altLang="en-US" sz="900">
              <a:effectLst/>
              <a:latin typeface="+mn-lt"/>
              <a:ea typeface="+mn-ea"/>
              <a:cs typeface="+mn-cs"/>
            </a:rPr>
            <a:t>」とされていることから、</a:t>
          </a:r>
          <a:r>
            <a:rPr lang="ja-JP" altLang="ja-JP" sz="900">
              <a:effectLst/>
              <a:latin typeface="+mn-lt"/>
              <a:ea typeface="+mn-ea"/>
              <a:cs typeface="+mn-cs"/>
            </a:rPr>
            <a:t> </a:t>
          </a:r>
          <a:r>
            <a:rPr kumimoji="1" lang="ja-JP" altLang="en-US" sz="900" b="0" i="0" baseline="0">
              <a:effectLst/>
              <a:latin typeface="+mn-lt"/>
              <a:ea typeface="+mn-ea"/>
              <a:cs typeface="+mn-cs"/>
            </a:rPr>
            <a:t>国立保健医療科学院で実施</a:t>
          </a:r>
          <a:endParaRPr lang="ja-JP" altLang="ja-JP" sz="900">
            <a:effectLst/>
          </a:endParaRPr>
        </a:p>
      </xdr:txBody>
    </xdr:sp>
    <xdr:clientData/>
  </xdr:twoCellAnchor>
  <xdr:twoCellAnchor>
    <xdr:from>
      <xdr:col>35</xdr:col>
      <xdr:colOff>12912</xdr:colOff>
      <xdr:row>746</xdr:row>
      <xdr:rowOff>180306</xdr:rowOff>
    </xdr:from>
    <xdr:to>
      <xdr:col>44</xdr:col>
      <xdr:colOff>86520</xdr:colOff>
      <xdr:row>747</xdr:row>
      <xdr:rowOff>127063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13787" y="43023756"/>
          <a:ext cx="1873833" cy="2610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予算振替</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168086</xdr:colOff>
      <xdr:row>753</xdr:row>
      <xdr:rowOff>224118</xdr:rowOff>
    </xdr:from>
    <xdr:to>
      <xdr:col>46</xdr:col>
      <xdr:colOff>44821</xdr:colOff>
      <xdr:row>755</xdr:row>
      <xdr:rowOff>257735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568886" y="45267843"/>
          <a:ext cx="2677085" cy="66226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lang="ja-JP" altLang="ja-JP" sz="1100">
              <a:effectLst/>
              <a:latin typeface="ＭＳ Ｐゴシック" panose="020B0600070205080204" pitchFamily="50" charset="-128"/>
              <a:ea typeface="ＭＳ Ｐゴシック" panose="020B0600070205080204" pitchFamily="50" charset="-128"/>
              <a:cs typeface="+mn-cs"/>
            </a:rPr>
            <a:t>大学・研究所</a:t>
          </a:r>
          <a:r>
            <a:rPr lang="ja-JP" altLang="en-US" sz="1100">
              <a:effectLst/>
              <a:latin typeface="ＭＳ Ｐゴシック" panose="020B0600070205080204" pitchFamily="50" charset="-128"/>
              <a:ea typeface="ＭＳ Ｐゴシック" panose="020B0600070205080204" pitchFamily="50" charset="-128"/>
              <a:cs typeface="+mn-cs"/>
            </a:rPr>
            <a:t>（７機関）</a:t>
          </a:r>
          <a:endParaRPr lang="en-US" altLang="ja-JP" sz="1100">
            <a:effectLst/>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65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117662</xdr:colOff>
      <xdr:row>749</xdr:row>
      <xdr:rowOff>168087</xdr:rowOff>
    </xdr:from>
    <xdr:to>
      <xdr:col>39</xdr:col>
      <xdr:colOff>122467</xdr:colOff>
      <xdr:row>752</xdr:row>
      <xdr:rowOff>217717</xdr:rowOff>
    </xdr:to>
    <xdr:cxnSp macro="">
      <xdr:nvCxnSpPr>
        <xdr:cNvPr id="18" name="カギ線コネクタ 33">
          <a:extLst>
            <a:ext uri="{FF2B5EF4-FFF2-40B4-BE49-F238E27FC236}">
              <a16:creationId xmlns:a16="http://schemas.microsoft.com/office/drawing/2014/main" id="{00000000-0008-0000-0000-000012000000}"/>
            </a:ext>
          </a:extLst>
        </xdr:cNvPr>
        <xdr:cNvCxnSpPr>
          <a:cxnSpLocks noChangeShapeType="1"/>
          <a:stCxn id="4" idx="2"/>
        </xdr:cNvCxnSpPr>
      </xdr:nvCxnSpPr>
      <xdr:spPr bwMode="auto">
        <a:xfrm rot="16200000" flipH="1">
          <a:off x="7424737" y="44448412"/>
          <a:ext cx="992605" cy="4805"/>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44824</xdr:colOff>
      <xdr:row>752</xdr:row>
      <xdr:rowOff>230520</xdr:rowOff>
    </xdr:from>
    <xdr:to>
      <xdr:col>48</xdr:col>
      <xdr:colOff>163286</xdr:colOff>
      <xdr:row>753</xdr:row>
      <xdr:rowOff>217714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645649" y="44959920"/>
          <a:ext cx="3118837" cy="301519"/>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13607</xdr:colOff>
      <xdr:row>745</xdr:row>
      <xdr:rowOff>231321</xdr:rowOff>
    </xdr:from>
    <xdr:to>
      <xdr:col>18</xdr:col>
      <xdr:colOff>13607</xdr:colOff>
      <xdr:row>745</xdr:row>
      <xdr:rowOff>231321</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1442357" y="43638107"/>
          <a:ext cx="2245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745</xdr:row>
      <xdr:rowOff>231321</xdr:rowOff>
    </xdr:from>
    <xdr:to>
      <xdr:col>6</xdr:col>
      <xdr:colOff>190500</xdr:colOff>
      <xdr:row>754</xdr:row>
      <xdr:rowOff>13607</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1415143" y="43638107"/>
          <a:ext cx="0" cy="29663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176893</xdr:colOff>
      <xdr:row>754</xdr:row>
      <xdr:rowOff>13607</xdr:rowOff>
    </xdr:from>
    <xdr:to>
      <xdr:col>17</xdr:col>
      <xdr:colOff>0</xdr:colOff>
      <xdr:row>754</xdr:row>
      <xdr:rowOff>13607</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401536" y="46604464"/>
          <a:ext cx="20682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754</xdr:row>
      <xdr:rowOff>0</xdr:rowOff>
    </xdr:from>
    <xdr:to>
      <xdr:col>17</xdr:col>
      <xdr:colOff>0</xdr:colOff>
      <xdr:row>755</xdr:row>
      <xdr:rowOff>27214</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3469821" y="46590857"/>
          <a:ext cx="0"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158360</xdr:colOff>
      <xdr:row>756</xdr:row>
      <xdr:rowOff>97717</xdr:rowOff>
    </xdr:from>
    <xdr:to>
      <xdr:col>24</xdr:col>
      <xdr:colOff>35096</xdr:colOff>
      <xdr:row>757</xdr:row>
      <xdr:rowOff>131162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995324" y="47396146"/>
          <a:ext cx="2938343" cy="700195"/>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株式会社日本能率協会総合研究所</a:t>
          </a:r>
          <a:r>
            <a:rPr lang="ja-JP" altLang="en-US"/>
            <a:t> </a:t>
          </a:r>
          <a:endParaRPr lang="en-US" altLang="ja-JP"/>
        </a:p>
        <a:p>
          <a:pPr algn="ctr" eaLnBrk="1" fontAlgn="auto" latinLnBrk="0" hangingPunct="1"/>
          <a:r>
            <a:rPr kumimoji="1" lang="en-US" altLang="ja-JP" sz="1100" b="0" i="0" baseline="0">
              <a:effectLst/>
              <a:latin typeface="+mn-ea"/>
              <a:ea typeface="+mn-ea"/>
              <a:cs typeface="+mn-cs"/>
            </a:rPr>
            <a:t>6</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27225</xdr:colOff>
      <xdr:row>757</xdr:row>
      <xdr:rowOff>284153</xdr:rowOff>
    </xdr:from>
    <xdr:to>
      <xdr:col>26</xdr:col>
      <xdr:colOff>133361</xdr:colOff>
      <xdr:row>758</xdr:row>
      <xdr:rowOff>533083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1455975" y="48249332"/>
          <a:ext cx="3984172" cy="915680"/>
        </a:xfrm>
        <a:prstGeom prst="rect">
          <a:avLst/>
        </a:prstGeom>
        <a:noFill/>
        <a:ln w="9525" cmpd="sng">
          <a:noFill/>
        </a:ln>
        <a:effectLst/>
      </xdr:spPr>
      <xdr:txBody>
        <a:bodyPr vertOverflow="clip" wrap="square" rtlCol="0" anchor="t"/>
        <a:lstStyle/>
        <a:p>
          <a:r>
            <a:rPr lang="ja-JP" altLang="en-US">
              <a:effectLst/>
            </a:rPr>
            <a:t>透析医療に係る患者特性及びサービス提供の実態を把握し、透析医療等の評価のあり方等についての検討に資するデータの収集のための調査実施、分析等</a:t>
          </a:r>
          <a:endParaRPr lang="ja-JP" altLang="ja-JP">
            <a:effectLst/>
          </a:endParaRPr>
        </a:p>
      </xdr:txBody>
    </xdr:sp>
    <xdr:clientData/>
  </xdr:twoCellAnchor>
  <xdr:twoCellAnchor>
    <xdr:from>
      <xdr:col>7</xdr:col>
      <xdr:colOff>27225</xdr:colOff>
      <xdr:row>757</xdr:row>
      <xdr:rowOff>203736</xdr:rowOff>
    </xdr:from>
    <xdr:to>
      <xdr:col>26</xdr:col>
      <xdr:colOff>113905</xdr:colOff>
      <xdr:row>758</xdr:row>
      <xdr:rowOff>600318</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1455975" y="48168915"/>
          <a:ext cx="3964716" cy="1063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11</xdr:col>
      <xdr:colOff>23891</xdr:colOff>
      <xdr:row>755</xdr:row>
      <xdr:rowOff>108860</xdr:rowOff>
    </xdr:from>
    <xdr:to>
      <xdr:col>22</xdr:col>
      <xdr:colOff>171968</xdr:colOff>
      <xdr:row>756</xdr:row>
      <xdr:rowOff>72318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269070" y="47053503"/>
          <a:ext cx="2393255" cy="317244"/>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t="s">
        <v>483</v>
      </c>
      <c r="AP2" s="957"/>
      <c r="AQ2" s="957"/>
      <c r="AR2" s="79" t="str">
        <f>IF(OR(AO2="　", AO2=""), "", "-")</f>
        <v/>
      </c>
      <c r="AS2" s="958">
        <v>294</v>
      </c>
      <c r="AT2" s="958"/>
      <c r="AU2" s="958"/>
      <c r="AV2" s="52" t="str">
        <f>IF(AW2="", "", "-")</f>
        <v/>
      </c>
      <c r="AW2" s="929"/>
      <c r="AX2" s="929"/>
    </row>
    <row r="3" spans="1:50" ht="21" customHeight="1" thickBot="1" x14ac:dyDescent="0.2">
      <c r="A3" s="872" t="s">
        <v>533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548</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69</v>
      </c>
      <c r="H5" s="845"/>
      <c r="I5" s="845"/>
      <c r="J5" s="845"/>
      <c r="K5" s="845"/>
      <c r="L5" s="845"/>
      <c r="M5" s="846" t="s">
        <v>66</v>
      </c>
      <c r="N5" s="847"/>
      <c r="O5" s="847"/>
      <c r="P5" s="847"/>
      <c r="Q5" s="847"/>
      <c r="R5" s="848"/>
      <c r="S5" s="849" t="s">
        <v>131</v>
      </c>
      <c r="T5" s="845"/>
      <c r="U5" s="845"/>
      <c r="V5" s="845"/>
      <c r="W5" s="845"/>
      <c r="X5" s="850"/>
      <c r="Y5" s="700" t="s">
        <v>3</v>
      </c>
      <c r="Z5" s="542"/>
      <c r="AA5" s="542"/>
      <c r="AB5" s="542"/>
      <c r="AC5" s="542"/>
      <c r="AD5" s="543"/>
      <c r="AE5" s="701" t="s">
        <v>551</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598</v>
      </c>
      <c r="H7" s="498"/>
      <c r="I7" s="498"/>
      <c r="J7" s="498"/>
      <c r="K7" s="498"/>
      <c r="L7" s="498"/>
      <c r="M7" s="498"/>
      <c r="N7" s="498"/>
      <c r="O7" s="498"/>
      <c r="P7" s="498"/>
      <c r="Q7" s="498"/>
      <c r="R7" s="498"/>
      <c r="S7" s="498"/>
      <c r="T7" s="498"/>
      <c r="U7" s="498"/>
      <c r="V7" s="498"/>
      <c r="W7" s="498"/>
      <c r="X7" s="499"/>
      <c r="Y7" s="940" t="s">
        <v>546</v>
      </c>
      <c r="Z7" s="442"/>
      <c r="AA7" s="442"/>
      <c r="AB7" s="442"/>
      <c r="AC7" s="442"/>
      <c r="AD7" s="941"/>
      <c r="AE7" s="930" t="s">
        <v>554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4" t="s">
        <v>389</v>
      </c>
      <c r="B8" s="495"/>
      <c r="C8" s="495"/>
      <c r="D8" s="495"/>
      <c r="E8" s="495"/>
      <c r="F8" s="496"/>
      <c r="G8" s="959" t="str">
        <f>入力規則等!A26</f>
        <v>-</v>
      </c>
      <c r="H8" s="722"/>
      <c r="I8" s="722"/>
      <c r="J8" s="722"/>
      <c r="K8" s="722"/>
      <c r="L8" s="722"/>
      <c r="M8" s="722"/>
      <c r="N8" s="722"/>
      <c r="O8" s="722"/>
      <c r="P8" s="722"/>
      <c r="Q8" s="722"/>
      <c r="R8" s="722"/>
      <c r="S8" s="722"/>
      <c r="T8" s="722"/>
      <c r="U8" s="722"/>
      <c r="V8" s="722"/>
      <c r="W8" s="722"/>
      <c r="X8" s="960"/>
      <c r="Y8" s="851" t="s">
        <v>390</v>
      </c>
      <c r="Z8" s="852"/>
      <c r="AA8" s="852"/>
      <c r="AB8" s="852"/>
      <c r="AC8" s="852"/>
      <c r="AD8" s="85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4" t="s">
        <v>23</v>
      </c>
      <c r="B9" s="855"/>
      <c r="C9" s="855"/>
      <c r="D9" s="855"/>
      <c r="E9" s="855"/>
      <c r="F9" s="855"/>
      <c r="G9" s="856" t="s">
        <v>555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1" t="s">
        <v>24</v>
      </c>
      <c r="B12" s="962"/>
      <c r="C12" s="962"/>
      <c r="D12" s="962"/>
      <c r="E12" s="962"/>
      <c r="F12" s="963"/>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155</v>
      </c>
      <c r="Q13" s="660"/>
      <c r="R13" s="660"/>
      <c r="S13" s="660"/>
      <c r="T13" s="660"/>
      <c r="U13" s="660"/>
      <c r="V13" s="661"/>
      <c r="W13" s="659">
        <v>105</v>
      </c>
      <c r="X13" s="660"/>
      <c r="Y13" s="660"/>
      <c r="Z13" s="660"/>
      <c r="AA13" s="660"/>
      <c r="AB13" s="660"/>
      <c r="AC13" s="661"/>
      <c r="AD13" s="659">
        <v>310</v>
      </c>
      <c r="AE13" s="660"/>
      <c r="AF13" s="660"/>
      <c r="AG13" s="660"/>
      <c r="AH13" s="660"/>
      <c r="AI13" s="660"/>
      <c r="AJ13" s="661"/>
      <c r="AK13" s="659">
        <v>900</v>
      </c>
      <c r="AL13" s="660"/>
      <c r="AM13" s="660"/>
      <c r="AN13" s="660"/>
      <c r="AO13" s="660"/>
      <c r="AP13" s="660"/>
      <c r="AQ13" s="661"/>
      <c r="AR13" s="937"/>
      <c r="AS13" s="938"/>
      <c r="AT13" s="938"/>
      <c r="AU13" s="938"/>
      <c r="AV13" s="938"/>
      <c r="AW13" s="938"/>
      <c r="AX13" s="939"/>
    </row>
    <row r="14" spans="1:50" ht="21" customHeight="1" x14ac:dyDescent="0.15">
      <c r="A14" s="616"/>
      <c r="B14" s="617"/>
      <c r="C14" s="617"/>
      <c r="D14" s="617"/>
      <c r="E14" s="617"/>
      <c r="F14" s="618"/>
      <c r="G14" s="727"/>
      <c r="H14" s="728"/>
      <c r="I14" s="713" t="s">
        <v>8</v>
      </c>
      <c r="J14" s="764"/>
      <c r="K14" s="764"/>
      <c r="L14" s="764"/>
      <c r="M14" s="764"/>
      <c r="N14" s="764"/>
      <c r="O14" s="765"/>
      <c r="P14" s="659" t="s">
        <v>558</v>
      </c>
      <c r="Q14" s="660"/>
      <c r="R14" s="660"/>
      <c r="S14" s="660"/>
      <c r="T14" s="660"/>
      <c r="U14" s="660"/>
      <c r="V14" s="661"/>
      <c r="W14" s="659" t="s">
        <v>559</v>
      </c>
      <c r="X14" s="660"/>
      <c r="Y14" s="660"/>
      <c r="Z14" s="660"/>
      <c r="AA14" s="660"/>
      <c r="AB14" s="660"/>
      <c r="AC14" s="661"/>
      <c r="AD14" s="659" t="s">
        <v>560</v>
      </c>
      <c r="AE14" s="660"/>
      <c r="AF14" s="660"/>
      <c r="AG14" s="660"/>
      <c r="AH14" s="660"/>
      <c r="AI14" s="660"/>
      <c r="AJ14" s="661"/>
      <c r="AK14" s="659" t="s">
        <v>559</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559</v>
      </c>
      <c r="Q15" s="660"/>
      <c r="R15" s="660"/>
      <c r="S15" s="660"/>
      <c r="T15" s="660"/>
      <c r="U15" s="660"/>
      <c r="V15" s="661"/>
      <c r="W15" s="659" t="s">
        <v>560</v>
      </c>
      <c r="X15" s="660"/>
      <c r="Y15" s="660"/>
      <c r="Z15" s="660"/>
      <c r="AA15" s="660"/>
      <c r="AB15" s="660"/>
      <c r="AC15" s="661"/>
      <c r="AD15" s="659" t="s">
        <v>560</v>
      </c>
      <c r="AE15" s="660"/>
      <c r="AF15" s="660"/>
      <c r="AG15" s="660"/>
      <c r="AH15" s="660"/>
      <c r="AI15" s="660"/>
      <c r="AJ15" s="661"/>
      <c r="AK15" s="659" t="s">
        <v>559</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559</v>
      </c>
      <c r="X16" s="660"/>
      <c r="Y16" s="660"/>
      <c r="Z16" s="660"/>
      <c r="AA16" s="660"/>
      <c r="AB16" s="660"/>
      <c r="AC16" s="661"/>
      <c r="AD16" s="659" t="s">
        <v>559</v>
      </c>
      <c r="AE16" s="660"/>
      <c r="AF16" s="660"/>
      <c r="AG16" s="660"/>
      <c r="AH16" s="660"/>
      <c r="AI16" s="660"/>
      <c r="AJ16" s="661"/>
      <c r="AK16" s="659" t="s">
        <v>559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561</v>
      </c>
      <c r="Q17" s="660"/>
      <c r="R17" s="660"/>
      <c r="S17" s="660"/>
      <c r="T17" s="660"/>
      <c r="U17" s="660"/>
      <c r="V17" s="661"/>
      <c r="W17" s="659" t="s">
        <v>560</v>
      </c>
      <c r="X17" s="660"/>
      <c r="Y17" s="660"/>
      <c r="Z17" s="660"/>
      <c r="AA17" s="660"/>
      <c r="AB17" s="660"/>
      <c r="AC17" s="661"/>
      <c r="AD17" s="659" t="s">
        <v>559</v>
      </c>
      <c r="AE17" s="660"/>
      <c r="AF17" s="660"/>
      <c r="AG17" s="660"/>
      <c r="AH17" s="660"/>
      <c r="AI17" s="660"/>
      <c r="AJ17" s="661"/>
      <c r="AK17" s="659" t="s">
        <v>559</v>
      </c>
      <c r="AL17" s="660"/>
      <c r="AM17" s="660"/>
      <c r="AN17" s="660"/>
      <c r="AO17" s="660"/>
      <c r="AP17" s="660"/>
      <c r="AQ17" s="661"/>
      <c r="AR17" s="935"/>
      <c r="AS17" s="935"/>
      <c r="AT17" s="935"/>
      <c r="AU17" s="935"/>
      <c r="AV17" s="935"/>
      <c r="AW17" s="935"/>
      <c r="AX17" s="936"/>
    </row>
    <row r="18" spans="1:50" ht="24.75" customHeight="1" x14ac:dyDescent="0.15">
      <c r="A18" s="616"/>
      <c r="B18" s="617"/>
      <c r="C18" s="617"/>
      <c r="D18" s="617"/>
      <c r="E18" s="617"/>
      <c r="F18" s="618"/>
      <c r="G18" s="729"/>
      <c r="H18" s="730"/>
      <c r="I18" s="718" t="s">
        <v>20</v>
      </c>
      <c r="J18" s="719"/>
      <c r="K18" s="719"/>
      <c r="L18" s="719"/>
      <c r="M18" s="719"/>
      <c r="N18" s="719"/>
      <c r="O18" s="720"/>
      <c r="P18" s="883">
        <f>SUM(P13:V17)</f>
        <v>155</v>
      </c>
      <c r="Q18" s="884"/>
      <c r="R18" s="884"/>
      <c r="S18" s="884"/>
      <c r="T18" s="884"/>
      <c r="U18" s="884"/>
      <c r="V18" s="885"/>
      <c r="W18" s="883">
        <f>SUM(W13:AC17)</f>
        <v>105</v>
      </c>
      <c r="X18" s="884"/>
      <c r="Y18" s="884"/>
      <c r="Z18" s="884"/>
      <c r="AA18" s="884"/>
      <c r="AB18" s="884"/>
      <c r="AC18" s="885"/>
      <c r="AD18" s="883">
        <f>SUM(AD13:AJ17)</f>
        <v>310</v>
      </c>
      <c r="AE18" s="884"/>
      <c r="AF18" s="884"/>
      <c r="AG18" s="884"/>
      <c r="AH18" s="884"/>
      <c r="AI18" s="884"/>
      <c r="AJ18" s="885"/>
      <c r="AK18" s="883">
        <f>SUM(AK13:AQ17)</f>
        <v>900</v>
      </c>
      <c r="AL18" s="884"/>
      <c r="AM18" s="884"/>
      <c r="AN18" s="884"/>
      <c r="AO18" s="884"/>
      <c r="AP18" s="884"/>
      <c r="AQ18" s="885"/>
      <c r="AR18" s="883">
        <f>SUM(AR13:AX17)</f>
        <v>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147</v>
      </c>
      <c r="Q19" s="660"/>
      <c r="R19" s="660"/>
      <c r="S19" s="660"/>
      <c r="T19" s="660"/>
      <c r="U19" s="660"/>
      <c r="V19" s="661"/>
      <c r="W19" s="659">
        <v>105</v>
      </c>
      <c r="X19" s="660"/>
      <c r="Y19" s="660"/>
      <c r="Z19" s="660"/>
      <c r="AA19" s="660"/>
      <c r="AB19" s="660"/>
      <c r="AC19" s="661"/>
      <c r="AD19" s="659">
        <v>247</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1" t="s">
        <v>10</v>
      </c>
      <c r="H20" s="882"/>
      <c r="I20" s="882"/>
      <c r="J20" s="882"/>
      <c r="K20" s="882"/>
      <c r="L20" s="882"/>
      <c r="M20" s="882"/>
      <c r="N20" s="882"/>
      <c r="O20" s="882"/>
      <c r="P20" s="311">
        <f>IF(P18=0, "-", SUM(P19)/P18)</f>
        <v>0.94838709677419353</v>
      </c>
      <c r="Q20" s="311"/>
      <c r="R20" s="311"/>
      <c r="S20" s="311"/>
      <c r="T20" s="311"/>
      <c r="U20" s="311"/>
      <c r="V20" s="311"/>
      <c r="W20" s="311">
        <f t="shared" ref="W20" si="0">IF(W18=0, "-", SUM(W19)/W18)</f>
        <v>1</v>
      </c>
      <c r="X20" s="311"/>
      <c r="Y20" s="311"/>
      <c r="Z20" s="311"/>
      <c r="AA20" s="311"/>
      <c r="AB20" s="311"/>
      <c r="AC20" s="311"/>
      <c r="AD20" s="311">
        <f t="shared" ref="AD20" si="1">IF(AD18=0, "-", SUM(AD19)/AD18)</f>
        <v>0.79677419354838708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64"/>
      <c r="G21" s="309" t="s">
        <v>496</v>
      </c>
      <c r="H21" s="310"/>
      <c r="I21" s="310"/>
      <c r="J21" s="310"/>
      <c r="K21" s="310"/>
      <c r="L21" s="310"/>
      <c r="M21" s="310"/>
      <c r="N21" s="310"/>
      <c r="O21" s="310"/>
      <c r="P21" s="311">
        <f>IF(P19=0, "-", SUM(P19)/SUM(P13,P14))</f>
        <v>0.94838709677419353</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0.79677419354838708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538</v>
      </c>
      <c r="B22" s="983"/>
      <c r="C22" s="983"/>
      <c r="D22" s="983"/>
      <c r="E22" s="983"/>
      <c r="F22" s="984"/>
      <c r="G22" s="969" t="s">
        <v>473</v>
      </c>
      <c r="H22" s="215"/>
      <c r="I22" s="215"/>
      <c r="J22" s="215"/>
      <c r="K22" s="215"/>
      <c r="L22" s="215"/>
      <c r="M22" s="215"/>
      <c r="N22" s="215"/>
      <c r="O22" s="216"/>
      <c r="P22" s="954" t="s">
        <v>536</v>
      </c>
      <c r="Q22" s="215"/>
      <c r="R22" s="215"/>
      <c r="S22" s="215"/>
      <c r="T22" s="215"/>
      <c r="U22" s="215"/>
      <c r="V22" s="216"/>
      <c r="W22" s="954" t="s">
        <v>537</v>
      </c>
      <c r="X22" s="215"/>
      <c r="Y22" s="215"/>
      <c r="Z22" s="215"/>
      <c r="AA22" s="215"/>
      <c r="AB22" s="215"/>
      <c r="AC22" s="216"/>
      <c r="AD22" s="954" t="s">
        <v>472</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600</v>
      </c>
      <c r="H23" s="971"/>
      <c r="I23" s="971"/>
      <c r="J23" s="971"/>
      <c r="K23" s="971"/>
      <c r="L23" s="971"/>
      <c r="M23" s="971"/>
      <c r="N23" s="971"/>
      <c r="O23" s="972"/>
      <c r="P23" s="937">
        <v>870</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601</v>
      </c>
      <c r="H24" s="974"/>
      <c r="I24" s="974"/>
      <c r="J24" s="974"/>
      <c r="K24" s="974"/>
      <c r="L24" s="974"/>
      <c r="M24" s="974"/>
      <c r="N24" s="974"/>
      <c r="O24" s="975"/>
      <c r="P24" s="659">
        <v>30</v>
      </c>
      <c r="Q24" s="660"/>
      <c r="R24" s="660"/>
      <c r="S24" s="660"/>
      <c r="T24" s="660"/>
      <c r="U24" s="660"/>
      <c r="V24" s="661"/>
      <c r="W24" s="659"/>
      <c r="X24" s="660"/>
      <c r="Y24" s="660"/>
      <c r="Z24" s="660"/>
      <c r="AA24" s="660"/>
      <c r="AB24" s="660"/>
      <c r="AC24" s="661"/>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59"/>
      <c r="Q25" s="660"/>
      <c r="R25" s="660"/>
      <c r="S25" s="660"/>
      <c r="T25" s="660"/>
      <c r="U25" s="660"/>
      <c r="V25" s="661"/>
      <c r="W25" s="659"/>
      <c r="X25" s="660"/>
      <c r="Y25" s="660"/>
      <c r="Z25" s="660"/>
      <c r="AA25" s="660"/>
      <c r="AB25" s="660"/>
      <c r="AC25" s="661"/>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59"/>
      <c r="Q26" s="660"/>
      <c r="R26" s="660"/>
      <c r="S26" s="660"/>
      <c r="T26" s="660"/>
      <c r="U26" s="660"/>
      <c r="V26" s="661"/>
      <c r="W26" s="659"/>
      <c r="X26" s="660"/>
      <c r="Y26" s="660"/>
      <c r="Z26" s="660"/>
      <c r="AA26" s="660"/>
      <c r="AB26" s="660"/>
      <c r="AC26" s="661"/>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59"/>
      <c r="Q27" s="660"/>
      <c r="R27" s="660"/>
      <c r="S27" s="660"/>
      <c r="T27" s="660"/>
      <c r="U27" s="660"/>
      <c r="V27" s="661"/>
      <c r="W27" s="659"/>
      <c r="X27" s="660"/>
      <c r="Y27" s="660"/>
      <c r="Z27" s="660"/>
      <c r="AA27" s="660"/>
      <c r="AB27" s="660"/>
      <c r="AC27" s="661"/>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477</v>
      </c>
      <c r="H28" s="977"/>
      <c r="I28" s="977"/>
      <c r="J28" s="977"/>
      <c r="K28" s="977"/>
      <c r="L28" s="977"/>
      <c r="M28" s="977"/>
      <c r="N28" s="977"/>
      <c r="O28" s="978"/>
      <c r="P28" s="883">
        <f>P29-SUM(P23:P27)</f>
        <v>0</v>
      </c>
      <c r="Q28" s="884"/>
      <c r="R28" s="884"/>
      <c r="S28" s="884"/>
      <c r="T28" s="884"/>
      <c r="U28" s="884"/>
      <c r="V28" s="885"/>
      <c r="W28" s="883">
        <f>W29-SUM(W23:W27)</f>
        <v>0</v>
      </c>
      <c r="X28" s="884"/>
      <c r="Y28" s="884"/>
      <c r="Z28" s="884"/>
      <c r="AA28" s="884"/>
      <c r="AB28" s="884"/>
      <c r="AC28" s="88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474</v>
      </c>
      <c r="H29" s="980"/>
      <c r="I29" s="980"/>
      <c r="J29" s="980"/>
      <c r="K29" s="980"/>
      <c r="L29" s="980"/>
      <c r="M29" s="980"/>
      <c r="N29" s="980"/>
      <c r="O29" s="981"/>
      <c r="P29" s="951">
        <f>AK13</f>
        <v>900</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6" t="s">
        <v>490</v>
      </c>
      <c r="B30" s="867"/>
      <c r="C30" s="867"/>
      <c r="D30" s="867"/>
      <c r="E30" s="867"/>
      <c r="F30" s="868"/>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357</v>
      </c>
      <c r="AF30" s="864"/>
      <c r="AG30" s="864"/>
      <c r="AH30" s="865"/>
      <c r="AI30" s="863" t="s">
        <v>363</v>
      </c>
      <c r="AJ30" s="864"/>
      <c r="AK30" s="864"/>
      <c r="AL30" s="865"/>
      <c r="AM30" s="933" t="s">
        <v>471</v>
      </c>
      <c r="AN30" s="933"/>
      <c r="AO30" s="933"/>
      <c r="AP30" s="863"/>
      <c r="AQ30" s="769" t="s">
        <v>355</v>
      </c>
      <c r="AR30" s="770"/>
      <c r="AS30" s="770"/>
      <c r="AT30" s="771"/>
      <c r="AU30" s="776" t="s">
        <v>253</v>
      </c>
      <c r="AV30" s="776"/>
      <c r="AW30" s="776"/>
      <c r="AX30" s="93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616</v>
      </c>
      <c r="AV31" s="192"/>
      <c r="AW31" s="397" t="s">
        <v>300</v>
      </c>
      <c r="AX31" s="398"/>
    </row>
    <row r="32" spans="1:50" ht="23.25" customHeight="1" x14ac:dyDescent="0.15">
      <c r="A32" s="402"/>
      <c r="B32" s="400"/>
      <c r="C32" s="400"/>
      <c r="D32" s="400"/>
      <c r="E32" s="400"/>
      <c r="F32" s="401"/>
      <c r="G32" s="563" t="s">
        <v>602</v>
      </c>
      <c r="H32" s="564"/>
      <c r="I32" s="564"/>
      <c r="J32" s="564"/>
      <c r="K32" s="564"/>
      <c r="L32" s="564"/>
      <c r="M32" s="564"/>
      <c r="N32" s="564"/>
      <c r="O32" s="565"/>
      <c r="P32" s="98" t="s">
        <v>602</v>
      </c>
      <c r="Q32" s="98"/>
      <c r="R32" s="98"/>
      <c r="S32" s="98"/>
      <c r="T32" s="98"/>
      <c r="U32" s="98"/>
      <c r="V32" s="98"/>
      <c r="W32" s="98"/>
      <c r="X32" s="99"/>
      <c r="Y32" s="470" t="s">
        <v>12</v>
      </c>
      <c r="Z32" s="530"/>
      <c r="AA32" s="531"/>
      <c r="AB32" s="460" t="s">
        <v>603</v>
      </c>
      <c r="AC32" s="460"/>
      <c r="AD32" s="460"/>
      <c r="AE32" s="211">
        <v>8</v>
      </c>
      <c r="AF32" s="212"/>
      <c r="AG32" s="212"/>
      <c r="AH32" s="212"/>
      <c r="AI32" s="211">
        <v>10</v>
      </c>
      <c r="AJ32" s="212"/>
      <c r="AK32" s="212"/>
      <c r="AL32" s="212"/>
      <c r="AM32" s="211">
        <v>10</v>
      </c>
      <c r="AN32" s="212"/>
      <c r="AO32" s="212"/>
      <c r="AP32" s="212"/>
      <c r="AQ32" s="333" t="s">
        <v>616</v>
      </c>
      <c r="AR32" s="200"/>
      <c r="AS32" s="200"/>
      <c r="AT32" s="334"/>
      <c r="AU32" s="212" t="s">
        <v>619</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603</v>
      </c>
      <c r="AC33" s="522"/>
      <c r="AD33" s="522"/>
      <c r="AE33" s="211">
        <v>8</v>
      </c>
      <c r="AF33" s="212"/>
      <c r="AG33" s="212"/>
      <c r="AH33" s="212"/>
      <c r="AI33" s="211">
        <v>10</v>
      </c>
      <c r="AJ33" s="212"/>
      <c r="AK33" s="212"/>
      <c r="AL33" s="212"/>
      <c r="AM33" s="211">
        <v>10</v>
      </c>
      <c r="AN33" s="212"/>
      <c r="AO33" s="212"/>
      <c r="AP33" s="212"/>
      <c r="AQ33" s="333">
        <v>10</v>
      </c>
      <c r="AR33" s="200"/>
      <c r="AS33" s="200"/>
      <c r="AT33" s="334"/>
      <c r="AU33" s="212" t="s">
        <v>619</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t="s">
        <v>619</v>
      </c>
      <c r="AR34" s="200"/>
      <c r="AS34" s="200"/>
      <c r="AT34" s="334"/>
      <c r="AU34" s="212" t="s">
        <v>619</v>
      </c>
      <c r="AV34" s="212"/>
      <c r="AW34" s="212"/>
      <c r="AX34" s="214"/>
    </row>
    <row r="35" spans="1:50" ht="23.25" customHeight="1" x14ac:dyDescent="0.15">
      <c r="A35" s="219" t="s">
        <v>526</v>
      </c>
      <c r="B35" s="220"/>
      <c r="C35" s="220"/>
      <c r="D35" s="220"/>
      <c r="E35" s="220"/>
      <c r="F35" s="221"/>
      <c r="G35" s="225" t="s">
        <v>604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2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2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2" t="s">
        <v>253</v>
      </c>
      <c r="AV51" s="942"/>
      <c r="AW51" s="942"/>
      <c r="AX51" s="94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2" t="s">
        <v>253</v>
      </c>
      <c r="AV58" s="942"/>
      <c r="AW58" s="942"/>
      <c r="AX58" s="94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65"/>
    </row>
    <row r="80" spans="1:50" ht="18.75" hidden="1" customHeight="1" x14ac:dyDescent="0.15">
      <c r="A80" s="869"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15">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539</v>
      </c>
      <c r="AV100" s="314"/>
      <c r="AW100" s="314"/>
      <c r="AX100" s="316"/>
    </row>
    <row r="101" spans="1:60" ht="23.25" customHeight="1" x14ac:dyDescent="0.15">
      <c r="A101" s="421"/>
      <c r="B101" s="422"/>
      <c r="C101" s="422"/>
      <c r="D101" s="422"/>
      <c r="E101" s="422"/>
      <c r="F101" s="423"/>
      <c r="G101" s="98" t="s">
        <v>605</v>
      </c>
      <c r="H101" s="98"/>
      <c r="I101" s="98"/>
      <c r="J101" s="98"/>
      <c r="K101" s="98"/>
      <c r="L101" s="98"/>
      <c r="M101" s="98"/>
      <c r="N101" s="98"/>
      <c r="O101" s="98"/>
      <c r="P101" s="98"/>
      <c r="Q101" s="98"/>
      <c r="R101" s="98"/>
      <c r="S101" s="98"/>
      <c r="T101" s="98"/>
      <c r="U101" s="98"/>
      <c r="V101" s="98"/>
      <c r="W101" s="98"/>
      <c r="X101" s="99"/>
      <c r="Y101" s="541" t="s">
        <v>55</v>
      </c>
      <c r="Z101" s="542"/>
      <c r="AA101" s="543"/>
      <c r="AB101" s="460" t="s">
        <v>606</v>
      </c>
      <c r="AC101" s="460"/>
      <c r="AD101" s="460"/>
      <c r="AE101" s="211">
        <v>2</v>
      </c>
      <c r="AF101" s="212"/>
      <c r="AG101" s="212"/>
      <c r="AH101" s="213"/>
      <c r="AI101" s="211">
        <v>2</v>
      </c>
      <c r="AJ101" s="212"/>
      <c r="AK101" s="212"/>
      <c r="AL101" s="213"/>
      <c r="AM101" s="211">
        <v>2</v>
      </c>
      <c r="AN101" s="212"/>
      <c r="AO101" s="212"/>
      <c r="AP101" s="213"/>
      <c r="AQ101" s="211" t="s">
        <v>607</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606</v>
      </c>
      <c r="AC102" s="460"/>
      <c r="AD102" s="460"/>
      <c r="AE102" s="417">
        <v>2</v>
      </c>
      <c r="AF102" s="417"/>
      <c r="AG102" s="417"/>
      <c r="AH102" s="417"/>
      <c r="AI102" s="417">
        <v>2</v>
      </c>
      <c r="AJ102" s="417"/>
      <c r="AK102" s="417"/>
      <c r="AL102" s="417"/>
      <c r="AM102" s="417">
        <v>2</v>
      </c>
      <c r="AN102" s="417"/>
      <c r="AO102" s="417"/>
      <c r="AP102" s="417"/>
      <c r="AQ102" s="266">
        <v>2</v>
      </c>
      <c r="AR102" s="267"/>
      <c r="AS102" s="267"/>
      <c r="AT102" s="312"/>
      <c r="AU102" s="266"/>
      <c r="AV102" s="267"/>
      <c r="AW102" s="267"/>
      <c r="AX102" s="312"/>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539</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608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609</v>
      </c>
      <c r="AC116" s="462"/>
      <c r="AD116" s="463"/>
      <c r="AE116" s="417">
        <v>9375</v>
      </c>
      <c r="AF116" s="417"/>
      <c r="AG116" s="417"/>
      <c r="AH116" s="417"/>
      <c r="AI116" s="417">
        <v>8000</v>
      </c>
      <c r="AJ116" s="417"/>
      <c r="AK116" s="417"/>
      <c r="AL116" s="417"/>
      <c r="AM116" s="417">
        <v>21000</v>
      </c>
      <c r="AN116" s="417"/>
      <c r="AO116" s="417"/>
      <c r="AP116" s="417"/>
      <c r="AQ116" s="211"/>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610</v>
      </c>
      <c r="AC117" s="472"/>
      <c r="AD117" s="473"/>
      <c r="AE117" s="550" t="s">
        <v>611</v>
      </c>
      <c r="AF117" s="550"/>
      <c r="AG117" s="550"/>
      <c r="AH117" s="550"/>
      <c r="AI117" s="550" t="s">
        <v>612</v>
      </c>
      <c r="AJ117" s="550"/>
      <c r="AK117" s="550"/>
      <c r="AL117" s="550"/>
      <c r="AM117" s="550" t="s">
        <v>613</v>
      </c>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540</v>
      </c>
      <c r="AR118" s="594"/>
      <c r="AS118" s="594"/>
      <c r="AT118" s="594"/>
      <c r="AU118" s="594"/>
      <c r="AV118" s="594"/>
      <c r="AW118" s="594"/>
      <c r="AX118" s="595"/>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4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8"/>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4" t="s">
        <v>357</v>
      </c>
      <c r="AF127" s="415"/>
      <c r="AG127" s="415"/>
      <c r="AH127" s="416"/>
      <c r="AI127" s="414" t="s">
        <v>363</v>
      </c>
      <c r="AJ127" s="415"/>
      <c r="AK127" s="415"/>
      <c r="AL127" s="416"/>
      <c r="AM127" s="414" t="s">
        <v>471</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465</v>
      </c>
      <c r="AC134" s="198"/>
      <c r="AD134" s="198"/>
      <c r="AE134" s="199" t="s">
        <v>465</v>
      </c>
      <c r="AF134" s="200"/>
      <c r="AG134" s="200"/>
      <c r="AH134" s="200"/>
      <c r="AI134" s="199" t="s">
        <v>465</v>
      </c>
      <c r="AJ134" s="200"/>
      <c r="AK134" s="200"/>
      <c r="AL134" s="200"/>
      <c r="AM134" s="199" t="s">
        <v>465</v>
      </c>
      <c r="AN134" s="200"/>
      <c r="AO134" s="200"/>
      <c r="AP134" s="200"/>
      <c r="AQ134" s="199" t="s">
        <v>465</v>
      </c>
      <c r="AR134" s="200"/>
      <c r="AS134" s="200"/>
      <c r="AT134" s="200"/>
      <c r="AU134" s="199" t="s">
        <v>465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465</v>
      </c>
      <c r="AC135" s="206"/>
      <c r="AD135" s="206"/>
      <c r="AE135" s="199" t="s">
        <v>465</v>
      </c>
      <c r="AF135" s="200"/>
      <c r="AG135" s="200"/>
      <c r="AH135" s="200"/>
      <c r="AI135" s="199" t="s">
        <v>465</v>
      </c>
      <c r="AJ135" s="200"/>
      <c r="AK135" s="200"/>
      <c r="AL135" s="200"/>
      <c r="AM135" s="199" t="s">
        <v>465</v>
      </c>
      <c r="AN135" s="200"/>
      <c r="AO135" s="200"/>
      <c r="AP135" s="200"/>
      <c r="AQ135" s="199" t="s">
        <v>465</v>
      </c>
      <c r="AR135" s="200"/>
      <c r="AS135" s="200"/>
      <c r="AT135" s="200"/>
      <c r="AU135" s="199" t="s">
        <v>465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9"/>
      <c r="E430" s="167" t="s">
        <v>388</v>
      </c>
      <c r="F430" s="168"/>
      <c r="G430" s="903" t="s">
        <v>384</v>
      </c>
      <c r="H430" s="116"/>
      <c r="I430" s="116"/>
      <c r="J430" s="904" t="s">
        <v>557</v>
      </c>
      <c r="K430" s="905"/>
      <c r="L430" s="905"/>
      <c r="M430" s="905"/>
      <c r="N430" s="905"/>
      <c r="O430" s="905"/>
      <c r="P430" s="905"/>
      <c r="Q430" s="905"/>
      <c r="R430" s="905"/>
      <c r="S430" s="905"/>
      <c r="T430" s="906"/>
      <c r="U430" s="590" t="s">
        <v>565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92"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334"/>
      <c r="AQ433" s="333" t="s">
        <v>566</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566</v>
      </c>
      <c r="AF434" s="200"/>
      <c r="AG434" s="200"/>
      <c r="AH434" s="334"/>
      <c r="AI434" s="333" t="s">
        <v>566</v>
      </c>
      <c r="AJ434" s="200"/>
      <c r="AK434" s="200"/>
      <c r="AL434" s="200"/>
      <c r="AM434" s="333" t="s">
        <v>566</v>
      </c>
      <c r="AN434" s="200"/>
      <c r="AO434" s="200"/>
      <c r="AP434" s="334"/>
      <c r="AQ434" s="333" t="s">
        <v>566</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565</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92"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566</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566</v>
      </c>
      <c r="AJ459" s="200"/>
      <c r="AK459" s="200"/>
      <c r="AL459" s="200"/>
      <c r="AM459" s="333" t="s">
        <v>566</v>
      </c>
      <c r="AN459" s="200"/>
      <c r="AO459" s="200"/>
      <c r="AP459" s="334"/>
      <c r="AQ459" s="333" t="s">
        <v>567</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566</v>
      </c>
      <c r="AF460" s="200"/>
      <c r="AG460" s="200"/>
      <c r="AH460" s="334"/>
      <c r="AI460" s="333" t="s">
        <v>566</v>
      </c>
      <c r="AJ460" s="200"/>
      <c r="AK460" s="200"/>
      <c r="AL460" s="200"/>
      <c r="AM460" s="333" t="s">
        <v>566</v>
      </c>
      <c r="AN460" s="200"/>
      <c r="AO460" s="200"/>
      <c r="AP460" s="334"/>
      <c r="AQ460" s="333" t="s">
        <v>566</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4.25" customHeight="1" x14ac:dyDescent="0.15">
      <c r="A702" s="875" t="s">
        <v>259</v>
      </c>
      <c r="B702" s="87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4" t="s">
        <v>569</v>
      </c>
      <c r="AH702" s="385"/>
      <c r="AI702" s="385"/>
      <c r="AJ702" s="385"/>
      <c r="AK702" s="385"/>
      <c r="AL702" s="385"/>
      <c r="AM702" s="385"/>
      <c r="AN702" s="385"/>
      <c r="AO702" s="385"/>
      <c r="AP702" s="385"/>
      <c r="AQ702" s="385"/>
      <c r="AR702" s="385"/>
      <c r="AS702" s="385"/>
      <c r="AT702" s="385"/>
      <c r="AU702" s="385"/>
      <c r="AV702" s="385"/>
      <c r="AW702" s="385"/>
      <c r="AX702" s="386"/>
    </row>
    <row r="703" spans="1:50" ht="44.25"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553</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553</v>
      </c>
      <c r="AE705" s="717"/>
      <c r="AF705" s="717"/>
      <c r="AG705" s="118" t="s">
        <v>622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574</v>
      </c>
      <c r="AE708" s="607"/>
      <c r="AF708" s="607"/>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5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627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574</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63.7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553</v>
      </c>
      <c r="AE712" s="785"/>
      <c r="AF712" s="785"/>
      <c r="AG712" s="812" t="s">
        <v>614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66" t="s">
        <v>488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574</v>
      </c>
      <c r="AE713" s="322"/>
      <c r="AF713" s="665"/>
      <c r="AG713" s="94" t="s">
        <v>566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574</v>
      </c>
      <c r="AE714" s="810"/>
      <c r="AF714" s="811"/>
      <c r="AG714" s="738" t="s">
        <v>566</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626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574</v>
      </c>
      <c r="AE716" s="629"/>
      <c r="AF716" s="629"/>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574</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42"/>
      <c r="E726" s="842"/>
      <c r="F726" s="843"/>
      <c r="G726" s="576" t="s">
        <v>620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621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0" t="s">
        <v>431</v>
      </c>
      <c r="B737" s="203"/>
      <c r="C737" s="203"/>
      <c r="D737" s="204"/>
      <c r="E737" s="1006" t="s">
        <v>575</v>
      </c>
      <c r="F737" s="1006"/>
      <c r="G737" s="1006"/>
      <c r="H737" s="1006"/>
      <c r="I737" s="1006"/>
      <c r="J737" s="1006"/>
      <c r="K737" s="1006"/>
      <c r="L737" s="1006"/>
      <c r="M737" s="1006"/>
      <c r="N737" s="358" t="s">
        <v>358</v>
      </c>
      <c r="O737" s="358"/>
      <c r="P737" s="358"/>
      <c r="Q737" s="358"/>
      <c r="R737" s="1006" t="s">
        <v>575</v>
      </c>
      <c r="S737" s="1006"/>
      <c r="T737" s="1006"/>
      <c r="U737" s="1006"/>
      <c r="V737" s="1006"/>
      <c r="W737" s="1006"/>
      <c r="X737" s="1006"/>
      <c r="Y737" s="1006"/>
      <c r="Z737" s="1006"/>
      <c r="AA737" s="358" t="s">
        <v>359</v>
      </c>
      <c r="AB737" s="358"/>
      <c r="AC737" s="358"/>
      <c r="AD737" s="358"/>
      <c r="AE737" s="1006" t="s">
        <v>575</v>
      </c>
      <c r="AF737" s="1006"/>
      <c r="AG737" s="1006"/>
      <c r="AH737" s="1006"/>
      <c r="AI737" s="1006"/>
      <c r="AJ737" s="1006"/>
      <c r="AK737" s="1006"/>
      <c r="AL737" s="1006"/>
      <c r="AM737" s="1006"/>
      <c r="AN737" s="358" t="s">
        <v>360</v>
      </c>
      <c r="AO737" s="358"/>
      <c r="AP737" s="358"/>
      <c r="AQ737" s="358"/>
      <c r="AR737" s="1007" t="s">
        <v>579</v>
      </c>
      <c r="AS737" s="1008"/>
      <c r="AT737" s="1008"/>
      <c r="AU737" s="1008"/>
      <c r="AV737" s="1008"/>
      <c r="AW737" s="1008"/>
      <c r="AX737" s="1009"/>
      <c r="AY737" s="89"/>
      <c r="AZ737" s="89"/>
    </row>
    <row r="738" spans="1:52" ht="24.75" customHeight="1" x14ac:dyDescent="0.15">
      <c r="A738" s="1010" t="s">
        <v>361</v>
      </c>
      <c r="B738" s="203"/>
      <c r="C738" s="203"/>
      <c r="D738" s="204"/>
      <c r="E738" s="1006" t="s">
        <v>580</v>
      </c>
      <c r="F738" s="1006"/>
      <c r="G738" s="1006"/>
      <c r="H738" s="1006"/>
      <c r="I738" s="1006"/>
      <c r="J738" s="1006"/>
      <c r="K738" s="1006"/>
      <c r="L738" s="1006"/>
      <c r="M738" s="1006"/>
      <c r="N738" s="358" t="s">
        <v>362</v>
      </c>
      <c r="O738" s="358"/>
      <c r="P738" s="358"/>
      <c r="Q738" s="358"/>
      <c r="R738" s="1006" t="s">
        <v>581</v>
      </c>
      <c r="S738" s="1006"/>
      <c r="T738" s="1006"/>
      <c r="U738" s="1006"/>
      <c r="V738" s="1006"/>
      <c r="W738" s="1006"/>
      <c r="X738" s="1006"/>
      <c r="Y738" s="1006"/>
      <c r="Z738" s="1006"/>
      <c r="AA738" s="358" t="s">
        <v>481</v>
      </c>
      <c r="AB738" s="358"/>
      <c r="AC738" s="358"/>
      <c r="AD738" s="358"/>
      <c r="AE738" s="1006" t="s">
        <v>582</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541</v>
      </c>
      <c r="B739" s="1015"/>
      <c r="C739" s="1015"/>
      <c r="D739" s="1016"/>
      <c r="E739" s="1017" t="s">
        <v>548</v>
      </c>
      <c r="F739" s="1018"/>
      <c r="G739" s="1018"/>
      <c r="H739" s="91" t="str">
        <f>IF(E739="", "", "(")</f>
        <v>(</v>
      </c>
      <c r="I739" s="1001"/>
      <c r="J739" s="1001"/>
      <c r="K739" s="91" t="str">
        <f>IF(OR(I739="　", I739=""), "", "-")</f>
        <v/>
      </c>
      <c r="L739" s="1002">
        <v>287</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588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583</v>
      </c>
      <c r="H781" s="673"/>
      <c r="I781" s="673"/>
      <c r="J781" s="673"/>
      <c r="K781" s="674"/>
      <c r="L781" s="666" t="s">
        <v>586</v>
      </c>
      <c r="M781" s="667"/>
      <c r="N781" s="667"/>
      <c r="O781" s="667"/>
      <c r="P781" s="667"/>
      <c r="Q781" s="667"/>
      <c r="R781" s="667"/>
      <c r="S781" s="667"/>
      <c r="T781" s="667"/>
      <c r="U781" s="667"/>
      <c r="V781" s="667"/>
      <c r="W781" s="667"/>
      <c r="X781" s="668"/>
      <c r="Y781" s="387">
        <v>23</v>
      </c>
      <c r="Z781" s="388"/>
      <c r="AA781" s="388"/>
      <c r="AB781" s="807"/>
      <c r="AC781" s="839" t="s">
        <v>196</v>
      </c>
      <c r="AD781" s="840"/>
      <c r="AE781" s="840"/>
      <c r="AF781" s="840"/>
      <c r="AG781" s="841"/>
      <c r="AH781" s="666" t="s">
        <v>587</v>
      </c>
      <c r="AI781" s="667"/>
      <c r="AJ781" s="667"/>
      <c r="AK781" s="667"/>
      <c r="AL781" s="667"/>
      <c r="AM781" s="667"/>
      <c r="AN781" s="667"/>
      <c r="AO781" s="667"/>
      <c r="AP781" s="667"/>
      <c r="AQ781" s="667"/>
      <c r="AR781" s="667"/>
      <c r="AS781" s="667"/>
      <c r="AT781" s="668"/>
      <c r="AU781" s="387">
        <v>210</v>
      </c>
      <c r="AV781" s="388"/>
      <c r="AW781" s="388"/>
      <c r="AX781" s="389"/>
    </row>
    <row r="782" spans="1:50" ht="24.75" customHeight="1" x14ac:dyDescent="0.15">
      <c r="A782" s="633"/>
      <c r="B782" s="634"/>
      <c r="C782" s="634"/>
      <c r="D782" s="634"/>
      <c r="E782" s="634"/>
      <c r="F782" s="635"/>
      <c r="G782" s="608" t="s">
        <v>584</v>
      </c>
      <c r="H782" s="609"/>
      <c r="I782" s="609"/>
      <c r="J782" s="609"/>
      <c r="K782" s="610"/>
      <c r="L782" s="600" t="s">
        <v>585</v>
      </c>
      <c r="M782" s="601"/>
      <c r="N782" s="601"/>
      <c r="O782" s="601"/>
      <c r="P782" s="601"/>
      <c r="Q782" s="601"/>
      <c r="R782" s="601"/>
      <c r="S782" s="601"/>
      <c r="T782" s="601"/>
      <c r="U782" s="601"/>
      <c r="V782" s="601"/>
      <c r="W782" s="601"/>
      <c r="X782" s="602"/>
      <c r="Y782" s="603">
        <v>8</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210</v>
      </c>
      <c r="AV791" s="834"/>
      <c r="AW791" s="834"/>
      <c r="AX791" s="836"/>
    </row>
    <row r="792" spans="1:50" ht="24.75" customHeight="1" x14ac:dyDescent="0.15">
      <c r="A792" s="633"/>
      <c r="B792" s="634"/>
      <c r="C792" s="634"/>
      <c r="D792" s="634"/>
      <c r="E792" s="634"/>
      <c r="F792" s="635"/>
      <c r="G792" s="597" t="s">
        <v>595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623</v>
      </c>
      <c r="H794" s="673"/>
      <c r="I794" s="673"/>
      <c r="J794" s="673"/>
      <c r="K794" s="674"/>
      <c r="L794" s="666" t="s">
        <v>624</v>
      </c>
      <c r="M794" s="667"/>
      <c r="N794" s="667"/>
      <c r="O794" s="667"/>
      <c r="P794" s="667"/>
      <c r="Q794" s="667"/>
      <c r="R794" s="667"/>
      <c r="S794" s="667"/>
      <c r="T794" s="667"/>
      <c r="U794" s="667"/>
      <c r="V794" s="667"/>
      <c r="W794" s="667"/>
      <c r="X794" s="668"/>
      <c r="Y794" s="387">
        <v>6</v>
      </c>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73" t="s">
        <v>589</v>
      </c>
      <c r="D837" s="374"/>
      <c r="E837" s="374"/>
      <c r="F837" s="374"/>
      <c r="G837" s="374"/>
      <c r="H837" s="374"/>
      <c r="I837" s="375"/>
      <c r="J837" s="916">
        <v>3011001006164</v>
      </c>
      <c r="K837" s="917"/>
      <c r="L837" s="917"/>
      <c r="M837" s="917"/>
      <c r="N837" s="917"/>
      <c r="O837" s="918"/>
      <c r="P837" s="922" t="s">
        <v>590</v>
      </c>
      <c r="Q837" s="923"/>
      <c r="R837" s="923"/>
      <c r="S837" s="923"/>
      <c r="T837" s="923"/>
      <c r="U837" s="923"/>
      <c r="V837" s="923"/>
      <c r="W837" s="923"/>
      <c r="X837" s="924"/>
      <c r="Y837" s="344">
        <v>31</v>
      </c>
      <c r="Z837" s="345"/>
      <c r="AA837" s="345"/>
      <c r="AB837" s="346"/>
      <c r="AC837" s="199" t="s">
        <v>519</v>
      </c>
      <c r="AD837" s="908"/>
      <c r="AE837" s="908"/>
      <c r="AF837" s="908"/>
      <c r="AG837" s="909"/>
      <c r="AH837" s="913">
        <v>1</v>
      </c>
      <c r="AI837" s="914"/>
      <c r="AJ837" s="914"/>
      <c r="AK837" s="915"/>
      <c r="AL837" s="350">
        <v>95</v>
      </c>
      <c r="AM837" s="351"/>
      <c r="AN837" s="351"/>
      <c r="AO837" s="352"/>
      <c r="AP837" s="919" t="s">
        <v>625</v>
      </c>
      <c r="AQ837" s="920"/>
      <c r="AR837" s="920"/>
      <c r="AS837" s="920"/>
      <c r="AT837" s="920"/>
      <c r="AU837" s="920"/>
      <c r="AV837" s="920"/>
      <c r="AW837" s="920"/>
      <c r="AX837" s="921"/>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615</v>
      </c>
      <c r="D870" s="340"/>
      <c r="E870" s="340"/>
      <c r="F870" s="340"/>
      <c r="G870" s="340"/>
      <c r="H870" s="340"/>
      <c r="I870" s="340"/>
      <c r="J870" s="341" t="s">
        <v>592</v>
      </c>
      <c r="K870" s="342"/>
      <c r="L870" s="342"/>
      <c r="M870" s="342"/>
      <c r="N870" s="342"/>
      <c r="O870" s="342"/>
      <c r="P870" s="355" t="s">
        <v>593</v>
      </c>
      <c r="Q870" s="343"/>
      <c r="R870" s="343"/>
      <c r="S870" s="343"/>
      <c r="T870" s="343"/>
      <c r="U870" s="343"/>
      <c r="V870" s="343"/>
      <c r="W870" s="343"/>
      <c r="X870" s="343"/>
      <c r="Y870" s="344">
        <v>210</v>
      </c>
      <c r="Z870" s="345"/>
      <c r="AA870" s="345"/>
      <c r="AB870" s="346"/>
      <c r="AC870" s="356" t="s">
        <v>196</v>
      </c>
      <c r="AD870" s="364"/>
      <c r="AE870" s="364"/>
      <c r="AF870" s="364"/>
      <c r="AG870" s="364"/>
      <c r="AH870" s="365" t="s">
        <v>594</v>
      </c>
      <c r="AI870" s="366"/>
      <c r="AJ870" s="366"/>
      <c r="AK870" s="366"/>
      <c r="AL870" s="350" t="s">
        <v>594</v>
      </c>
      <c r="AM870" s="351"/>
      <c r="AN870" s="351"/>
      <c r="AO870" s="352"/>
      <c r="AP870" s="353" t="s">
        <v>594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596</v>
      </c>
      <c r="D903" s="340"/>
      <c r="E903" s="340"/>
      <c r="F903" s="340"/>
      <c r="G903" s="340"/>
      <c r="H903" s="340"/>
      <c r="I903" s="340"/>
      <c r="J903" s="341">
        <v>5010401023057</v>
      </c>
      <c r="K903" s="342"/>
      <c r="L903" s="342"/>
      <c r="M903" s="342"/>
      <c r="N903" s="342"/>
      <c r="O903" s="342"/>
      <c r="P903" s="355" t="s">
        <v>597</v>
      </c>
      <c r="Q903" s="343"/>
      <c r="R903" s="343"/>
      <c r="S903" s="343"/>
      <c r="T903" s="343"/>
      <c r="U903" s="343"/>
      <c r="V903" s="343"/>
      <c r="W903" s="343"/>
      <c r="X903" s="343"/>
      <c r="Y903" s="344">
        <v>6</v>
      </c>
      <c r="Z903" s="345"/>
      <c r="AA903" s="345"/>
      <c r="AB903" s="346"/>
      <c r="AC903" s="356" t="s">
        <v>519</v>
      </c>
      <c r="AD903" s="364"/>
      <c r="AE903" s="364"/>
      <c r="AF903" s="364"/>
      <c r="AG903" s="364"/>
      <c r="AH903" s="365">
        <v>1</v>
      </c>
      <c r="AI903" s="366"/>
      <c r="AJ903" s="366"/>
      <c r="AK903" s="366"/>
      <c r="AL903" s="350">
        <v>100</v>
      </c>
      <c r="AM903" s="351"/>
      <c r="AN903" s="351"/>
      <c r="AO903" s="352"/>
      <c r="AP903" s="353" t="s">
        <v>616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617</v>
      </c>
      <c r="AI1102" s="349"/>
      <c r="AJ1102" s="349"/>
      <c r="AK1102" s="349"/>
      <c r="AL1102" s="350" t="s">
        <v>618</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AK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5"/>
      <c r="Z2" s="831"/>
      <c r="AA2" s="832"/>
      <c r="AB2" s="1049" t="s">
        <v>11</v>
      </c>
      <c r="AC2" s="1050"/>
      <c r="AD2" s="1051"/>
      <c r="AE2" s="1055" t="s">
        <v>357</v>
      </c>
      <c r="AF2" s="1055"/>
      <c r="AG2" s="1055"/>
      <c r="AH2" s="1055"/>
      <c r="AI2" s="1055" t="s">
        <v>363</v>
      </c>
      <c r="AJ2" s="1055"/>
      <c r="AK2" s="1055"/>
      <c r="AL2" s="1055"/>
      <c r="AM2" s="1055" t="s">
        <v>471</v>
      </c>
      <c r="AN2" s="1055"/>
      <c r="AO2" s="1055"/>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2"/>
      <c r="I4" s="1022"/>
      <c r="J4" s="1022"/>
      <c r="K4" s="1022"/>
      <c r="L4" s="1022"/>
      <c r="M4" s="1022"/>
      <c r="N4" s="1022"/>
      <c r="O4" s="1023"/>
      <c r="P4" s="98"/>
      <c r="Q4" s="1030"/>
      <c r="R4" s="1030"/>
      <c r="S4" s="1030"/>
      <c r="T4" s="1030"/>
      <c r="U4" s="1030"/>
      <c r="V4" s="1030"/>
      <c r="W4" s="1030"/>
      <c r="X4" s="1031"/>
      <c r="Y4" s="1040" t="s">
        <v>12</v>
      </c>
      <c r="Z4" s="1041"/>
      <c r="AA4" s="1042"/>
      <c r="AB4" s="460"/>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4"/>
      <c r="H5" s="1025"/>
      <c r="I5" s="1025"/>
      <c r="J5" s="1025"/>
      <c r="K5" s="1025"/>
      <c r="L5" s="1025"/>
      <c r="M5" s="1025"/>
      <c r="N5" s="1025"/>
      <c r="O5" s="1026"/>
      <c r="P5" s="1032"/>
      <c r="Q5" s="1032"/>
      <c r="R5" s="1032"/>
      <c r="S5" s="1032"/>
      <c r="T5" s="1032"/>
      <c r="U5" s="1032"/>
      <c r="V5" s="1032"/>
      <c r="W5" s="1032"/>
      <c r="X5" s="1033"/>
      <c r="Y5" s="414" t="s">
        <v>54</v>
      </c>
      <c r="Z5" s="1037"/>
      <c r="AA5" s="1038"/>
      <c r="AB5" s="522"/>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7"/>
      <c r="H6" s="1028"/>
      <c r="I6" s="1028"/>
      <c r="J6" s="1028"/>
      <c r="K6" s="1028"/>
      <c r="L6" s="1028"/>
      <c r="M6" s="1028"/>
      <c r="N6" s="1028"/>
      <c r="O6" s="1029"/>
      <c r="P6" s="1034"/>
      <c r="Q6" s="1034"/>
      <c r="R6" s="1034"/>
      <c r="S6" s="1034"/>
      <c r="T6" s="1034"/>
      <c r="U6" s="1034"/>
      <c r="V6" s="1034"/>
      <c r="W6" s="1034"/>
      <c r="X6" s="1035"/>
      <c r="Y6" s="1036" t="s">
        <v>13</v>
      </c>
      <c r="Z6" s="1037"/>
      <c r="AA6" s="1038"/>
      <c r="AB6" s="596"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5"/>
      <c r="Z9" s="831"/>
      <c r="AA9" s="832"/>
      <c r="AB9" s="1049" t="s">
        <v>11</v>
      </c>
      <c r="AC9" s="1050"/>
      <c r="AD9" s="1051"/>
      <c r="AE9" s="1055" t="s">
        <v>357</v>
      </c>
      <c r="AF9" s="1055"/>
      <c r="AG9" s="1055"/>
      <c r="AH9" s="1055"/>
      <c r="AI9" s="1055" t="s">
        <v>363</v>
      </c>
      <c r="AJ9" s="1055"/>
      <c r="AK9" s="1055"/>
      <c r="AL9" s="1055"/>
      <c r="AM9" s="1055" t="s">
        <v>471</v>
      </c>
      <c r="AN9" s="1055"/>
      <c r="AO9" s="1055"/>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0"/>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4"/>
      <c r="H12" s="1025"/>
      <c r="I12" s="1025"/>
      <c r="J12" s="1025"/>
      <c r="K12" s="1025"/>
      <c r="L12" s="1025"/>
      <c r="M12" s="1025"/>
      <c r="N12" s="1025"/>
      <c r="O12" s="1026"/>
      <c r="P12" s="1032"/>
      <c r="Q12" s="1032"/>
      <c r="R12" s="1032"/>
      <c r="S12" s="1032"/>
      <c r="T12" s="1032"/>
      <c r="U12" s="1032"/>
      <c r="V12" s="1032"/>
      <c r="W12" s="1032"/>
      <c r="X12" s="1033"/>
      <c r="Y12" s="414" t="s">
        <v>54</v>
      </c>
      <c r="Z12" s="1037"/>
      <c r="AA12" s="1038"/>
      <c r="AB12" s="522"/>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6"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5"/>
      <c r="Z16" s="831"/>
      <c r="AA16" s="832"/>
      <c r="AB16" s="1049" t="s">
        <v>11</v>
      </c>
      <c r="AC16" s="1050"/>
      <c r="AD16" s="1051"/>
      <c r="AE16" s="1055" t="s">
        <v>357</v>
      </c>
      <c r="AF16" s="1055"/>
      <c r="AG16" s="1055"/>
      <c r="AH16" s="1055"/>
      <c r="AI16" s="1055" t="s">
        <v>363</v>
      </c>
      <c r="AJ16" s="1055"/>
      <c r="AK16" s="1055"/>
      <c r="AL16" s="1055"/>
      <c r="AM16" s="1055" t="s">
        <v>471</v>
      </c>
      <c r="AN16" s="1055"/>
      <c r="AO16" s="1055"/>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0"/>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4"/>
      <c r="H19" s="1025"/>
      <c r="I19" s="1025"/>
      <c r="J19" s="1025"/>
      <c r="K19" s="1025"/>
      <c r="L19" s="1025"/>
      <c r="M19" s="1025"/>
      <c r="N19" s="1025"/>
      <c r="O19" s="1026"/>
      <c r="P19" s="1032"/>
      <c r="Q19" s="1032"/>
      <c r="R19" s="1032"/>
      <c r="S19" s="1032"/>
      <c r="T19" s="1032"/>
      <c r="U19" s="1032"/>
      <c r="V19" s="1032"/>
      <c r="W19" s="1032"/>
      <c r="X19" s="1033"/>
      <c r="Y19" s="414" t="s">
        <v>54</v>
      </c>
      <c r="Z19" s="1037"/>
      <c r="AA19" s="1038"/>
      <c r="AB19" s="522"/>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6"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5"/>
      <c r="Z23" s="831"/>
      <c r="AA23" s="832"/>
      <c r="AB23" s="1049" t="s">
        <v>11</v>
      </c>
      <c r="AC23" s="1050"/>
      <c r="AD23" s="1051"/>
      <c r="AE23" s="1055" t="s">
        <v>357</v>
      </c>
      <c r="AF23" s="1055"/>
      <c r="AG23" s="1055"/>
      <c r="AH23" s="1055"/>
      <c r="AI23" s="1055" t="s">
        <v>363</v>
      </c>
      <c r="AJ23" s="1055"/>
      <c r="AK23" s="1055"/>
      <c r="AL23" s="1055"/>
      <c r="AM23" s="1055" t="s">
        <v>471</v>
      </c>
      <c r="AN23" s="1055"/>
      <c r="AO23" s="1055"/>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0"/>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4"/>
      <c r="H26" s="1025"/>
      <c r="I26" s="1025"/>
      <c r="J26" s="1025"/>
      <c r="K26" s="1025"/>
      <c r="L26" s="1025"/>
      <c r="M26" s="1025"/>
      <c r="N26" s="1025"/>
      <c r="O26" s="1026"/>
      <c r="P26" s="1032"/>
      <c r="Q26" s="1032"/>
      <c r="R26" s="1032"/>
      <c r="S26" s="1032"/>
      <c r="T26" s="1032"/>
      <c r="U26" s="1032"/>
      <c r="V26" s="1032"/>
      <c r="W26" s="1032"/>
      <c r="X26" s="1033"/>
      <c r="Y26" s="414" t="s">
        <v>54</v>
      </c>
      <c r="Z26" s="1037"/>
      <c r="AA26" s="1038"/>
      <c r="AB26" s="522"/>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6"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5"/>
      <c r="Z30" s="831"/>
      <c r="AA30" s="832"/>
      <c r="AB30" s="1049" t="s">
        <v>11</v>
      </c>
      <c r="AC30" s="1050"/>
      <c r="AD30" s="1051"/>
      <c r="AE30" s="1055" t="s">
        <v>357</v>
      </c>
      <c r="AF30" s="1055"/>
      <c r="AG30" s="1055"/>
      <c r="AH30" s="1055"/>
      <c r="AI30" s="1055" t="s">
        <v>363</v>
      </c>
      <c r="AJ30" s="1055"/>
      <c r="AK30" s="1055"/>
      <c r="AL30" s="1055"/>
      <c r="AM30" s="1055" t="s">
        <v>471</v>
      </c>
      <c r="AN30" s="1055"/>
      <c r="AO30" s="1055"/>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0"/>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4"/>
      <c r="H33" s="1025"/>
      <c r="I33" s="1025"/>
      <c r="J33" s="1025"/>
      <c r="K33" s="1025"/>
      <c r="L33" s="1025"/>
      <c r="M33" s="1025"/>
      <c r="N33" s="1025"/>
      <c r="O33" s="1026"/>
      <c r="P33" s="1032"/>
      <c r="Q33" s="1032"/>
      <c r="R33" s="1032"/>
      <c r="S33" s="1032"/>
      <c r="T33" s="1032"/>
      <c r="U33" s="1032"/>
      <c r="V33" s="1032"/>
      <c r="W33" s="1032"/>
      <c r="X33" s="1033"/>
      <c r="Y33" s="414" t="s">
        <v>54</v>
      </c>
      <c r="Z33" s="1037"/>
      <c r="AA33" s="1038"/>
      <c r="AB33" s="522"/>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6"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5"/>
      <c r="Z37" s="831"/>
      <c r="AA37" s="832"/>
      <c r="AB37" s="1049" t="s">
        <v>11</v>
      </c>
      <c r="AC37" s="1050"/>
      <c r="AD37" s="1051"/>
      <c r="AE37" s="1055" t="s">
        <v>357</v>
      </c>
      <c r="AF37" s="1055"/>
      <c r="AG37" s="1055"/>
      <c r="AH37" s="1055"/>
      <c r="AI37" s="1055" t="s">
        <v>363</v>
      </c>
      <c r="AJ37" s="1055"/>
      <c r="AK37" s="1055"/>
      <c r="AL37" s="1055"/>
      <c r="AM37" s="1055" t="s">
        <v>471</v>
      </c>
      <c r="AN37" s="1055"/>
      <c r="AO37" s="1055"/>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0"/>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4"/>
      <c r="H40" s="1025"/>
      <c r="I40" s="1025"/>
      <c r="J40" s="1025"/>
      <c r="K40" s="1025"/>
      <c r="L40" s="1025"/>
      <c r="M40" s="1025"/>
      <c r="N40" s="1025"/>
      <c r="O40" s="1026"/>
      <c r="P40" s="1032"/>
      <c r="Q40" s="1032"/>
      <c r="R40" s="1032"/>
      <c r="S40" s="1032"/>
      <c r="T40" s="1032"/>
      <c r="U40" s="1032"/>
      <c r="V40" s="1032"/>
      <c r="W40" s="1032"/>
      <c r="X40" s="1033"/>
      <c r="Y40" s="414" t="s">
        <v>54</v>
      </c>
      <c r="Z40" s="1037"/>
      <c r="AA40" s="1038"/>
      <c r="AB40" s="522"/>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6"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5"/>
      <c r="Z44" s="831"/>
      <c r="AA44" s="832"/>
      <c r="AB44" s="1049" t="s">
        <v>11</v>
      </c>
      <c r="AC44" s="1050"/>
      <c r="AD44" s="1051"/>
      <c r="AE44" s="1055" t="s">
        <v>357</v>
      </c>
      <c r="AF44" s="1055"/>
      <c r="AG44" s="1055"/>
      <c r="AH44" s="1055"/>
      <c r="AI44" s="1055" t="s">
        <v>363</v>
      </c>
      <c r="AJ44" s="1055"/>
      <c r="AK44" s="1055"/>
      <c r="AL44" s="1055"/>
      <c r="AM44" s="1055" t="s">
        <v>471</v>
      </c>
      <c r="AN44" s="1055"/>
      <c r="AO44" s="1055"/>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0"/>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4"/>
      <c r="H47" s="1025"/>
      <c r="I47" s="1025"/>
      <c r="J47" s="1025"/>
      <c r="K47" s="1025"/>
      <c r="L47" s="1025"/>
      <c r="M47" s="1025"/>
      <c r="N47" s="1025"/>
      <c r="O47" s="1026"/>
      <c r="P47" s="1032"/>
      <c r="Q47" s="1032"/>
      <c r="R47" s="1032"/>
      <c r="S47" s="1032"/>
      <c r="T47" s="1032"/>
      <c r="U47" s="1032"/>
      <c r="V47" s="1032"/>
      <c r="W47" s="1032"/>
      <c r="X47" s="1033"/>
      <c r="Y47" s="414" t="s">
        <v>54</v>
      </c>
      <c r="Z47" s="1037"/>
      <c r="AA47" s="1038"/>
      <c r="AB47" s="522"/>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6"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5"/>
      <c r="Z51" s="831"/>
      <c r="AA51" s="832"/>
      <c r="AB51" s="556" t="s">
        <v>11</v>
      </c>
      <c r="AC51" s="1050"/>
      <c r="AD51" s="1051"/>
      <c r="AE51" s="1055" t="s">
        <v>357</v>
      </c>
      <c r="AF51" s="1055"/>
      <c r="AG51" s="1055"/>
      <c r="AH51" s="1055"/>
      <c r="AI51" s="1055" t="s">
        <v>363</v>
      </c>
      <c r="AJ51" s="1055"/>
      <c r="AK51" s="1055"/>
      <c r="AL51" s="1055"/>
      <c r="AM51" s="1055" t="s">
        <v>471</v>
      </c>
      <c r="AN51" s="1055"/>
      <c r="AO51" s="1055"/>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0"/>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4"/>
      <c r="H54" s="1025"/>
      <c r="I54" s="1025"/>
      <c r="J54" s="1025"/>
      <c r="K54" s="1025"/>
      <c r="L54" s="1025"/>
      <c r="M54" s="1025"/>
      <c r="N54" s="1025"/>
      <c r="O54" s="1026"/>
      <c r="P54" s="1032"/>
      <c r="Q54" s="1032"/>
      <c r="R54" s="1032"/>
      <c r="S54" s="1032"/>
      <c r="T54" s="1032"/>
      <c r="U54" s="1032"/>
      <c r="V54" s="1032"/>
      <c r="W54" s="1032"/>
      <c r="X54" s="1033"/>
      <c r="Y54" s="414" t="s">
        <v>54</v>
      </c>
      <c r="Z54" s="1037"/>
      <c r="AA54" s="1038"/>
      <c r="AB54" s="522"/>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6"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5"/>
      <c r="Z58" s="831"/>
      <c r="AA58" s="832"/>
      <c r="AB58" s="1049" t="s">
        <v>11</v>
      </c>
      <c r="AC58" s="1050"/>
      <c r="AD58" s="1051"/>
      <c r="AE58" s="1055" t="s">
        <v>357</v>
      </c>
      <c r="AF58" s="1055"/>
      <c r="AG58" s="1055"/>
      <c r="AH58" s="1055"/>
      <c r="AI58" s="1055" t="s">
        <v>363</v>
      </c>
      <c r="AJ58" s="1055"/>
      <c r="AK58" s="1055"/>
      <c r="AL58" s="1055"/>
      <c r="AM58" s="1055" t="s">
        <v>471</v>
      </c>
      <c r="AN58" s="1055"/>
      <c r="AO58" s="1055"/>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0"/>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4"/>
      <c r="H61" s="1025"/>
      <c r="I61" s="1025"/>
      <c r="J61" s="1025"/>
      <c r="K61" s="1025"/>
      <c r="L61" s="1025"/>
      <c r="M61" s="1025"/>
      <c r="N61" s="1025"/>
      <c r="O61" s="1026"/>
      <c r="P61" s="1032"/>
      <c r="Q61" s="1032"/>
      <c r="R61" s="1032"/>
      <c r="S61" s="1032"/>
      <c r="T61" s="1032"/>
      <c r="U61" s="1032"/>
      <c r="V61" s="1032"/>
      <c r="W61" s="1032"/>
      <c r="X61" s="1033"/>
      <c r="Y61" s="414" t="s">
        <v>54</v>
      </c>
      <c r="Z61" s="1037"/>
      <c r="AA61" s="1038"/>
      <c r="AB61" s="522"/>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6"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5"/>
      <c r="Z65" s="831"/>
      <c r="AA65" s="832"/>
      <c r="AB65" s="1049" t="s">
        <v>11</v>
      </c>
      <c r="AC65" s="1050"/>
      <c r="AD65" s="1051"/>
      <c r="AE65" s="1055" t="s">
        <v>357</v>
      </c>
      <c r="AF65" s="1055"/>
      <c r="AG65" s="1055"/>
      <c r="AH65" s="1055"/>
      <c r="AI65" s="1055" t="s">
        <v>363</v>
      </c>
      <c r="AJ65" s="1055"/>
      <c r="AK65" s="1055"/>
      <c r="AL65" s="1055"/>
      <c r="AM65" s="1055" t="s">
        <v>471</v>
      </c>
      <c r="AN65" s="1055"/>
      <c r="AO65" s="1055"/>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0"/>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4"/>
      <c r="H68" s="1025"/>
      <c r="I68" s="1025"/>
      <c r="J68" s="1025"/>
      <c r="K68" s="1025"/>
      <c r="L68" s="1025"/>
      <c r="M68" s="1025"/>
      <c r="N68" s="1025"/>
      <c r="O68" s="1026"/>
      <c r="P68" s="1032"/>
      <c r="Q68" s="1032"/>
      <c r="R68" s="1032"/>
      <c r="S68" s="1032"/>
      <c r="T68" s="1032"/>
      <c r="U68" s="1032"/>
      <c r="V68" s="1032"/>
      <c r="W68" s="1032"/>
      <c r="X68" s="1033"/>
      <c r="Y68" s="414" t="s">
        <v>54</v>
      </c>
      <c r="Z68" s="1037"/>
      <c r="AA68" s="1038"/>
      <c r="AB68" s="522"/>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7"/>
      <c r="H69" s="1028"/>
      <c r="I69" s="1028"/>
      <c r="J69" s="1028"/>
      <c r="K69" s="1028"/>
      <c r="L69" s="1028"/>
      <c r="M69" s="1028"/>
      <c r="N69" s="1028"/>
      <c r="O69" s="1029"/>
      <c r="P69" s="1034"/>
      <c r="Q69" s="1034"/>
      <c r="R69" s="1034"/>
      <c r="S69" s="1034"/>
      <c r="T69" s="1034"/>
      <c r="U69" s="1034"/>
      <c r="V69" s="1034"/>
      <c r="W69" s="1034"/>
      <c r="X69" s="1035"/>
      <c r="Y69" s="414" t="s">
        <v>13</v>
      </c>
      <c r="Z69" s="1037"/>
      <c r="AA69" s="103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8"/>
      <c r="B4" s="1069"/>
      <c r="C4" s="1069"/>
      <c r="D4" s="1069"/>
      <c r="E4" s="1069"/>
      <c r="F4" s="1070"/>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8"/>
      <c r="B5" s="1069"/>
      <c r="C5" s="1069"/>
      <c r="D5" s="1069"/>
      <c r="E5" s="1069"/>
      <c r="F5" s="107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8"/>
      <c r="B6" s="1069"/>
      <c r="C6" s="1069"/>
      <c r="D6" s="1069"/>
      <c r="E6" s="1069"/>
      <c r="F6" s="107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8"/>
      <c r="B7" s="1069"/>
      <c r="C7" s="1069"/>
      <c r="D7" s="1069"/>
      <c r="E7" s="1069"/>
      <c r="F7" s="107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8"/>
      <c r="B8" s="1069"/>
      <c r="C8" s="1069"/>
      <c r="D8" s="1069"/>
      <c r="E8" s="1069"/>
      <c r="F8" s="107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8"/>
      <c r="B9" s="1069"/>
      <c r="C9" s="1069"/>
      <c r="D9" s="1069"/>
      <c r="E9" s="1069"/>
      <c r="F9" s="107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8"/>
      <c r="B10" s="1069"/>
      <c r="C10" s="1069"/>
      <c r="D10" s="1069"/>
      <c r="E10" s="1069"/>
      <c r="F10" s="107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8"/>
      <c r="B11" s="1069"/>
      <c r="C11" s="1069"/>
      <c r="D11" s="1069"/>
      <c r="E11" s="1069"/>
      <c r="F11" s="107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8"/>
      <c r="B12" s="1069"/>
      <c r="C12" s="1069"/>
      <c r="D12" s="1069"/>
      <c r="E12" s="1069"/>
      <c r="F12" s="107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8"/>
      <c r="B13" s="1069"/>
      <c r="C13" s="1069"/>
      <c r="D13" s="1069"/>
      <c r="E13" s="1069"/>
      <c r="F13" s="107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8"/>
      <c r="B14" s="1069"/>
      <c r="C14" s="1069"/>
      <c r="D14" s="1069"/>
      <c r="E14" s="1069"/>
      <c r="F14" s="107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8"/>
      <c r="B15" s="1069"/>
      <c r="C15" s="1069"/>
      <c r="D15" s="1069"/>
      <c r="E15" s="1069"/>
      <c r="F15" s="1070"/>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8"/>
      <c r="B16" s="1069"/>
      <c r="C16" s="1069"/>
      <c r="D16" s="1069"/>
      <c r="E16" s="1069"/>
      <c r="F16" s="107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8"/>
      <c r="B17" s="1069"/>
      <c r="C17" s="1069"/>
      <c r="D17" s="1069"/>
      <c r="E17" s="1069"/>
      <c r="F17" s="1070"/>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8"/>
      <c r="B18" s="1069"/>
      <c r="C18" s="1069"/>
      <c r="D18" s="1069"/>
      <c r="E18" s="1069"/>
      <c r="F18" s="107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8"/>
      <c r="B19" s="1069"/>
      <c r="C19" s="1069"/>
      <c r="D19" s="1069"/>
      <c r="E19" s="1069"/>
      <c r="F19" s="107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8"/>
      <c r="B20" s="1069"/>
      <c r="C20" s="1069"/>
      <c r="D20" s="1069"/>
      <c r="E20" s="1069"/>
      <c r="F20" s="107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8"/>
      <c r="B21" s="1069"/>
      <c r="C21" s="1069"/>
      <c r="D21" s="1069"/>
      <c r="E21" s="1069"/>
      <c r="F21" s="107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8"/>
      <c r="B22" s="1069"/>
      <c r="C22" s="1069"/>
      <c r="D22" s="1069"/>
      <c r="E22" s="1069"/>
      <c r="F22" s="107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8"/>
      <c r="B23" s="1069"/>
      <c r="C23" s="1069"/>
      <c r="D23" s="1069"/>
      <c r="E23" s="1069"/>
      <c r="F23" s="107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8"/>
      <c r="B24" s="1069"/>
      <c r="C24" s="1069"/>
      <c r="D24" s="1069"/>
      <c r="E24" s="1069"/>
      <c r="F24" s="107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8"/>
      <c r="B25" s="1069"/>
      <c r="C25" s="1069"/>
      <c r="D25" s="1069"/>
      <c r="E25" s="1069"/>
      <c r="F25" s="107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8"/>
      <c r="B26" s="1069"/>
      <c r="C26" s="1069"/>
      <c r="D26" s="1069"/>
      <c r="E26" s="1069"/>
      <c r="F26" s="107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8"/>
      <c r="B27" s="1069"/>
      <c r="C27" s="1069"/>
      <c r="D27" s="1069"/>
      <c r="E27" s="1069"/>
      <c r="F27" s="107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8"/>
      <c r="B28" s="1069"/>
      <c r="C28" s="1069"/>
      <c r="D28" s="1069"/>
      <c r="E28" s="1069"/>
      <c r="F28" s="1070"/>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8"/>
      <c r="B29" s="1069"/>
      <c r="C29" s="1069"/>
      <c r="D29" s="1069"/>
      <c r="E29" s="1069"/>
      <c r="F29" s="107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8"/>
      <c r="B30" s="1069"/>
      <c r="C30" s="1069"/>
      <c r="D30" s="1069"/>
      <c r="E30" s="1069"/>
      <c r="F30" s="1070"/>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8"/>
      <c r="B31" s="1069"/>
      <c r="C31" s="1069"/>
      <c r="D31" s="1069"/>
      <c r="E31" s="1069"/>
      <c r="F31" s="107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8"/>
      <c r="B32" s="1069"/>
      <c r="C32" s="1069"/>
      <c r="D32" s="1069"/>
      <c r="E32" s="1069"/>
      <c r="F32" s="107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8"/>
      <c r="B33" s="1069"/>
      <c r="C33" s="1069"/>
      <c r="D33" s="1069"/>
      <c r="E33" s="1069"/>
      <c r="F33" s="107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8"/>
      <c r="B34" s="1069"/>
      <c r="C34" s="1069"/>
      <c r="D34" s="1069"/>
      <c r="E34" s="1069"/>
      <c r="F34" s="107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8"/>
      <c r="B35" s="1069"/>
      <c r="C35" s="1069"/>
      <c r="D35" s="1069"/>
      <c r="E35" s="1069"/>
      <c r="F35" s="107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8"/>
      <c r="B36" s="1069"/>
      <c r="C36" s="1069"/>
      <c r="D36" s="1069"/>
      <c r="E36" s="1069"/>
      <c r="F36" s="107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8"/>
      <c r="B37" s="1069"/>
      <c r="C37" s="1069"/>
      <c r="D37" s="1069"/>
      <c r="E37" s="1069"/>
      <c r="F37" s="107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8"/>
      <c r="B38" s="1069"/>
      <c r="C38" s="1069"/>
      <c r="D38" s="1069"/>
      <c r="E38" s="1069"/>
      <c r="F38" s="107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8"/>
      <c r="B39" s="1069"/>
      <c r="C39" s="1069"/>
      <c r="D39" s="1069"/>
      <c r="E39" s="1069"/>
      <c r="F39" s="107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8"/>
      <c r="B40" s="1069"/>
      <c r="C40" s="1069"/>
      <c r="D40" s="1069"/>
      <c r="E40" s="1069"/>
      <c r="F40" s="107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8"/>
      <c r="B41" s="1069"/>
      <c r="C41" s="1069"/>
      <c r="D41" s="1069"/>
      <c r="E41" s="1069"/>
      <c r="F41" s="1070"/>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8"/>
      <c r="B42" s="1069"/>
      <c r="C42" s="1069"/>
      <c r="D42" s="1069"/>
      <c r="E42" s="1069"/>
      <c r="F42" s="107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8"/>
      <c r="B43" s="1069"/>
      <c r="C43" s="1069"/>
      <c r="D43" s="1069"/>
      <c r="E43" s="1069"/>
      <c r="F43" s="1070"/>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8"/>
      <c r="B44" s="1069"/>
      <c r="C44" s="1069"/>
      <c r="D44" s="1069"/>
      <c r="E44" s="1069"/>
      <c r="F44" s="107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8"/>
      <c r="B45" s="1069"/>
      <c r="C45" s="1069"/>
      <c r="D45" s="1069"/>
      <c r="E45" s="1069"/>
      <c r="F45" s="107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8"/>
      <c r="B46" s="1069"/>
      <c r="C46" s="1069"/>
      <c r="D46" s="1069"/>
      <c r="E46" s="1069"/>
      <c r="F46" s="107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8"/>
      <c r="B47" s="1069"/>
      <c r="C47" s="1069"/>
      <c r="D47" s="1069"/>
      <c r="E47" s="1069"/>
      <c r="F47" s="107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8"/>
      <c r="B48" s="1069"/>
      <c r="C48" s="1069"/>
      <c r="D48" s="1069"/>
      <c r="E48" s="1069"/>
      <c r="F48" s="107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8"/>
      <c r="B49" s="1069"/>
      <c r="C49" s="1069"/>
      <c r="D49" s="1069"/>
      <c r="E49" s="1069"/>
      <c r="F49" s="107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8"/>
      <c r="B50" s="1069"/>
      <c r="C50" s="1069"/>
      <c r="D50" s="1069"/>
      <c r="E50" s="1069"/>
      <c r="F50" s="107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8"/>
      <c r="B51" s="1069"/>
      <c r="C51" s="1069"/>
      <c r="D51" s="1069"/>
      <c r="E51" s="1069"/>
      <c r="F51" s="107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8"/>
      <c r="B52" s="1069"/>
      <c r="C52" s="1069"/>
      <c r="D52" s="1069"/>
      <c r="E52" s="1069"/>
      <c r="F52" s="107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8"/>
      <c r="B56" s="1069"/>
      <c r="C56" s="1069"/>
      <c r="D56" s="1069"/>
      <c r="E56" s="1069"/>
      <c r="F56" s="107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8"/>
      <c r="B57" s="1069"/>
      <c r="C57" s="1069"/>
      <c r="D57" s="1069"/>
      <c r="E57" s="1069"/>
      <c r="F57" s="1070"/>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8"/>
      <c r="B58" s="1069"/>
      <c r="C58" s="1069"/>
      <c r="D58" s="1069"/>
      <c r="E58" s="1069"/>
      <c r="F58" s="107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8"/>
      <c r="B59" s="1069"/>
      <c r="C59" s="1069"/>
      <c r="D59" s="1069"/>
      <c r="E59" s="1069"/>
      <c r="F59" s="107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8"/>
      <c r="B60" s="1069"/>
      <c r="C60" s="1069"/>
      <c r="D60" s="1069"/>
      <c r="E60" s="1069"/>
      <c r="F60" s="107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8"/>
      <c r="B61" s="1069"/>
      <c r="C61" s="1069"/>
      <c r="D61" s="1069"/>
      <c r="E61" s="1069"/>
      <c r="F61" s="107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8"/>
      <c r="B62" s="1069"/>
      <c r="C62" s="1069"/>
      <c r="D62" s="1069"/>
      <c r="E62" s="1069"/>
      <c r="F62" s="107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8"/>
      <c r="B63" s="1069"/>
      <c r="C63" s="1069"/>
      <c r="D63" s="1069"/>
      <c r="E63" s="1069"/>
      <c r="F63" s="107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8"/>
      <c r="B64" s="1069"/>
      <c r="C64" s="1069"/>
      <c r="D64" s="1069"/>
      <c r="E64" s="1069"/>
      <c r="F64" s="107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8"/>
      <c r="B65" s="1069"/>
      <c r="C65" s="1069"/>
      <c r="D65" s="1069"/>
      <c r="E65" s="1069"/>
      <c r="F65" s="107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8"/>
      <c r="B66" s="1069"/>
      <c r="C66" s="1069"/>
      <c r="D66" s="1069"/>
      <c r="E66" s="1069"/>
      <c r="F66" s="107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8"/>
      <c r="B67" s="1069"/>
      <c r="C67" s="1069"/>
      <c r="D67" s="1069"/>
      <c r="E67" s="1069"/>
      <c r="F67" s="107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8"/>
      <c r="B68" s="1069"/>
      <c r="C68" s="1069"/>
      <c r="D68" s="1069"/>
      <c r="E68" s="1069"/>
      <c r="F68" s="1070"/>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8"/>
      <c r="B69" s="1069"/>
      <c r="C69" s="1069"/>
      <c r="D69" s="1069"/>
      <c r="E69" s="1069"/>
      <c r="F69" s="107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8"/>
      <c r="B70" s="1069"/>
      <c r="C70" s="1069"/>
      <c r="D70" s="1069"/>
      <c r="E70" s="1069"/>
      <c r="F70" s="1070"/>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8"/>
      <c r="B71" s="1069"/>
      <c r="C71" s="1069"/>
      <c r="D71" s="1069"/>
      <c r="E71" s="1069"/>
      <c r="F71" s="107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8"/>
      <c r="B72" s="1069"/>
      <c r="C72" s="1069"/>
      <c r="D72" s="1069"/>
      <c r="E72" s="1069"/>
      <c r="F72" s="107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8"/>
      <c r="B73" s="1069"/>
      <c r="C73" s="1069"/>
      <c r="D73" s="1069"/>
      <c r="E73" s="1069"/>
      <c r="F73" s="107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8"/>
      <c r="B74" s="1069"/>
      <c r="C74" s="1069"/>
      <c r="D74" s="1069"/>
      <c r="E74" s="1069"/>
      <c r="F74" s="107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8"/>
      <c r="B75" s="1069"/>
      <c r="C75" s="1069"/>
      <c r="D75" s="1069"/>
      <c r="E75" s="1069"/>
      <c r="F75" s="107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8"/>
      <c r="B76" s="1069"/>
      <c r="C76" s="1069"/>
      <c r="D76" s="1069"/>
      <c r="E76" s="1069"/>
      <c r="F76" s="107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8"/>
      <c r="B77" s="1069"/>
      <c r="C77" s="1069"/>
      <c r="D77" s="1069"/>
      <c r="E77" s="1069"/>
      <c r="F77" s="107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8"/>
      <c r="B78" s="1069"/>
      <c r="C78" s="1069"/>
      <c r="D78" s="1069"/>
      <c r="E78" s="1069"/>
      <c r="F78" s="107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8"/>
      <c r="B79" s="1069"/>
      <c r="C79" s="1069"/>
      <c r="D79" s="1069"/>
      <c r="E79" s="1069"/>
      <c r="F79" s="107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8"/>
      <c r="B80" s="1069"/>
      <c r="C80" s="1069"/>
      <c r="D80" s="1069"/>
      <c r="E80" s="1069"/>
      <c r="F80" s="107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8"/>
      <c r="B81" s="1069"/>
      <c r="C81" s="1069"/>
      <c r="D81" s="1069"/>
      <c r="E81" s="1069"/>
      <c r="F81" s="1070"/>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8"/>
      <c r="B82" s="1069"/>
      <c r="C82" s="1069"/>
      <c r="D82" s="1069"/>
      <c r="E82" s="1069"/>
      <c r="F82" s="107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8"/>
      <c r="B83" s="1069"/>
      <c r="C83" s="1069"/>
      <c r="D83" s="1069"/>
      <c r="E83" s="1069"/>
      <c r="F83" s="1070"/>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8"/>
      <c r="B84" s="1069"/>
      <c r="C84" s="1069"/>
      <c r="D84" s="1069"/>
      <c r="E84" s="1069"/>
      <c r="F84" s="107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8"/>
      <c r="B85" s="1069"/>
      <c r="C85" s="1069"/>
      <c r="D85" s="1069"/>
      <c r="E85" s="1069"/>
      <c r="F85" s="107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8"/>
      <c r="B86" s="1069"/>
      <c r="C86" s="1069"/>
      <c r="D86" s="1069"/>
      <c r="E86" s="1069"/>
      <c r="F86" s="107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8"/>
      <c r="B87" s="1069"/>
      <c r="C87" s="1069"/>
      <c r="D87" s="1069"/>
      <c r="E87" s="1069"/>
      <c r="F87" s="107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8"/>
      <c r="B88" s="1069"/>
      <c r="C88" s="1069"/>
      <c r="D88" s="1069"/>
      <c r="E88" s="1069"/>
      <c r="F88" s="107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8"/>
      <c r="B89" s="1069"/>
      <c r="C89" s="1069"/>
      <c r="D89" s="1069"/>
      <c r="E89" s="1069"/>
      <c r="F89" s="107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8"/>
      <c r="B90" s="1069"/>
      <c r="C90" s="1069"/>
      <c r="D90" s="1069"/>
      <c r="E90" s="1069"/>
      <c r="F90" s="107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8"/>
      <c r="B91" s="1069"/>
      <c r="C91" s="1069"/>
      <c r="D91" s="1069"/>
      <c r="E91" s="1069"/>
      <c r="F91" s="107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8"/>
      <c r="B92" s="1069"/>
      <c r="C92" s="1069"/>
      <c r="D92" s="1069"/>
      <c r="E92" s="1069"/>
      <c r="F92" s="107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8"/>
      <c r="B93" s="1069"/>
      <c r="C93" s="1069"/>
      <c r="D93" s="1069"/>
      <c r="E93" s="1069"/>
      <c r="F93" s="107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8"/>
      <c r="B94" s="1069"/>
      <c r="C94" s="1069"/>
      <c r="D94" s="1069"/>
      <c r="E94" s="1069"/>
      <c r="F94" s="1070"/>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8"/>
      <c r="B95" s="1069"/>
      <c r="C95" s="1069"/>
      <c r="D95" s="1069"/>
      <c r="E95" s="1069"/>
      <c r="F95" s="107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8"/>
      <c r="B96" s="1069"/>
      <c r="C96" s="1069"/>
      <c r="D96" s="1069"/>
      <c r="E96" s="1069"/>
      <c r="F96" s="1070"/>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8"/>
      <c r="B97" s="1069"/>
      <c r="C97" s="1069"/>
      <c r="D97" s="1069"/>
      <c r="E97" s="1069"/>
      <c r="F97" s="107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8"/>
      <c r="B98" s="1069"/>
      <c r="C98" s="1069"/>
      <c r="D98" s="1069"/>
      <c r="E98" s="1069"/>
      <c r="F98" s="107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8"/>
      <c r="B99" s="1069"/>
      <c r="C99" s="1069"/>
      <c r="D99" s="1069"/>
      <c r="E99" s="1069"/>
      <c r="F99" s="107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8"/>
      <c r="B100" s="1069"/>
      <c r="C100" s="1069"/>
      <c r="D100" s="1069"/>
      <c r="E100" s="1069"/>
      <c r="F100" s="107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8"/>
      <c r="B101" s="1069"/>
      <c r="C101" s="1069"/>
      <c r="D101" s="1069"/>
      <c r="E101" s="1069"/>
      <c r="F101" s="107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8"/>
      <c r="B102" s="1069"/>
      <c r="C102" s="1069"/>
      <c r="D102" s="1069"/>
      <c r="E102" s="1069"/>
      <c r="F102" s="107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8"/>
      <c r="B103" s="1069"/>
      <c r="C103" s="1069"/>
      <c r="D103" s="1069"/>
      <c r="E103" s="1069"/>
      <c r="F103" s="107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8"/>
      <c r="B104" s="1069"/>
      <c r="C104" s="1069"/>
      <c r="D104" s="1069"/>
      <c r="E104" s="1069"/>
      <c r="F104" s="107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8"/>
      <c r="B105" s="1069"/>
      <c r="C105" s="1069"/>
      <c r="D105" s="1069"/>
      <c r="E105" s="1069"/>
      <c r="F105" s="107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8"/>
      <c r="B109" s="1069"/>
      <c r="C109" s="1069"/>
      <c r="D109" s="1069"/>
      <c r="E109" s="1069"/>
      <c r="F109" s="107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8"/>
      <c r="B110" s="1069"/>
      <c r="C110" s="1069"/>
      <c r="D110" s="1069"/>
      <c r="E110" s="1069"/>
      <c r="F110" s="1070"/>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8"/>
      <c r="B111" s="1069"/>
      <c r="C111" s="1069"/>
      <c r="D111" s="1069"/>
      <c r="E111" s="1069"/>
      <c r="F111" s="107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8"/>
      <c r="B112" s="1069"/>
      <c r="C112" s="1069"/>
      <c r="D112" s="1069"/>
      <c r="E112" s="1069"/>
      <c r="F112" s="107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8"/>
      <c r="B113" s="1069"/>
      <c r="C113" s="1069"/>
      <c r="D113" s="1069"/>
      <c r="E113" s="1069"/>
      <c r="F113" s="107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8"/>
      <c r="B114" s="1069"/>
      <c r="C114" s="1069"/>
      <c r="D114" s="1069"/>
      <c r="E114" s="1069"/>
      <c r="F114" s="107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8"/>
      <c r="B115" s="1069"/>
      <c r="C115" s="1069"/>
      <c r="D115" s="1069"/>
      <c r="E115" s="1069"/>
      <c r="F115" s="107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8"/>
      <c r="B116" s="1069"/>
      <c r="C116" s="1069"/>
      <c r="D116" s="1069"/>
      <c r="E116" s="1069"/>
      <c r="F116" s="107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8"/>
      <c r="B117" s="1069"/>
      <c r="C117" s="1069"/>
      <c r="D117" s="1069"/>
      <c r="E117" s="1069"/>
      <c r="F117" s="107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8"/>
      <c r="B118" s="1069"/>
      <c r="C118" s="1069"/>
      <c r="D118" s="1069"/>
      <c r="E118" s="1069"/>
      <c r="F118" s="107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8"/>
      <c r="B119" s="1069"/>
      <c r="C119" s="1069"/>
      <c r="D119" s="1069"/>
      <c r="E119" s="1069"/>
      <c r="F119" s="107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8"/>
      <c r="B120" s="1069"/>
      <c r="C120" s="1069"/>
      <c r="D120" s="1069"/>
      <c r="E120" s="1069"/>
      <c r="F120" s="107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8"/>
      <c r="B121" s="1069"/>
      <c r="C121" s="1069"/>
      <c r="D121" s="1069"/>
      <c r="E121" s="1069"/>
      <c r="F121" s="1070"/>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8"/>
      <c r="B122" s="1069"/>
      <c r="C122" s="1069"/>
      <c r="D122" s="1069"/>
      <c r="E122" s="1069"/>
      <c r="F122" s="107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8"/>
      <c r="B123" s="1069"/>
      <c r="C123" s="1069"/>
      <c r="D123" s="1069"/>
      <c r="E123" s="1069"/>
      <c r="F123" s="1070"/>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8"/>
      <c r="B124" s="1069"/>
      <c r="C124" s="1069"/>
      <c r="D124" s="1069"/>
      <c r="E124" s="1069"/>
      <c r="F124" s="107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8"/>
      <c r="B125" s="1069"/>
      <c r="C125" s="1069"/>
      <c r="D125" s="1069"/>
      <c r="E125" s="1069"/>
      <c r="F125" s="107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8"/>
      <c r="B126" s="1069"/>
      <c r="C126" s="1069"/>
      <c r="D126" s="1069"/>
      <c r="E126" s="1069"/>
      <c r="F126" s="107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8"/>
      <c r="B127" s="1069"/>
      <c r="C127" s="1069"/>
      <c r="D127" s="1069"/>
      <c r="E127" s="1069"/>
      <c r="F127" s="107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8"/>
      <c r="B128" s="1069"/>
      <c r="C128" s="1069"/>
      <c r="D128" s="1069"/>
      <c r="E128" s="1069"/>
      <c r="F128" s="107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8"/>
      <c r="B129" s="1069"/>
      <c r="C129" s="1069"/>
      <c r="D129" s="1069"/>
      <c r="E129" s="1069"/>
      <c r="F129" s="107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8"/>
      <c r="B130" s="1069"/>
      <c r="C130" s="1069"/>
      <c r="D130" s="1069"/>
      <c r="E130" s="1069"/>
      <c r="F130" s="107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8"/>
      <c r="B131" s="1069"/>
      <c r="C131" s="1069"/>
      <c r="D131" s="1069"/>
      <c r="E131" s="1069"/>
      <c r="F131" s="107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8"/>
      <c r="B132" s="1069"/>
      <c r="C132" s="1069"/>
      <c r="D132" s="1069"/>
      <c r="E132" s="1069"/>
      <c r="F132" s="107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8"/>
      <c r="B133" s="1069"/>
      <c r="C133" s="1069"/>
      <c r="D133" s="1069"/>
      <c r="E133" s="1069"/>
      <c r="F133" s="107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8"/>
      <c r="B134" s="1069"/>
      <c r="C134" s="1069"/>
      <c r="D134" s="1069"/>
      <c r="E134" s="1069"/>
      <c r="F134" s="1070"/>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8"/>
      <c r="B135" s="1069"/>
      <c r="C135" s="1069"/>
      <c r="D135" s="1069"/>
      <c r="E135" s="1069"/>
      <c r="F135" s="107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8"/>
      <c r="B136" s="1069"/>
      <c r="C136" s="1069"/>
      <c r="D136" s="1069"/>
      <c r="E136" s="1069"/>
      <c r="F136" s="1070"/>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8"/>
      <c r="B137" s="1069"/>
      <c r="C137" s="1069"/>
      <c r="D137" s="1069"/>
      <c r="E137" s="1069"/>
      <c r="F137" s="107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8"/>
      <c r="B138" s="1069"/>
      <c r="C138" s="1069"/>
      <c r="D138" s="1069"/>
      <c r="E138" s="1069"/>
      <c r="F138" s="107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8"/>
      <c r="B139" s="1069"/>
      <c r="C139" s="1069"/>
      <c r="D139" s="1069"/>
      <c r="E139" s="1069"/>
      <c r="F139" s="107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8"/>
      <c r="B140" s="1069"/>
      <c r="C140" s="1069"/>
      <c r="D140" s="1069"/>
      <c r="E140" s="1069"/>
      <c r="F140" s="107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8"/>
      <c r="B141" s="1069"/>
      <c r="C141" s="1069"/>
      <c r="D141" s="1069"/>
      <c r="E141" s="1069"/>
      <c r="F141" s="107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8"/>
      <c r="B142" s="1069"/>
      <c r="C142" s="1069"/>
      <c r="D142" s="1069"/>
      <c r="E142" s="1069"/>
      <c r="F142" s="107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8"/>
      <c r="B143" s="1069"/>
      <c r="C143" s="1069"/>
      <c r="D143" s="1069"/>
      <c r="E143" s="1069"/>
      <c r="F143" s="107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8"/>
      <c r="B144" s="1069"/>
      <c r="C144" s="1069"/>
      <c r="D144" s="1069"/>
      <c r="E144" s="1069"/>
      <c r="F144" s="107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8"/>
      <c r="B145" s="1069"/>
      <c r="C145" s="1069"/>
      <c r="D145" s="1069"/>
      <c r="E145" s="1069"/>
      <c r="F145" s="107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8"/>
      <c r="B146" s="1069"/>
      <c r="C146" s="1069"/>
      <c r="D146" s="1069"/>
      <c r="E146" s="1069"/>
      <c r="F146" s="107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8"/>
      <c r="B147" s="1069"/>
      <c r="C147" s="1069"/>
      <c r="D147" s="1069"/>
      <c r="E147" s="1069"/>
      <c r="F147" s="1070"/>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8"/>
      <c r="B148" s="1069"/>
      <c r="C148" s="1069"/>
      <c r="D148" s="1069"/>
      <c r="E148" s="1069"/>
      <c r="F148" s="107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8"/>
      <c r="B149" s="1069"/>
      <c r="C149" s="1069"/>
      <c r="D149" s="1069"/>
      <c r="E149" s="1069"/>
      <c r="F149" s="1070"/>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8"/>
      <c r="B150" s="1069"/>
      <c r="C150" s="1069"/>
      <c r="D150" s="1069"/>
      <c r="E150" s="1069"/>
      <c r="F150" s="107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8"/>
      <c r="B151" s="1069"/>
      <c r="C151" s="1069"/>
      <c r="D151" s="1069"/>
      <c r="E151" s="1069"/>
      <c r="F151" s="107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8"/>
      <c r="B152" s="1069"/>
      <c r="C152" s="1069"/>
      <c r="D152" s="1069"/>
      <c r="E152" s="1069"/>
      <c r="F152" s="107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8"/>
      <c r="B153" s="1069"/>
      <c r="C153" s="1069"/>
      <c r="D153" s="1069"/>
      <c r="E153" s="1069"/>
      <c r="F153" s="107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8"/>
      <c r="B154" s="1069"/>
      <c r="C154" s="1069"/>
      <c r="D154" s="1069"/>
      <c r="E154" s="1069"/>
      <c r="F154" s="107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8"/>
      <c r="B155" s="1069"/>
      <c r="C155" s="1069"/>
      <c r="D155" s="1069"/>
      <c r="E155" s="1069"/>
      <c r="F155" s="107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8"/>
      <c r="B156" s="1069"/>
      <c r="C156" s="1069"/>
      <c r="D156" s="1069"/>
      <c r="E156" s="1069"/>
      <c r="F156" s="107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8"/>
      <c r="B157" s="1069"/>
      <c r="C157" s="1069"/>
      <c r="D157" s="1069"/>
      <c r="E157" s="1069"/>
      <c r="F157" s="107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8"/>
      <c r="B158" s="1069"/>
      <c r="C158" s="1069"/>
      <c r="D158" s="1069"/>
      <c r="E158" s="1069"/>
      <c r="F158" s="107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8"/>
      <c r="B162" s="1069"/>
      <c r="C162" s="1069"/>
      <c r="D162" s="1069"/>
      <c r="E162" s="1069"/>
      <c r="F162" s="107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8"/>
      <c r="B163" s="1069"/>
      <c r="C163" s="1069"/>
      <c r="D163" s="1069"/>
      <c r="E163" s="1069"/>
      <c r="F163" s="1070"/>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8"/>
      <c r="B164" s="1069"/>
      <c r="C164" s="1069"/>
      <c r="D164" s="1069"/>
      <c r="E164" s="1069"/>
      <c r="F164" s="107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8"/>
      <c r="B165" s="1069"/>
      <c r="C165" s="1069"/>
      <c r="D165" s="1069"/>
      <c r="E165" s="1069"/>
      <c r="F165" s="107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8"/>
      <c r="B166" s="1069"/>
      <c r="C166" s="1069"/>
      <c r="D166" s="1069"/>
      <c r="E166" s="1069"/>
      <c r="F166" s="107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8"/>
      <c r="B167" s="1069"/>
      <c r="C167" s="1069"/>
      <c r="D167" s="1069"/>
      <c r="E167" s="1069"/>
      <c r="F167" s="107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8"/>
      <c r="B168" s="1069"/>
      <c r="C168" s="1069"/>
      <c r="D168" s="1069"/>
      <c r="E168" s="1069"/>
      <c r="F168" s="107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8"/>
      <c r="B169" s="1069"/>
      <c r="C169" s="1069"/>
      <c r="D169" s="1069"/>
      <c r="E169" s="1069"/>
      <c r="F169" s="107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8"/>
      <c r="B170" s="1069"/>
      <c r="C170" s="1069"/>
      <c r="D170" s="1069"/>
      <c r="E170" s="1069"/>
      <c r="F170" s="107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8"/>
      <c r="B171" s="1069"/>
      <c r="C171" s="1069"/>
      <c r="D171" s="1069"/>
      <c r="E171" s="1069"/>
      <c r="F171" s="107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8"/>
      <c r="B172" s="1069"/>
      <c r="C172" s="1069"/>
      <c r="D172" s="1069"/>
      <c r="E172" s="1069"/>
      <c r="F172" s="107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8"/>
      <c r="B173" s="1069"/>
      <c r="C173" s="1069"/>
      <c r="D173" s="1069"/>
      <c r="E173" s="1069"/>
      <c r="F173" s="107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8"/>
      <c r="B174" s="1069"/>
      <c r="C174" s="1069"/>
      <c r="D174" s="1069"/>
      <c r="E174" s="1069"/>
      <c r="F174" s="1070"/>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8"/>
      <c r="B175" s="1069"/>
      <c r="C175" s="1069"/>
      <c r="D175" s="1069"/>
      <c r="E175" s="1069"/>
      <c r="F175" s="107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8"/>
      <c r="B176" s="1069"/>
      <c r="C176" s="1069"/>
      <c r="D176" s="1069"/>
      <c r="E176" s="1069"/>
      <c r="F176" s="1070"/>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8"/>
      <c r="B177" s="1069"/>
      <c r="C177" s="1069"/>
      <c r="D177" s="1069"/>
      <c r="E177" s="1069"/>
      <c r="F177" s="107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8"/>
      <c r="B178" s="1069"/>
      <c r="C178" s="1069"/>
      <c r="D178" s="1069"/>
      <c r="E178" s="1069"/>
      <c r="F178" s="107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8"/>
      <c r="B179" s="1069"/>
      <c r="C179" s="1069"/>
      <c r="D179" s="1069"/>
      <c r="E179" s="1069"/>
      <c r="F179" s="107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8"/>
      <c r="B180" s="1069"/>
      <c r="C180" s="1069"/>
      <c r="D180" s="1069"/>
      <c r="E180" s="1069"/>
      <c r="F180" s="107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8"/>
      <c r="B181" s="1069"/>
      <c r="C181" s="1069"/>
      <c r="D181" s="1069"/>
      <c r="E181" s="1069"/>
      <c r="F181" s="107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8"/>
      <c r="B182" s="1069"/>
      <c r="C182" s="1069"/>
      <c r="D182" s="1069"/>
      <c r="E182" s="1069"/>
      <c r="F182" s="107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8"/>
      <c r="B183" s="1069"/>
      <c r="C183" s="1069"/>
      <c r="D183" s="1069"/>
      <c r="E183" s="1069"/>
      <c r="F183" s="107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8"/>
      <c r="B184" s="1069"/>
      <c r="C184" s="1069"/>
      <c r="D184" s="1069"/>
      <c r="E184" s="1069"/>
      <c r="F184" s="107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8"/>
      <c r="B185" s="1069"/>
      <c r="C185" s="1069"/>
      <c r="D185" s="1069"/>
      <c r="E185" s="1069"/>
      <c r="F185" s="107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8"/>
      <c r="B186" s="1069"/>
      <c r="C186" s="1069"/>
      <c r="D186" s="1069"/>
      <c r="E186" s="1069"/>
      <c r="F186" s="107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8"/>
      <c r="B187" s="1069"/>
      <c r="C187" s="1069"/>
      <c r="D187" s="1069"/>
      <c r="E187" s="1069"/>
      <c r="F187" s="1070"/>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8"/>
      <c r="B188" s="1069"/>
      <c r="C188" s="1069"/>
      <c r="D188" s="1069"/>
      <c r="E188" s="1069"/>
      <c r="F188" s="107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8"/>
      <c r="B189" s="1069"/>
      <c r="C189" s="1069"/>
      <c r="D189" s="1069"/>
      <c r="E189" s="1069"/>
      <c r="F189" s="1070"/>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8"/>
      <c r="B190" s="1069"/>
      <c r="C190" s="1069"/>
      <c r="D190" s="1069"/>
      <c r="E190" s="1069"/>
      <c r="F190" s="107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8"/>
      <c r="B191" s="1069"/>
      <c r="C191" s="1069"/>
      <c r="D191" s="1069"/>
      <c r="E191" s="1069"/>
      <c r="F191" s="107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8"/>
      <c r="B192" s="1069"/>
      <c r="C192" s="1069"/>
      <c r="D192" s="1069"/>
      <c r="E192" s="1069"/>
      <c r="F192" s="107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8"/>
      <c r="B193" s="1069"/>
      <c r="C193" s="1069"/>
      <c r="D193" s="1069"/>
      <c r="E193" s="1069"/>
      <c r="F193" s="107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8"/>
      <c r="B194" s="1069"/>
      <c r="C194" s="1069"/>
      <c r="D194" s="1069"/>
      <c r="E194" s="1069"/>
      <c r="F194" s="107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8"/>
      <c r="B195" s="1069"/>
      <c r="C195" s="1069"/>
      <c r="D195" s="1069"/>
      <c r="E195" s="1069"/>
      <c r="F195" s="107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8"/>
      <c r="B196" s="1069"/>
      <c r="C196" s="1069"/>
      <c r="D196" s="1069"/>
      <c r="E196" s="1069"/>
      <c r="F196" s="107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8"/>
      <c r="B197" s="1069"/>
      <c r="C197" s="1069"/>
      <c r="D197" s="1069"/>
      <c r="E197" s="1069"/>
      <c r="F197" s="107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8"/>
      <c r="B198" s="1069"/>
      <c r="C198" s="1069"/>
      <c r="D198" s="1069"/>
      <c r="E198" s="1069"/>
      <c r="F198" s="107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8"/>
      <c r="B199" s="1069"/>
      <c r="C199" s="1069"/>
      <c r="D199" s="1069"/>
      <c r="E199" s="1069"/>
      <c r="F199" s="107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8"/>
      <c r="B200" s="1069"/>
      <c r="C200" s="1069"/>
      <c r="D200" s="1069"/>
      <c r="E200" s="1069"/>
      <c r="F200" s="1070"/>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8"/>
      <c r="B201" s="1069"/>
      <c r="C201" s="1069"/>
      <c r="D201" s="1069"/>
      <c r="E201" s="1069"/>
      <c r="F201" s="107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8"/>
      <c r="B202" s="1069"/>
      <c r="C202" s="1069"/>
      <c r="D202" s="1069"/>
      <c r="E202" s="1069"/>
      <c r="F202" s="1070"/>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8"/>
      <c r="B203" s="1069"/>
      <c r="C203" s="1069"/>
      <c r="D203" s="1069"/>
      <c r="E203" s="1069"/>
      <c r="F203" s="107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8"/>
      <c r="B204" s="1069"/>
      <c r="C204" s="1069"/>
      <c r="D204" s="1069"/>
      <c r="E204" s="1069"/>
      <c r="F204" s="107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8"/>
      <c r="B205" s="1069"/>
      <c r="C205" s="1069"/>
      <c r="D205" s="1069"/>
      <c r="E205" s="1069"/>
      <c r="F205" s="107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8"/>
      <c r="B206" s="1069"/>
      <c r="C206" s="1069"/>
      <c r="D206" s="1069"/>
      <c r="E206" s="1069"/>
      <c r="F206" s="107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8"/>
      <c r="B207" s="1069"/>
      <c r="C207" s="1069"/>
      <c r="D207" s="1069"/>
      <c r="E207" s="1069"/>
      <c r="F207" s="107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8"/>
      <c r="B208" s="1069"/>
      <c r="C208" s="1069"/>
      <c r="D208" s="1069"/>
      <c r="E208" s="1069"/>
      <c r="F208" s="107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8"/>
      <c r="B209" s="1069"/>
      <c r="C209" s="1069"/>
      <c r="D209" s="1069"/>
      <c r="E209" s="1069"/>
      <c r="F209" s="107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8"/>
      <c r="B210" s="1069"/>
      <c r="C210" s="1069"/>
      <c r="D210" s="1069"/>
      <c r="E210" s="1069"/>
      <c r="F210" s="107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8"/>
      <c r="B211" s="1069"/>
      <c r="C211" s="1069"/>
      <c r="D211" s="1069"/>
      <c r="E211" s="1069"/>
      <c r="F211" s="107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8"/>
      <c r="B215" s="1069"/>
      <c r="C215" s="1069"/>
      <c r="D215" s="1069"/>
      <c r="E215" s="1069"/>
      <c r="F215" s="107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8"/>
      <c r="B216" s="1069"/>
      <c r="C216" s="1069"/>
      <c r="D216" s="1069"/>
      <c r="E216" s="1069"/>
      <c r="F216" s="1070"/>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8"/>
      <c r="B217" s="1069"/>
      <c r="C217" s="1069"/>
      <c r="D217" s="1069"/>
      <c r="E217" s="1069"/>
      <c r="F217" s="107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8"/>
      <c r="B218" s="1069"/>
      <c r="C218" s="1069"/>
      <c r="D218" s="1069"/>
      <c r="E218" s="1069"/>
      <c r="F218" s="107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8"/>
      <c r="B219" s="1069"/>
      <c r="C219" s="1069"/>
      <c r="D219" s="1069"/>
      <c r="E219" s="1069"/>
      <c r="F219" s="107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8"/>
      <c r="B220" s="1069"/>
      <c r="C220" s="1069"/>
      <c r="D220" s="1069"/>
      <c r="E220" s="1069"/>
      <c r="F220" s="107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8"/>
      <c r="B221" s="1069"/>
      <c r="C221" s="1069"/>
      <c r="D221" s="1069"/>
      <c r="E221" s="1069"/>
      <c r="F221" s="107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8"/>
      <c r="B222" s="1069"/>
      <c r="C222" s="1069"/>
      <c r="D222" s="1069"/>
      <c r="E222" s="1069"/>
      <c r="F222" s="107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8"/>
      <c r="B223" s="1069"/>
      <c r="C223" s="1069"/>
      <c r="D223" s="1069"/>
      <c r="E223" s="1069"/>
      <c r="F223" s="107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8"/>
      <c r="B224" s="1069"/>
      <c r="C224" s="1069"/>
      <c r="D224" s="1069"/>
      <c r="E224" s="1069"/>
      <c r="F224" s="107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8"/>
      <c r="B225" s="1069"/>
      <c r="C225" s="1069"/>
      <c r="D225" s="1069"/>
      <c r="E225" s="1069"/>
      <c r="F225" s="107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8"/>
      <c r="B226" s="1069"/>
      <c r="C226" s="1069"/>
      <c r="D226" s="1069"/>
      <c r="E226" s="1069"/>
      <c r="F226" s="107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8"/>
      <c r="B227" s="1069"/>
      <c r="C227" s="1069"/>
      <c r="D227" s="1069"/>
      <c r="E227" s="1069"/>
      <c r="F227" s="1070"/>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8"/>
      <c r="B228" s="1069"/>
      <c r="C228" s="1069"/>
      <c r="D228" s="1069"/>
      <c r="E228" s="1069"/>
      <c r="F228" s="107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8"/>
      <c r="B229" s="1069"/>
      <c r="C229" s="1069"/>
      <c r="D229" s="1069"/>
      <c r="E229" s="1069"/>
      <c r="F229" s="1070"/>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8"/>
      <c r="B230" s="1069"/>
      <c r="C230" s="1069"/>
      <c r="D230" s="1069"/>
      <c r="E230" s="1069"/>
      <c r="F230" s="107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8"/>
      <c r="B231" s="1069"/>
      <c r="C231" s="1069"/>
      <c r="D231" s="1069"/>
      <c r="E231" s="1069"/>
      <c r="F231" s="107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8"/>
      <c r="B232" s="1069"/>
      <c r="C232" s="1069"/>
      <c r="D232" s="1069"/>
      <c r="E232" s="1069"/>
      <c r="F232" s="107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8"/>
      <c r="B233" s="1069"/>
      <c r="C233" s="1069"/>
      <c r="D233" s="1069"/>
      <c r="E233" s="1069"/>
      <c r="F233" s="107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8"/>
      <c r="B234" s="1069"/>
      <c r="C234" s="1069"/>
      <c r="D234" s="1069"/>
      <c r="E234" s="1069"/>
      <c r="F234" s="107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8"/>
      <c r="B235" s="1069"/>
      <c r="C235" s="1069"/>
      <c r="D235" s="1069"/>
      <c r="E235" s="1069"/>
      <c r="F235" s="107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8"/>
      <c r="B236" s="1069"/>
      <c r="C236" s="1069"/>
      <c r="D236" s="1069"/>
      <c r="E236" s="1069"/>
      <c r="F236" s="107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8"/>
      <c r="B237" s="1069"/>
      <c r="C237" s="1069"/>
      <c r="D237" s="1069"/>
      <c r="E237" s="1069"/>
      <c r="F237" s="107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8"/>
      <c r="B238" s="1069"/>
      <c r="C238" s="1069"/>
      <c r="D238" s="1069"/>
      <c r="E238" s="1069"/>
      <c r="F238" s="107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8"/>
      <c r="B239" s="1069"/>
      <c r="C239" s="1069"/>
      <c r="D239" s="1069"/>
      <c r="E239" s="1069"/>
      <c r="F239" s="107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8"/>
      <c r="B240" s="1069"/>
      <c r="C240" s="1069"/>
      <c r="D240" s="1069"/>
      <c r="E240" s="1069"/>
      <c r="F240" s="1070"/>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8"/>
      <c r="B241" s="1069"/>
      <c r="C241" s="1069"/>
      <c r="D241" s="1069"/>
      <c r="E241" s="1069"/>
      <c r="F241" s="107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8"/>
      <c r="B242" s="1069"/>
      <c r="C242" s="1069"/>
      <c r="D242" s="1069"/>
      <c r="E242" s="1069"/>
      <c r="F242" s="1070"/>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8"/>
      <c r="B243" s="1069"/>
      <c r="C243" s="1069"/>
      <c r="D243" s="1069"/>
      <c r="E243" s="1069"/>
      <c r="F243" s="107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8"/>
      <c r="B244" s="1069"/>
      <c r="C244" s="1069"/>
      <c r="D244" s="1069"/>
      <c r="E244" s="1069"/>
      <c r="F244" s="107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8"/>
      <c r="B245" s="1069"/>
      <c r="C245" s="1069"/>
      <c r="D245" s="1069"/>
      <c r="E245" s="1069"/>
      <c r="F245" s="107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8"/>
      <c r="B246" s="1069"/>
      <c r="C246" s="1069"/>
      <c r="D246" s="1069"/>
      <c r="E246" s="1069"/>
      <c r="F246" s="107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8"/>
      <c r="B247" s="1069"/>
      <c r="C247" s="1069"/>
      <c r="D247" s="1069"/>
      <c r="E247" s="1069"/>
      <c r="F247" s="107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8"/>
      <c r="B248" s="1069"/>
      <c r="C248" s="1069"/>
      <c r="D248" s="1069"/>
      <c r="E248" s="1069"/>
      <c r="F248" s="107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8"/>
      <c r="B249" s="1069"/>
      <c r="C249" s="1069"/>
      <c r="D249" s="1069"/>
      <c r="E249" s="1069"/>
      <c r="F249" s="107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8"/>
      <c r="B250" s="1069"/>
      <c r="C250" s="1069"/>
      <c r="D250" s="1069"/>
      <c r="E250" s="1069"/>
      <c r="F250" s="107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8"/>
      <c r="B251" s="1069"/>
      <c r="C251" s="1069"/>
      <c r="D251" s="1069"/>
      <c r="E251" s="1069"/>
      <c r="F251" s="107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8"/>
      <c r="B252" s="1069"/>
      <c r="C252" s="1069"/>
      <c r="D252" s="1069"/>
      <c r="E252" s="1069"/>
      <c r="F252" s="107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8"/>
      <c r="B253" s="1069"/>
      <c r="C253" s="1069"/>
      <c r="D253" s="1069"/>
      <c r="E253" s="1069"/>
      <c r="F253" s="1070"/>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8"/>
      <c r="B254" s="1069"/>
      <c r="C254" s="1069"/>
      <c r="D254" s="1069"/>
      <c r="E254" s="1069"/>
      <c r="F254" s="107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8"/>
      <c r="B255" s="1069"/>
      <c r="C255" s="1069"/>
      <c r="D255" s="1069"/>
      <c r="E255" s="1069"/>
      <c r="F255" s="1070"/>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8"/>
      <c r="B256" s="1069"/>
      <c r="C256" s="1069"/>
      <c r="D256" s="1069"/>
      <c r="E256" s="1069"/>
      <c r="F256" s="107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8"/>
      <c r="B257" s="1069"/>
      <c r="C257" s="1069"/>
      <c r="D257" s="1069"/>
      <c r="E257" s="1069"/>
      <c r="F257" s="107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8"/>
      <c r="B258" s="1069"/>
      <c r="C258" s="1069"/>
      <c r="D258" s="1069"/>
      <c r="E258" s="1069"/>
      <c r="F258" s="107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8"/>
      <c r="B259" s="1069"/>
      <c r="C259" s="1069"/>
      <c r="D259" s="1069"/>
      <c r="E259" s="1069"/>
      <c r="F259" s="107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8"/>
      <c r="B260" s="1069"/>
      <c r="C260" s="1069"/>
      <c r="D260" s="1069"/>
      <c r="E260" s="1069"/>
      <c r="F260" s="107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8"/>
      <c r="B261" s="1069"/>
      <c r="C261" s="1069"/>
      <c r="D261" s="1069"/>
      <c r="E261" s="1069"/>
      <c r="F261" s="107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8"/>
      <c r="B262" s="1069"/>
      <c r="C262" s="1069"/>
      <c r="D262" s="1069"/>
      <c r="E262" s="1069"/>
      <c r="F262" s="107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8"/>
      <c r="B263" s="1069"/>
      <c r="C263" s="1069"/>
      <c r="D263" s="1069"/>
      <c r="E263" s="1069"/>
      <c r="F263" s="107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8"/>
      <c r="B264" s="1069"/>
      <c r="C264" s="1069"/>
      <c r="D264" s="1069"/>
      <c r="E264" s="1069"/>
      <c r="F264" s="107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2018-05-21T10:54:15Z</cp:lastPrinted>
  <dcterms:created xsi:type="dcterms:W3CDTF">2012-03-13T00:50:25Z</dcterms:created>
  <dcterms:modified xsi:type="dcterms:W3CDTF">2018-07-04T12:12:38Z</dcterms:modified>
</cp:coreProperties>
</file>