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<sst xmlns="http://schemas.openxmlformats.org/spreadsheetml/2006/main" count="2906" uniqueCount="648">
  <si>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</si>
  <si>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</si>
  <si>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</si>
  <si>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</si>
  <si>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</si>
  <si>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</si>
  <si>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</si>
  <si>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</si>
  <si>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</si>
  <si>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</si>
  <si>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</si>
  <si>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</si>
  <si>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</si>
  <si>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</si>
  <si>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</si>
  <si>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</si>
  <si>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</si>
  <si>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</si>
  <si>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</si>
  <si>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</si>
  <si>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</si>
  <si>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</si>
  <si>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</si>
  <si>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</si>
  <si>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</si>
  <si>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</si>
  <si>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</si>
  <si>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</si>
  <si>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</si>
  <si>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</si>
  <si>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</si>
  <si>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</si>
  <si>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</si>
  <si>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</si>
  <si>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</si>
  <si>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</si>
  <si>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</si>
  <si>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</si>
  <si>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</si>
  <si>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</si>
  <si>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</si>
  <si>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</si>
  <si>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</si>
  <si>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</si>
  <si>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</si>
  <si>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</si>
  <si>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</si>
  <si>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</si>
  <si>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</si>
  <si>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</si>
  <si>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</si>
  <si>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</si>
  <si>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</si>
  <si>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</si>
  <si>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</si>
  <si>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</si>
  <si>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</si>
  <si>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</si>
  <si>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</si>
  <si>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</si>
  <si>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</si>
  <si>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</si>
  <si>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</si>
  <si>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</si>
  <si>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</si>
  <si>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</si>
  <si>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</si>
  <si>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</si>
  <si>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</si>
  <si>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</si>
  <si>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</si>
  <si>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</si>
  <si>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</si>
  <si>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</si>
  <si>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</si>
  <si>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</si>
  <si>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</si>
  <si>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</si>
  <si>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</si>
  <si>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</si>
  <si>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</si>
  <si>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</si>
  <si>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</si>
  <si>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</si>
  <si>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</si>
  <si>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</si>
  <si>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</si>
  <si>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</si>
  <si>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</si>
  <si>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</si>
  <si>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</si>
  <si>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</si>
  <si>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</si>
  <si>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</si>
  <si>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</si>
  <si>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</si>
  <si>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</si>
  <si>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</si>
  <si>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</si>
  <si>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</si>
  <si>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</si>
  <si>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</si>
  <si>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</si>
  <si>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</si>
  <si>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</si>
  <si>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</si>
  <si>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</si>
  <si>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</si>
  <si>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</si>
  <si>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</si>
  <si>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</si>
  <si>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</si>
  <si>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</si>
  <si>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</si>
  <si>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</si>
  <si>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</si>
  <si>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</si>
  <si>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</si>
  <si>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</si>
  <si>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</si>
  <si>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</si>
  <si>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</si>
  <si>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</si>
  <si>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</si>
  <si>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</si>
  <si>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</si>
  <si>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</si>
  <si>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</si>
  <si>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</si>
  <si>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</si>
  <si>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</si>
  <si>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</si>
  <si>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</si>
  <si>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</si>
  <si>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</si>
  <si>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</si>
  <si>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</si>
  <si>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</si>
  <si>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</si>
  <si>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</si>
  <si>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</si>
  <si>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</si>
  <si>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</si>
  <si>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</si>
  <si>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</si>
  <si>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</si>
  <si>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</si>
  <si>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</si>
  <si>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</si>
  <si>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</si>
  <si>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</si>
  <si>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</si>
  <si>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</si>
  <si>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</si>
  <si>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</si>
  <si>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</si>
  <si>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</si>
  <si>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</si>
  <si>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</si>
  <si>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</si>
  <si>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</si>
  <si>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</si>
  <si>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</si>
  <si>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</si>
  <si>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</si>
  <si>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</si>
  <si>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</si>
  <si>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</si>
  <si>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</si>
  <si>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</si>
  <si>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</si>
  <si>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</si>
  <si>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</si>
  <si>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</si>
  <si>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</si>
  <si>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</si>
  <si>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</si>
  <si>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</si>
  <si>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</si>
  <si>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</si>
  <si>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</si>
  <si>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</si>
  <si>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</si>
  <si>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</si>
  <si>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</si>
  <si>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</si>
  <si>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</si>
  <si>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</si>
  <si>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</si>
  <si>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</si>
  <si>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</si>
  <si>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</si>
  <si>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</si>
  <si>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</si>
  <si>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</si>
  <si>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</si>
  <si>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</si>
  <si>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</si>
  <si>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</si>
  <si>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</si>
  <si>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</si>
  <si>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</si>
  <si>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</si>
  <si>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</si>
  <si>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</si>
  <si>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</si>
  <si>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</si>
  <si>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</si>
  <si>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</si>
  <si>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</si>
  <si>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</si>
  <si>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</si>
  <si>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</si>
  <si>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</si>
  <si>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</si>
  <si>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</si>
  <si>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</si>
  <si>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</si>
  <si>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</si>
  <si>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</si>
  <si>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</si>
  <si>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</si>
  <si>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</si>
  <si>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</si>
  <si>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</si>
  <si>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</si>
  <si>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</si>
  <si>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</si>
  <si>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</si>
  <si>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</si>
  <si>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</si>
  <si>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</si>
  <si>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</si>
  <si>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</si>
  <si>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</si>
  <si>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</si>
  <si>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</si>
  <si>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</si>
  <si>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</si>
  <si>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</si>
  <si>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</si>
  <si>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</si>
  <si>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</si>
  <si>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</si>
  <si>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</si>
  <si>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</si>
  <si>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</si>
  <si>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</si>
  <si>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</si>
  <si>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</si>
  <si>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</si>
  <si>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</si>
  <si>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</si>
  <si>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</si>
  <si>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</si>
  <si>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</si>
  <si>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</si>
  <si>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</si>
  <si>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</si>
  <si>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</si>
  <si>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</si>
  <si>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</si>
  <si>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</si>
  <si>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</si>
  <si>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</si>
  <si>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</si>
  <si>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</si>
  <si>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</si>
  <si>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</si>
  <si>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</si>
  <si>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</si>
  <si>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</si>
  <si>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</si>
  <si>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</si>
  <si>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</si>
  <si>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</si>
  <si>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</si>
  <si>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</si>
  <si>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</si>
  <si>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</si>
  <si>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</si>
  <si>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</si>
  <si>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</si>
  <si>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</si>
  <si>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</si>
  <si>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</si>
  <si>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</si>
  <si>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</si>
  <si>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</si>
  <si>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</si>
  <si>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</si>
  <si>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</si>
  <si>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</si>
  <si>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</si>
  <si>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</si>
  <si>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</si>
  <si>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</si>
  <si>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</si>
  <si>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</si>
  <si>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</si>
  <si>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</si>
  <si>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</si>
  <si>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</si>
  <si>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</si>
  <si>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</si>
  <si>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</si>
  <si>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</si>
  <si>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</si>
  <si>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</si>
  <si>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</si>
  <si>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</si>
  <si>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</si>
  <si>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</si>
  <si>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</si>
  <si>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</si>
  <si>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</si>
  <si>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</si>
  <si>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</si>
  <si>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</si>
  <si>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</si>
  <si>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</si>
  <si>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</si>
  <si>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</si>
  <si>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</si>
  <si>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</si>
  <si>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</si>
  <si>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</si>
  <si>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</si>
  <si>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</si>
  <si>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</si>
  <si>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</si>
  <si>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</si>
  <si>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</si>
  <si>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</si>
  <si>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</si>
  <si>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</si>
  <si>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</si>
  <si>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</si>
  <si>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</si>
  <si>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</si>
  <si>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</si>
  <si>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</si>
  <si>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</si>
  <si>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</si>
  <si>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</si>
  <si>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</si>
  <si>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</si>
  <si>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</si>
  <si>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</si>
  <si>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</si>
  <si>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</si>
  <si>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</si>
  <si>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</si>
  <si>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</si>
  <si>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</si>
  <si>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</si>
  <si>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</si>
  <si>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</si>
  <si>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</si>
  <si>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</si>
  <si>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</si>
  <si>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</si>
  <si>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</si>
  <si>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</si>
  <si>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</si>
  <si>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</si>
  <si>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</si>
  <si>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</si>
  <si>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</si>
  <si>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</si>
  <si>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</si>
  <si>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</si>
  <si>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</si>
  <si>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</si>
  <si>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</si>
  <si>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</si>
  <si>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</si>
  <si>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</si>
  <si>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</si>
  <si>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</si>
  <si>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</si>
  <si>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</si>
  <si>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</si>
  <si>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</si>
  <si>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</si>
  <si>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</si>
  <si>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</si>
  <si>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</si>
  <si>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</si>
  <si>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</si>
  <si>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</si>
  <si>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</si>
  <si>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</si>
  <si>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</si>
  <si>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</si>
  <si>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</si>
  <si>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</si>
  <si>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</si>
  <si>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</si>
  <si>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</si>
  <si>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</si>
  <si>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</si>
  <si>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</si>
  <si>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</si>
  <si>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</si>
  <si>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</si>
  <si>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</si>
  <si>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</si>
  <si>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</si>
  <si>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</si>
  <si>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</si>
  <si>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</si>
  <si>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</si>
  <si>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</si>
  <si>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</si>
  <si>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</si>
  <si>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</si>
  <si>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</si>
  <si>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</si>
  <si>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</si>
  <si>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</si>
  <si>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</si>
  <si>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</si>
  <si>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</si>
  <si>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</si>
  <si>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</si>
  <si>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</si>
  <si>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</si>
  <si>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</si>
  <si>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</si>
  <si>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</si>
  <si>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</si>
  <si>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</si>
  <si>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</si>
  <si>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</si>
  <si>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</si>
  <si>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</si>
  <si>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</si>
  <si>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</si>
  <si>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</si>
  <si>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</si>
  <si>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</si>
  <si>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</si>
  <si>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</si>
  <si>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</si>
  <si>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</si>
  <si>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</si>
  <si>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</si>
  <si>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</si>
  <si>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</si>
  <si>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</si>
  <si>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</si>
  <si>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</si>
  <si>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</si>
  <si>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</si>
  <si>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</si>
  <si>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</si>
  <si>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</si>
  <si>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</si>
  <si>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</si>
  <si>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</si>
  <si>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</si>
  <si>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</si>
  <si>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</si>
  <si>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</si>
  <si>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</si>
  <si>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</si>
  <si>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</si>
  <si>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</si>
  <si>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</si>
  <si>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</si>
  <si>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</si>
  <si>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</si>
  <si>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</si>
  <si>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</si>
  <si>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</si>
  <si>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</si>
  <si>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</si>
  <si>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</si>
  <si>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</si>
  <si>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</si>
  <si>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</si>
  <si>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</si>
  <si>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</si>
  <si>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</si>
  <si>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</si>
  <si>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</si>
  <si>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</si>
  <si>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</si>
  <si>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</si>
  <si>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</si>
  <si>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</si>
  <si>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</si>
  <si>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</si>
  <si>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</si>
  <si>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</si>
  <si>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</si>
  <si>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</si>
  <si>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</si>
  <si>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</si>
  <si>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</si>
  <si>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</si>
  <si>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</si>
  <si>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</si>
  <si>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</si>
  <si>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</si>
  <si>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</si>
  <si>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</si>
  <si>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</si>
  <si>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</si>
  <si>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</si>
  <si>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</si>
  <si>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</si>
  <si>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</si>
  <si>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</si>
  <si>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</si>
  <si>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</si>
  <si>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</si>
  <si>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</si>
  <si>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</si>
  <si>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</si>
  <si>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</si>
  <si>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</si>
  <si>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</si>
  <si>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</si>
  <si>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</si>
  <si>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</si>
  <si>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</si>
  <si>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</si>
  <si>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</si>
  <si>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</si>
  <si>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</si>
  <si>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</si>
  <si>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</si>
  <si>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</si>
  <si>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</si>
  <si>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</si>
  <si>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</si>
  <si>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</si>
  <si>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</si>
  <si>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</si>
  <si>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</si>
  <si>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</si>
  <si>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</si>
  <si>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</si>
  <si>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</si>
  <si>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</si>
  <si>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医療費情報総合管理分析システムに要する経費</t>
    <phoneticPr fontId="5"/>
  </si>
  <si>
    <t>保険局</t>
    <rPh sb="0" eb="3">
      <t>ホケンキョク</t>
    </rPh>
    <phoneticPr fontId="5"/>
  </si>
  <si>
    <t>調査課</t>
    <rPh sb="0" eb="3">
      <t>チョウサカ</t>
    </rPh>
    <phoneticPr fontId="5"/>
  </si>
  <si>
    <t>山内　孝一郎</t>
    <rPh sb="0" eb="2">
      <t>ヤマウチ</t>
    </rPh>
    <rPh sb="3" eb="6">
      <t>コウイチロウ</t>
    </rPh>
    <phoneticPr fontId="5"/>
  </si>
  <si>
    <t>○</t>
  </si>
  <si>
    <t>‐</t>
  </si>
  <si>
    <t>‐</t>
    <phoneticPr fontId="5"/>
  </si>
  <si>
    <t>国民健康保険法第106条、
高齢者の医療の確保に関する法律第134条、
統計法第19条　他</t>
    <phoneticPr fontId="5"/>
  </si>
  <si>
    <t>医療保険各分野の統一的なデータ管理を行い、制度改正、診療報酬改定等の企画、立案のための実態把握等を迅速かつ的確に行う。</t>
    <phoneticPr fontId="5"/>
  </si>
  <si>
    <t>医療保険制度の医療費データを制度別、地域別、保険者別、月別等に総合的、体系的に管理することにより、医療費分析を迅速かつ的確に行う。医療保険制度の円滑な運営のため、健康保険、船員保険、国民健康保険及び後期高齢者医療に係る事業状況並びに実態調査等を集計・分析する。</t>
    <phoneticPr fontId="5"/>
  </si>
  <si>
    <t>-</t>
  </si>
  <si>
    <t>-</t>
    <phoneticPr fontId="5"/>
  </si>
  <si>
    <t>-</t>
    <phoneticPr fontId="5"/>
  </si>
  <si>
    <t>-</t>
    <phoneticPr fontId="5"/>
  </si>
  <si>
    <t>-</t>
    <phoneticPr fontId="5"/>
  </si>
  <si>
    <t>-</t>
    <phoneticPr fontId="5"/>
  </si>
  <si>
    <t>-</t>
    <phoneticPr fontId="5"/>
  </si>
  <si>
    <t>医療給付適正化業務庁費</t>
    <phoneticPr fontId="5"/>
  </si>
  <si>
    <t>社会保障関係情報化業務庁費</t>
    <phoneticPr fontId="5"/>
  </si>
  <si>
    <t>健康保険・船員保険、国民健康保険及び後期高齢者医療の事業状況並びに実態調査等の集計・分析</t>
    <phoneticPr fontId="5"/>
  </si>
  <si>
    <t>健康保険・船員保険、国民健康保険及び後期高齢者医療の事業状況並びに実態調査等の集計・分析数</t>
    <phoneticPr fontId="5"/>
  </si>
  <si>
    <t>種類</t>
    <rPh sb="0" eb="2">
      <t>シュルイ</t>
    </rPh>
    <phoneticPr fontId="5"/>
  </si>
  <si>
    <t>-</t>
    <phoneticPr fontId="5"/>
  </si>
  <si>
    <t>-</t>
    <phoneticPr fontId="5"/>
  </si>
  <si>
    <t>-</t>
    <phoneticPr fontId="5"/>
  </si>
  <si>
    <t>医療保険制度ごとの加入者数、医療費等の統計データ</t>
    <phoneticPr fontId="5"/>
  </si>
  <si>
    <t>執行額／事業数　　　　　　　　　　　　　　</t>
    <rPh sb="0" eb="2">
      <t>シッコウ</t>
    </rPh>
    <rPh sb="2" eb="3">
      <t>ガク</t>
    </rPh>
    <rPh sb="4" eb="7">
      <t>ジギョウスウ</t>
    </rPh>
    <phoneticPr fontId="5"/>
  </si>
  <si>
    <t>百万円</t>
    <rPh sb="0" eb="2">
      <t>ヒャクマン</t>
    </rPh>
    <rPh sb="2" eb="3">
      <t>エン</t>
    </rPh>
    <phoneticPr fontId="5"/>
  </si>
  <si>
    <t>　　/</t>
    <phoneticPr fontId="5"/>
  </si>
  <si>
    <t>132/11</t>
    <phoneticPr fontId="5"/>
  </si>
  <si>
    <t>178/11</t>
    <phoneticPr fontId="5"/>
  </si>
  <si>
    <t>161/11</t>
    <phoneticPr fontId="5"/>
  </si>
  <si>
    <t>1,134/11</t>
    <phoneticPr fontId="5"/>
  </si>
  <si>
    <t>施策大目標９　全国民に必要な医療を保障できる安定的・効率的な医療保険制度を構築すること</t>
    <phoneticPr fontId="5"/>
  </si>
  <si>
    <t>施策目標１－９－１　データヘルスの推進による保険者機能の強化等により適正かつ安定的・効率的な医療保険制度を構築すること</t>
    <phoneticPr fontId="5"/>
  </si>
  <si>
    <t>医療保険の医療費データを制度別、地域別、保険者別、月別等に総合的、体系別に管理することにより、医療費分析を迅速かつ、的確に行う。医療保険各制度の事業状況並びに実態を把握することで、医療保険制度の安定的運営に寄与している。</t>
    <phoneticPr fontId="5"/>
  </si>
  <si>
    <t>‐</t>
    <phoneticPr fontId="5"/>
  </si>
  <si>
    <t>-</t>
    <phoneticPr fontId="5"/>
  </si>
  <si>
    <t>-</t>
    <phoneticPr fontId="5"/>
  </si>
  <si>
    <t>‐</t>
    <phoneticPr fontId="5"/>
  </si>
  <si>
    <t>‐</t>
    <phoneticPr fontId="5"/>
  </si>
  <si>
    <t>-</t>
    <phoneticPr fontId="5"/>
  </si>
  <si>
    <t>-</t>
    <phoneticPr fontId="5"/>
  </si>
  <si>
    <t>有</t>
  </si>
  <si>
    <t>制度改正、診療報酬改定等の企画・立案の資料等に活用しており、国民や社会のニーズを反映している。</t>
    <phoneticPr fontId="5"/>
  </si>
  <si>
    <t>本システムにより作成される事業状況の報告は、健康保険法施行規則等において、厚生労働大臣に報告することとなっており地方自治体等に委ねることはできない。</t>
    <phoneticPr fontId="5"/>
  </si>
  <si>
    <t>医療保険制度を円滑に運営するために必要不可欠であり、優先度が高い事業である。</t>
    <phoneticPr fontId="5"/>
  </si>
  <si>
    <t>システム開発等については、基本的に一般競争入札による落札方式により業者を選定しており、一部業務については、会計法及び予算決算及び会計令に基づく少額の随意契約及び競争を許さない随意契約を行っている。</t>
    <phoneticPr fontId="5"/>
  </si>
  <si>
    <t>一般競争入札による落札方式によりコスト削減に努めている。</t>
    <phoneticPr fontId="5"/>
  </si>
  <si>
    <t>事業の適切な遂行について必要な経費に限定されている。</t>
    <phoneticPr fontId="5"/>
  </si>
  <si>
    <t>目標に見合ったものとなっている。</t>
    <phoneticPr fontId="5"/>
  </si>
  <si>
    <t>見込みに見合ったものとなっている。</t>
    <phoneticPr fontId="5"/>
  </si>
  <si>
    <t>医療費分析や医療保険各制度の事業状況報告等の集計・分析を行い、制度改正、診療報酬改定等の企画・立案の基礎資料に活用している。
また、集計・分析結果を厚生労働省のHP及び政府統計の総合窓口（e-Stat）を活用し公表している。</t>
    <phoneticPr fontId="5"/>
  </si>
  <si>
    <t>‐</t>
    <phoneticPr fontId="5"/>
  </si>
  <si>
    <t>‐</t>
    <phoneticPr fontId="5"/>
  </si>
  <si>
    <t>医療費データに基づく医療費動向の集計・分析については、制度改正や診療報酬改定等の医療保険行政の施策決定の際の基礎資料であるため、継続的な実施が必要であるが、平成29年度においても当初の見込み通り実施することができた。また、契約手続きについては、一般競争入札を基本として、予算執行の適正化に努めた。</t>
    <phoneticPr fontId="5"/>
  </si>
  <si>
    <t>今後も法律改正等に伴う各統計・調査システムの開発について、効率化・予算等を重視した開発に取り組む。</t>
    <phoneticPr fontId="5"/>
  </si>
  <si>
    <t>284</t>
    <phoneticPr fontId="5"/>
  </si>
  <si>
    <t>258</t>
    <phoneticPr fontId="5"/>
  </si>
  <si>
    <t>223</t>
    <phoneticPr fontId="5"/>
  </si>
  <si>
    <t>256</t>
    <phoneticPr fontId="5"/>
  </si>
  <si>
    <t>268</t>
    <phoneticPr fontId="5"/>
  </si>
  <si>
    <t>278</t>
    <phoneticPr fontId="5"/>
  </si>
  <si>
    <t>272</t>
    <phoneticPr fontId="5"/>
  </si>
  <si>
    <t>A.社会保険診療報酬支払基金</t>
    <phoneticPr fontId="5"/>
  </si>
  <si>
    <t>雑役務費</t>
    <rPh sb="0" eb="2">
      <t>ザツエキ</t>
    </rPh>
    <phoneticPr fontId="5"/>
  </si>
  <si>
    <t>医療費データの提供</t>
    <rPh sb="0" eb="3">
      <t>イリョウヒ</t>
    </rPh>
    <rPh sb="7" eb="9">
      <t>テイキョウ</t>
    </rPh>
    <phoneticPr fontId="5"/>
  </si>
  <si>
    <t>B.公益社団法人国民健康保険中央会</t>
    <phoneticPr fontId="5"/>
  </si>
  <si>
    <t>C.株式会社日立製作所</t>
    <phoneticPr fontId="5"/>
  </si>
  <si>
    <t>借料</t>
    <rPh sb="0" eb="2">
      <t>シャクリョウ</t>
    </rPh>
    <phoneticPr fontId="5"/>
  </si>
  <si>
    <t>【国債27～31年度】調査課ＬＡＮシステムの賃貸借</t>
    <phoneticPr fontId="5"/>
  </si>
  <si>
    <t>D.日本システムウエア株式会社</t>
    <phoneticPr fontId="5"/>
  </si>
  <si>
    <t>雑役務費</t>
    <rPh sb="0" eb="1">
      <t>ザツ</t>
    </rPh>
    <rPh sb="1" eb="4">
      <t>エキムヒ</t>
    </rPh>
    <phoneticPr fontId="5"/>
  </si>
  <si>
    <t>医療費情報総合管理分析システムの機能改修</t>
    <rPh sb="0" eb="3">
      <t>イリョウヒ</t>
    </rPh>
    <rPh sb="3" eb="5">
      <t>ジョウホウ</t>
    </rPh>
    <rPh sb="5" eb="7">
      <t>ソウゴウ</t>
    </rPh>
    <rPh sb="7" eb="9">
      <t>カンリ</t>
    </rPh>
    <rPh sb="9" eb="11">
      <t>ブンセキ</t>
    </rPh>
    <rPh sb="16" eb="18">
      <t>キノウ</t>
    </rPh>
    <rPh sb="18" eb="20">
      <t>カイシュウ</t>
    </rPh>
    <phoneticPr fontId="5"/>
  </si>
  <si>
    <t>E.みずほ情報総研</t>
    <rPh sb="5" eb="7">
      <t>ジョウホウ</t>
    </rPh>
    <rPh sb="7" eb="8">
      <t>ソウ</t>
    </rPh>
    <phoneticPr fontId="5"/>
  </si>
  <si>
    <t>【国債29～31年度】調査課ＬＡＮシステムの保守・運用支援</t>
    <rPh sb="8" eb="10">
      <t>ネンド</t>
    </rPh>
    <phoneticPr fontId="5"/>
  </si>
  <si>
    <t>健保被保険者実態調査調査票等作成支援システム改修等</t>
    <rPh sb="0" eb="1">
      <t>ケン</t>
    </rPh>
    <rPh sb="2" eb="6">
      <t>ヒホケンシャ</t>
    </rPh>
    <rPh sb="6" eb="8">
      <t>ジッタイ</t>
    </rPh>
    <rPh sb="8" eb="10">
      <t>チョウサ</t>
    </rPh>
    <rPh sb="10" eb="13">
      <t>チョウサヒョウ</t>
    </rPh>
    <rPh sb="13" eb="14">
      <t>トウ</t>
    </rPh>
    <rPh sb="14" eb="16">
      <t>サクセイ</t>
    </rPh>
    <rPh sb="16" eb="18">
      <t>シエン</t>
    </rPh>
    <rPh sb="22" eb="24">
      <t>カイシュウ</t>
    </rPh>
    <rPh sb="24" eb="25">
      <t>トウ</t>
    </rPh>
    <phoneticPr fontId="5"/>
  </si>
  <si>
    <t>調査課における統計業務の現状調査及び業務の効率化に向けた基本計画の作成</t>
    <rPh sb="0" eb="3">
      <t>チョウサカ</t>
    </rPh>
    <rPh sb="7" eb="9">
      <t>トウケイ</t>
    </rPh>
    <rPh sb="9" eb="11">
      <t>ギョウム</t>
    </rPh>
    <rPh sb="12" eb="14">
      <t>ゲンジョウ</t>
    </rPh>
    <rPh sb="14" eb="16">
      <t>チョウサ</t>
    </rPh>
    <rPh sb="16" eb="17">
      <t>オヨ</t>
    </rPh>
    <rPh sb="18" eb="20">
      <t>ギョウム</t>
    </rPh>
    <rPh sb="21" eb="24">
      <t>コウリツカ</t>
    </rPh>
    <rPh sb="25" eb="26">
      <t>ム</t>
    </rPh>
    <rPh sb="28" eb="30">
      <t>キホン</t>
    </rPh>
    <rPh sb="30" eb="32">
      <t>ケイカク</t>
    </rPh>
    <rPh sb="33" eb="35">
      <t>サクセイ</t>
    </rPh>
    <phoneticPr fontId="5"/>
  </si>
  <si>
    <t>社会保険診療報酬支払基金</t>
    <phoneticPr fontId="5"/>
  </si>
  <si>
    <t>医療費データの提供</t>
    <phoneticPr fontId="5"/>
  </si>
  <si>
    <t>‐</t>
    <phoneticPr fontId="5"/>
  </si>
  <si>
    <t>公益社団法人国民健康保険中央会</t>
    <phoneticPr fontId="5"/>
  </si>
  <si>
    <t>医療費データの提供</t>
    <rPh sb="0" eb="3">
      <t>イリョウヒ</t>
    </rPh>
    <rPh sb="7" eb="9">
      <t>テイキョウ</t>
    </rPh>
    <phoneticPr fontId="5"/>
  </si>
  <si>
    <t>株式会社日立製作所</t>
    <phoneticPr fontId="5"/>
  </si>
  <si>
    <t>【国債29～31年度】調査課ＬＡＮシステムの保守・運用支援</t>
    <phoneticPr fontId="5"/>
  </si>
  <si>
    <t>【国債27～31年度】調査課ＬＡＮシステムの賃貸借</t>
    <phoneticPr fontId="5"/>
  </si>
  <si>
    <t>健保被保険者実態調査調査票等作成支援システム改修等</t>
    <phoneticPr fontId="5"/>
  </si>
  <si>
    <t>国庫債務負担行為等</t>
  </si>
  <si>
    <t>C</t>
  </si>
  <si>
    <t>日立製作所</t>
    <rPh sb="0" eb="2">
      <t>ヒタチ</t>
    </rPh>
    <rPh sb="2" eb="5">
      <t>セイサクショ</t>
    </rPh>
    <phoneticPr fontId="5"/>
  </si>
  <si>
    <t>日本システムウエア株式会社</t>
    <phoneticPr fontId="5"/>
  </si>
  <si>
    <t>医療費情報総合管理分析システムの機能改修</t>
    <phoneticPr fontId="5"/>
  </si>
  <si>
    <t>みずほ情報総研</t>
    <rPh sb="3" eb="5">
      <t>ジョウホウ</t>
    </rPh>
    <rPh sb="5" eb="7">
      <t>ソウケン</t>
    </rPh>
    <phoneticPr fontId="5"/>
  </si>
  <si>
    <t>調査課における統計業務の現状調査及び業務の効率化に向けた基本計画の作成</t>
    <phoneticPr fontId="5"/>
  </si>
  <si>
    <t>株式会社じほう</t>
    <phoneticPr fontId="5"/>
  </si>
  <si>
    <t>調剤データの提供</t>
    <phoneticPr fontId="5"/>
  </si>
  <si>
    <t>-</t>
    <phoneticPr fontId="5"/>
  </si>
  <si>
    <t>-</t>
    <phoneticPr fontId="5"/>
  </si>
  <si>
    <t>○公開プロセス実施年　　　　　　　　　　　　　　　　　　　　　　　　　　　　　　　　　　　　　　　　　　　　　　　　　　　　　　　　　　　　　　　　　　　　　　　　　　　　　　　　　　　　　　　　　　　　　　　　　平成29年　　　　　　　　　　　　　　　　　　　　　　　　　　　　　　　　　　　　　　　　　　　　　　　　　　　　　　　　　　　　　　　　　　　　　　　　　　　　　　　　　　　　　　　　　　　　　　　　　　　　　　　　　　　　　　　　　　　　　　　　　　　○シート番号、事業名　　　　　　　　　　　　　　　　　　　　　　　　　　　　　　　　　　　　　　　　　　　　　　　　　　　　　　　　　　　　　　　　　　　　　　　　　　　　　　　　　　　　　　　　　　　　　　　　　　　　　　　　　　　　　　　　　　　0277　医療費情報総合管理分析システムに要する経費　　　　　　　　　　　　　　　　　　　　　　　　　　　　　　　　　　　　　　　　　　　　　　　　　　　　　　　　　　　　　　　　　　　　　　　　　　　　　　　　　　　　　　○公開プロセスの際の結果　　　　　　　　　　　　　　　　　　　　　　　　　　　　　　　　　　　　　　　　　　　　　　　　　　　　　　　　　　　　　　　　　　　　　　　　　　　　　　　　　　　　　　　　　　　　　　　　　　　　　　　　　　　　　　　　　　　　公開プロセスの評価結果を踏まえ、指摘事項について見直しを検討すること。　　　　　　　　　　　　　　　　　　　　　　　　　　　　　　　　　　　　　　　　　　　　　　　　　　　　　　　　　　　　　　　　　　　　　　　　　　　　　　　　　　　　　　　　　　　　○公開プロセスの際の取りまとめコメント　　　　　　　　　　　　　　　　　　　　　　　　　　　　　　　　　　　　　　　　　　　　　　　　　　　　　　　　　　　　　　　　　　　　　　　　　　　　　　　　　　　　　　　　　　　　　　　　　　　　　　　　　　　　　　　・ 保険者からのデータ収集やエラーチェックに時間を要していることが、現在の公表の遅れの主たる原因であることから、公表の早期化を実現するため、電子媒体等を活用した一層の効率化・迅速化の観点からの業務フロー全般の見直しを行い、改善計画を策定するべきである。
・ また、保険者からの報告について、現在、紙による報告が一部認められているが、今後の課題として電子媒体やオンラインによる報告を義務化するなど、制度的な見直しなども検討するべきである。
・ 今後予定されているシステム改修については、他のシステムとの連携等を含め、中期的なシステム構築計画を策定するとともに、個別のシステム改修の際には、集計業務の一層の効率化を図るべきである。
・ さらに、調査結果の公表についても、定型的なものだけでなく、例えばトピック別の公表なども工夫するとともに、そのバックデータについても閲覧しやすくするなど、公表の仕方の見直しを行うべきである。
・ なお、予算規模については、今後のシステム構築計画にも留意しつつ、執行率等を踏まえた適正化を図るとともに、成果目標についても、適切な見直し行うべきである。　　　　　　　　　　　　　　　　　　                                            　　　　　　　　　　　　　　　　　　　　　　　　　　　　　　　　　　　　　　　　　　　　　　　　　　　　　　　　　　　　　　　　　　　　　　　　　　　　　　　　　　　　　　　　　　　　　　　　　　　　　　　　　　○対応状況の概要                                                                                                                                                                                                      調査課では、統計業務の効率化を行い、それによって公表の早期化等を実現するために、平成29年度に外部業者を活用して統計業務の現状調査及び業務の効率化に向けた基本計画の作成を実施。この取組を通じて、現状の調査課における業務内容の棚卸しとそれらの改善点の洗い出しを順次行っていく予定。その調査結果に合わせて、予算に係る内容については今後見直しを反映する予定。
　また、今後予定されているシステム改修については、集計業務の効率化を図ることを前提とし、システム再構築は最低限実施しなければならない部分に限定し、平成30年度予算に計上した。</t>
    <rPh sb="1" eb="3">
      <t>コウカイ</t>
    </rPh>
    <rPh sb="7" eb="9">
      <t>ジッシ</t>
    </rPh>
    <rPh sb="9" eb="10">
      <t>ネン</t>
    </rPh>
    <rPh sb="239" eb="241">
      <t>バンゴウ</t>
    </rPh>
    <rPh sb="242" eb="244">
      <t>ジギョウ</t>
    </rPh>
    <rPh sb="244" eb="245">
      <t>メイ</t>
    </rPh>
    <rPh sb="728" eb="730">
      <t>コウカイ</t>
    </rPh>
    <rPh sb="735" eb="736">
      <t>サイ</t>
    </rPh>
    <rPh sb="737" eb="738">
      <t>ト</t>
    </rPh>
    <rPh sb="1976" eb="1978">
      <t>ヨサン</t>
    </rPh>
    <phoneticPr fontId="5"/>
  </si>
  <si>
    <t>システム開発等については、一般競争入札による落札方式により業者を選定しているため。</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</si>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</sst>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47625</xdr:colOff>
      <xdr:row>746</xdr:row>
      <xdr:rowOff>41592</xdr:rowOff>
    </xdr:from>
    <xdr:to>
      <xdr:col>29</xdr:col>
      <xdr:colOff>152400</xdr:colOff>
      <xdr:row>748</xdr:row>
      <xdr:rowOff>36419</xdr:rowOff>
    </xdr:to>
    <xdr:sp macro="" textlink="">
      <xdr:nvSpPr>
        <xdr:cNvPr id="2" name="正方形/長方形 1"/>
        <xdr:cNvSpPr/>
      </xdr:nvSpPr>
      <xdr:spPr>
        <a:xfrm>
          <a:off x="4248150" y="44532867"/>
          <a:ext cx="1704975" cy="6996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a:t>
          </a:r>
          <a:r>
            <a:rPr lang="ja-JP" altLang="en-US">
              <a:effectLst/>
            </a:rPr>
            <a:t>公益社団法人</a:t>
          </a:r>
          <a:r>
            <a:rPr kumimoji="1" lang="ja-JP" altLang="en-US" sz="1100"/>
            <a:t>国民健康保険中央会</a:t>
          </a:r>
          <a:endParaRPr kumimoji="1" lang="en-US" altLang="ja-JP" sz="1100"/>
        </a:p>
        <a:p>
          <a:pPr algn="ctr"/>
          <a:r>
            <a:rPr kumimoji="1" lang="ja-JP" altLang="en-US" sz="1100"/>
            <a:t>５百万円</a:t>
          </a:r>
        </a:p>
      </xdr:txBody>
    </xdr:sp>
    <xdr:clientData/>
  </xdr:twoCellAnchor>
  <xdr:twoCellAnchor>
    <xdr:from>
      <xdr:col>35</xdr:col>
      <xdr:colOff>136728</xdr:colOff>
      <xdr:row>745</xdr:row>
      <xdr:rowOff>342471</xdr:rowOff>
    </xdr:from>
    <xdr:to>
      <xdr:col>45</xdr:col>
      <xdr:colOff>123934</xdr:colOff>
      <xdr:row>747</xdr:row>
      <xdr:rowOff>327773</xdr:rowOff>
    </xdr:to>
    <xdr:sp macro="" textlink="">
      <xdr:nvSpPr>
        <xdr:cNvPr id="3" name="正方形/長方形 2"/>
        <xdr:cNvSpPr/>
      </xdr:nvSpPr>
      <xdr:spPr>
        <a:xfrm>
          <a:off x="7137603" y="44481321"/>
          <a:ext cx="1987456" cy="69015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Ｃ．株式会社日立製作所</a:t>
          </a:r>
          <a:endParaRPr kumimoji="1" lang="en-US" altLang="ja-JP" sz="1100"/>
        </a:p>
        <a:p>
          <a:pPr algn="ctr"/>
          <a:r>
            <a:rPr kumimoji="1" lang="ja-JP" altLang="en-US" sz="1100"/>
            <a:t>７５百万円</a:t>
          </a:r>
        </a:p>
      </xdr:txBody>
    </xdr:sp>
    <xdr:clientData/>
  </xdr:twoCellAnchor>
  <xdr:twoCellAnchor>
    <xdr:from>
      <xdr:col>7</xdr:col>
      <xdr:colOff>113747</xdr:colOff>
      <xdr:row>746</xdr:row>
      <xdr:rowOff>46261</xdr:rowOff>
    </xdr:from>
    <xdr:to>
      <xdr:col>16</xdr:col>
      <xdr:colOff>6310</xdr:colOff>
      <xdr:row>748</xdr:row>
      <xdr:rowOff>92449</xdr:rowOff>
    </xdr:to>
    <xdr:sp macro="" textlink="">
      <xdr:nvSpPr>
        <xdr:cNvPr id="4" name="正方形/長方形 3"/>
        <xdr:cNvSpPr/>
      </xdr:nvSpPr>
      <xdr:spPr>
        <a:xfrm>
          <a:off x="1513922" y="44537536"/>
          <a:ext cx="1692788" cy="7510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a:t>
          </a:r>
          <a:r>
            <a:rPr kumimoji="1" lang="ja-JP" altLang="en-US" sz="1100"/>
            <a:t>社会保険診療報酬支払基金</a:t>
          </a:r>
          <a:endParaRPr kumimoji="1" lang="en-US" altLang="ja-JP" sz="1100"/>
        </a:p>
        <a:p>
          <a:pPr algn="ctr">
            <a:lnSpc>
              <a:spcPts val="1300"/>
            </a:lnSpc>
          </a:pPr>
          <a:r>
            <a:rPr kumimoji="1" lang="ja-JP" altLang="en-US" sz="1100"/>
            <a:t>４百万円</a:t>
          </a:r>
        </a:p>
      </xdr:txBody>
    </xdr:sp>
    <xdr:clientData/>
  </xdr:twoCellAnchor>
  <xdr:twoCellAnchor>
    <xdr:from>
      <xdr:col>7</xdr:col>
      <xdr:colOff>168096</xdr:colOff>
      <xdr:row>748</xdr:row>
      <xdr:rowOff>177371</xdr:rowOff>
    </xdr:from>
    <xdr:to>
      <xdr:col>15</xdr:col>
      <xdr:colOff>149232</xdr:colOff>
      <xdr:row>749</xdr:row>
      <xdr:rowOff>224118</xdr:rowOff>
    </xdr:to>
    <xdr:sp macro="" textlink="">
      <xdr:nvSpPr>
        <xdr:cNvPr id="5" name="大かっこ 4"/>
        <xdr:cNvSpPr/>
      </xdr:nvSpPr>
      <xdr:spPr>
        <a:xfrm>
          <a:off x="1568271" y="45373496"/>
          <a:ext cx="1581336" cy="399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医療費データの提供</a:t>
          </a:r>
        </a:p>
      </xdr:txBody>
    </xdr:sp>
    <xdr:clientData/>
  </xdr:twoCellAnchor>
  <xdr:twoCellAnchor>
    <xdr:from>
      <xdr:col>25</xdr:col>
      <xdr:colOff>100013</xdr:colOff>
      <xdr:row>743</xdr:row>
      <xdr:rowOff>174945</xdr:rowOff>
    </xdr:from>
    <xdr:to>
      <xdr:col>25</xdr:col>
      <xdr:colOff>105640</xdr:colOff>
      <xdr:row>746</xdr:row>
      <xdr:rowOff>41592</xdr:rowOff>
    </xdr:to>
    <xdr:cxnSp macro="">
      <xdr:nvCxnSpPr>
        <xdr:cNvPr id="6" name="直線矢印コネクタ 5"/>
        <xdr:cNvCxnSpPr>
          <a:stCxn id="13" idx="2"/>
          <a:endCxn id="2" idx="0"/>
        </xdr:cNvCxnSpPr>
      </xdr:nvCxnSpPr>
      <xdr:spPr>
        <a:xfrm flipH="1">
          <a:off x="5100638" y="43608945"/>
          <a:ext cx="5627" cy="9239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7327</xdr:colOff>
      <xdr:row>744</xdr:row>
      <xdr:rowOff>197748</xdr:rowOff>
    </xdr:from>
    <xdr:to>
      <xdr:col>47</xdr:col>
      <xdr:colOff>27214</xdr:colOff>
      <xdr:row>744</xdr:row>
      <xdr:rowOff>244929</xdr:rowOff>
    </xdr:to>
    <xdr:cxnSp macro="">
      <xdr:nvCxnSpPr>
        <xdr:cNvPr id="7" name="直線コネクタ 6"/>
        <xdr:cNvCxnSpPr/>
      </xdr:nvCxnSpPr>
      <xdr:spPr>
        <a:xfrm>
          <a:off x="2456613" y="46298748"/>
          <a:ext cx="7163637" cy="47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6803</xdr:colOff>
      <xdr:row>744</xdr:row>
      <xdr:rowOff>200025</xdr:rowOff>
    </xdr:from>
    <xdr:to>
      <xdr:col>18</xdr:col>
      <xdr:colOff>9525</xdr:colOff>
      <xdr:row>752</xdr:row>
      <xdr:rowOff>30027</xdr:rowOff>
    </xdr:to>
    <xdr:cxnSp macro="">
      <xdr:nvCxnSpPr>
        <xdr:cNvPr id="8" name="直線矢印コネクタ 7"/>
        <xdr:cNvCxnSpPr>
          <a:endCxn id="15" idx="0"/>
        </xdr:cNvCxnSpPr>
      </xdr:nvCxnSpPr>
      <xdr:spPr>
        <a:xfrm flipH="1">
          <a:off x="3607253" y="43986450"/>
          <a:ext cx="2722" cy="26494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126549</xdr:colOff>
      <xdr:row>744</xdr:row>
      <xdr:rowOff>341660</xdr:rowOff>
    </xdr:from>
    <xdr:to>
      <xdr:col>13</xdr:col>
      <xdr:colOff>50349</xdr:colOff>
      <xdr:row>746</xdr:row>
      <xdr:rowOff>88445</xdr:rowOff>
    </xdr:to>
    <xdr:sp macro="" textlink="">
      <xdr:nvSpPr>
        <xdr:cNvPr id="9" name="テキスト ボックス 8"/>
        <xdr:cNvSpPr txBox="1"/>
      </xdr:nvSpPr>
      <xdr:spPr>
        <a:xfrm>
          <a:off x="1126674" y="44128085"/>
          <a:ext cx="1524000" cy="451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随意契約（その他）</a:t>
          </a:r>
          <a:r>
            <a:rPr kumimoji="1" lang="en-US" altLang="ja-JP" sz="1050"/>
            <a:t>】</a:t>
          </a:r>
        </a:p>
      </xdr:txBody>
    </xdr:sp>
    <xdr:clientData/>
  </xdr:twoCellAnchor>
  <xdr:twoCellAnchor>
    <xdr:from>
      <xdr:col>18</xdr:col>
      <xdr:colOff>50935</xdr:colOff>
      <xdr:row>745</xdr:row>
      <xdr:rowOff>146359</xdr:rowOff>
    </xdr:from>
    <xdr:to>
      <xdr:col>25</xdr:col>
      <xdr:colOff>175532</xdr:colOff>
      <xdr:row>746</xdr:row>
      <xdr:rowOff>62591</xdr:rowOff>
    </xdr:to>
    <xdr:sp macro="" textlink="">
      <xdr:nvSpPr>
        <xdr:cNvPr id="10" name="テキスト ボックス 9"/>
        <xdr:cNvSpPr txBox="1"/>
      </xdr:nvSpPr>
      <xdr:spPr>
        <a:xfrm>
          <a:off x="3651385" y="44285209"/>
          <a:ext cx="1524772" cy="268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随意契約（その他）</a:t>
          </a:r>
          <a:r>
            <a:rPr kumimoji="1" lang="en-US" altLang="ja-JP" sz="1050"/>
            <a:t>】</a:t>
          </a:r>
        </a:p>
      </xdr:txBody>
    </xdr:sp>
    <xdr:clientData/>
  </xdr:twoCellAnchor>
  <xdr:twoCellAnchor>
    <xdr:from>
      <xdr:col>32</xdr:col>
      <xdr:colOff>122464</xdr:colOff>
      <xdr:row>745</xdr:row>
      <xdr:rowOff>13608</xdr:rowOff>
    </xdr:from>
    <xdr:to>
      <xdr:col>42</xdr:col>
      <xdr:colOff>108857</xdr:colOff>
      <xdr:row>746</xdr:row>
      <xdr:rowOff>0</xdr:rowOff>
    </xdr:to>
    <xdr:sp macro="" textlink="">
      <xdr:nvSpPr>
        <xdr:cNvPr id="11" name="テキスト ボックス 10"/>
        <xdr:cNvSpPr txBox="1"/>
      </xdr:nvSpPr>
      <xdr:spPr>
        <a:xfrm>
          <a:off x="6653893" y="46468394"/>
          <a:ext cx="2027464" cy="34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国庫債務負担行為等</a:t>
          </a:r>
          <a:r>
            <a:rPr kumimoji="1" lang="en-US" altLang="ja-JP" sz="1050"/>
            <a:t>】</a:t>
          </a:r>
          <a:r>
            <a:rPr kumimoji="1" lang="ja-JP" altLang="en-US" sz="1050"/>
            <a:t>等</a:t>
          </a:r>
          <a:endParaRPr kumimoji="1" lang="en-US" altLang="ja-JP" sz="1050"/>
        </a:p>
      </xdr:txBody>
    </xdr:sp>
    <xdr:clientData/>
  </xdr:twoCellAnchor>
  <xdr:twoCellAnchor>
    <xdr:from>
      <xdr:col>21</xdr:col>
      <xdr:colOff>157863</xdr:colOff>
      <xdr:row>748</xdr:row>
      <xdr:rowOff>170886</xdr:rowOff>
    </xdr:from>
    <xdr:to>
      <xdr:col>29</xdr:col>
      <xdr:colOff>138999</xdr:colOff>
      <xdr:row>749</xdr:row>
      <xdr:rowOff>193977</xdr:rowOff>
    </xdr:to>
    <xdr:sp macro="" textlink="">
      <xdr:nvSpPr>
        <xdr:cNvPr id="12" name="大かっこ 11"/>
        <xdr:cNvSpPr/>
      </xdr:nvSpPr>
      <xdr:spPr>
        <a:xfrm>
          <a:off x="4358388" y="45367011"/>
          <a:ext cx="1581336" cy="3755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医療費データの提供</a:t>
          </a:r>
        </a:p>
      </xdr:txBody>
    </xdr:sp>
    <xdr:clientData/>
  </xdr:twoCellAnchor>
  <xdr:twoCellAnchor>
    <xdr:from>
      <xdr:col>20</xdr:col>
      <xdr:colOff>198204</xdr:colOff>
      <xdr:row>741</xdr:row>
      <xdr:rowOff>235324</xdr:rowOff>
    </xdr:from>
    <xdr:to>
      <xdr:col>30</xdr:col>
      <xdr:colOff>13075</xdr:colOff>
      <xdr:row>743</xdr:row>
      <xdr:rowOff>174945</xdr:rowOff>
    </xdr:to>
    <xdr:sp macro="" textlink="">
      <xdr:nvSpPr>
        <xdr:cNvPr id="13" name="正方形/長方形 12"/>
        <xdr:cNvSpPr/>
      </xdr:nvSpPr>
      <xdr:spPr>
        <a:xfrm>
          <a:off x="4198704" y="42964474"/>
          <a:ext cx="1815121" cy="64447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厚生労働省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１６１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187232</xdr:colOff>
      <xdr:row>744</xdr:row>
      <xdr:rowOff>186299</xdr:rowOff>
    </xdr:from>
    <xdr:to>
      <xdr:col>11</xdr:col>
      <xdr:colOff>198438</xdr:colOff>
      <xdr:row>746</xdr:row>
      <xdr:rowOff>39221</xdr:rowOff>
    </xdr:to>
    <xdr:cxnSp macro="">
      <xdr:nvCxnSpPr>
        <xdr:cNvPr id="14" name="直線矢印コネクタ 13"/>
        <xdr:cNvCxnSpPr/>
      </xdr:nvCxnSpPr>
      <xdr:spPr>
        <a:xfrm>
          <a:off x="2387507" y="43972724"/>
          <a:ext cx="11206" cy="5577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163285</xdr:colOff>
      <xdr:row>752</xdr:row>
      <xdr:rowOff>30027</xdr:rowOff>
    </xdr:from>
    <xdr:to>
      <xdr:col>24</xdr:col>
      <xdr:colOff>54428</xdr:colOff>
      <xdr:row>753</xdr:row>
      <xdr:rowOff>284073</xdr:rowOff>
    </xdr:to>
    <xdr:sp macro="" textlink="">
      <xdr:nvSpPr>
        <xdr:cNvPr id="15" name="正方形/長方形 14"/>
        <xdr:cNvSpPr/>
      </xdr:nvSpPr>
      <xdr:spPr>
        <a:xfrm>
          <a:off x="2363560" y="46635852"/>
          <a:ext cx="2491468" cy="60647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Ｄ．日本システムウエア株式会社</a:t>
          </a:r>
          <a:endParaRPr kumimoji="1" lang="en-US" altLang="ja-JP" sz="1100">
            <a:solidFill>
              <a:sysClr val="windowText" lastClr="000000"/>
            </a:solidFill>
          </a:endParaRPr>
        </a:p>
        <a:p>
          <a:pPr algn="ctr"/>
          <a:r>
            <a:rPr kumimoji="1" lang="ja-JP" altLang="en-US" sz="1100">
              <a:solidFill>
                <a:sysClr val="windowText" lastClr="000000"/>
              </a:solidFill>
            </a:rPr>
            <a:t>５３百万円</a:t>
          </a:r>
          <a:endParaRPr kumimoji="1" lang="ja-JP" altLang="en-US" sz="1100"/>
        </a:p>
      </xdr:txBody>
    </xdr:sp>
    <xdr:clientData/>
  </xdr:twoCellAnchor>
  <xdr:twoCellAnchor>
    <xdr:from>
      <xdr:col>13</xdr:col>
      <xdr:colOff>47489</xdr:colOff>
      <xdr:row>754</xdr:row>
      <xdr:rowOff>50429</xdr:rowOff>
    </xdr:from>
    <xdr:to>
      <xdr:col>23</xdr:col>
      <xdr:colOff>15643</xdr:colOff>
      <xdr:row>755</xdr:row>
      <xdr:rowOff>228320</xdr:rowOff>
    </xdr:to>
    <xdr:sp macro="" textlink="">
      <xdr:nvSpPr>
        <xdr:cNvPr id="16" name="大かっこ 15"/>
        <xdr:cNvSpPr/>
      </xdr:nvSpPr>
      <xdr:spPr>
        <a:xfrm>
          <a:off x="2647814" y="47361104"/>
          <a:ext cx="1968404" cy="5303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医療費情報総合管理分析システムの機能改修</a:t>
          </a:r>
        </a:p>
      </xdr:txBody>
    </xdr:sp>
    <xdr:clientData/>
  </xdr:twoCellAnchor>
  <xdr:twoCellAnchor>
    <xdr:from>
      <xdr:col>6</xdr:col>
      <xdr:colOff>190500</xdr:colOff>
      <xdr:row>751</xdr:row>
      <xdr:rowOff>68034</xdr:rowOff>
    </xdr:from>
    <xdr:to>
      <xdr:col>17</xdr:col>
      <xdr:colOff>177800</xdr:colOff>
      <xdr:row>752</xdr:row>
      <xdr:rowOff>98015</xdr:rowOff>
    </xdr:to>
    <xdr:sp macro="" textlink="">
      <xdr:nvSpPr>
        <xdr:cNvPr id="17" name="テキスト ボックス 16"/>
        <xdr:cNvSpPr txBox="1"/>
      </xdr:nvSpPr>
      <xdr:spPr>
        <a:xfrm>
          <a:off x="1390650" y="46321434"/>
          <a:ext cx="2187575" cy="382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一般競争契約（最低価格）</a:t>
          </a:r>
          <a:r>
            <a:rPr kumimoji="1" lang="en-US" altLang="ja-JP" sz="1050"/>
            <a:t>】</a:t>
          </a:r>
        </a:p>
      </xdr:txBody>
    </xdr:sp>
    <xdr:clientData/>
  </xdr:twoCellAnchor>
  <xdr:twoCellAnchor>
    <xdr:from>
      <xdr:col>35</xdr:col>
      <xdr:colOff>157031</xdr:colOff>
      <xdr:row>748</xdr:row>
      <xdr:rowOff>87225</xdr:rowOff>
    </xdr:from>
    <xdr:to>
      <xdr:col>46</xdr:col>
      <xdr:colOff>25035</xdr:colOff>
      <xdr:row>749</xdr:row>
      <xdr:rowOff>313766</xdr:rowOff>
    </xdr:to>
    <xdr:sp macro="" textlink="">
      <xdr:nvSpPr>
        <xdr:cNvPr id="18" name="大かっこ 17"/>
        <xdr:cNvSpPr/>
      </xdr:nvSpPr>
      <xdr:spPr>
        <a:xfrm>
          <a:off x="7157906" y="45283350"/>
          <a:ext cx="2068279" cy="5789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調査課ＬＡＮシステムの移行等</a:t>
          </a:r>
        </a:p>
      </xdr:txBody>
    </xdr:sp>
    <xdr:clientData/>
  </xdr:twoCellAnchor>
  <xdr:twoCellAnchor>
    <xdr:from>
      <xdr:col>32</xdr:col>
      <xdr:colOff>186541</xdr:colOff>
      <xdr:row>744</xdr:row>
      <xdr:rowOff>208754</xdr:rowOff>
    </xdr:from>
    <xdr:to>
      <xdr:col>33</xdr:col>
      <xdr:colOff>7379</xdr:colOff>
      <xdr:row>751</xdr:row>
      <xdr:rowOff>345669</xdr:rowOff>
    </xdr:to>
    <xdr:cxnSp macro="">
      <xdr:nvCxnSpPr>
        <xdr:cNvPr id="19" name="直線矢印コネクタ 18"/>
        <xdr:cNvCxnSpPr>
          <a:endCxn id="20" idx="0"/>
        </xdr:cNvCxnSpPr>
      </xdr:nvCxnSpPr>
      <xdr:spPr>
        <a:xfrm flipH="1">
          <a:off x="6587341" y="43995179"/>
          <a:ext cx="20863" cy="26038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98390</xdr:colOff>
      <xdr:row>751</xdr:row>
      <xdr:rowOff>345669</xdr:rowOff>
    </xdr:from>
    <xdr:to>
      <xdr:col>37</xdr:col>
      <xdr:colOff>76865</xdr:colOff>
      <xdr:row>753</xdr:row>
      <xdr:rowOff>218238</xdr:rowOff>
    </xdr:to>
    <xdr:sp macro="" textlink="">
      <xdr:nvSpPr>
        <xdr:cNvPr id="20" name="正方形/長方形 19"/>
        <xdr:cNvSpPr/>
      </xdr:nvSpPr>
      <xdr:spPr>
        <a:xfrm>
          <a:off x="5699090" y="46599069"/>
          <a:ext cx="1778700" cy="57741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Ｅ．みずほ情報総研</a:t>
          </a:r>
          <a:endParaRPr kumimoji="1" lang="en-US" altLang="ja-JP" sz="1100">
            <a:solidFill>
              <a:sysClr val="windowText" lastClr="000000"/>
            </a:solidFill>
          </a:endParaRPr>
        </a:p>
        <a:p>
          <a:pPr algn="ctr"/>
          <a:r>
            <a:rPr kumimoji="1" lang="ja-JP" altLang="en-US" sz="1100">
              <a:solidFill>
                <a:sysClr val="windowText" lastClr="000000"/>
              </a:solidFill>
            </a:rPr>
            <a:t>２４百万円</a:t>
          </a:r>
          <a:endParaRPr kumimoji="1" lang="ja-JP" altLang="en-US" sz="1100"/>
        </a:p>
      </xdr:txBody>
    </xdr:sp>
    <xdr:clientData/>
  </xdr:twoCellAnchor>
  <xdr:twoCellAnchor>
    <xdr:from>
      <xdr:col>28</xdr:col>
      <xdr:colOff>90123</xdr:colOff>
      <xdr:row>754</xdr:row>
      <xdr:rowOff>51565</xdr:rowOff>
    </xdr:from>
    <xdr:to>
      <xdr:col>37</xdr:col>
      <xdr:colOff>47863</xdr:colOff>
      <xdr:row>756</xdr:row>
      <xdr:rowOff>503464</xdr:rowOff>
    </xdr:to>
    <xdr:sp macro="" textlink="">
      <xdr:nvSpPr>
        <xdr:cNvPr id="21" name="大かっこ 20"/>
        <xdr:cNvSpPr/>
      </xdr:nvSpPr>
      <xdr:spPr>
        <a:xfrm>
          <a:off x="5805123" y="49690422"/>
          <a:ext cx="1794704" cy="11594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調査課における統計業務の現状調査及び業務の効率化に向けた基本計画の作成</a:t>
          </a:r>
        </a:p>
      </xdr:txBody>
    </xdr:sp>
    <xdr:clientData/>
  </xdr:twoCellAnchor>
  <xdr:twoCellAnchor>
    <xdr:from>
      <xdr:col>23</xdr:col>
      <xdr:colOff>13607</xdr:colOff>
      <xdr:row>751</xdr:row>
      <xdr:rowOff>12994</xdr:rowOff>
    </xdr:from>
    <xdr:to>
      <xdr:col>35</xdr:col>
      <xdr:colOff>81643</xdr:colOff>
      <xdr:row>752</xdr:row>
      <xdr:rowOff>54428</xdr:rowOff>
    </xdr:to>
    <xdr:sp macro="" textlink="">
      <xdr:nvSpPr>
        <xdr:cNvPr id="22" name="テキスト ボックス 21"/>
        <xdr:cNvSpPr txBox="1"/>
      </xdr:nvSpPr>
      <xdr:spPr>
        <a:xfrm>
          <a:off x="4708071" y="48590494"/>
          <a:ext cx="2517322" cy="395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一般競争契約（総合評価）</a:t>
          </a:r>
          <a:r>
            <a:rPr kumimoji="1" lang="en-US" altLang="ja-JP" sz="1050"/>
            <a:t>】</a:t>
          </a:r>
        </a:p>
      </xdr:txBody>
    </xdr:sp>
    <xdr:clientData/>
  </xdr:twoCellAnchor>
  <xdr:twoCellAnchor>
    <xdr:from>
      <xdr:col>40</xdr:col>
      <xdr:colOff>109903</xdr:colOff>
      <xdr:row>744</xdr:row>
      <xdr:rowOff>197826</xdr:rowOff>
    </xdr:from>
    <xdr:to>
      <xdr:col>40</xdr:col>
      <xdr:colOff>123039</xdr:colOff>
      <xdr:row>745</xdr:row>
      <xdr:rowOff>338482</xdr:rowOff>
    </xdr:to>
    <xdr:cxnSp macro="">
      <xdr:nvCxnSpPr>
        <xdr:cNvPr id="23" name="直線矢印コネクタ 22"/>
        <xdr:cNvCxnSpPr/>
      </xdr:nvCxnSpPr>
      <xdr:spPr>
        <a:xfrm>
          <a:off x="8110903" y="43984251"/>
          <a:ext cx="13136" cy="4930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27214</xdr:colOff>
      <xdr:row>744</xdr:row>
      <xdr:rowOff>244929</xdr:rowOff>
    </xdr:from>
    <xdr:to>
      <xdr:col>47</xdr:col>
      <xdr:colOff>27215</xdr:colOff>
      <xdr:row>751</xdr:row>
      <xdr:rowOff>312964</xdr:rowOff>
    </xdr:to>
    <xdr:cxnSp macro="">
      <xdr:nvCxnSpPr>
        <xdr:cNvPr id="25" name="直線矢印コネクタ 24"/>
        <xdr:cNvCxnSpPr/>
      </xdr:nvCxnSpPr>
      <xdr:spPr>
        <a:xfrm>
          <a:off x="9620250" y="46345929"/>
          <a:ext cx="1" cy="25445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752</xdr:row>
      <xdr:rowOff>0</xdr:rowOff>
    </xdr:from>
    <xdr:to>
      <xdr:col>49</xdr:col>
      <xdr:colOff>182582</xdr:colOff>
      <xdr:row>753</xdr:row>
      <xdr:rowOff>226355</xdr:rowOff>
    </xdr:to>
    <xdr:sp macro="" textlink="">
      <xdr:nvSpPr>
        <xdr:cNvPr id="26" name="正方形/長方形 25"/>
        <xdr:cNvSpPr/>
      </xdr:nvSpPr>
      <xdr:spPr>
        <a:xfrm>
          <a:off x="8368393" y="48931286"/>
          <a:ext cx="1815439" cy="5801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Ｆ．株式会社じほう</a:t>
          </a:r>
          <a:endParaRPr kumimoji="1" lang="en-US" altLang="ja-JP" sz="1100">
            <a:solidFill>
              <a:sysClr val="windowText" lastClr="000000"/>
            </a:solidFill>
          </a:endParaRPr>
        </a:p>
        <a:p>
          <a:pPr algn="ctr"/>
          <a:r>
            <a:rPr kumimoji="1" lang="ja-JP" altLang="en-US" sz="1100">
              <a:solidFill>
                <a:sysClr val="windowText" lastClr="000000"/>
              </a:solidFill>
            </a:rPr>
            <a:t>０．４百万円</a:t>
          </a:r>
          <a:endParaRPr kumimoji="1" lang="ja-JP" altLang="en-US" sz="1100"/>
        </a:p>
      </xdr:txBody>
    </xdr:sp>
    <xdr:clientData/>
  </xdr:twoCellAnchor>
  <xdr:twoCellAnchor>
    <xdr:from>
      <xdr:col>41</xdr:col>
      <xdr:colOff>0</xdr:colOff>
      <xdr:row>754</xdr:row>
      <xdr:rowOff>0</xdr:rowOff>
    </xdr:from>
    <xdr:to>
      <xdr:col>49</xdr:col>
      <xdr:colOff>161847</xdr:colOff>
      <xdr:row>755</xdr:row>
      <xdr:rowOff>131933</xdr:rowOff>
    </xdr:to>
    <xdr:sp macro="" textlink="">
      <xdr:nvSpPr>
        <xdr:cNvPr id="32" name="大かっこ 31"/>
        <xdr:cNvSpPr/>
      </xdr:nvSpPr>
      <xdr:spPr>
        <a:xfrm>
          <a:off x="8368393" y="49638857"/>
          <a:ext cx="1794704" cy="4857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調剤データの提供</a:t>
          </a:r>
        </a:p>
      </xdr:txBody>
    </xdr:sp>
    <xdr:clientData/>
  </xdr:twoCellAnchor>
  <xdr:twoCellAnchor>
    <xdr:from>
      <xdr:col>38</xdr:col>
      <xdr:colOff>190499</xdr:colOff>
      <xdr:row>750</xdr:row>
      <xdr:rowOff>353785</xdr:rowOff>
    </xdr:from>
    <xdr:to>
      <xdr:col>46</xdr:col>
      <xdr:colOff>81642</xdr:colOff>
      <xdr:row>752</xdr:row>
      <xdr:rowOff>40820</xdr:rowOff>
    </xdr:to>
    <xdr:sp macro="" textlink="">
      <xdr:nvSpPr>
        <xdr:cNvPr id="33" name="テキスト ボックス 32"/>
        <xdr:cNvSpPr txBox="1"/>
      </xdr:nvSpPr>
      <xdr:spPr>
        <a:xfrm>
          <a:off x="7946570" y="48577499"/>
          <a:ext cx="1524001" cy="394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随意契約（少額）</a:t>
          </a:r>
          <a:r>
            <a:rPr kumimoji="1" lang="en-US" altLang="ja-JP" sz="105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285</v>
      </c>
      <c r="AT2" s="958"/>
      <c r="AU2" s="958"/>
      <c r="AV2" s="52" t="str">
        <f>IF(AW2="", "", "-")</f>
        <v/>
      </c>
      <c r="AW2" s="929"/>
      <c r="AX2" s="929"/>
    </row>
    <row r="3" spans="1:50" ht="21" customHeight="1" thickBot="1" x14ac:dyDescent="0.2">
      <c r="A3" s="878" t="s">
        <v>531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546</v>
      </c>
      <c r="AK3" s="880"/>
      <c r="AL3" s="880"/>
      <c r="AM3" s="880"/>
      <c r="AN3" s="880"/>
      <c r="AO3" s="880"/>
      <c r="AP3" s="880"/>
      <c r="AQ3" s="880"/>
      <c r="AR3" s="880"/>
      <c r="AS3" s="880"/>
      <c r="AT3" s="880"/>
      <c r="AU3" s="880"/>
      <c r="AV3" s="880"/>
      <c r="AW3" s="880"/>
      <c r="AX3" s="24" t="s">
        <v>65</v>
      </c>
    </row>
    <row r="4" spans="1:50" ht="24.75" customHeight="1" x14ac:dyDescent="0.15">
      <c r="A4" s="708" t="s">
        <v>25</v>
      </c>
      <c r="B4" s="709"/>
      <c r="C4" s="709"/>
      <c r="D4" s="709"/>
      <c r="E4" s="709"/>
      <c r="F4" s="709"/>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50" t="s">
        <v>171</v>
      </c>
      <c r="H5" s="851"/>
      <c r="I5" s="851"/>
      <c r="J5" s="851"/>
      <c r="K5" s="851"/>
      <c r="L5" s="851"/>
      <c r="M5" s="852" t="s">
        <v>66</v>
      </c>
      <c r="N5" s="853"/>
      <c r="O5" s="853"/>
      <c r="P5" s="853"/>
      <c r="Q5" s="853"/>
      <c r="R5" s="854"/>
      <c r="S5" s="855" t="s">
        <v>131</v>
      </c>
      <c r="T5" s="851"/>
      <c r="U5" s="851"/>
      <c r="V5" s="851"/>
      <c r="W5" s="851"/>
      <c r="X5" s="856"/>
      <c r="Y5" s="702" t="s">
        <v>3</v>
      </c>
      <c r="Z5" s="544"/>
      <c r="AA5" s="544"/>
      <c r="AB5" s="544"/>
      <c r="AC5" s="544"/>
      <c r="AD5" s="545"/>
      <c r="AE5" s="703" t="s">
        <v>549</v>
      </c>
      <c r="AF5" s="703"/>
      <c r="AG5" s="703"/>
      <c r="AH5" s="703"/>
      <c r="AI5" s="703"/>
      <c r="AJ5" s="703"/>
      <c r="AK5" s="703"/>
      <c r="AL5" s="703"/>
      <c r="AM5" s="703"/>
      <c r="AN5" s="703"/>
      <c r="AO5" s="703"/>
      <c r="AP5" s="704"/>
      <c r="AQ5" s="705" t="s">
        <v>550</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554</v>
      </c>
      <c r="H7" s="500"/>
      <c r="I7" s="500"/>
      <c r="J7" s="500"/>
      <c r="K7" s="500"/>
      <c r="L7" s="500"/>
      <c r="M7" s="500"/>
      <c r="N7" s="500"/>
      <c r="O7" s="500"/>
      <c r="P7" s="500"/>
      <c r="Q7" s="500"/>
      <c r="R7" s="500"/>
      <c r="S7" s="500"/>
      <c r="T7" s="500"/>
      <c r="U7" s="500"/>
      <c r="V7" s="500"/>
      <c r="W7" s="500"/>
      <c r="X7" s="501"/>
      <c r="Y7" s="940" t="s">
        <v>544</v>
      </c>
      <c r="Z7" s="444"/>
      <c r="AA7" s="444"/>
      <c r="AB7" s="444"/>
      <c r="AC7" s="444"/>
      <c r="AD7" s="941"/>
      <c r="AE7" s="930" t="s">
        <v>553</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6" t="s">
        <v>389</v>
      </c>
      <c r="B8" s="497"/>
      <c r="C8" s="497"/>
      <c r="D8" s="497"/>
      <c r="E8" s="497"/>
      <c r="F8" s="498"/>
      <c r="G8" s="959" t="str">
        <f>入力規則等!A26</f>
        <v>-</v>
      </c>
      <c r="H8" s="724"/>
      <c r="I8" s="724"/>
      <c r="J8" s="724"/>
      <c r="K8" s="724"/>
      <c r="L8" s="724"/>
      <c r="M8" s="724"/>
      <c r="N8" s="724"/>
      <c r="O8" s="724"/>
      <c r="P8" s="724"/>
      <c r="Q8" s="724"/>
      <c r="R8" s="724"/>
      <c r="S8" s="724"/>
      <c r="T8" s="724"/>
      <c r="U8" s="724"/>
      <c r="V8" s="724"/>
      <c r="W8" s="724"/>
      <c r="X8" s="960"/>
      <c r="Y8" s="857" t="s">
        <v>390</v>
      </c>
      <c r="Z8" s="858"/>
      <c r="AA8" s="858"/>
      <c r="AB8" s="858"/>
      <c r="AC8" s="858"/>
      <c r="AD8" s="85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60" t="s">
        <v>23</v>
      </c>
      <c r="B9" s="861"/>
      <c r="C9" s="861"/>
      <c r="D9" s="861"/>
      <c r="E9" s="861"/>
      <c r="F9" s="861"/>
      <c r="G9" s="862" t="s">
        <v>555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4" t="s">
        <v>30</v>
      </c>
      <c r="B10" s="665"/>
      <c r="C10" s="665"/>
      <c r="D10" s="665"/>
      <c r="E10" s="665"/>
      <c r="F10" s="665"/>
      <c r="G10" s="758" t="s">
        <v>556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1" t="s">
        <v>24</v>
      </c>
      <c r="B12" s="962"/>
      <c r="C12" s="962"/>
      <c r="D12" s="962"/>
      <c r="E12" s="962"/>
      <c r="F12" s="963"/>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469</v>
      </c>
      <c r="AE12" s="417"/>
      <c r="AF12" s="417"/>
      <c r="AG12" s="417"/>
      <c r="AH12" s="417"/>
      <c r="AI12" s="417"/>
      <c r="AJ12" s="418"/>
      <c r="AK12" s="416" t="s">
        <v>532</v>
      </c>
      <c r="AL12" s="417"/>
      <c r="AM12" s="417"/>
      <c r="AN12" s="417"/>
      <c r="AO12" s="417"/>
      <c r="AP12" s="417"/>
      <c r="AQ12" s="418"/>
      <c r="AR12" s="416" t="s">
        <v>533</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220</v>
      </c>
      <c r="Q13" s="662"/>
      <c r="R13" s="662"/>
      <c r="S13" s="662"/>
      <c r="T13" s="662"/>
      <c r="U13" s="662"/>
      <c r="V13" s="663"/>
      <c r="W13" s="661">
        <v>318</v>
      </c>
      <c r="X13" s="662"/>
      <c r="Y13" s="662"/>
      <c r="Z13" s="662"/>
      <c r="AA13" s="662"/>
      <c r="AB13" s="662"/>
      <c r="AC13" s="663"/>
      <c r="AD13" s="661">
        <v>243</v>
      </c>
      <c r="AE13" s="662"/>
      <c r="AF13" s="662"/>
      <c r="AG13" s="662"/>
      <c r="AH13" s="662"/>
      <c r="AI13" s="662"/>
      <c r="AJ13" s="663"/>
      <c r="AK13" s="661">
        <v>1134</v>
      </c>
      <c r="AL13" s="662"/>
      <c r="AM13" s="662"/>
      <c r="AN13" s="662"/>
      <c r="AO13" s="662"/>
      <c r="AP13" s="662"/>
      <c r="AQ13" s="663"/>
      <c r="AR13" s="937"/>
      <c r="AS13" s="938"/>
      <c r="AT13" s="938"/>
      <c r="AU13" s="938"/>
      <c r="AV13" s="938"/>
      <c r="AW13" s="938"/>
      <c r="AX13" s="939"/>
    </row>
    <row r="14" spans="1:50" ht="21" customHeight="1" x14ac:dyDescent="0.15">
      <c r="A14" s="618"/>
      <c r="B14" s="619"/>
      <c r="C14" s="619"/>
      <c r="D14" s="619"/>
      <c r="E14" s="619"/>
      <c r="F14" s="620"/>
      <c r="G14" s="729"/>
      <c r="H14" s="730"/>
      <c r="I14" s="715" t="s">
        <v>8</v>
      </c>
      <c r="J14" s="766"/>
      <c r="K14" s="766"/>
      <c r="L14" s="766"/>
      <c r="M14" s="766"/>
      <c r="N14" s="766"/>
      <c r="O14" s="767"/>
      <c r="P14" s="661" t="s">
        <v>558</v>
      </c>
      <c r="Q14" s="662"/>
      <c r="R14" s="662"/>
      <c r="S14" s="662"/>
      <c r="T14" s="662"/>
      <c r="U14" s="662"/>
      <c r="V14" s="663"/>
      <c r="W14" s="661" t="s">
        <v>561</v>
      </c>
      <c r="X14" s="662"/>
      <c r="Y14" s="662"/>
      <c r="Z14" s="662"/>
      <c r="AA14" s="662"/>
      <c r="AB14" s="662"/>
      <c r="AC14" s="663"/>
      <c r="AD14" s="661" t="s">
        <v>561</v>
      </c>
      <c r="AE14" s="662"/>
      <c r="AF14" s="662"/>
      <c r="AG14" s="662"/>
      <c r="AH14" s="662"/>
      <c r="AI14" s="662"/>
      <c r="AJ14" s="663"/>
      <c r="AK14" s="661" t="s">
        <v>561</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559</v>
      </c>
      <c r="Q15" s="662"/>
      <c r="R15" s="662"/>
      <c r="S15" s="662"/>
      <c r="T15" s="662"/>
      <c r="U15" s="662"/>
      <c r="V15" s="663"/>
      <c r="W15" s="661" t="s">
        <v>561</v>
      </c>
      <c r="X15" s="662"/>
      <c r="Y15" s="662"/>
      <c r="Z15" s="662"/>
      <c r="AA15" s="662"/>
      <c r="AB15" s="662"/>
      <c r="AC15" s="663"/>
      <c r="AD15" s="661" t="s">
        <v>561</v>
      </c>
      <c r="AE15" s="662"/>
      <c r="AF15" s="662"/>
      <c r="AG15" s="662"/>
      <c r="AH15" s="662"/>
      <c r="AI15" s="662"/>
      <c r="AJ15" s="663"/>
      <c r="AK15" s="661" t="s">
        <v>558</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560</v>
      </c>
      <c r="Q16" s="662"/>
      <c r="R16" s="662"/>
      <c r="S16" s="662"/>
      <c r="T16" s="662"/>
      <c r="U16" s="662"/>
      <c r="V16" s="663"/>
      <c r="W16" s="661" t="s">
        <v>561</v>
      </c>
      <c r="X16" s="662"/>
      <c r="Y16" s="662"/>
      <c r="Z16" s="662"/>
      <c r="AA16" s="662"/>
      <c r="AB16" s="662"/>
      <c r="AC16" s="663"/>
      <c r="AD16" s="661" t="s">
        <v>562</v>
      </c>
      <c r="AE16" s="662"/>
      <c r="AF16" s="662"/>
      <c r="AG16" s="662"/>
      <c r="AH16" s="662"/>
      <c r="AI16" s="662"/>
      <c r="AJ16" s="663"/>
      <c r="AK16" s="661" t="s">
        <v>558</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561</v>
      </c>
      <c r="Q17" s="662"/>
      <c r="R17" s="662"/>
      <c r="S17" s="662"/>
      <c r="T17" s="662"/>
      <c r="U17" s="662"/>
      <c r="V17" s="663"/>
      <c r="W17" s="661" t="s">
        <v>561</v>
      </c>
      <c r="X17" s="662"/>
      <c r="Y17" s="662"/>
      <c r="Z17" s="662"/>
      <c r="AA17" s="662"/>
      <c r="AB17" s="662"/>
      <c r="AC17" s="663"/>
      <c r="AD17" s="661" t="s">
        <v>562</v>
      </c>
      <c r="AE17" s="662"/>
      <c r="AF17" s="662"/>
      <c r="AG17" s="662"/>
      <c r="AH17" s="662"/>
      <c r="AI17" s="662"/>
      <c r="AJ17" s="663"/>
      <c r="AK17" s="661" t="s">
        <v>563</v>
      </c>
      <c r="AL17" s="662"/>
      <c r="AM17" s="662"/>
      <c r="AN17" s="662"/>
      <c r="AO17" s="662"/>
      <c r="AP17" s="662"/>
      <c r="AQ17" s="663"/>
      <c r="AR17" s="935"/>
      <c r="AS17" s="935"/>
      <c r="AT17" s="935"/>
      <c r="AU17" s="935"/>
      <c r="AV17" s="935"/>
      <c r="AW17" s="935"/>
      <c r="AX17" s="936"/>
    </row>
    <row r="18" spans="1:50" ht="24.75" customHeight="1" x14ac:dyDescent="0.15">
      <c r="A18" s="618"/>
      <c r="B18" s="619"/>
      <c r="C18" s="619"/>
      <c r="D18" s="619"/>
      <c r="E18" s="619"/>
      <c r="F18" s="620"/>
      <c r="G18" s="731"/>
      <c r="H18" s="732"/>
      <c r="I18" s="720" t="s">
        <v>20</v>
      </c>
      <c r="J18" s="721"/>
      <c r="K18" s="721"/>
      <c r="L18" s="721"/>
      <c r="M18" s="721"/>
      <c r="N18" s="721"/>
      <c r="O18" s="722"/>
      <c r="P18" s="889">
        <f>SUM(P13:V17)</f>
        <v>220</v>
      </c>
      <c r="Q18" s="890"/>
      <c r="R18" s="890"/>
      <c r="S18" s="890"/>
      <c r="T18" s="890"/>
      <c r="U18" s="890"/>
      <c r="V18" s="891"/>
      <c r="W18" s="889">
        <f>SUM(W13:AC17)</f>
        <v>318</v>
      </c>
      <c r="X18" s="890"/>
      <c r="Y18" s="890"/>
      <c r="Z18" s="890"/>
      <c r="AA18" s="890"/>
      <c r="AB18" s="890"/>
      <c r="AC18" s="891"/>
      <c r="AD18" s="889">
        <f>SUM(AD13:AJ17)</f>
        <v>243</v>
      </c>
      <c r="AE18" s="890"/>
      <c r="AF18" s="890"/>
      <c r="AG18" s="890"/>
      <c r="AH18" s="890"/>
      <c r="AI18" s="890"/>
      <c r="AJ18" s="891"/>
      <c r="AK18" s="889">
        <f>SUM(AK13:AQ17)</f>
        <v>1134</v>
      </c>
      <c r="AL18" s="890"/>
      <c r="AM18" s="890"/>
      <c r="AN18" s="890"/>
      <c r="AO18" s="890"/>
      <c r="AP18" s="890"/>
      <c r="AQ18" s="891"/>
      <c r="AR18" s="889">
        <f>SUM(AR13:AX17)</f>
        <v>0</v>
      </c>
      <c r="AS18" s="890"/>
      <c r="AT18" s="890"/>
      <c r="AU18" s="890"/>
      <c r="AV18" s="890"/>
      <c r="AW18" s="890"/>
      <c r="AX18" s="892"/>
    </row>
    <row r="19" spans="1:50" ht="24.75" customHeight="1" x14ac:dyDescent="0.15">
      <c r="A19" s="618"/>
      <c r="B19" s="619"/>
      <c r="C19" s="619"/>
      <c r="D19" s="619"/>
      <c r="E19" s="619"/>
      <c r="F19" s="620"/>
      <c r="G19" s="887" t="s">
        <v>9</v>
      </c>
      <c r="H19" s="888"/>
      <c r="I19" s="888"/>
      <c r="J19" s="888"/>
      <c r="K19" s="888"/>
      <c r="L19" s="888"/>
      <c r="M19" s="888"/>
      <c r="N19" s="888"/>
      <c r="O19" s="888"/>
      <c r="P19" s="661">
        <v>132</v>
      </c>
      <c r="Q19" s="662"/>
      <c r="R19" s="662"/>
      <c r="S19" s="662"/>
      <c r="T19" s="662"/>
      <c r="U19" s="662"/>
      <c r="V19" s="663"/>
      <c r="W19" s="661">
        <v>178</v>
      </c>
      <c r="X19" s="662"/>
      <c r="Y19" s="662"/>
      <c r="Z19" s="662"/>
      <c r="AA19" s="662"/>
      <c r="AB19" s="662"/>
      <c r="AC19" s="663"/>
      <c r="AD19" s="661">
        <v>161</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7" t="s">
        <v>10</v>
      </c>
      <c r="H20" s="888"/>
      <c r="I20" s="888"/>
      <c r="J20" s="888"/>
      <c r="K20" s="888"/>
      <c r="L20" s="888"/>
      <c r="M20" s="888"/>
      <c r="N20" s="888"/>
      <c r="O20" s="888"/>
      <c r="P20" s="311">
        <f>IF(P18=0, "-", SUM(P19)/P18)</f>
        <v>0.6</v>
      </c>
      <c r="Q20" s="311"/>
      <c r="R20" s="311"/>
      <c r="S20" s="311"/>
      <c r="T20" s="311"/>
      <c r="U20" s="311"/>
      <c r="V20" s="311"/>
      <c r="W20" s="311">
        <f t="shared" ref="W20" si="0">IF(W18=0, "-", SUM(W19)/W18)</f>
        <v>0.55974842767295596</v>
      </c>
      <c r="X20" s="311"/>
      <c r="Y20" s="311"/>
      <c r="Z20" s="311"/>
      <c r="AA20" s="311"/>
      <c r="AB20" s="311"/>
      <c r="AC20" s="311"/>
      <c r="AD20" s="311">
        <f t="shared" ref="AD20" si="1">IF(AD18=0, "-", SUM(AD19)/AD18)</f>
        <v>0.66255144032921809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64"/>
      <c r="G21" s="309" t="s">
        <v>494</v>
      </c>
      <c r="H21" s="310"/>
      <c r="I21" s="310"/>
      <c r="J21" s="310"/>
      <c r="K21" s="310"/>
      <c r="L21" s="310"/>
      <c r="M21" s="310"/>
      <c r="N21" s="310"/>
      <c r="O21" s="310"/>
      <c r="P21" s="311">
        <f>IF(P19=0, "-", SUM(P19)/SUM(P13,P14))</f>
        <v>0.6</v>
      </c>
      <c r="Q21" s="311"/>
      <c r="R21" s="311"/>
      <c r="S21" s="311"/>
      <c r="T21" s="311"/>
      <c r="U21" s="311"/>
      <c r="V21" s="311"/>
      <c r="W21" s="311">
        <f t="shared" ref="W21" si="2">IF(W19=0, "-", SUM(W19)/SUM(W13,W14))</f>
        <v>0.55974842767295596</v>
      </c>
      <c r="X21" s="311"/>
      <c r="Y21" s="311"/>
      <c r="Z21" s="311"/>
      <c r="AA21" s="311"/>
      <c r="AB21" s="311"/>
      <c r="AC21" s="311"/>
      <c r="AD21" s="311">
        <f t="shared" ref="AD21" si="3">IF(AD19=0, "-", SUM(AD19)/SUM(AD13,AD14))</f>
        <v>0.66255144032921809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2" t="s">
        <v>536</v>
      </c>
      <c r="B22" s="983"/>
      <c r="C22" s="983"/>
      <c r="D22" s="983"/>
      <c r="E22" s="983"/>
      <c r="F22" s="984"/>
      <c r="G22" s="969" t="s">
        <v>471</v>
      </c>
      <c r="H22" s="215"/>
      <c r="I22" s="215"/>
      <c r="J22" s="215"/>
      <c r="K22" s="215"/>
      <c r="L22" s="215"/>
      <c r="M22" s="215"/>
      <c r="N22" s="215"/>
      <c r="O22" s="216"/>
      <c r="P22" s="954" t="s">
        <v>534</v>
      </c>
      <c r="Q22" s="215"/>
      <c r="R22" s="215"/>
      <c r="S22" s="215"/>
      <c r="T22" s="215"/>
      <c r="U22" s="215"/>
      <c r="V22" s="216"/>
      <c r="W22" s="954" t="s">
        <v>535</v>
      </c>
      <c r="X22" s="215"/>
      <c r="Y22" s="215"/>
      <c r="Z22" s="215"/>
      <c r="AA22" s="215"/>
      <c r="AB22" s="215"/>
      <c r="AC22" s="216"/>
      <c r="AD22" s="954" t="s">
        <v>470</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70" t="s">
        <v>564</v>
      </c>
      <c r="H23" s="971"/>
      <c r="I23" s="971"/>
      <c r="J23" s="971"/>
      <c r="K23" s="971"/>
      <c r="L23" s="971"/>
      <c r="M23" s="971"/>
      <c r="N23" s="971"/>
      <c r="O23" s="972"/>
      <c r="P23" s="937">
        <v>1063</v>
      </c>
      <c r="Q23" s="938"/>
      <c r="R23" s="938"/>
      <c r="S23" s="938"/>
      <c r="T23" s="938"/>
      <c r="U23" s="938"/>
      <c r="V23" s="955"/>
      <c r="W23" s="937"/>
      <c r="X23" s="938"/>
      <c r="Y23" s="938"/>
      <c r="Z23" s="938"/>
      <c r="AA23" s="938"/>
      <c r="AB23" s="938"/>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565</v>
      </c>
      <c r="H24" s="974"/>
      <c r="I24" s="974"/>
      <c r="J24" s="974"/>
      <c r="K24" s="974"/>
      <c r="L24" s="974"/>
      <c r="M24" s="974"/>
      <c r="N24" s="974"/>
      <c r="O24" s="975"/>
      <c r="P24" s="661">
        <v>71</v>
      </c>
      <c r="Q24" s="662"/>
      <c r="R24" s="662"/>
      <c r="S24" s="662"/>
      <c r="T24" s="662"/>
      <c r="U24" s="662"/>
      <c r="V24" s="663"/>
      <c r="W24" s="661"/>
      <c r="X24" s="662"/>
      <c r="Y24" s="662"/>
      <c r="Z24" s="662"/>
      <c r="AA24" s="662"/>
      <c r="AB24" s="662"/>
      <c r="AC24" s="663"/>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c r="H25" s="974"/>
      <c r="I25" s="974"/>
      <c r="J25" s="974"/>
      <c r="K25" s="974"/>
      <c r="L25" s="974"/>
      <c r="M25" s="974"/>
      <c r="N25" s="974"/>
      <c r="O25" s="975"/>
      <c r="P25" s="661"/>
      <c r="Q25" s="662"/>
      <c r="R25" s="662"/>
      <c r="S25" s="662"/>
      <c r="T25" s="662"/>
      <c r="U25" s="662"/>
      <c r="V25" s="663"/>
      <c r="W25" s="661"/>
      <c r="X25" s="662"/>
      <c r="Y25" s="662"/>
      <c r="Z25" s="662"/>
      <c r="AA25" s="662"/>
      <c r="AB25" s="662"/>
      <c r="AC25" s="663"/>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c r="H26" s="974"/>
      <c r="I26" s="974"/>
      <c r="J26" s="974"/>
      <c r="K26" s="974"/>
      <c r="L26" s="974"/>
      <c r="M26" s="974"/>
      <c r="N26" s="974"/>
      <c r="O26" s="975"/>
      <c r="P26" s="661"/>
      <c r="Q26" s="662"/>
      <c r="R26" s="662"/>
      <c r="S26" s="662"/>
      <c r="T26" s="662"/>
      <c r="U26" s="662"/>
      <c r="V26" s="663"/>
      <c r="W26" s="661"/>
      <c r="X26" s="662"/>
      <c r="Y26" s="662"/>
      <c r="Z26" s="662"/>
      <c r="AA26" s="662"/>
      <c r="AB26" s="662"/>
      <c r="AC26" s="663"/>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c r="H27" s="974"/>
      <c r="I27" s="974"/>
      <c r="J27" s="974"/>
      <c r="K27" s="974"/>
      <c r="L27" s="974"/>
      <c r="M27" s="974"/>
      <c r="N27" s="974"/>
      <c r="O27" s="975"/>
      <c r="P27" s="661"/>
      <c r="Q27" s="662"/>
      <c r="R27" s="662"/>
      <c r="S27" s="662"/>
      <c r="T27" s="662"/>
      <c r="U27" s="662"/>
      <c r="V27" s="663"/>
      <c r="W27" s="661"/>
      <c r="X27" s="662"/>
      <c r="Y27" s="662"/>
      <c r="Z27" s="662"/>
      <c r="AA27" s="662"/>
      <c r="AB27" s="662"/>
      <c r="AC27" s="663"/>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475</v>
      </c>
      <c r="H28" s="977"/>
      <c r="I28" s="977"/>
      <c r="J28" s="977"/>
      <c r="K28" s="977"/>
      <c r="L28" s="977"/>
      <c r="M28" s="977"/>
      <c r="N28" s="977"/>
      <c r="O28" s="978"/>
      <c r="P28" s="889">
        <f>P29-SUM(P23:P27)</f>
        <v>0</v>
      </c>
      <c r="Q28" s="890"/>
      <c r="R28" s="890"/>
      <c r="S28" s="890"/>
      <c r="T28" s="890"/>
      <c r="U28" s="890"/>
      <c r="V28" s="891"/>
      <c r="W28" s="889">
        <f>W29-SUM(W23:W27)</f>
        <v>0</v>
      </c>
      <c r="X28" s="890"/>
      <c r="Y28" s="890"/>
      <c r="Z28" s="890"/>
      <c r="AA28" s="890"/>
      <c r="AB28" s="890"/>
      <c r="AC28" s="891"/>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472</v>
      </c>
      <c r="H29" s="980"/>
      <c r="I29" s="980"/>
      <c r="J29" s="980"/>
      <c r="K29" s="980"/>
      <c r="L29" s="980"/>
      <c r="M29" s="980"/>
      <c r="N29" s="980"/>
      <c r="O29" s="981"/>
      <c r="P29" s="951">
        <f>AK13</f>
        <v>1134</v>
      </c>
      <c r="Q29" s="952"/>
      <c r="R29" s="952"/>
      <c r="S29" s="952"/>
      <c r="T29" s="952"/>
      <c r="U29" s="952"/>
      <c r="V29" s="953"/>
      <c r="W29" s="951">
        <f>AR13</f>
        <v>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2" t="s">
        <v>488</v>
      </c>
      <c r="B30" s="873"/>
      <c r="C30" s="873"/>
      <c r="D30" s="873"/>
      <c r="E30" s="873"/>
      <c r="F30" s="874"/>
      <c r="G30" s="777" t="s">
        <v>265</v>
      </c>
      <c r="H30" s="778"/>
      <c r="I30" s="778"/>
      <c r="J30" s="778"/>
      <c r="K30" s="778"/>
      <c r="L30" s="778"/>
      <c r="M30" s="778"/>
      <c r="N30" s="778"/>
      <c r="O30" s="779"/>
      <c r="P30" s="868" t="s">
        <v>59</v>
      </c>
      <c r="Q30" s="778"/>
      <c r="R30" s="778"/>
      <c r="S30" s="778"/>
      <c r="T30" s="778"/>
      <c r="U30" s="778"/>
      <c r="V30" s="778"/>
      <c r="W30" s="778"/>
      <c r="X30" s="779"/>
      <c r="Y30" s="865"/>
      <c r="Z30" s="866"/>
      <c r="AA30" s="867"/>
      <c r="AB30" s="869" t="s">
        <v>11</v>
      </c>
      <c r="AC30" s="870"/>
      <c r="AD30" s="871"/>
      <c r="AE30" s="869" t="s">
        <v>357</v>
      </c>
      <c r="AF30" s="870"/>
      <c r="AG30" s="870"/>
      <c r="AH30" s="871"/>
      <c r="AI30" s="869" t="s">
        <v>363</v>
      </c>
      <c r="AJ30" s="870"/>
      <c r="AK30" s="870"/>
      <c r="AL30" s="871"/>
      <c r="AM30" s="933" t="s">
        <v>469</v>
      </c>
      <c r="AN30" s="933"/>
      <c r="AO30" s="933"/>
      <c r="AP30" s="869"/>
      <c r="AQ30" s="771" t="s">
        <v>355</v>
      </c>
      <c r="AR30" s="772"/>
      <c r="AS30" s="772"/>
      <c r="AT30" s="773"/>
      <c r="AU30" s="778" t="s">
        <v>253</v>
      </c>
      <c r="AV30" s="778"/>
      <c r="AW30" s="778"/>
      <c r="AX30" s="93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569</v>
      </c>
      <c r="AR31" s="193"/>
      <c r="AS31" s="126" t="s">
        <v>356</v>
      </c>
      <c r="AT31" s="127"/>
      <c r="AU31" s="192">
        <v>30</v>
      </c>
      <c r="AV31" s="192"/>
      <c r="AW31" s="399" t="s">
        <v>300</v>
      </c>
      <c r="AX31" s="400"/>
    </row>
    <row r="32" spans="1:50" ht="23.25" customHeight="1" x14ac:dyDescent="0.15">
      <c r="A32" s="404"/>
      <c r="B32" s="402"/>
      <c r="C32" s="402"/>
      <c r="D32" s="402"/>
      <c r="E32" s="402"/>
      <c r="F32" s="403"/>
      <c r="G32" s="565" t="s">
        <v>566</v>
      </c>
      <c r="H32" s="566"/>
      <c r="I32" s="566"/>
      <c r="J32" s="566"/>
      <c r="K32" s="566"/>
      <c r="L32" s="566"/>
      <c r="M32" s="566"/>
      <c r="N32" s="566"/>
      <c r="O32" s="567"/>
      <c r="P32" s="98" t="s">
        <v>567</v>
      </c>
      <c r="Q32" s="98"/>
      <c r="R32" s="98"/>
      <c r="S32" s="98"/>
      <c r="T32" s="98"/>
      <c r="U32" s="98"/>
      <c r="V32" s="98"/>
      <c r="W32" s="98"/>
      <c r="X32" s="99"/>
      <c r="Y32" s="472" t="s">
        <v>12</v>
      </c>
      <c r="Z32" s="532"/>
      <c r="AA32" s="533"/>
      <c r="AB32" s="462" t="s">
        <v>568</v>
      </c>
      <c r="AC32" s="462"/>
      <c r="AD32" s="462"/>
      <c r="AE32" s="211">
        <v>11</v>
      </c>
      <c r="AF32" s="212"/>
      <c r="AG32" s="212"/>
      <c r="AH32" s="212"/>
      <c r="AI32" s="211">
        <v>11</v>
      </c>
      <c r="AJ32" s="212"/>
      <c r="AK32" s="212"/>
      <c r="AL32" s="212"/>
      <c r="AM32" s="211">
        <v>11</v>
      </c>
      <c r="AN32" s="212"/>
      <c r="AO32" s="212"/>
      <c r="AP32" s="212"/>
      <c r="AQ32" s="333" t="s">
        <v>570</v>
      </c>
      <c r="AR32" s="200"/>
      <c r="AS32" s="200"/>
      <c r="AT32" s="334"/>
      <c r="AU32" s="212" t="s">
        <v>571</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568</v>
      </c>
      <c r="AC33" s="524"/>
      <c r="AD33" s="524"/>
      <c r="AE33" s="211">
        <v>11</v>
      </c>
      <c r="AF33" s="212"/>
      <c r="AG33" s="212"/>
      <c r="AH33" s="212"/>
      <c r="AI33" s="211">
        <v>11</v>
      </c>
      <c r="AJ33" s="212"/>
      <c r="AK33" s="212"/>
      <c r="AL33" s="212"/>
      <c r="AM33" s="211">
        <v>11</v>
      </c>
      <c r="AN33" s="212"/>
      <c r="AO33" s="212"/>
      <c r="AP33" s="212"/>
      <c r="AQ33" s="333" t="s">
        <v>571</v>
      </c>
      <c r="AR33" s="200"/>
      <c r="AS33" s="200"/>
      <c r="AT33" s="334"/>
      <c r="AU33" s="212">
        <v>11</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v>100</v>
      </c>
      <c r="AF34" s="212"/>
      <c r="AG34" s="212"/>
      <c r="AH34" s="212"/>
      <c r="AI34" s="211">
        <v>100</v>
      </c>
      <c r="AJ34" s="212"/>
      <c r="AK34" s="212"/>
      <c r="AL34" s="212"/>
      <c r="AM34" s="211">
        <v>100</v>
      </c>
      <c r="AN34" s="212"/>
      <c r="AO34" s="212"/>
      <c r="AP34" s="212"/>
      <c r="AQ34" s="333" t="s">
        <v>571</v>
      </c>
      <c r="AR34" s="200"/>
      <c r="AS34" s="200"/>
      <c r="AT34" s="334"/>
      <c r="AU34" s="212" t="s">
        <v>571</v>
      </c>
      <c r="AV34" s="212"/>
      <c r="AW34" s="212"/>
      <c r="AX34" s="214"/>
    </row>
    <row r="35" spans="1:50" ht="23.25" customHeight="1" x14ac:dyDescent="0.15">
      <c r="A35" s="219" t="s">
        <v>524</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488</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2" t="s">
        <v>253</v>
      </c>
      <c r="AV37" s="412"/>
      <c r="AW37" s="412"/>
      <c r="AX37" s="928"/>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488</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2" t="s">
        <v>253</v>
      </c>
      <c r="AV44" s="412"/>
      <c r="AW44" s="412"/>
      <c r="AX44" s="92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488</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42" t="s">
        <v>253</v>
      </c>
      <c r="AV51" s="942"/>
      <c r="AW51" s="942"/>
      <c r="AX51" s="94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488</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42" t="s">
        <v>253</v>
      </c>
      <c r="AV58" s="942"/>
      <c r="AW58" s="942"/>
      <c r="AX58" s="94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489</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484</v>
      </c>
      <c r="X65" s="489"/>
      <c r="Y65" s="492"/>
      <c r="Z65" s="492"/>
      <c r="AA65" s="493"/>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495</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489</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91"/>
      <c r="I78" s="592"/>
      <c r="J78" s="592"/>
      <c r="K78" s="592"/>
      <c r="L78" s="592"/>
      <c r="M78" s="592"/>
      <c r="N78" s="592"/>
      <c r="O78" s="593"/>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483</v>
      </c>
      <c r="AP79" s="272"/>
      <c r="AQ79" s="272"/>
      <c r="AR79" s="81" t="s">
        <v>481</v>
      </c>
      <c r="AS79" s="271"/>
      <c r="AT79" s="272"/>
      <c r="AU79" s="272"/>
      <c r="AV79" s="272"/>
      <c r="AW79" s="272"/>
      <c r="AX79" s="965"/>
    </row>
    <row r="80" spans="1:50" ht="18.75" hidden="1" customHeight="1" x14ac:dyDescent="0.15">
      <c r="A80" s="875" t="s">
        <v>266</v>
      </c>
      <c r="B80" s="525" t="s">
        <v>480</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545</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6"/>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9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6"/>
    </row>
    <row r="83" spans="1:60" ht="22.5" hidden="1" customHeight="1" x14ac:dyDescent="0.15">
      <c r="A83" s="876"/>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8"/>
    </row>
    <row r="84" spans="1:60" ht="19.5" hidden="1" customHeight="1" x14ac:dyDescent="0.15">
      <c r="A84" s="876"/>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9"/>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0"/>
    </row>
    <row r="85" spans="1:60" ht="18.75" hidden="1" customHeight="1" x14ac:dyDescent="0.15">
      <c r="A85" s="87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469</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7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76"/>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6"/>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469</v>
      </c>
      <c r="AN90" s="243"/>
      <c r="AO90" s="243"/>
      <c r="AP90" s="237"/>
      <c r="AQ90" s="152" t="s">
        <v>355</v>
      </c>
      <c r="AR90" s="123"/>
      <c r="AS90" s="123"/>
      <c r="AT90" s="124"/>
      <c r="AU90" s="534" t="s">
        <v>253</v>
      </c>
      <c r="AV90" s="534"/>
      <c r="AW90" s="534"/>
      <c r="AX90" s="535"/>
    </row>
    <row r="91" spans="1:60" ht="18.75" hidden="1" customHeight="1" x14ac:dyDescent="0.15">
      <c r="A91" s="87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76"/>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469</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7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76"/>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06" t="s">
        <v>13</v>
      </c>
      <c r="Z99" s="907"/>
      <c r="AA99" s="908"/>
      <c r="AB99" s="903" t="s">
        <v>14</v>
      </c>
      <c r="AC99" s="904"/>
      <c r="AD99" s="90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5"/>
      <c r="Z100" s="866"/>
      <c r="AA100" s="867"/>
      <c r="AB100" s="482" t="s">
        <v>11</v>
      </c>
      <c r="AC100" s="482"/>
      <c r="AD100" s="482"/>
      <c r="AE100" s="540" t="s">
        <v>357</v>
      </c>
      <c r="AF100" s="541"/>
      <c r="AG100" s="541"/>
      <c r="AH100" s="542"/>
      <c r="AI100" s="540" t="s">
        <v>363</v>
      </c>
      <c r="AJ100" s="541"/>
      <c r="AK100" s="541"/>
      <c r="AL100" s="542"/>
      <c r="AM100" s="540" t="s">
        <v>469</v>
      </c>
      <c r="AN100" s="541"/>
      <c r="AO100" s="541"/>
      <c r="AP100" s="542"/>
      <c r="AQ100" s="313" t="s">
        <v>491</v>
      </c>
      <c r="AR100" s="314"/>
      <c r="AS100" s="314"/>
      <c r="AT100" s="315"/>
      <c r="AU100" s="313" t="s">
        <v>537</v>
      </c>
      <c r="AV100" s="314"/>
      <c r="AW100" s="314"/>
      <c r="AX100" s="316"/>
    </row>
    <row r="101" spans="1:60" ht="23.25" customHeight="1" x14ac:dyDescent="0.15">
      <c r="A101" s="423"/>
      <c r="B101" s="424"/>
      <c r="C101" s="424"/>
      <c r="D101" s="424"/>
      <c r="E101" s="424"/>
      <c r="F101" s="425"/>
      <c r="G101" s="98" t="s">
        <v>567</v>
      </c>
      <c r="H101" s="98"/>
      <c r="I101" s="98"/>
      <c r="J101" s="98"/>
      <c r="K101" s="98"/>
      <c r="L101" s="98"/>
      <c r="M101" s="98"/>
      <c r="N101" s="98"/>
      <c r="O101" s="98"/>
      <c r="P101" s="98"/>
      <c r="Q101" s="98"/>
      <c r="R101" s="98"/>
      <c r="S101" s="98"/>
      <c r="T101" s="98"/>
      <c r="U101" s="98"/>
      <c r="V101" s="98"/>
      <c r="W101" s="98"/>
      <c r="X101" s="99"/>
      <c r="Y101" s="543" t="s">
        <v>55</v>
      </c>
      <c r="Z101" s="544"/>
      <c r="AA101" s="545"/>
      <c r="AB101" s="462" t="s">
        <v>568</v>
      </c>
      <c r="AC101" s="462"/>
      <c r="AD101" s="462"/>
      <c r="AE101" s="211">
        <v>11</v>
      </c>
      <c r="AF101" s="212"/>
      <c r="AG101" s="212"/>
      <c r="AH101" s="213"/>
      <c r="AI101" s="211">
        <v>11</v>
      </c>
      <c r="AJ101" s="212"/>
      <c r="AK101" s="212"/>
      <c r="AL101" s="213"/>
      <c r="AM101" s="211">
        <v>11</v>
      </c>
      <c r="AN101" s="212"/>
      <c r="AO101" s="212"/>
      <c r="AP101" s="213"/>
      <c r="AQ101" s="211" t="s">
        <v>569</v>
      </c>
      <c r="AR101" s="212"/>
      <c r="AS101" s="212"/>
      <c r="AT101" s="213"/>
      <c r="AU101" s="211"/>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568</v>
      </c>
      <c r="AC102" s="462"/>
      <c r="AD102" s="462"/>
      <c r="AE102" s="419">
        <v>11</v>
      </c>
      <c r="AF102" s="419"/>
      <c r="AG102" s="419"/>
      <c r="AH102" s="419"/>
      <c r="AI102" s="419">
        <v>11</v>
      </c>
      <c r="AJ102" s="419"/>
      <c r="AK102" s="419"/>
      <c r="AL102" s="419"/>
      <c r="AM102" s="419">
        <v>11</v>
      </c>
      <c r="AN102" s="419"/>
      <c r="AO102" s="419"/>
      <c r="AP102" s="419"/>
      <c r="AQ102" s="266">
        <v>11</v>
      </c>
      <c r="AR102" s="267"/>
      <c r="AS102" s="267"/>
      <c r="AT102" s="312"/>
      <c r="AU102" s="266"/>
      <c r="AV102" s="267"/>
      <c r="AW102" s="267"/>
      <c r="AX102" s="312"/>
    </row>
    <row r="103" spans="1:60" ht="31.5" hidden="1" customHeight="1" x14ac:dyDescent="0.15">
      <c r="A103" s="420" t="s">
        <v>490</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469</v>
      </c>
      <c r="AN103" s="417"/>
      <c r="AO103" s="417"/>
      <c r="AP103" s="418"/>
      <c r="AQ103" s="277" t="s">
        <v>491</v>
      </c>
      <c r="AR103" s="278"/>
      <c r="AS103" s="278"/>
      <c r="AT103" s="317"/>
      <c r="AU103" s="277" t="s">
        <v>537</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490</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469</v>
      </c>
      <c r="AN106" s="417"/>
      <c r="AO106" s="417"/>
      <c r="AP106" s="418"/>
      <c r="AQ106" s="277" t="s">
        <v>491</v>
      </c>
      <c r="AR106" s="278"/>
      <c r="AS106" s="278"/>
      <c r="AT106" s="317"/>
      <c r="AU106" s="277" t="s">
        <v>537</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v>1</v>
      </c>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490</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469</v>
      </c>
      <c r="AN109" s="417"/>
      <c r="AO109" s="417"/>
      <c r="AP109" s="418"/>
      <c r="AQ109" s="277" t="s">
        <v>491</v>
      </c>
      <c r="AR109" s="278"/>
      <c r="AS109" s="278"/>
      <c r="AT109" s="317"/>
      <c r="AU109" s="277" t="s">
        <v>537</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490</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469</v>
      </c>
      <c r="AN112" s="417"/>
      <c r="AO112" s="417"/>
      <c r="AP112" s="418"/>
      <c r="AQ112" s="277" t="s">
        <v>491</v>
      </c>
      <c r="AR112" s="278"/>
      <c r="AS112" s="278"/>
      <c r="AT112" s="317"/>
      <c r="AU112" s="277" t="s">
        <v>537</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469</v>
      </c>
      <c r="AN115" s="417"/>
      <c r="AO115" s="417"/>
      <c r="AP115" s="418"/>
      <c r="AQ115" s="595" t="s">
        <v>538</v>
      </c>
      <c r="AR115" s="596"/>
      <c r="AS115" s="596"/>
      <c r="AT115" s="596"/>
      <c r="AU115" s="596"/>
      <c r="AV115" s="596"/>
      <c r="AW115" s="596"/>
      <c r="AX115" s="597"/>
    </row>
    <row r="116" spans="1:50" ht="23.25" customHeight="1" x14ac:dyDescent="0.15">
      <c r="A116" s="440"/>
      <c r="B116" s="441"/>
      <c r="C116" s="441"/>
      <c r="D116" s="441"/>
      <c r="E116" s="441"/>
      <c r="F116" s="442"/>
      <c r="G116" s="394" t="s">
        <v>573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574</v>
      </c>
      <c r="AC116" s="464"/>
      <c r="AD116" s="465"/>
      <c r="AE116" s="419">
        <v>12</v>
      </c>
      <c r="AF116" s="419"/>
      <c r="AG116" s="419"/>
      <c r="AH116" s="419"/>
      <c r="AI116" s="419">
        <v>16</v>
      </c>
      <c r="AJ116" s="419"/>
      <c r="AK116" s="419"/>
      <c r="AL116" s="419"/>
      <c r="AM116" s="419">
        <v>15</v>
      </c>
      <c r="AN116" s="419"/>
      <c r="AO116" s="419"/>
      <c r="AP116" s="419"/>
      <c r="AQ116" s="211">
        <v>103</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575</v>
      </c>
      <c r="AC117" s="474"/>
      <c r="AD117" s="475"/>
      <c r="AE117" s="552" t="s">
        <v>576</v>
      </c>
      <c r="AF117" s="552"/>
      <c r="AG117" s="552"/>
      <c r="AH117" s="552"/>
      <c r="AI117" s="552" t="s">
        <v>577</v>
      </c>
      <c r="AJ117" s="552"/>
      <c r="AK117" s="552"/>
      <c r="AL117" s="552"/>
      <c r="AM117" s="552" t="s">
        <v>578</v>
      </c>
      <c r="AN117" s="552"/>
      <c r="AO117" s="552"/>
      <c r="AP117" s="552"/>
      <c r="AQ117" s="552" t="s">
        <v>579</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469</v>
      </c>
      <c r="AN118" s="417"/>
      <c r="AO118" s="417"/>
      <c r="AP118" s="418"/>
      <c r="AQ118" s="595" t="s">
        <v>538</v>
      </c>
      <c r="AR118" s="596"/>
      <c r="AS118" s="596"/>
      <c r="AT118" s="596"/>
      <c r="AU118" s="596"/>
      <c r="AV118" s="596"/>
      <c r="AW118" s="596"/>
      <c r="AX118" s="597"/>
    </row>
    <row r="119" spans="1:50" ht="23.25" hidden="1" customHeight="1" x14ac:dyDescent="0.15">
      <c r="A119" s="440"/>
      <c r="B119" s="441"/>
      <c r="C119" s="441"/>
      <c r="D119" s="441"/>
      <c r="E119" s="441"/>
      <c r="F119" s="442"/>
      <c r="G119" s="394" t="s">
        <v>500</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499</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469</v>
      </c>
      <c r="AN121" s="417"/>
      <c r="AO121" s="417"/>
      <c r="AP121" s="418"/>
      <c r="AQ121" s="595" t="s">
        <v>538</v>
      </c>
      <c r="AR121" s="596"/>
      <c r="AS121" s="596"/>
      <c r="AT121" s="596"/>
      <c r="AU121" s="596"/>
      <c r="AV121" s="596"/>
      <c r="AW121" s="596"/>
      <c r="AX121" s="597"/>
    </row>
    <row r="122" spans="1:50" ht="23.25" hidden="1" customHeight="1" x14ac:dyDescent="0.15">
      <c r="A122" s="440"/>
      <c r="B122" s="441"/>
      <c r="C122" s="441"/>
      <c r="D122" s="441"/>
      <c r="E122" s="441"/>
      <c r="F122" s="442"/>
      <c r="G122" s="394" t="s">
        <v>501</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502</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469</v>
      </c>
      <c r="AN124" s="417"/>
      <c r="AO124" s="417"/>
      <c r="AP124" s="418"/>
      <c r="AQ124" s="595" t="s">
        <v>538</v>
      </c>
      <c r="AR124" s="596"/>
      <c r="AS124" s="596"/>
      <c r="AT124" s="596"/>
      <c r="AU124" s="596"/>
      <c r="AV124" s="596"/>
      <c r="AW124" s="596"/>
      <c r="AX124" s="597"/>
    </row>
    <row r="125" spans="1:50" ht="23.25" hidden="1" customHeight="1" x14ac:dyDescent="0.15">
      <c r="A125" s="440"/>
      <c r="B125" s="441"/>
      <c r="C125" s="441"/>
      <c r="D125" s="441"/>
      <c r="E125" s="441"/>
      <c r="F125" s="442"/>
      <c r="G125" s="394" t="s">
        <v>501</v>
      </c>
      <c r="H125" s="394"/>
      <c r="I125" s="394"/>
      <c r="J125" s="394"/>
      <c r="K125" s="394"/>
      <c r="L125" s="394"/>
      <c r="M125" s="394"/>
      <c r="N125" s="394"/>
      <c r="O125" s="394"/>
      <c r="P125" s="394"/>
      <c r="Q125" s="394"/>
      <c r="R125" s="394"/>
      <c r="S125" s="394"/>
      <c r="T125" s="394"/>
      <c r="U125" s="394"/>
      <c r="V125" s="394"/>
      <c r="W125" s="394"/>
      <c r="X125" s="94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8"/>
      <c r="Y126" s="472" t="s">
        <v>49</v>
      </c>
      <c r="Z126" s="447"/>
      <c r="AA126" s="448"/>
      <c r="AB126" s="473" t="s">
        <v>499</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4"/>
      <c r="Z127" s="945"/>
      <c r="AA127" s="946"/>
      <c r="AB127" s="240" t="s">
        <v>11</v>
      </c>
      <c r="AC127" s="241"/>
      <c r="AD127" s="242"/>
      <c r="AE127" s="416" t="s">
        <v>357</v>
      </c>
      <c r="AF127" s="417"/>
      <c r="AG127" s="417"/>
      <c r="AH127" s="418"/>
      <c r="AI127" s="416" t="s">
        <v>363</v>
      </c>
      <c r="AJ127" s="417"/>
      <c r="AK127" s="417"/>
      <c r="AL127" s="418"/>
      <c r="AM127" s="416" t="s">
        <v>469</v>
      </c>
      <c r="AN127" s="417"/>
      <c r="AO127" s="417"/>
      <c r="AP127" s="418"/>
      <c r="AQ127" s="595" t="s">
        <v>538</v>
      </c>
      <c r="AR127" s="596"/>
      <c r="AS127" s="596"/>
      <c r="AT127" s="596"/>
      <c r="AU127" s="596"/>
      <c r="AV127" s="596"/>
      <c r="AW127" s="596"/>
      <c r="AX127" s="597"/>
    </row>
    <row r="128" spans="1:50" ht="23.25" hidden="1" customHeight="1" x14ac:dyDescent="0.15">
      <c r="A128" s="440"/>
      <c r="B128" s="441"/>
      <c r="C128" s="441"/>
      <c r="D128" s="441"/>
      <c r="E128" s="441"/>
      <c r="F128" s="442"/>
      <c r="G128" s="394" t="s">
        <v>501</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499</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571</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t="s">
        <v>571</v>
      </c>
      <c r="AF134" s="200"/>
      <c r="AG134" s="200"/>
      <c r="AH134" s="200"/>
      <c r="AI134" s="199" t="s">
        <v>571</v>
      </c>
      <c r="AJ134" s="200"/>
      <c r="AK134" s="200"/>
      <c r="AL134" s="200"/>
      <c r="AM134" s="199" t="s">
        <v>571</v>
      </c>
      <c r="AN134" s="200"/>
      <c r="AO134" s="200"/>
      <c r="AP134" s="200"/>
      <c r="AQ134" s="199" t="s">
        <v>571</v>
      </c>
      <c r="AR134" s="200"/>
      <c r="AS134" s="200"/>
      <c r="AT134" s="200"/>
      <c r="AU134" s="199" t="s">
        <v>571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571</v>
      </c>
      <c r="AF135" s="200"/>
      <c r="AG135" s="200"/>
      <c r="AH135" s="200"/>
      <c r="AI135" s="199" t="s">
        <v>571</v>
      </c>
      <c r="AJ135" s="200"/>
      <c r="AK135" s="200"/>
      <c r="AL135" s="200"/>
      <c r="AM135" s="199" t="s">
        <v>563</v>
      </c>
      <c r="AN135" s="200"/>
      <c r="AO135" s="200"/>
      <c r="AP135" s="200"/>
      <c r="AQ135" s="199" t="s">
        <v>570</v>
      </c>
      <c r="AR135" s="200"/>
      <c r="AS135" s="200"/>
      <c r="AT135" s="200"/>
      <c r="AU135" s="199" t="s">
        <v>571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9"/>
      <c r="E430" s="167" t="s">
        <v>388</v>
      </c>
      <c r="F430" s="168"/>
      <c r="G430" s="909" t="s">
        <v>384</v>
      </c>
      <c r="H430" s="116"/>
      <c r="I430" s="116"/>
      <c r="J430" s="910" t="s">
        <v>557</v>
      </c>
      <c r="K430" s="911"/>
      <c r="L430" s="911"/>
      <c r="M430" s="911"/>
      <c r="N430" s="911"/>
      <c r="O430" s="911"/>
      <c r="P430" s="911"/>
      <c r="Q430" s="911"/>
      <c r="R430" s="911"/>
      <c r="S430" s="911"/>
      <c r="T430" s="91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94" t="s">
        <v>585</v>
      </c>
      <c r="AR432" s="193"/>
      <c r="AS432" s="126" t="s">
        <v>356</v>
      </c>
      <c r="AT432" s="127"/>
      <c r="AU432" s="193">
        <v>30</v>
      </c>
      <c r="AV432" s="193"/>
      <c r="AW432" s="126" t="s">
        <v>300</v>
      </c>
      <c r="AX432" s="188"/>
    </row>
    <row r="433" spans="1:50" ht="23.25" customHeight="1" x14ac:dyDescent="0.15">
      <c r="A433" s="182"/>
      <c r="B433" s="179"/>
      <c r="C433" s="173"/>
      <c r="D433" s="179"/>
      <c r="E433" s="335"/>
      <c r="F433" s="336"/>
      <c r="G433" s="97" t="s">
        <v>644</v>
      </c>
      <c r="H433" s="98"/>
      <c r="I433" s="98"/>
      <c r="J433" s="98"/>
      <c r="K433" s="98"/>
      <c r="L433" s="98"/>
      <c r="M433" s="98"/>
      <c r="N433" s="98"/>
      <c r="O433" s="98"/>
      <c r="P433" s="98"/>
      <c r="Q433" s="98"/>
      <c r="R433" s="98"/>
      <c r="S433" s="98"/>
      <c r="T433" s="98"/>
      <c r="U433" s="98"/>
      <c r="V433" s="98"/>
      <c r="W433" s="98"/>
      <c r="X433" s="99"/>
      <c r="Y433" s="194" t="s">
        <v>12</v>
      </c>
      <c r="Z433" s="195"/>
      <c r="AA433" s="196"/>
      <c r="AB433" s="820" t="s">
        <v>553</v>
      </c>
      <c r="AC433" s="821"/>
      <c r="AD433" s="822"/>
      <c r="AE433" s="333" t="s">
        <v>585</v>
      </c>
      <c r="AF433" s="200"/>
      <c r="AG433" s="200"/>
      <c r="AH433" s="200"/>
      <c r="AI433" s="333" t="s">
        <v>561</v>
      </c>
      <c r="AJ433" s="200"/>
      <c r="AK433" s="200"/>
      <c r="AL433" s="200"/>
      <c r="AM433" s="333" t="s">
        <v>561</v>
      </c>
      <c r="AN433" s="200"/>
      <c r="AO433" s="200"/>
      <c r="AP433" s="334"/>
      <c r="AQ433" s="333" t="s">
        <v>585</v>
      </c>
      <c r="AR433" s="200"/>
      <c r="AS433" s="200"/>
      <c r="AT433" s="334"/>
      <c r="AU433" s="200" t="s">
        <v>585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560</v>
      </c>
      <c r="AF434" s="200"/>
      <c r="AG434" s="200"/>
      <c r="AH434" s="334"/>
      <c r="AI434" s="333" t="s">
        <v>560</v>
      </c>
      <c r="AJ434" s="200"/>
      <c r="AK434" s="200"/>
      <c r="AL434" s="200"/>
      <c r="AM434" s="333" t="s">
        <v>585</v>
      </c>
      <c r="AN434" s="200"/>
      <c r="AO434" s="200"/>
      <c r="AP434" s="334"/>
      <c r="AQ434" s="333" t="s">
        <v>561</v>
      </c>
      <c r="AR434" s="200"/>
      <c r="AS434" s="200"/>
      <c r="AT434" s="334"/>
      <c r="AU434" s="200" t="s">
        <v>585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561</v>
      </c>
      <c r="AF435" s="200"/>
      <c r="AG435" s="200"/>
      <c r="AH435" s="334"/>
      <c r="AI435" s="333" t="s">
        <v>561</v>
      </c>
      <c r="AJ435" s="200"/>
      <c r="AK435" s="200"/>
      <c r="AL435" s="200"/>
      <c r="AM435" s="333" t="s">
        <v>561</v>
      </c>
      <c r="AN435" s="200"/>
      <c r="AO435" s="200"/>
      <c r="AP435" s="334"/>
      <c r="AQ435" s="333" t="s">
        <v>561</v>
      </c>
      <c r="AR435" s="200"/>
      <c r="AS435" s="200"/>
      <c r="AT435" s="334"/>
      <c r="AU435" s="200" t="s">
        <v>563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588</v>
      </c>
      <c r="AF457" s="193"/>
      <c r="AG457" s="126" t="s">
        <v>356</v>
      </c>
      <c r="AH457" s="127"/>
      <c r="AI457" s="149"/>
      <c r="AJ457" s="149"/>
      <c r="AK457" s="149"/>
      <c r="AL457" s="147"/>
      <c r="AM457" s="149"/>
      <c r="AN457" s="149"/>
      <c r="AO457" s="149"/>
      <c r="AP457" s="147"/>
      <c r="AQ457" s="594" t="s">
        <v>585</v>
      </c>
      <c r="AR457" s="193"/>
      <c r="AS457" s="126" t="s">
        <v>356</v>
      </c>
      <c r="AT457" s="127"/>
      <c r="AU457" s="193">
        <v>30</v>
      </c>
      <c r="AV457" s="193"/>
      <c r="AW457" s="126" t="s">
        <v>300</v>
      </c>
      <c r="AX457" s="188"/>
    </row>
    <row r="458" spans="1:50" ht="23.25" customHeight="1" x14ac:dyDescent="0.15">
      <c r="A458" s="182"/>
      <c r="B458" s="179"/>
      <c r="C458" s="173"/>
      <c r="D458" s="179"/>
      <c r="E458" s="335"/>
      <c r="F458" s="336"/>
      <c r="G458" s="97" t="s">
        <v>644</v>
      </c>
      <c r="H458" s="98"/>
      <c r="I458" s="98"/>
      <c r="J458" s="98"/>
      <c r="K458" s="98"/>
      <c r="L458" s="98"/>
      <c r="M458" s="98"/>
      <c r="N458" s="98"/>
      <c r="O458" s="98"/>
      <c r="P458" s="98"/>
      <c r="Q458" s="98"/>
      <c r="R458" s="98"/>
      <c r="S458" s="98"/>
      <c r="T458" s="98"/>
      <c r="U458" s="98"/>
      <c r="V458" s="98"/>
      <c r="W458" s="98"/>
      <c r="X458" s="99"/>
      <c r="Y458" s="194" t="s">
        <v>12</v>
      </c>
      <c r="Z458" s="195"/>
      <c r="AA458" s="196"/>
      <c r="AB458" s="206" t="s">
        <v>586</v>
      </c>
      <c r="AC458" s="206"/>
      <c r="AD458" s="206"/>
      <c r="AE458" s="333" t="s">
        <v>588</v>
      </c>
      <c r="AF458" s="200"/>
      <c r="AG458" s="200"/>
      <c r="AH458" s="200"/>
      <c r="AI458" s="333" t="s">
        <v>589</v>
      </c>
      <c r="AJ458" s="200"/>
      <c r="AK458" s="200"/>
      <c r="AL458" s="200"/>
      <c r="AM458" s="333" t="s">
        <v>585</v>
      </c>
      <c r="AN458" s="200"/>
      <c r="AO458" s="200"/>
      <c r="AP458" s="334"/>
      <c r="AQ458" s="333" t="s">
        <v>589</v>
      </c>
      <c r="AR458" s="200"/>
      <c r="AS458" s="200"/>
      <c r="AT458" s="334"/>
      <c r="AU458" s="200" t="s">
        <v>585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587</v>
      </c>
      <c r="AC459" s="198"/>
      <c r="AD459" s="198"/>
      <c r="AE459" s="333" t="s">
        <v>588</v>
      </c>
      <c r="AF459" s="200"/>
      <c r="AG459" s="200"/>
      <c r="AH459" s="334"/>
      <c r="AI459" s="333" t="s">
        <v>585</v>
      </c>
      <c r="AJ459" s="200"/>
      <c r="AK459" s="200"/>
      <c r="AL459" s="200"/>
      <c r="AM459" s="333" t="s">
        <v>585</v>
      </c>
      <c r="AN459" s="200"/>
      <c r="AO459" s="200"/>
      <c r="AP459" s="334"/>
      <c r="AQ459" s="333" t="s">
        <v>585</v>
      </c>
      <c r="AR459" s="200"/>
      <c r="AS459" s="200"/>
      <c r="AT459" s="334"/>
      <c r="AU459" s="200" t="s">
        <v>585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585</v>
      </c>
      <c r="AF460" s="200"/>
      <c r="AG460" s="200"/>
      <c r="AH460" s="334"/>
      <c r="AI460" s="333" t="s">
        <v>585</v>
      </c>
      <c r="AJ460" s="200"/>
      <c r="AK460" s="200"/>
      <c r="AL460" s="200"/>
      <c r="AM460" s="333" t="s">
        <v>570</v>
      </c>
      <c r="AN460" s="200"/>
      <c r="AO460" s="200"/>
      <c r="AP460" s="334"/>
      <c r="AQ460" s="333" t="s">
        <v>570</v>
      </c>
      <c r="AR460" s="200"/>
      <c r="AS460" s="200"/>
      <c r="AT460" s="334"/>
      <c r="AU460" s="200" t="s">
        <v>570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1" t="s">
        <v>31</v>
      </c>
      <c r="AH701" s="383"/>
      <c r="AI701" s="383"/>
      <c r="AJ701" s="383"/>
      <c r="AK701" s="383"/>
      <c r="AL701" s="383"/>
      <c r="AM701" s="383"/>
      <c r="AN701" s="383"/>
      <c r="AO701" s="383"/>
      <c r="AP701" s="383"/>
      <c r="AQ701" s="383"/>
      <c r="AR701" s="383"/>
      <c r="AS701" s="383"/>
      <c r="AT701" s="383"/>
      <c r="AU701" s="383"/>
      <c r="AV701" s="383"/>
      <c r="AW701" s="383"/>
      <c r="AX701" s="832"/>
    </row>
    <row r="702" spans="1:50" ht="39.75" customHeight="1" x14ac:dyDescent="0.15">
      <c r="A702" s="881" t="s">
        <v>259</v>
      </c>
      <c r="B702" s="88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551</v>
      </c>
      <c r="AE702" s="339"/>
      <c r="AF702" s="339"/>
      <c r="AG702" s="386" t="s">
        <v>591</v>
      </c>
      <c r="AH702" s="387"/>
      <c r="AI702" s="387"/>
      <c r="AJ702" s="387"/>
      <c r="AK702" s="387"/>
      <c r="AL702" s="387"/>
      <c r="AM702" s="387"/>
      <c r="AN702" s="387"/>
      <c r="AO702" s="387"/>
      <c r="AP702" s="387"/>
      <c r="AQ702" s="387"/>
      <c r="AR702" s="387"/>
      <c r="AS702" s="387"/>
      <c r="AT702" s="387"/>
      <c r="AU702" s="387"/>
      <c r="AV702" s="387"/>
      <c r="AW702" s="387"/>
      <c r="AX702" s="388"/>
    </row>
    <row r="703" spans="1:50" ht="57"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3"/>
      <c r="AD703" s="321" t="s">
        <v>551</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6" t="s">
        <v>551</v>
      </c>
      <c r="AE704" s="787"/>
      <c r="AF704" s="787"/>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8" t="s">
        <v>41</v>
      </c>
      <c r="D705" s="829"/>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0"/>
      <c r="AD705" s="718" t="s">
        <v>551</v>
      </c>
      <c r="AE705" s="719"/>
      <c r="AF705" s="719"/>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590</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6" t="s">
        <v>590</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552</v>
      </c>
      <c r="AE708" s="609"/>
      <c r="AF708" s="609"/>
      <c r="AG708" s="746" t="s">
        <v>553</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551</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552</v>
      </c>
      <c r="AE710" s="322"/>
      <c r="AF710" s="322"/>
      <c r="AG710" s="94" t="s">
        <v>600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551</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92" t="s">
        <v>485</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551</v>
      </c>
      <c r="AE712" s="787"/>
      <c r="AF712" s="787"/>
      <c r="AG712" s="814" t="s">
        <v>646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6" t="s">
        <v>486</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1" t="s">
        <v>552</v>
      </c>
      <c r="AE713" s="322"/>
      <c r="AF713" s="667"/>
      <c r="AG713" s="94" t="s">
        <v>553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458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551</v>
      </c>
      <c r="AE714" s="812"/>
      <c r="AF714" s="813"/>
      <c r="AG714" s="740" t="s">
        <v>595</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459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551</v>
      </c>
      <c r="AE715" s="609"/>
      <c r="AF715" s="660"/>
      <c r="AG715" s="746" t="s">
        <v>597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552</v>
      </c>
      <c r="AE716" s="631"/>
      <c r="AF716" s="631"/>
      <c r="AG716" s="94" t="s">
        <v>601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551</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85.5"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551</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552</v>
      </c>
      <c r="AE719" s="609"/>
      <c r="AF719" s="60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6"/>
      <c r="C726" s="819" t="s">
        <v>53</v>
      </c>
      <c r="D726" s="848"/>
      <c r="E726" s="848"/>
      <c r="F726" s="849"/>
      <c r="G726" s="578" t="s">
        <v>602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603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5.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1.7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43.5" customHeight="1" thickBot="1" x14ac:dyDescent="0.2">
      <c r="A735" s="794" t="s">
        <v>645</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10" t="s">
        <v>431</v>
      </c>
      <c r="B737" s="203"/>
      <c r="C737" s="203"/>
      <c r="D737" s="204"/>
      <c r="E737" s="1006" t="s">
        <v>604</v>
      </c>
      <c r="F737" s="1006"/>
      <c r="G737" s="1006"/>
      <c r="H737" s="1006"/>
      <c r="I737" s="1006"/>
      <c r="J737" s="1006"/>
      <c r="K737" s="1006"/>
      <c r="L737" s="1006"/>
      <c r="M737" s="1006"/>
      <c r="N737" s="358" t="s">
        <v>358</v>
      </c>
      <c r="O737" s="358"/>
      <c r="P737" s="358"/>
      <c r="Q737" s="358"/>
      <c r="R737" s="1006" t="s">
        <v>605</v>
      </c>
      <c r="S737" s="1006"/>
      <c r="T737" s="1006"/>
      <c r="U737" s="1006"/>
      <c r="V737" s="1006"/>
      <c r="W737" s="1006"/>
      <c r="X737" s="1006"/>
      <c r="Y737" s="1006"/>
      <c r="Z737" s="1006"/>
      <c r="AA737" s="358" t="s">
        <v>359</v>
      </c>
      <c r="AB737" s="358"/>
      <c r="AC737" s="358"/>
      <c r="AD737" s="358"/>
      <c r="AE737" s="1006" t="s">
        <v>606</v>
      </c>
      <c r="AF737" s="1006"/>
      <c r="AG737" s="1006"/>
      <c r="AH737" s="1006"/>
      <c r="AI737" s="1006"/>
      <c r="AJ737" s="1006"/>
      <c r="AK737" s="1006"/>
      <c r="AL737" s="1006"/>
      <c r="AM737" s="1006"/>
      <c r="AN737" s="358" t="s">
        <v>360</v>
      </c>
      <c r="AO737" s="358"/>
      <c r="AP737" s="358"/>
      <c r="AQ737" s="358"/>
      <c r="AR737" s="1007" t="s">
        <v>607</v>
      </c>
      <c r="AS737" s="1008"/>
      <c r="AT737" s="1008"/>
      <c r="AU737" s="1008"/>
      <c r="AV737" s="1008"/>
      <c r="AW737" s="1008"/>
      <c r="AX737" s="1009"/>
      <c r="AY737" s="89"/>
      <c r="AZ737" s="89"/>
    </row>
    <row r="738" spans="1:52" ht="24.75" customHeight="1" x14ac:dyDescent="0.15">
      <c r="A738" s="1010" t="s">
        <v>361</v>
      </c>
      <c r="B738" s="203"/>
      <c r="C738" s="203"/>
      <c r="D738" s="204"/>
      <c r="E738" s="1006" t="s">
        <v>608</v>
      </c>
      <c r="F738" s="1006"/>
      <c r="G738" s="1006"/>
      <c r="H738" s="1006"/>
      <c r="I738" s="1006"/>
      <c r="J738" s="1006"/>
      <c r="K738" s="1006"/>
      <c r="L738" s="1006"/>
      <c r="M738" s="1006"/>
      <c r="N738" s="358" t="s">
        <v>362</v>
      </c>
      <c r="O738" s="358"/>
      <c r="P738" s="358"/>
      <c r="Q738" s="358"/>
      <c r="R738" s="1006" t="s">
        <v>609</v>
      </c>
      <c r="S738" s="1006"/>
      <c r="T738" s="1006"/>
      <c r="U738" s="1006"/>
      <c r="V738" s="1006"/>
      <c r="W738" s="1006"/>
      <c r="X738" s="1006"/>
      <c r="Y738" s="1006"/>
      <c r="Z738" s="1006"/>
      <c r="AA738" s="358" t="s">
        <v>479</v>
      </c>
      <c r="AB738" s="358"/>
      <c r="AC738" s="358"/>
      <c r="AD738" s="358"/>
      <c r="AE738" s="1006" t="s">
        <v>610</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539</v>
      </c>
      <c r="B739" s="1015"/>
      <c r="C739" s="1015"/>
      <c r="D739" s="1016"/>
      <c r="E739" s="1017"/>
      <c r="F739" s="1018"/>
      <c r="G739" s="1018"/>
      <c r="H739" s="91" t="str">
        <f>IF(E739="", "", "(")</f>
        <v/>
      </c>
      <c r="I739" s="1001"/>
      <c r="J739" s="1001"/>
      <c r="K739" s="91" t="str">
        <f>IF(OR(I739="　", I739=""), "", "-")</f>
        <v/>
      </c>
      <c r="L739" s="1002">
        <v>277</v>
      </c>
      <c r="M739" s="1002"/>
      <c r="N739" s="92" t="str">
        <f>IF(O739="", "", "-")</f>
        <v/>
      </c>
      <c r="O739" s="93"/>
      <c r="P739" s="92" t="str">
        <f>IF(E739="", "", ")")</f>
        <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18" t="s">
        <v>528</v>
      </c>
      <c r="B740" s="619"/>
      <c r="C740" s="619"/>
      <c r="D740" s="619"/>
      <c r="E740" s="619"/>
      <c r="F740" s="620"/>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530</v>
      </c>
      <c r="B779" s="633"/>
      <c r="C779" s="633"/>
      <c r="D779" s="633"/>
      <c r="E779" s="633"/>
      <c r="F779" s="634"/>
      <c r="G779" s="599" t="s">
        <v>611</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614</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612</v>
      </c>
      <c r="H781" s="675"/>
      <c r="I781" s="675"/>
      <c r="J781" s="675"/>
      <c r="K781" s="676"/>
      <c r="L781" s="668" t="s">
        <v>613</v>
      </c>
      <c r="M781" s="669"/>
      <c r="N781" s="669"/>
      <c r="O781" s="669"/>
      <c r="P781" s="669"/>
      <c r="Q781" s="669"/>
      <c r="R781" s="669"/>
      <c r="S781" s="669"/>
      <c r="T781" s="669"/>
      <c r="U781" s="669"/>
      <c r="V781" s="669"/>
      <c r="W781" s="669"/>
      <c r="X781" s="670"/>
      <c r="Y781" s="389">
        <v>4</v>
      </c>
      <c r="Z781" s="390"/>
      <c r="AA781" s="390"/>
      <c r="AB781" s="809"/>
      <c r="AC781" s="674" t="s">
        <v>612</v>
      </c>
      <c r="AD781" s="675"/>
      <c r="AE781" s="675"/>
      <c r="AF781" s="675"/>
      <c r="AG781" s="676"/>
      <c r="AH781" s="668" t="s">
        <v>613</v>
      </c>
      <c r="AI781" s="669"/>
      <c r="AJ781" s="669"/>
      <c r="AK781" s="669"/>
      <c r="AL781" s="669"/>
      <c r="AM781" s="669"/>
      <c r="AN781" s="669"/>
      <c r="AO781" s="669"/>
      <c r="AP781" s="669"/>
      <c r="AQ781" s="669"/>
      <c r="AR781" s="669"/>
      <c r="AS781" s="669"/>
      <c r="AT781" s="670"/>
      <c r="AU781" s="389">
        <v>5</v>
      </c>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3" t="s">
        <v>20</v>
      </c>
      <c r="H791" s="834"/>
      <c r="I791" s="834"/>
      <c r="J791" s="834"/>
      <c r="K791" s="834"/>
      <c r="L791" s="835"/>
      <c r="M791" s="836"/>
      <c r="N791" s="836"/>
      <c r="O791" s="836"/>
      <c r="P791" s="836"/>
      <c r="Q791" s="836"/>
      <c r="R791" s="836"/>
      <c r="S791" s="836"/>
      <c r="T791" s="836"/>
      <c r="U791" s="836"/>
      <c r="V791" s="836"/>
      <c r="W791" s="836"/>
      <c r="X791" s="837"/>
      <c r="Y791" s="838">
        <f>SUM(Y781:AB790)</f>
        <v>4</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5</v>
      </c>
      <c r="AV791" s="839"/>
      <c r="AW791" s="839"/>
      <c r="AX791" s="841"/>
    </row>
    <row r="792" spans="1:50" ht="24.75" customHeight="1" x14ac:dyDescent="0.15">
      <c r="A792" s="635"/>
      <c r="B792" s="636"/>
      <c r="C792" s="636"/>
      <c r="D792" s="636"/>
      <c r="E792" s="636"/>
      <c r="F792" s="637"/>
      <c r="G792" s="599" t="s">
        <v>615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618</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10" t="s">
        <v>612</v>
      </c>
      <c r="H794" s="842"/>
      <c r="I794" s="842"/>
      <c r="J794" s="842"/>
      <c r="K794" s="843"/>
      <c r="L794" s="602" t="s">
        <v>622</v>
      </c>
      <c r="M794" s="844"/>
      <c r="N794" s="844"/>
      <c r="O794" s="844"/>
      <c r="P794" s="844"/>
      <c r="Q794" s="844"/>
      <c r="R794" s="844"/>
      <c r="S794" s="844"/>
      <c r="T794" s="844"/>
      <c r="U794" s="844"/>
      <c r="V794" s="844"/>
      <c r="W794" s="844"/>
      <c r="X794" s="845"/>
      <c r="Y794" s="605">
        <v>45</v>
      </c>
      <c r="Z794" s="606"/>
      <c r="AA794" s="606"/>
      <c r="AB794" s="616"/>
      <c r="AC794" s="674" t="s">
        <v>619</v>
      </c>
      <c r="AD794" s="675"/>
      <c r="AE794" s="675"/>
      <c r="AF794" s="675"/>
      <c r="AG794" s="676"/>
      <c r="AH794" s="668" t="s">
        <v>620</v>
      </c>
      <c r="AI794" s="669"/>
      <c r="AJ794" s="669"/>
      <c r="AK794" s="669"/>
      <c r="AL794" s="669"/>
      <c r="AM794" s="669"/>
      <c r="AN794" s="669"/>
      <c r="AO794" s="669"/>
      <c r="AP794" s="669"/>
      <c r="AQ794" s="669"/>
      <c r="AR794" s="669"/>
      <c r="AS794" s="669"/>
      <c r="AT794" s="670"/>
      <c r="AU794" s="389">
        <v>53</v>
      </c>
      <c r="AV794" s="390"/>
      <c r="AW794" s="390"/>
      <c r="AX794" s="391"/>
    </row>
    <row r="795" spans="1:50" ht="24.75" customHeight="1" x14ac:dyDescent="0.15">
      <c r="A795" s="635"/>
      <c r="B795" s="636"/>
      <c r="C795" s="636"/>
      <c r="D795" s="636"/>
      <c r="E795" s="636"/>
      <c r="F795" s="637"/>
      <c r="G795" s="610" t="s">
        <v>616</v>
      </c>
      <c r="H795" s="842"/>
      <c r="I795" s="842"/>
      <c r="J795" s="842"/>
      <c r="K795" s="843"/>
      <c r="L795" s="602" t="s">
        <v>617</v>
      </c>
      <c r="M795" s="844"/>
      <c r="N795" s="844"/>
      <c r="O795" s="844"/>
      <c r="P795" s="844"/>
      <c r="Q795" s="844"/>
      <c r="R795" s="844"/>
      <c r="S795" s="844"/>
      <c r="T795" s="844"/>
      <c r="U795" s="844"/>
      <c r="V795" s="844"/>
      <c r="W795" s="844"/>
      <c r="X795" s="845"/>
      <c r="Y795" s="605">
        <v>26</v>
      </c>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33" customHeight="1" x14ac:dyDescent="0.15">
      <c r="A796" s="635"/>
      <c r="B796" s="636"/>
      <c r="C796" s="636"/>
      <c r="D796" s="636"/>
      <c r="E796" s="636"/>
      <c r="F796" s="637"/>
      <c r="G796" s="610" t="s">
        <v>612</v>
      </c>
      <c r="H796" s="842"/>
      <c r="I796" s="842"/>
      <c r="J796" s="842"/>
      <c r="K796" s="843"/>
      <c r="L796" s="602" t="s">
        <v>623</v>
      </c>
      <c r="M796" s="603"/>
      <c r="N796" s="603"/>
      <c r="O796" s="603"/>
      <c r="P796" s="603"/>
      <c r="Q796" s="603"/>
      <c r="R796" s="603"/>
      <c r="S796" s="603"/>
      <c r="T796" s="603"/>
      <c r="U796" s="603"/>
      <c r="V796" s="603"/>
      <c r="W796" s="603"/>
      <c r="X796" s="604"/>
      <c r="Y796" s="605">
        <v>4</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842"/>
      <c r="I797" s="842"/>
      <c r="J797" s="842"/>
      <c r="K797" s="843"/>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3" t="s">
        <v>20</v>
      </c>
      <c r="H804" s="834"/>
      <c r="I804" s="834"/>
      <c r="J804" s="834"/>
      <c r="K804" s="834"/>
      <c r="L804" s="835"/>
      <c r="M804" s="836"/>
      <c r="N804" s="836"/>
      <c r="O804" s="836"/>
      <c r="P804" s="836"/>
      <c r="Q804" s="836"/>
      <c r="R804" s="836"/>
      <c r="S804" s="836"/>
      <c r="T804" s="836"/>
      <c r="U804" s="836"/>
      <c r="V804" s="836"/>
      <c r="W804" s="836"/>
      <c r="X804" s="837"/>
      <c r="Y804" s="838">
        <f>SUM(Y794:AB803)</f>
        <v>75</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53</v>
      </c>
      <c r="AV804" s="839"/>
      <c r="AW804" s="839"/>
      <c r="AX804" s="841"/>
    </row>
    <row r="805" spans="1:50" ht="24.75" customHeight="1" x14ac:dyDescent="0.15">
      <c r="A805" s="635"/>
      <c r="B805" s="636"/>
      <c r="C805" s="636"/>
      <c r="D805" s="636"/>
      <c r="E805" s="636"/>
      <c r="F805" s="637"/>
      <c r="G805" s="599" t="s">
        <v>621</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454</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37.5" customHeight="1" x14ac:dyDescent="0.15">
      <c r="A807" s="635"/>
      <c r="B807" s="636"/>
      <c r="C807" s="636"/>
      <c r="D807" s="636"/>
      <c r="E807" s="636"/>
      <c r="F807" s="637"/>
      <c r="G807" s="674" t="s">
        <v>612</v>
      </c>
      <c r="H807" s="675"/>
      <c r="I807" s="675"/>
      <c r="J807" s="675"/>
      <c r="K807" s="676"/>
      <c r="L807" s="668" t="s">
        <v>624</v>
      </c>
      <c r="M807" s="669"/>
      <c r="N807" s="669"/>
      <c r="O807" s="669"/>
      <c r="P807" s="669"/>
      <c r="Q807" s="669"/>
      <c r="R807" s="669"/>
      <c r="S807" s="669"/>
      <c r="T807" s="669"/>
      <c r="U807" s="669"/>
      <c r="V807" s="669"/>
      <c r="W807" s="669"/>
      <c r="X807" s="670"/>
      <c r="Y807" s="389">
        <v>24</v>
      </c>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833" t="s">
        <v>20</v>
      </c>
      <c r="H817" s="834"/>
      <c r="I817" s="834"/>
      <c r="J817" s="834"/>
      <c r="K817" s="834"/>
      <c r="L817" s="835"/>
      <c r="M817" s="836"/>
      <c r="N817" s="836"/>
      <c r="O817" s="836"/>
      <c r="P817" s="836"/>
      <c r="Q817" s="836"/>
      <c r="R817" s="836"/>
      <c r="S817" s="836"/>
      <c r="T817" s="836"/>
      <c r="U817" s="836"/>
      <c r="V817" s="836"/>
      <c r="W817" s="836"/>
      <c r="X817" s="837"/>
      <c r="Y817" s="838">
        <f>SUM(Y807:AB816)</f>
        <v>24</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7">
        <v>1</v>
      </c>
      <c r="B837" s="377">
        <v>1</v>
      </c>
      <c r="C837" s="354" t="s">
        <v>625</v>
      </c>
      <c r="D837" s="340"/>
      <c r="E837" s="340"/>
      <c r="F837" s="340"/>
      <c r="G837" s="340"/>
      <c r="H837" s="340"/>
      <c r="I837" s="340"/>
      <c r="J837" s="341">
        <v>3010405002439</v>
      </c>
      <c r="K837" s="342"/>
      <c r="L837" s="342"/>
      <c r="M837" s="342"/>
      <c r="N837" s="342"/>
      <c r="O837" s="342"/>
      <c r="P837" s="355" t="s">
        <v>626</v>
      </c>
      <c r="Q837" s="343"/>
      <c r="R837" s="343"/>
      <c r="S837" s="343"/>
      <c r="T837" s="343"/>
      <c r="U837" s="343"/>
      <c r="V837" s="343"/>
      <c r="W837" s="343"/>
      <c r="X837" s="343"/>
      <c r="Y837" s="344">
        <v>4</v>
      </c>
      <c r="Z837" s="345"/>
      <c r="AA837" s="345"/>
      <c r="AB837" s="346"/>
      <c r="AC837" s="199" t="s">
        <v>523</v>
      </c>
      <c r="AD837" s="914"/>
      <c r="AE837" s="914"/>
      <c r="AF837" s="914"/>
      <c r="AG837" s="915"/>
      <c r="AH837" s="919" t="s">
        <v>585</v>
      </c>
      <c r="AI837" s="920"/>
      <c r="AJ837" s="920"/>
      <c r="AK837" s="921"/>
      <c r="AL837" s="350">
        <v>100</v>
      </c>
      <c r="AM837" s="351"/>
      <c r="AN837" s="351"/>
      <c r="AO837" s="352"/>
      <c r="AP837" s="922" t="s">
        <v>627</v>
      </c>
      <c r="AQ837" s="923"/>
      <c r="AR837" s="923"/>
      <c r="AS837" s="923"/>
      <c r="AT837" s="923"/>
      <c r="AU837" s="923"/>
      <c r="AV837" s="923"/>
      <c r="AW837" s="923"/>
      <c r="AX837" s="924"/>
    </row>
    <row r="838" spans="1:50" ht="30" hidden="1" customHeight="1" x14ac:dyDescent="0.15">
      <c r="A838" s="377">
        <v>2</v>
      </c>
      <c r="B838" s="3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7">
        <v>3</v>
      </c>
      <c r="B839" s="377">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7">
        <v>4</v>
      </c>
      <c r="B840" s="377">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7">
        <v>5</v>
      </c>
      <c r="B841" s="3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7">
        <v>6</v>
      </c>
      <c r="B842" s="3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7">
        <v>7</v>
      </c>
      <c r="B843" s="3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7">
        <v>8</v>
      </c>
      <c r="B844" s="3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7">
        <v>9</v>
      </c>
      <c r="B845" s="3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7">
        <v>1</v>
      </c>
      <c r="B870" s="377">
        <v>1</v>
      </c>
      <c r="C870" s="354" t="s">
        <v>628</v>
      </c>
      <c r="D870" s="340"/>
      <c r="E870" s="340"/>
      <c r="F870" s="340"/>
      <c r="G870" s="340"/>
      <c r="H870" s="340"/>
      <c r="I870" s="340"/>
      <c r="J870" s="341">
        <v>2010005018852</v>
      </c>
      <c r="K870" s="342"/>
      <c r="L870" s="342"/>
      <c r="M870" s="342"/>
      <c r="N870" s="342"/>
      <c r="O870" s="342"/>
      <c r="P870" s="355" t="s">
        <v>629</v>
      </c>
      <c r="Q870" s="343"/>
      <c r="R870" s="343"/>
      <c r="S870" s="343"/>
      <c r="T870" s="343"/>
      <c r="U870" s="343"/>
      <c r="V870" s="343"/>
      <c r="W870" s="343"/>
      <c r="X870" s="343"/>
      <c r="Y870" s="344">
        <v>5</v>
      </c>
      <c r="Z870" s="345"/>
      <c r="AA870" s="345"/>
      <c r="AB870" s="346"/>
      <c r="AC870" s="356" t="s">
        <v>523</v>
      </c>
      <c r="AD870" s="364"/>
      <c r="AE870" s="364"/>
      <c r="AF870" s="364"/>
      <c r="AG870" s="364"/>
      <c r="AH870" s="365" t="s">
        <v>585</v>
      </c>
      <c r="AI870" s="366"/>
      <c r="AJ870" s="366"/>
      <c r="AK870" s="366"/>
      <c r="AL870" s="350">
        <v>100</v>
      </c>
      <c r="AM870" s="351"/>
      <c r="AN870" s="351"/>
      <c r="AO870" s="352"/>
      <c r="AP870" s="922" t="s">
        <v>627</v>
      </c>
      <c r="AQ870" s="923"/>
      <c r="AR870" s="923"/>
      <c r="AS870" s="923"/>
      <c r="AT870" s="923"/>
      <c r="AU870" s="923"/>
      <c r="AV870" s="923"/>
      <c r="AW870" s="923"/>
      <c r="AX870" s="924"/>
    </row>
    <row r="871" spans="1:50" ht="30" hidden="1" customHeight="1" x14ac:dyDescent="0.15">
      <c r="A871" s="377">
        <v>2</v>
      </c>
      <c r="B871" s="3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7">
        <v>3</v>
      </c>
      <c r="B872" s="377">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7">
        <v>4</v>
      </c>
      <c r="B873" s="377">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7">
        <v>5</v>
      </c>
      <c r="B874" s="3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7">
        <v>6</v>
      </c>
      <c r="B875" s="3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7">
        <v>7</v>
      </c>
      <c r="B876" s="3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7">
        <v>8</v>
      </c>
      <c r="B877" s="3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7">
        <v>9</v>
      </c>
      <c r="B878" s="3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7">
        <v>10</v>
      </c>
      <c r="B879" s="3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50.25" customHeight="1" x14ac:dyDescent="0.15">
      <c r="A903" s="377">
        <v>1</v>
      </c>
      <c r="B903" s="377">
        <v>1</v>
      </c>
      <c r="C903" s="354" t="s">
        <v>630</v>
      </c>
      <c r="D903" s="340"/>
      <c r="E903" s="340"/>
      <c r="F903" s="340"/>
      <c r="G903" s="340"/>
      <c r="H903" s="340"/>
      <c r="I903" s="340"/>
      <c r="J903" s="341">
        <v>7010001008844</v>
      </c>
      <c r="K903" s="342"/>
      <c r="L903" s="342"/>
      <c r="M903" s="342"/>
      <c r="N903" s="342"/>
      <c r="O903" s="342"/>
      <c r="P903" s="370" t="s">
        <v>631</v>
      </c>
      <c r="Q903" s="371"/>
      <c r="R903" s="371"/>
      <c r="S903" s="371"/>
      <c r="T903" s="371"/>
      <c r="U903" s="371"/>
      <c r="V903" s="371"/>
      <c r="W903" s="371"/>
      <c r="X903" s="372"/>
      <c r="Y903" s="344">
        <v>45</v>
      </c>
      <c r="Z903" s="345"/>
      <c r="AA903" s="345"/>
      <c r="AB903" s="346"/>
      <c r="AC903" s="356" t="s">
        <v>634</v>
      </c>
      <c r="AD903" s="364"/>
      <c r="AE903" s="364"/>
      <c r="AF903" s="364"/>
      <c r="AG903" s="364"/>
      <c r="AH903" s="365">
        <v>1</v>
      </c>
      <c r="AI903" s="366"/>
      <c r="AJ903" s="366"/>
      <c r="AK903" s="366"/>
      <c r="AL903" s="350">
        <v>99</v>
      </c>
      <c r="AM903" s="351"/>
      <c r="AN903" s="351"/>
      <c r="AO903" s="352"/>
      <c r="AP903" s="353"/>
      <c r="AQ903" s="353"/>
      <c r="AR903" s="353"/>
      <c r="AS903" s="353"/>
      <c r="AT903" s="353"/>
      <c r="AU903" s="353"/>
      <c r="AV903" s="353"/>
      <c r="AW903" s="353"/>
      <c r="AX903" s="353"/>
    </row>
    <row r="904" spans="1:50" ht="44.25" customHeight="1" x14ac:dyDescent="0.15">
      <c r="A904" s="377">
        <v>2</v>
      </c>
      <c r="B904" s="377">
        <v>1</v>
      </c>
      <c r="C904" s="354" t="s">
        <v>630</v>
      </c>
      <c r="D904" s="340"/>
      <c r="E904" s="340"/>
      <c r="F904" s="340"/>
      <c r="G904" s="340"/>
      <c r="H904" s="340"/>
      <c r="I904" s="340"/>
      <c r="J904" s="341">
        <v>7010001008844</v>
      </c>
      <c r="K904" s="342"/>
      <c r="L904" s="342"/>
      <c r="M904" s="342"/>
      <c r="N904" s="342"/>
      <c r="O904" s="342"/>
      <c r="P904" s="370" t="s">
        <v>632</v>
      </c>
      <c r="Q904" s="371"/>
      <c r="R904" s="371"/>
      <c r="S904" s="371"/>
      <c r="T904" s="371"/>
      <c r="U904" s="371"/>
      <c r="V904" s="371"/>
      <c r="W904" s="371"/>
      <c r="X904" s="372"/>
      <c r="Y904" s="344">
        <v>26</v>
      </c>
      <c r="Z904" s="345"/>
      <c r="AA904" s="345"/>
      <c r="AB904" s="346"/>
      <c r="AC904" s="356" t="s">
        <v>634</v>
      </c>
      <c r="AD904" s="356"/>
      <c r="AE904" s="356"/>
      <c r="AF904" s="356"/>
      <c r="AG904" s="356"/>
      <c r="AH904" s="365">
        <v>2</v>
      </c>
      <c r="AI904" s="366"/>
      <c r="AJ904" s="366"/>
      <c r="AK904" s="366"/>
      <c r="AL904" s="350">
        <v>98</v>
      </c>
      <c r="AM904" s="351"/>
      <c r="AN904" s="351"/>
      <c r="AO904" s="352"/>
      <c r="AP904" s="353"/>
      <c r="AQ904" s="353"/>
      <c r="AR904" s="353"/>
      <c r="AS904" s="353"/>
      <c r="AT904" s="353"/>
      <c r="AU904" s="353"/>
      <c r="AV904" s="353"/>
      <c r="AW904" s="353"/>
      <c r="AX904" s="353"/>
    </row>
    <row r="905" spans="1:50" ht="45.75" customHeight="1" x14ac:dyDescent="0.15">
      <c r="A905" s="377">
        <v>3</v>
      </c>
      <c r="B905" s="377">
        <v>1</v>
      </c>
      <c r="C905" s="354" t="s">
        <v>630</v>
      </c>
      <c r="D905" s="340"/>
      <c r="E905" s="340"/>
      <c r="F905" s="340"/>
      <c r="G905" s="340"/>
      <c r="H905" s="340"/>
      <c r="I905" s="340"/>
      <c r="J905" s="341">
        <v>7010001008844</v>
      </c>
      <c r="K905" s="342"/>
      <c r="L905" s="342"/>
      <c r="M905" s="342"/>
      <c r="N905" s="342"/>
      <c r="O905" s="342"/>
      <c r="P905" s="370" t="s">
        <v>633</v>
      </c>
      <c r="Q905" s="373"/>
      <c r="R905" s="373"/>
      <c r="S905" s="373"/>
      <c r="T905" s="373"/>
      <c r="U905" s="373"/>
      <c r="V905" s="373"/>
      <c r="W905" s="373"/>
      <c r="X905" s="374"/>
      <c r="Y905" s="344">
        <v>4</v>
      </c>
      <c r="Z905" s="345"/>
      <c r="AA905" s="345"/>
      <c r="AB905" s="346"/>
      <c r="AC905" s="356" t="s">
        <v>523</v>
      </c>
      <c r="AD905" s="356"/>
      <c r="AE905" s="356"/>
      <c r="AF905" s="356"/>
      <c r="AG905" s="356"/>
      <c r="AH905" s="348" t="s">
        <v>585</v>
      </c>
      <c r="AI905" s="349"/>
      <c r="AJ905" s="349"/>
      <c r="AK905" s="349"/>
      <c r="AL905" s="350">
        <v>100</v>
      </c>
      <c r="AM905" s="351"/>
      <c r="AN905" s="351"/>
      <c r="AO905" s="352"/>
      <c r="AP905" s="353"/>
      <c r="AQ905" s="353"/>
      <c r="AR905" s="353"/>
      <c r="AS905" s="353"/>
      <c r="AT905" s="353"/>
      <c r="AU905" s="353"/>
      <c r="AV905" s="353"/>
      <c r="AW905" s="353"/>
      <c r="AX905" s="353"/>
    </row>
    <row r="906" spans="1:50" ht="30" hidden="1" customHeight="1" x14ac:dyDescent="0.15">
      <c r="A906" s="377">
        <v>4</v>
      </c>
      <c r="B906" s="377">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7">
        <v>5</v>
      </c>
      <c r="B907" s="3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7">
        <v>6</v>
      </c>
      <c r="B908" s="3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7">
        <v>7</v>
      </c>
      <c r="B909" s="3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7">
        <v>8</v>
      </c>
      <c r="B910" s="3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7">
        <v>9</v>
      </c>
      <c r="B911" s="3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7">
        <v>10</v>
      </c>
      <c r="B912" s="3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7">
        <v>1</v>
      </c>
      <c r="B936" s="377">
        <v>1</v>
      </c>
      <c r="C936" s="354" t="s">
        <v>637</v>
      </c>
      <c r="D936" s="340"/>
      <c r="E936" s="340"/>
      <c r="F936" s="340"/>
      <c r="G936" s="340"/>
      <c r="H936" s="340"/>
      <c r="I936" s="340"/>
      <c r="J936" s="341">
        <v>1011001017717</v>
      </c>
      <c r="K936" s="342"/>
      <c r="L936" s="342"/>
      <c r="M936" s="342"/>
      <c r="N936" s="342"/>
      <c r="O936" s="342"/>
      <c r="P936" s="355" t="s">
        <v>638</v>
      </c>
      <c r="Q936" s="343"/>
      <c r="R936" s="343"/>
      <c r="S936" s="343"/>
      <c r="T936" s="343"/>
      <c r="U936" s="343"/>
      <c r="V936" s="343"/>
      <c r="W936" s="343"/>
      <c r="X936" s="343"/>
      <c r="Y936" s="344">
        <v>53</v>
      </c>
      <c r="Z936" s="345"/>
      <c r="AA936" s="345"/>
      <c r="AB936" s="346"/>
      <c r="AC936" s="356" t="s">
        <v>516</v>
      </c>
      <c r="AD936" s="364"/>
      <c r="AE936" s="364"/>
      <c r="AF936" s="364"/>
      <c r="AG936" s="364"/>
      <c r="AH936" s="365">
        <v>2</v>
      </c>
      <c r="AI936" s="366"/>
      <c r="AJ936" s="366"/>
      <c r="AK936" s="366"/>
      <c r="AL936" s="350">
        <v>53</v>
      </c>
      <c r="AM936" s="351"/>
      <c r="AN936" s="351"/>
      <c r="AO936" s="352"/>
      <c r="AP936" s="353"/>
      <c r="AQ936" s="353"/>
      <c r="AR936" s="353"/>
      <c r="AS936" s="353"/>
      <c r="AT936" s="353"/>
      <c r="AU936" s="353"/>
      <c r="AV936" s="353"/>
      <c r="AW936" s="353"/>
      <c r="AX936" s="353"/>
    </row>
    <row r="937" spans="1:50" ht="30" hidden="1" customHeight="1" x14ac:dyDescent="0.15">
      <c r="A937" s="377">
        <v>2</v>
      </c>
      <c r="B937" s="3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7">
        <v>3</v>
      </c>
      <c r="B938" s="377">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7">
        <v>4</v>
      </c>
      <c r="B939" s="377">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7">
        <v>5</v>
      </c>
      <c r="B940" s="3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7">
        <v>6</v>
      </c>
      <c r="B941" s="3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7">
        <v>7</v>
      </c>
      <c r="B942" s="3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52.5" customHeight="1" x14ac:dyDescent="0.15">
      <c r="A969" s="377">
        <v>1</v>
      </c>
      <c r="B969" s="377">
        <v>1</v>
      </c>
      <c r="C969" s="354" t="s">
        <v>639</v>
      </c>
      <c r="D969" s="340"/>
      <c r="E969" s="340"/>
      <c r="F969" s="340"/>
      <c r="G969" s="340"/>
      <c r="H969" s="340"/>
      <c r="I969" s="340"/>
      <c r="J969" s="341">
        <v>9010001027685</v>
      </c>
      <c r="K969" s="342"/>
      <c r="L969" s="342"/>
      <c r="M969" s="342"/>
      <c r="N969" s="342"/>
      <c r="O969" s="342"/>
      <c r="P969" s="355" t="s">
        <v>640</v>
      </c>
      <c r="Q969" s="343"/>
      <c r="R969" s="343"/>
      <c r="S969" s="343"/>
      <c r="T969" s="343"/>
      <c r="U969" s="343"/>
      <c r="V969" s="343"/>
      <c r="W969" s="343"/>
      <c r="X969" s="343"/>
      <c r="Y969" s="344">
        <v>24</v>
      </c>
      <c r="Z969" s="345"/>
      <c r="AA969" s="345"/>
      <c r="AB969" s="346"/>
      <c r="AC969" s="356" t="s">
        <v>517</v>
      </c>
      <c r="AD969" s="364"/>
      <c r="AE969" s="364"/>
      <c r="AF969" s="364"/>
      <c r="AG969" s="364"/>
      <c r="AH969" s="365">
        <v>1</v>
      </c>
      <c r="AI969" s="366"/>
      <c r="AJ969" s="366"/>
      <c r="AK969" s="366"/>
      <c r="AL969" s="350">
        <v>80</v>
      </c>
      <c r="AM969" s="351"/>
      <c r="AN969" s="351"/>
      <c r="AO969" s="352"/>
      <c r="AP969" s="353"/>
      <c r="AQ969" s="353"/>
      <c r="AR969" s="353"/>
      <c r="AS969" s="353"/>
      <c r="AT969" s="353"/>
      <c r="AU969" s="353"/>
      <c r="AV969" s="353"/>
      <c r="AW969" s="353"/>
      <c r="AX969" s="353"/>
    </row>
    <row r="970" spans="1:50" ht="30" hidden="1" customHeight="1" x14ac:dyDescent="0.15">
      <c r="A970" s="377">
        <v>2</v>
      </c>
      <c r="B970" s="3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7">
        <v>3</v>
      </c>
      <c r="B971" s="37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7">
        <v>4</v>
      </c>
      <c r="B972" s="37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7">
        <v>5</v>
      </c>
      <c r="B973" s="3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7">
        <v>6</v>
      </c>
      <c r="B974" s="3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7">
        <v>7</v>
      </c>
      <c r="B975" s="3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7">
        <v>8</v>
      </c>
      <c r="B976" s="3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7">
        <v>9</v>
      </c>
      <c r="B977" s="3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7">
        <v>10</v>
      </c>
      <c r="B978" s="3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7">
        <v>1</v>
      </c>
      <c r="B1002" s="377">
        <v>1</v>
      </c>
      <c r="C1002" s="354" t="s">
        <v>641</v>
      </c>
      <c r="D1002" s="340"/>
      <c r="E1002" s="340"/>
      <c r="F1002" s="340"/>
      <c r="G1002" s="340"/>
      <c r="H1002" s="340"/>
      <c r="I1002" s="340"/>
      <c r="J1002" s="341">
        <v>8010001031283</v>
      </c>
      <c r="K1002" s="342"/>
      <c r="L1002" s="342"/>
      <c r="M1002" s="342"/>
      <c r="N1002" s="342"/>
      <c r="O1002" s="342"/>
      <c r="P1002" s="355" t="s">
        <v>642</v>
      </c>
      <c r="Q1002" s="343"/>
      <c r="R1002" s="343"/>
      <c r="S1002" s="343"/>
      <c r="T1002" s="343"/>
      <c r="U1002" s="343"/>
      <c r="V1002" s="343"/>
      <c r="W1002" s="343"/>
      <c r="X1002" s="343"/>
      <c r="Y1002" s="344">
        <v>0.4</v>
      </c>
      <c r="Z1002" s="345"/>
      <c r="AA1002" s="345"/>
      <c r="AB1002" s="346"/>
      <c r="AC1002" s="356" t="s">
        <v>522</v>
      </c>
      <c r="AD1002" s="364"/>
      <c r="AE1002" s="364"/>
      <c r="AF1002" s="364"/>
      <c r="AG1002" s="364"/>
      <c r="AH1002" s="365" t="s">
        <v>643</v>
      </c>
      <c r="AI1002" s="366"/>
      <c r="AJ1002" s="366"/>
      <c r="AK1002" s="366"/>
      <c r="AL1002" s="350">
        <v>100</v>
      </c>
      <c r="AM1002" s="351"/>
      <c r="AN1002" s="351"/>
      <c r="AO1002" s="352"/>
      <c r="AP1002" s="353"/>
      <c r="AQ1002" s="353"/>
      <c r="AR1002" s="353"/>
      <c r="AS1002" s="353"/>
      <c r="AT1002" s="353"/>
      <c r="AU1002" s="353"/>
      <c r="AV1002" s="353"/>
      <c r="AW1002" s="353"/>
      <c r="AX1002" s="353"/>
    </row>
    <row r="1003" spans="1:50" ht="30" hidden="1" customHeight="1" x14ac:dyDescent="0.15">
      <c r="A1003" s="377">
        <v>2</v>
      </c>
      <c r="B1003" s="3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7">
        <v>3</v>
      </c>
      <c r="B1004" s="377">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7">
        <v>4</v>
      </c>
      <c r="B1005" s="37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7">
        <v>5</v>
      </c>
      <c r="B1006" s="3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7">
        <v>6</v>
      </c>
      <c r="B1007" s="3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7">
        <v>7</v>
      </c>
      <c r="B1008" s="3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7">
        <v>8</v>
      </c>
      <c r="B1009" s="3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7">
        <v>9</v>
      </c>
      <c r="B1010" s="3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7">
        <v>10</v>
      </c>
      <c r="B1011" s="3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7">
        <v>1</v>
      </c>
      <c r="B1035" s="3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7">
        <v>2</v>
      </c>
      <c r="B1036" s="3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7">
        <v>3</v>
      </c>
      <c r="B1037" s="37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7">
        <v>4</v>
      </c>
      <c r="B1038" s="37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7">
        <v>5</v>
      </c>
      <c r="B1039" s="3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7">
        <v>6</v>
      </c>
      <c r="B1040" s="3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7">
        <v>7</v>
      </c>
      <c r="B1041" s="3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7">
        <v>8</v>
      </c>
      <c r="B1042" s="3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7">
        <v>9</v>
      </c>
      <c r="B1043" s="3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7">
        <v>10</v>
      </c>
      <c r="B1044" s="3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7">
        <v>11</v>
      </c>
      <c r="B1045" s="3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7">
        <v>1</v>
      </c>
      <c r="B1068" s="3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3.25"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464</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465</v>
      </c>
      <c r="AQ1101" s="363"/>
      <c r="AR1101" s="363"/>
      <c r="AS1101" s="363"/>
      <c r="AT1101" s="363"/>
      <c r="AU1101" s="363"/>
      <c r="AV1101" s="363"/>
      <c r="AW1101" s="363"/>
      <c r="AX1101" s="363"/>
    </row>
    <row r="1102" spans="1:50" ht="53.25" customHeight="1" x14ac:dyDescent="0.15">
      <c r="A1102" s="377">
        <v>1</v>
      </c>
      <c r="B1102" s="377">
        <v>1</v>
      </c>
      <c r="C1102" s="375" t="s">
        <v>635</v>
      </c>
      <c r="D1102" s="375"/>
      <c r="E1102" s="140" t="s">
        <v>636</v>
      </c>
      <c r="F1102" s="376"/>
      <c r="G1102" s="376"/>
      <c r="H1102" s="376"/>
      <c r="I1102" s="376"/>
      <c r="J1102" s="341">
        <v>7010001008844</v>
      </c>
      <c r="K1102" s="342"/>
      <c r="L1102" s="342"/>
      <c r="M1102" s="342"/>
      <c r="N1102" s="342"/>
      <c r="O1102" s="342"/>
      <c r="P1102" s="355" t="s">
        <v>631</v>
      </c>
      <c r="Q1102" s="343"/>
      <c r="R1102" s="343"/>
      <c r="S1102" s="343"/>
      <c r="T1102" s="343"/>
      <c r="U1102" s="343"/>
      <c r="V1102" s="343"/>
      <c r="W1102" s="343"/>
      <c r="X1102" s="343"/>
      <c r="Y1102" s="344">
        <v>135</v>
      </c>
      <c r="Z1102" s="345"/>
      <c r="AA1102" s="345"/>
      <c r="AB1102" s="346"/>
      <c r="AC1102" s="347" t="s">
        <v>517</v>
      </c>
      <c r="AD1102" s="347"/>
      <c r="AE1102" s="347"/>
      <c r="AF1102" s="347"/>
      <c r="AG1102" s="347"/>
      <c r="AH1102" s="348">
        <v>1</v>
      </c>
      <c r="AI1102" s="349"/>
      <c r="AJ1102" s="349"/>
      <c r="AK1102" s="349"/>
      <c r="AL1102" s="350">
        <v>99</v>
      </c>
      <c r="AM1102" s="351"/>
      <c r="AN1102" s="351"/>
      <c r="AO1102" s="352"/>
      <c r="AP1102" s="353"/>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7:Y803">
    <cfRule type="expression" dxfId="2797" priority="13665">
      <formula>IF(RIGHT(TEXT(Y797,"0.#"),1)=".",FALSE,TRUE)</formula>
    </cfRule>
    <cfRule type="expression" dxfId="2796" priority="13666">
      <formula>IF(RIGHT(TEXT(Y797,"0.#"),1)=".",TRUE,FALSE)</formula>
    </cfRule>
  </conditionalFormatting>
  <conditionalFormatting sqref="P16:AQ17 P15:AX15 P13:AX13">
    <cfRule type="expression" dxfId="2795" priority="13713">
      <formula>IF(RIGHT(TEXT(P13,"0.#"),1)=".",FALSE,TRUE)</formula>
    </cfRule>
    <cfRule type="expression" dxfId="2794" priority="13714">
      <formula>IF(RIGHT(TEXT(P13,"0.#"),1)=".",TRUE,FALSE)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Y790 Y781">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cfRule type="expression" dxfId="2781" priority="13669">
      <formula>IF(RIGHT(TEXT(Y808,"0.#"),1)=".",FALSE,TRUE)</formula>
    </cfRule>
    <cfRule type="expression" dxfId="2780" priority="13670">
      <formula>IF(RIGHT(TEXT(Y808,"0.#"),1)=".",TRUE,FALSE)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cfRule type="expression" dxfId="2595" priority="13161">
      <formula>IF(RIGHT(TEXT(AE117,"0.#"),1)=".",FALSE,TRUE)</formula>
    </cfRule>
    <cfRule type="expression" dxfId="2594" priority="13162">
      <formula>IF(RIGHT(TEXT(AE117,"0.#"),1)=".",TRUE,FALSE)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3">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Y794">
    <cfRule type="expression" dxfId="709" priority="9">
      <formula>IF(RIGHT(TEXT(Y794,"0.#"),1)=".",FALSE,TRUE)</formula>
    </cfRule>
    <cfRule type="expression" dxfId="708" priority="10">
      <formula>IF(RIGHT(TEXT(Y794,"0.#"),1)=".",TRUE,FALSE)</formula>
    </cfRule>
  </conditionalFormatting>
  <conditionalFormatting sqref="Y795">
    <cfRule type="expression" dxfId="707" priority="7">
      <formula>IF(RIGHT(TEXT(Y795,"0.#"),1)=".",FALSE,TRUE)</formula>
    </cfRule>
    <cfRule type="expression" dxfId="706" priority="8">
      <formula>IF(RIGHT(TEXT(Y795,"0.#"),1)=".",TRUE,FALSE)</formula>
    </cfRule>
  </conditionalFormatting>
  <conditionalFormatting sqref="Y796">
    <cfRule type="expression" dxfId="705" priority="5">
      <formula>IF(RIGHT(TEXT(Y796,"0.#"),1)=".",FALSE,TRUE)</formula>
    </cfRule>
    <cfRule type="expression" dxfId="704" priority="6">
      <formula>IF(RIGHT(TEXT(Y796,"0.#"),1)=".",TRUE,FALSE)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714" max="16383" man="1"/>
    <brk id="778"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488</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5"/>
      <c r="Z2" s="836"/>
      <c r="AA2" s="837"/>
      <c r="AB2" s="1049" t="s">
        <v>11</v>
      </c>
      <c r="AC2" s="1050"/>
      <c r="AD2" s="1051"/>
      <c r="AE2" s="1055" t="s">
        <v>357</v>
      </c>
      <c r="AF2" s="1055"/>
      <c r="AG2" s="1055"/>
      <c r="AH2" s="1055"/>
      <c r="AI2" s="1055" t="s">
        <v>363</v>
      </c>
      <c r="AJ2" s="1055"/>
      <c r="AK2" s="1055"/>
      <c r="AL2" s="1055"/>
      <c r="AM2" s="1055" t="s">
        <v>469</v>
      </c>
      <c r="AN2" s="1055"/>
      <c r="AO2" s="1055"/>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6"/>
      <c r="Z3" s="1047"/>
      <c r="AA3" s="1048"/>
      <c r="AB3" s="1052"/>
      <c r="AC3" s="1053"/>
      <c r="AD3" s="1054"/>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22"/>
      <c r="I4" s="1022"/>
      <c r="J4" s="1022"/>
      <c r="K4" s="1022"/>
      <c r="L4" s="1022"/>
      <c r="M4" s="1022"/>
      <c r="N4" s="1022"/>
      <c r="O4" s="1023"/>
      <c r="P4" s="98"/>
      <c r="Q4" s="1030"/>
      <c r="R4" s="1030"/>
      <c r="S4" s="1030"/>
      <c r="T4" s="1030"/>
      <c r="U4" s="1030"/>
      <c r="V4" s="1030"/>
      <c r="W4" s="1030"/>
      <c r="X4" s="1031"/>
      <c r="Y4" s="1040" t="s">
        <v>12</v>
      </c>
      <c r="Z4" s="1041"/>
      <c r="AA4" s="1042"/>
      <c r="AB4" s="462"/>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24"/>
      <c r="H5" s="1025"/>
      <c r="I5" s="1025"/>
      <c r="J5" s="1025"/>
      <c r="K5" s="1025"/>
      <c r="L5" s="1025"/>
      <c r="M5" s="1025"/>
      <c r="N5" s="1025"/>
      <c r="O5" s="1026"/>
      <c r="P5" s="1032"/>
      <c r="Q5" s="1032"/>
      <c r="R5" s="1032"/>
      <c r="S5" s="1032"/>
      <c r="T5" s="1032"/>
      <c r="U5" s="1032"/>
      <c r="V5" s="1032"/>
      <c r="W5" s="1032"/>
      <c r="X5" s="1033"/>
      <c r="Y5" s="416" t="s">
        <v>54</v>
      </c>
      <c r="Z5" s="1037"/>
      <c r="AA5" s="1038"/>
      <c r="AB5" s="524"/>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27"/>
      <c r="H6" s="1028"/>
      <c r="I6" s="1028"/>
      <c r="J6" s="1028"/>
      <c r="K6" s="1028"/>
      <c r="L6" s="1028"/>
      <c r="M6" s="1028"/>
      <c r="N6" s="1028"/>
      <c r="O6" s="1029"/>
      <c r="P6" s="1034"/>
      <c r="Q6" s="1034"/>
      <c r="R6" s="1034"/>
      <c r="S6" s="1034"/>
      <c r="T6" s="1034"/>
      <c r="U6" s="1034"/>
      <c r="V6" s="1034"/>
      <c r="W6" s="1034"/>
      <c r="X6" s="1035"/>
      <c r="Y6" s="1036" t="s">
        <v>13</v>
      </c>
      <c r="Z6" s="1037"/>
      <c r="AA6" s="1038"/>
      <c r="AB6" s="598"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488</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5"/>
      <c r="Z9" s="836"/>
      <c r="AA9" s="837"/>
      <c r="AB9" s="1049" t="s">
        <v>11</v>
      </c>
      <c r="AC9" s="1050"/>
      <c r="AD9" s="1051"/>
      <c r="AE9" s="1055" t="s">
        <v>357</v>
      </c>
      <c r="AF9" s="1055"/>
      <c r="AG9" s="1055"/>
      <c r="AH9" s="1055"/>
      <c r="AI9" s="1055" t="s">
        <v>363</v>
      </c>
      <c r="AJ9" s="1055"/>
      <c r="AK9" s="1055"/>
      <c r="AL9" s="1055"/>
      <c r="AM9" s="1055" t="s">
        <v>469</v>
      </c>
      <c r="AN9" s="1055"/>
      <c r="AO9" s="1055"/>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62"/>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24"/>
      <c r="H12" s="1025"/>
      <c r="I12" s="1025"/>
      <c r="J12" s="1025"/>
      <c r="K12" s="1025"/>
      <c r="L12" s="1025"/>
      <c r="M12" s="1025"/>
      <c r="N12" s="1025"/>
      <c r="O12" s="1026"/>
      <c r="P12" s="1032"/>
      <c r="Q12" s="1032"/>
      <c r="R12" s="1032"/>
      <c r="S12" s="1032"/>
      <c r="T12" s="1032"/>
      <c r="U12" s="1032"/>
      <c r="V12" s="1032"/>
      <c r="W12" s="1032"/>
      <c r="X12" s="1033"/>
      <c r="Y12" s="416" t="s">
        <v>54</v>
      </c>
      <c r="Z12" s="1037"/>
      <c r="AA12" s="1038"/>
      <c r="AB12" s="524"/>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8"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488</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5"/>
      <c r="Z16" s="836"/>
      <c r="AA16" s="837"/>
      <c r="AB16" s="1049" t="s">
        <v>11</v>
      </c>
      <c r="AC16" s="1050"/>
      <c r="AD16" s="1051"/>
      <c r="AE16" s="1055" t="s">
        <v>357</v>
      </c>
      <c r="AF16" s="1055"/>
      <c r="AG16" s="1055"/>
      <c r="AH16" s="1055"/>
      <c r="AI16" s="1055" t="s">
        <v>363</v>
      </c>
      <c r="AJ16" s="1055"/>
      <c r="AK16" s="1055"/>
      <c r="AL16" s="1055"/>
      <c r="AM16" s="1055" t="s">
        <v>469</v>
      </c>
      <c r="AN16" s="1055"/>
      <c r="AO16" s="1055"/>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62"/>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24"/>
      <c r="H19" s="1025"/>
      <c r="I19" s="1025"/>
      <c r="J19" s="1025"/>
      <c r="K19" s="1025"/>
      <c r="L19" s="1025"/>
      <c r="M19" s="1025"/>
      <c r="N19" s="1025"/>
      <c r="O19" s="1026"/>
      <c r="P19" s="1032"/>
      <c r="Q19" s="1032"/>
      <c r="R19" s="1032"/>
      <c r="S19" s="1032"/>
      <c r="T19" s="1032"/>
      <c r="U19" s="1032"/>
      <c r="V19" s="1032"/>
      <c r="W19" s="1032"/>
      <c r="X19" s="1033"/>
      <c r="Y19" s="416" t="s">
        <v>54</v>
      </c>
      <c r="Z19" s="1037"/>
      <c r="AA19" s="1038"/>
      <c r="AB19" s="524"/>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8"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488</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5"/>
      <c r="Z23" s="836"/>
      <c r="AA23" s="837"/>
      <c r="AB23" s="1049" t="s">
        <v>11</v>
      </c>
      <c r="AC23" s="1050"/>
      <c r="AD23" s="1051"/>
      <c r="AE23" s="1055" t="s">
        <v>357</v>
      </c>
      <c r="AF23" s="1055"/>
      <c r="AG23" s="1055"/>
      <c r="AH23" s="1055"/>
      <c r="AI23" s="1055" t="s">
        <v>363</v>
      </c>
      <c r="AJ23" s="1055"/>
      <c r="AK23" s="1055"/>
      <c r="AL23" s="1055"/>
      <c r="AM23" s="1055" t="s">
        <v>469</v>
      </c>
      <c r="AN23" s="1055"/>
      <c r="AO23" s="1055"/>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62"/>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24"/>
      <c r="H26" s="1025"/>
      <c r="I26" s="1025"/>
      <c r="J26" s="1025"/>
      <c r="K26" s="1025"/>
      <c r="L26" s="1025"/>
      <c r="M26" s="1025"/>
      <c r="N26" s="1025"/>
      <c r="O26" s="1026"/>
      <c r="P26" s="1032"/>
      <c r="Q26" s="1032"/>
      <c r="R26" s="1032"/>
      <c r="S26" s="1032"/>
      <c r="T26" s="1032"/>
      <c r="U26" s="1032"/>
      <c r="V26" s="1032"/>
      <c r="W26" s="1032"/>
      <c r="X26" s="1033"/>
      <c r="Y26" s="416" t="s">
        <v>54</v>
      </c>
      <c r="Z26" s="1037"/>
      <c r="AA26" s="1038"/>
      <c r="AB26" s="524"/>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8"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488</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5"/>
      <c r="Z30" s="836"/>
      <c r="AA30" s="837"/>
      <c r="AB30" s="1049" t="s">
        <v>11</v>
      </c>
      <c r="AC30" s="1050"/>
      <c r="AD30" s="1051"/>
      <c r="AE30" s="1055" t="s">
        <v>357</v>
      </c>
      <c r="AF30" s="1055"/>
      <c r="AG30" s="1055"/>
      <c r="AH30" s="1055"/>
      <c r="AI30" s="1055" t="s">
        <v>363</v>
      </c>
      <c r="AJ30" s="1055"/>
      <c r="AK30" s="1055"/>
      <c r="AL30" s="1055"/>
      <c r="AM30" s="1055" t="s">
        <v>469</v>
      </c>
      <c r="AN30" s="1055"/>
      <c r="AO30" s="1055"/>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62"/>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24"/>
      <c r="H33" s="1025"/>
      <c r="I33" s="1025"/>
      <c r="J33" s="1025"/>
      <c r="K33" s="1025"/>
      <c r="L33" s="1025"/>
      <c r="M33" s="1025"/>
      <c r="N33" s="1025"/>
      <c r="O33" s="1026"/>
      <c r="P33" s="1032"/>
      <c r="Q33" s="1032"/>
      <c r="R33" s="1032"/>
      <c r="S33" s="1032"/>
      <c r="T33" s="1032"/>
      <c r="U33" s="1032"/>
      <c r="V33" s="1032"/>
      <c r="W33" s="1032"/>
      <c r="X33" s="1033"/>
      <c r="Y33" s="416" t="s">
        <v>54</v>
      </c>
      <c r="Z33" s="1037"/>
      <c r="AA33" s="1038"/>
      <c r="AB33" s="524"/>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8"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488</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5"/>
      <c r="Z37" s="836"/>
      <c r="AA37" s="837"/>
      <c r="AB37" s="1049" t="s">
        <v>11</v>
      </c>
      <c r="AC37" s="1050"/>
      <c r="AD37" s="1051"/>
      <c r="AE37" s="1055" t="s">
        <v>357</v>
      </c>
      <c r="AF37" s="1055"/>
      <c r="AG37" s="1055"/>
      <c r="AH37" s="1055"/>
      <c r="AI37" s="1055" t="s">
        <v>363</v>
      </c>
      <c r="AJ37" s="1055"/>
      <c r="AK37" s="1055"/>
      <c r="AL37" s="1055"/>
      <c r="AM37" s="1055" t="s">
        <v>469</v>
      </c>
      <c r="AN37" s="1055"/>
      <c r="AO37" s="1055"/>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62"/>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24"/>
      <c r="H40" s="1025"/>
      <c r="I40" s="1025"/>
      <c r="J40" s="1025"/>
      <c r="K40" s="1025"/>
      <c r="L40" s="1025"/>
      <c r="M40" s="1025"/>
      <c r="N40" s="1025"/>
      <c r="O40" s="1026"/>
      <c r="P40" s="1032"/>
      <c r="Q40" s="1032"/>
      <c r="R40" s="1032"/>
      <c r="S40" s="1032"/>
      <c r="T40" s="1032"/>
      <c r="U40" s="1032"/>
      <c r="V40" s="1032"/>
      <c r="W40" s="1032"/>
      <c r="X40" s="1033"/>
      <c r="Y40" s="416" t="s">
        <v>54</v>
      </c>
      <c r="Z40" s="1037"/>
      <c r="AA40" s="1038"/>
      <c r="AB40" s="524"/>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8"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488</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5"/>
      <c r="Z44" s="836"/>
      <c r="AA44" s="837"/>
      <c r="AB44" s="1049" t="s">
        <v>11</v>
      </c>
      <c r="AC44" s="1050"/>
      <c r="AD44" s="1051"/>
      <c r="AE44" s="1055" t="s">
        <v>357</v>
      </c>
      <c r="AF44" s="1055"/>
      <c r="AG44" s="1055"/>
      <c r="AH44" s="1055"/>
      <c r="AI44" s="1055" t="s">
        <v>363</v>
      </c>
      <c r="AJ44" s="1055"/>
      <c r="AK44" s="1055"/>
      <c r="AL44" s="1055"/>
      <c r="AM44" s="1055" t="s">
        <v>469</v>
      </c>
      <c r="AN44" s="1055"/>
      <c r="AO44" s="1055"/>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62"/>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24"/>
      <c r="H47" s="1025"/>
      <c r="I47" s="1025"/>
      <c r="J47" s="1025"/>
      <c r="K47" s="1025"/>
      <c r="L47" s="1025"/>
      <c r="M47" s="1025"/>
      <c r="N47" s="1025"/>
      <c r="O47" s="1026"/>
      <c r="P47" s="1032"/>
      <c r="Q47" s="1032"/>
      <c r="R47" s="1032"/>
      <c r="S47" s="1032"/>
      <c r="T47" s="1032"/>
      <c r="U47" s="1032"/>
      <c r="V47" s="1032"/>
      <c r="W47" s="1032"/>
      <c r="X47" s="1033"/>
      <c r="Y47" s="416" t="s">
        <v>54</v>
      </c>
      <c r="Z47" s="1037"/>
      <c r="AA47" s="1038"/>
      <c r="AB47" s="524"/>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8"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488</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5"/>
      <c r="Z51" s="836"/>
      <c r="AA51" s="837"/>
      <c r="AB51" s="558" t="s">
        <v>11</v>
      </c>
      <c r="AC51" s="1050"/>
      <c r="AD51" s="1051"/>
      <c r="AE51" s="1055" t="s">
        <v>357</v>
      </c>
      <c r="AF51" s="1055"/>
      <c r="AG51" s="1055"/>
      <c r="AH51" s="1055"/>
      <c r="AI51" s="1055" t="s">
        <v>363</v>
      </c>
      <c r="AJ51" s="1055"/>
      <c r="AK51" s="1055"/>
      <c r="AL51" s="1055"/>
      <c r="AM51" s="1055" t="s">
        <v>469</v>
      </c>
      <c r="AN51" s="1055"/>
      <c r="AO51" s="1055"/>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62"/>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24"/>
      <c r="H54" s="1025"/>
      <c r="I54" s="1025"/>
      <c r="J54" s="1025"/>
      <c r="K54" s="1025"/>
      <c r="L54" s="1025"/>
      <c r="M54" s="1025"/>
      <c r="N54" s="1025"/>
      <c r="O54" s="1026"/>
      <c r="P54" s="1032"/>
      <c r="Q54" s="1032"/>
      <c r="R54" s="1032"/>
      <c r="S54" s="1032"/>
      <c r="T54" s="1032"/>
      <c r="U54" s="1032"/>
      <c r="V54" s="1032"/>
      <c r="W54" s="1032"/>
      <c r="X54" s="1033"/>
      <c r="Y54" s="416" t="s">
        <v>54</v>
      </c>
      <c r="Z54" s="1037"/>
      <c r="AA54" s="1038"/>
      <c r="AB54" s="524"/>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8"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488</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5"/>
      <c r="Z58" s="836"/>
      <c r="AA58" s="837"/>
      <c r="AB58" s="1049" t="s">
        <v>11</v>
      </c>
      <c r="AC58" s="1050"/>
      <c r="AD58" s="1051"/>
      <c r="AE58" s="1055" t="s">
        <v>357</v>
      </c>
      <c r="AF58" s="1055"/>
      <c r="AG58" s="1055"/>
      <c r="AH58" s="1055"/>
      <c r="AI58" s="1055" t="s">
        <v>363</v>
      </c>
      <c r="AJ58" s="1055"/>
      <c r="AK58" s="1055"/>
      <c r="AL58" s="1055"/>
      <c r="AM58" s="1055" t="s">
        <v>469</v>
      </c>
      <c r="AN58" s="1055"/>
      <c r="AO58" s="1055"/>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62"/>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24"/>
      <c r="H61" s="1025"/>
      <c r="I61" s="1025"/>
      <c r="J61" s="1025"/>
      <c r="K61" s="1025"/>
      <c r="L61" s="1025"/>
      <c r="M61" s="1025"/>
      <c r="N61" s="1025"/>
      <c r="O61" s="1026"/>
      <c r="P61" s="1032"/>
      <c r="Q61" s="1032"/>
      <c r="R61" s="1032"/>
      <c r="S61" s="1032"/>
      <c r="T61" s="1032"/>
      <c r="U61" s="1032"/>
      <c r="V61" s="1032"/>
      <c r="W61" s="1032"/>
      <c r="X61" s="1033"/>
      <c r="Y61" s="416" t="s">
        <v>54</v>
      </c>
      <c r="Z61" s="1037"/>
      <c r="AA61" s="1038"/>
      <c r="AB61" s="524"/>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8"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488</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5"/>
      <c r="Z65" s="836"/>
      <c r="AA65" s="837"/>
      <c r="AB65" s="1049" t="s">
        <v>11</v>
      </c>
      <c r="AC65" s="1050"/>
      <c r="AD65" s="1051"/>
      <c r="AE65" s="1055" t="s">
        <v>357</v>
      </c>
      <c r="AF65" s="1055"/>
      <c r="AG65" s="1055"/>
      <c r="AH65" s="1055"/>
      <c r="AI65" s="1055" t="s">
        <v>363</v>
      </c>
      <c r="AJ65" s="1055"/>
      <c r="AK65" s="1055"/>
      <c r="AL65" s="1055"/>
      <c r="AM65" s="1055" t="s">
        <v>469</v>
      </c>
      <c r="AN65" s="1055"/>
      <c r="AO65" s="1055"/>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62"/>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24"/>
      <c r="H68" s="1025"/>
      <c r="I68" s="1025"/>
      <c r="J68" s="1025"/>
      <c r="K68" s="1025"/>
      <c r="L68" s="1025"/>
      <c r="M68" s="1025"/>
      <c r="N68" s="1025"/>
      <c r="O68" s="1026"/>
      <c r="P68" s="1032"/>
      <c r="Q68" s="1032"/>
      <c r="R68" s="1032"/>
      <c r="S68" s="1032"/>
      <c r="T68" s="1032"/>
      <c r="U68" s="1032"/>
      <c r="V68" s="1032"/>
      <c r="W68" s="1032"/>
      <c r="X68" s="1033"/>
      <c r="Y68" s="416" t="s">
        <v>54</v>
      </c>
      <c r="Z68" s="1037"/>
      <c r="AA68" s="1038"/>
      <c r="AB68" s="524"/>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27"/>
      <c r="H69" s="1028"/>
      <c r="I69" s="1028"/>
      <c r="J69" s="1028"/>
      <c r="K69" s="1028"/>
      <c r="L69" s="1028"/>
      <c r="M69" s="1028"/>
      <c r="N69" s="1028"/>
      <c r="O69" s="1029"/>
      <c r="P69" s="1034"/>
      <c r="Q69" s="1034"/>
      <c r="R69" s="1034"/>
      <c r="S69" s="1034"/>
      <c r="T69" s="1034"/>
      <c r="U69" s="1034"/>
      <c r="V69" s="1034"/>
      <c r="W69" s="1034"/>
      <c r="X69" s="1035"/>
      <c r="Y69" s="416" t="s">
        <v>13</v>
      </c>
      <c r="Z69" s="1037"/>
      <c r="AA69" s="1038"/>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599" t="s">
        <v>510</v>
      </c>
      <c r="H2" s="600"/>
      <c r="I2" s="600"/>
      <c r="J2" s="600"/>
      <c r="K2" s="600"/>
      <c r="L2" s="600"/>
      <c r="M2" s="600"/>
      <c r="N2" s="600"/>
      <c r="O2" s="600"/>
      <c r="P2" s="600"/>
      <c r="Q2" s="600"/>
      <c r="R2" s="600"/>
      <c r="S2" s="600"/>
      <c r="T2" s="600"/>
      <c r="U2" s="600"/>
      <c r="V2" s="600"/>
      <c r="W2" s="600"/>
      <c r="X2" s="600"/>
      <c r="Y2" s="600"/>
      <c r="Z2" s="600"/>
      <c r="AA2" s="600"/>
      <c r="AB2" s="601"/>
      <c r="AC2" s="599" t="s">
        <v>512</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8"/>
      <c r="B4" s="1069"/>
      <c r="C4" s="1069"/>
      <c r="D4" s="1069"/>
      <c r="E4" s="1069"/>
      <c r="F4" s="1070"/>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68"/>
      <c r="B5" s="1069"/>
      <c r="C5" s="1069"/>
      <c r="D5" s="1069"/>
      <c r="E5" s="1069"/>
      <c r="F5" s="107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8"/>
      <c r="B6" s="1069"/>
      <c r="C6" s="1069"/>
      <c r="D6" s="1069"/>
      <c r="E6" s="1069"/>
      <c r="F6" s="107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8"/>
      <c r="B7" s="1069"/>
      <c r="C7" s="1069"/>
      <c r="D7" s="1069"/>
      <c r="E7" s="1069"/>
      <c r="F7" s="107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8"/>
      <c r="B8" s="1069"/>
      <c r="C8" s="1069"/>
      <c r="D8" s="1069"/>
      <c r="E8" s="1069"/>
      <c r="F8" s="107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8"/>
      <c r="B9" s="1069"/>
      <c r="C9" s="1069"/>
      <c r="D9" s="1069"/>
      <c r="E9" s="1069"/>
      <c r="F9" s="107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8"/>
      <c r="B10" s="1069"/>
      <c r="C10" s="1069"/>
      <c r="D10" s="1069"/>
      <c r="E10" s="1069"/>
      <c r="F10" s="107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8"/>
      <c r="B11" s="1069"/>
      <c r="C11" s="1069"/>
      <c r="D11" s="1069"/>
      <c r="E11" s="1069"/>
      <c r="F11" s="107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8"/>
      <c r="B12" s="1069"/>
      <c r="C12" s="1069"/>
      <c r="D12" s="1069"/>
      <c r="E12" s="1069"/>
      <c r="F12" s="107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8"/>
      <c r="B13" s="1069"/>
      <c r="C13" s="1069"/>
      <c r="D13" s="1069"/>
      <c r="E13" s="1069"/>
      <c r="F13" s="107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8"/>
      <c r="B14" s="1069"/>
      <c r="C14" s="1069"/>
      <c r="D14" s="1069"/>
      <c r="E14" s="1069"/>
      <c r="F14" s="1070"/>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8"/>
      <c r="B15" s="1069"/>
      <c r="C15" s="1069"/>
      <c r="D15" s="1069"/>
      <c r="E15" s="1069"/>
      <c r="F15" s="1070"/>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68"/>
      <c r="B16" s="1069"/>
      <c r="C16" s="1069"/>
      <c r="D16" s="1069"/>
      <c r="E16" s="1069"/>
      <c r="F16" s="1070"/>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8"/>
      <c r="B17" s="1069"/>
      <c r="C17" s="1069"/>
      <c r="D17" s="1069"/>
      <c r="E17" s="1069"/>
      <c r="F17" s="1070"/>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68"/>
      <c r="B18" s="1069"/>
      <c r="C18" s="1069"/>
      <c r="D18" s="1069"/>
      <c r="E18" s="1069"/>
      <c r="F18" s="107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8"/>
      <c r="B19" s="1069"/>
      <c r="C19" s="1069"/>
      <c r="D19" s="1069"/>
      <c r="E19" s="1069"/>
      <c r="F19" s="107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8"/>
      <c r="B20" s="1069"/>
      <c r="C20" s="1069"/>
      <c r="D20" s="1069"/>
      <c r="E20" s="1069"/>
      <c r="F20" s="107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8"/>
      <c r="B21" s="1069"/>
      <c r="C21" s="1069"/>
      <c r="D21" s="1069"/>
      <c r="E21" s="1069"/>
      <c r="F21" s="107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8"/>
      <c r="B22" s="1069"/>
      <c r="C22" s="1069"/>
      <c r="D22" s="1069"/>
      <c r="E22" s="1069"/>
      <c r="F22" s="107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8"/>
      <c r="B23" s="1069"/>
      <c r="C23" s="1069"/>
      <c r="D23" s="1069"/>
      <c r="E23" s="1069"/>
      <c r="F23" s="107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8"/>
      <c r="B24" s="1069"/>
      <c r="C24" s="1069"/>
      <c r="D24" s="1069"/>
      <c r="E24" s="1069"/>
      <c r="F24" s="107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8"/>
      <c r="B25" s="1069"/>
      <c r="C25" s="1069"/>
      <c r="D25" s="1069"/>
      <c r="E25" s="1069"/>
      <c r="F25" s="107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8"/>
      <c r="B26" s="1069"/>
      <c r="C26" s="1069"/>
      <c r="D26" s="1069"/>
      <c r="E26" s="1069"/>
      <c r="F26" s="107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8"/>
      <c r="B27" s="1069"/>
      <c r="C27" s="1069"/>
      <c r="D27" s="1069"/>
      <c r="E27" s="1069"/>
      <c r="F27" s="1070"/>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8"/>
      <c r="B28" s="1069"/>
      <c r="C28" s="1069"/>
      <c r="D28" s="1069"/>
      <c r="E28" s="1069"/>
      <c r="F28" s="1070"/>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68"/>
      <c r="B29" s="1069"/>
      <c r="C29" s="1069"/>
      <c r="D29" s="1069"/>
      <c r="E29" s="1069"/>
      <c r="F29" s="1070"/>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8"/>
      <c r="B30" s="1069"/>
      <c r="C30" s="1069"/>
      <c r="D30" s="1069"/>
      <c r="E30" s="1069"/>
      <c r="F30" s="1070"/>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68"/>
      <c r="B31" s="1069"/>
      <c r="C31" s="1069"/>
      <c r="D31" s="1069"/>
      <c r="E31" s="1069"/>
      <c r="F31" s="107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8"/>
      <c r="B32" s="1069"/>
      <c r="C32" s="1069"/>
      <c r="D32" s="1069"/>
      <c r="E32" s="1069"/>
      <c r="F32" s="107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8"/>
      <c r="B33" s="1069"/>
      <c r="C33" s="1069"/>
      <c r="D33" s="1069"/>
      <c r="E33" s="1069"/>
      <c r="F33" s="107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8"/>
      <c r="B34" s="1069"/>
      <c r="C34" s="1069"/>
      <c r="D34" s="1069"/>
      <c r="E34" s="1069"/>
      <c r="F34" s="107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8"/>
      <c r="B35" s="1069"/>
      <c r="C35" s="1069"/>
      <c r="D35" s="1069"/>
      <c r="E35" s="1069"/>
      <c r="F35" s="107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8"/>
      <c r="B36" s="1069"/>
      <c r="C36" s="1069"/>
      <c r="D36" s="1069"/>
      <c r="E36" s="1069"/>
      <c r="F36" s="107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8"/>
      <c r="B37" s="1069"/>
      <c r="C37" s="1069"/>
      <c r="D37" s="1069"/>
      <c r="E37" s="1069"/>
      <c r="F37" s="107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8"/>
      <c r="B38" s="1069"/>
      <c r="C38" s="1069"/>
      <c r="D38" s="1069"/>
      <c r="E38" s="1069"/>
      <c r="F38" s="107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8"/>
      <c r="B39" s="1069"/>
      <c r="C39" s="1069"/>
      <c r="D39" s="1069"/>
      <c r="E39" s="1069"/>
      <c r="F39" s="107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8"/>
      <c r="B40" s="1069"/>
      <c r="C40" s="1069"/>
      <c r="D40" s="1069"/>
      <c r="E40" s="1069"/>
      <c r="F40" s="1070"/>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8"/>
      <c r="B41" s="1069"/>
      <c r="C41" s="1069"/>
      <c r="D41" s="1069"/>
      <c r="E41" s="1069"/>
      <c r="F41" s="1070"/>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68"/>
      <c r="B42" s="1069"/>
      <c r="C42" s="1069"/>
      <c r="D42" s="1069"/>
      <c r="E42" s="1069"/>
      <c r="F42" s="1070"/>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8"/>
      <c r="B43" s="1069"/>
      <c r="C43" s="1069"/>
      <c r="D43" s="1069"/>
      <c r="E43" s="1069"/>
      <c r="F43" s="1070"/>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68"/>
      <c r="B44" s="1069"/>
      <c r="C44" s="1069"/>
      <c r="D44" s="1069"/>
      <c r="E44" s="1069"/>
      <c r="F44" s="107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8"/>
      <c r="B45" s="1069"/>
      <c r="C45" s="1069"/>
      <c r="D45" s="1069"/>
      <c r="E45" s="1069"/>
      <c r="F45" s="107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8"/>
      <c r="B46" s="1069"/>
      <c r="C46" s="1069"/>
      <c r="D46" s="1069"/>
      <c r="E46" s="1069"/>
      <c r="F46" s="107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8"/>
      <c r="B47" s="1069"/>
      <c r="C47" s="1069"/>
      <c r="D47" s="1069"/>
      <c r="E47" s="1069"/>
      <c r="F47" s="107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8"/>
      <c r="B48" s="1069"/>
      <c r="C48" s="1069"/>
      <c r="D48" s="1069"/>
      <c r="E48" s="1069"/>
      <c r="F48" s="107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8"/>
      <c r="B49" s="1069"/>
      <c r="C49" s="1069"/>
      <c r="D49" s="1069"/>
      <c r="E49" s="1069"/>
      <c r="F49" s="107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8"/>
      <c r="B50" s="1069"/>
      <c r="C50" s="1069"/>
      <c r="D50" s="1069"/>
      <c r="E50" s="1069"/>
      <c r="F50" s="107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8"/>
      <c r="B51" s="1069"/>
      <c r="C51" s="1069"/>
      <c r="D51" s="1069"/>
      <c r="E51" s="1069"/>
      <c r="F51" s="107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8"/>
      <c r="B52" s="1069"/>
      <c r="C52" s="1069"/>
      <c r="D52" s="1069"/>
      <c r="E52" s="1069"/>
      <c r="F52" s="107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68"/>
      <c r="B56" s="1069"/>
      <c r="C56" s="1069"/>
      <c r="D56" s="1069"/>
      <c r="E56" s="1069"/>
      <c r="F56" s="1070"/>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8"/>
      <c r="B57" s="1069"/>
      <c r="C57" s="1069"/>
      <c r="D57" s="1069"/>
      <c r="E57" s="1069"/>
      <c r="F57" s="1070"/>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68"/>
      <c r="B58" s="1069"/>
      <c r="C58" s="1069"/>
      <c r="D58" s="1069"/>
      <c r="E58" s="1069"/>
      <c r="F58" s="107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8"/>
      <c r="B59" s="1069"/>
      <c r="C59" s="1069"/>
      <c r="D59" s="1069"/>
      <c r="E59" s="1069"/>
      <c r="F59" s="107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8"/>
      <c r="B60" s="1069"/>
      <c r="C60" s="1069"/>
      <c r="D60" s="1069"/>
      <c r="E60" s="1069"/>
      <c r="F60" s="107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8"/>
      <c r="B61" s="1069"/>
      <c r="C61" s="1069"/>
      <c r="D61" s="1069"/>
      <c r="E61" s="1069"/>
      <c r="F61" s="107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8"/>
      <c r="B62" s="1069"/>
      <c r="C62" s="1069"/>
      <c r="D62" s="1069"/>
      <c r="E62" s="1069"/>
      <c r="F62" s="107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8"/>
      <c r="B63" s="1069"/>
      <c r="C63" s="1069"/>
      <c r="D63" s="1069"/>
      <c r="E63" s="1069"/>
      <c r="F63" s="107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8"/>
      <c r="B64" s="1069"/>
      <c r="C64" s="1069"/>
      <c r="D64" s="1069"/>
      <c r="E64" s="1069"/>
      <c r="F64" s="107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8"/>
      <c r="B65" s="1069"/>
      <c r="C65" s="1069"/>
      <c r="D65" s="1069"/>
      <c r="E65" s="1069"/>
      <c r="F65" s="107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8"/>
      <c r="B66" s="1069"/>
      <c r="C66" s="1069"/>
      <c r="D66" s="1069"/>
      <c r="E66" s="1069"/>
      <c r="F66" s="107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8"/>
      <c r="B67" s="1069"/>
      <c r="C67" s="1069"/>
      <c r="D67" s="1069"/>
      <c r="E67" s="1069"/>
      <c r="F67" s="1070"/>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8"/>
      <c r="B68" s="1069"/>
      <c r="C68" s="1069"/>
      <c r="D68" s="1069"/>
      <c r="E68" s="1069"/>
      <c r="F68" s="1070"/>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68"/>
      <c r="B69" s="1069"/>
      <c r="C69" s="1069"/>
      <c r="D69" s="1069"/>
      <c r="E69" s="1069"/>
      <c r="F69" s="1070"/>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8"/>
      <c r="B70" s="1069"/>
      <c r="C70" s="1069"/>
      <c r="D70" s="1069"/>
      <c r="E70" s="1069"/>
      <c r="F70" s="1070"/>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68"/>
      <c r="B71" s="1069"/>
      <c r="C71" s="1069"/>
      <c r="D71" s="1069"/>
      <c r="E71" s="1069"/>
      <c r="F71" s="107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8"/>
      <c r="B72" s="1069"/>
      <c r="C72" s="1069"/>
      <c r="D72" s="1069"/>
      <c r="E72" s="1069"/>
      <c r="F72" s="107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8"/>
      <c r="B73" s="1069"/>
      <c r="C73" s="1069"/>
      <c r="D73" s="1069"/>
      <c r="E73" s="1069"/>
      <c r="F73" s="107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8"/>
      <c r="B74" s="1069"/>
      <c r="C74" s="1069"/>
      <c r="D74" s="1069"/>
      <c r="E74" s="1069"/>
      <c r="F74" s="107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8"/>
      <c r="B75" s="1069"/>
      <c r="C75" s="1069"/>
      <c r="D75" s="1069"/>
      <c r="E75" s="1069"/>
      <c r="F75" s="107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8"/>
      <c r="B76" s="1069"/>
      <c r="C76" s="1069"/>
      <c r="D76" s="1069"/>
      <c r="E76" s="1069"/>
      <c r="F76" s="107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8"/>
      <c r="B77" s="1069"/>
      <c r="C77" s="1069"/>
      <c r="D77" s="1069"/>
      <c r="E77" s="1069"/>
      <c r="F77" s="107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8"/>
      <c r="B78" s="1069"/>
      <c r="C78" s="1069"/>
      <c r="D78" s="1069"/>
      <c r="E78" s="1069"/>
      <c r="F78" s="107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8"/>
      <c r="B79" s="1069"/>
      <c r="C79" s="1069"/>
      <c r="D79" s="1069"/>
      <c r="E79" s="1069"/>
      <c r="F79" s="107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8"/>
      <c r="B80" s="1069"/>
      <c r="C80" s="1069"/>
      <c r="D80" s="1069"/>
      <c r="E80" s="1069"/>
      <c r="F80" s="1070"/>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8"/>
      <c r="B81" s="1069"/>
      <c r="C81" s="1069"/>
      <c r="D81" s="1069"/>
      <c r="E81" s="1069"/>
      <c r="F81" s="1070"/>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68"/>
      <c r="B82" s="1069"/>
      <c r="C82" s="1069"/>
      <c r="D82" s="1069"/>
      <c r="E82" s="1069"/>
      <c r="F82" s="1070"/>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8"/>
      <c r="B83" s="1069"/>
      <c r="C83" s="1069"/>
      <c r="D83" s="1069"/>
      <c r="E83" s="1069"/>
      <c r="F83" s="1070"/>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68"/>
      <c r="B84" s="1069"/>
      <c r="C84" s="1069"/>
      <c r="D84" s="1069"/>
      <c r="E84" s="1069"/>
      <c r="F84" s="107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8"/>
      <c r="B85" s="1069"/>
      <c r="C85" s="1069"/>
      <c r="D85" s="1069"/>
      <c r="E85" s="1069"/>
      <c r="F85" s="107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8"/>
      <c r="B86" s="1069"/>
      <c r="C86" s="1069"/>
      <c r="D86" s="1069"/>
      <c r="E86" s="1069"/>
      <c r="F86" s="107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8"/>
      <c r="B87" s="1069"/>
      <c r="C87" s="1069"/>
      <c r="D87" s="1069"/>
      <c r="E87" s="1069"/>
      <c r="F87" s="107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8"/>
      <c r="B88" s="1069"/>
      <c r="C88" s="1069"/>
      <c r="D88" s="1069"/>
      <c r="E88" s="1069"/>
      <c r="F88" s="107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8"/>
      <c r="B89" s="1069"/>
      <c r="C89" s="1069"/>
      <c r="D89" s="1069"/>
      <c r="E89" s="1069"/>
      <c r="F89" s="107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8"/>
      <c r="B90" s="1069"/>
      <c r="C90" s="1069"/>
      <c r="D90" s="1069"/>
      <c r="E90" s="1069"/>
      <c r="F90" s="107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8"/>
      <c r="B91" s="1069"/>
      <c r="C91" s="1069"/>
      <c r="D91" s="1069"/>
      <c r="E91" s="1069"/>
      <c r="F91" s="107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8"/>
      <c r="B92" s="1069"/>
      <c r="C92" s="1069"/>
      <c r="D92" s="1069"/>
      <c r="E92" s="1069"/>
      <c r="F92" s="107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8"/>
      <c r="B93" s="1069"/>
      <c r="C93" s="1069"/>
      <c r="D93" s="1069"/>
      <c r="E93" s="1069"/>
      <c r="F93" s="1070"/>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8"/>
      <c r="B94" s="1069"/>
      <c r="C94" s="1069"/>
      <c r="D94" s="1069"/>
      <c r="E94" s="1069"/>
      <c r="F94" s="1070"/>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68"/>
      <c r="B95" s="1069"/>
      <c r="C95" s="1069"/>
      <c r="D95" s="1069"/>
      <c r="E95" s="1069"/>
      <c r="F95" s="1070"/>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8"/>
      <c r="B96" s="1069"/>
      <c r="C96" s="1069"/>
      <c r="D96" s="1069"/>
      <c r="E96" s="1069"/>
      <c r="F96" s="1070"/>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68"/>
      <c r="B97" s="1069"/>
      <c r="C97" s="1069"/>
      <c r="D97" s="1069"/>
      <c r="E97" s="1069"/>
      <c r="F97" s="107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8"/>
      <c r="B98" s="1069"/>
      <c r="C98" s="1069"/>
      <c r="D98" s="1069"/>
      <c r="E98" s="1069"/>
      <c r="F98" s="107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8"/>
      <c r="B99" s="1069"/>
      <c r="C99" s="1069"/>
      <c r="D99" s="1069"/>
      <c r="E99" s="1069"/>
      <c r="F99" s="107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8"/>
      <c r="B100" s="1069"/>
      <c r="C100" s="1069"/>
      <c r="D100" s="1069"/>
      <c r="E100" s="1069"/>
      <c r="F100" s="107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8"/>
      <c r="B101" s="1069"/>
      <c r="C101" s="1069"/>
      <c r="D101" s="1069"/>
      <c r="E101" s="1069"/>
      <c r="F101" s="107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8"/>
      <c r="B102" s="1069"/>
      <c r="C102" s="1069"/>
      <c r="D102" s="1069"/>
      <c r="E102" s="1069"/>
      <c r="F102" s="107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8"/>
      <c r="B103" s="1069"/>
      <c r="C103" s="1069"/>
      <c r="D103" s="1069"/>
      <c r="E103" s="1069"/>
      <c r="F103" s="107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8"/>
      <c r="B104" s="1069"/>
      <c r="C104" s="1069"/>
      <c r="D104" s="1069"/>
      <c r="E104" s="1069"/>
      <c r="F104" s="107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8"/>
      <c r="B105" s="1069"/>
      <c r="C105" s="1069"/>
      <c r="D105" s="1069"/>
      <c r="E105" s="1069"/>
      <c r="F105" s="107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68"/>
      <c r="B109" s="1069"/>
      <c r="C109" s="1069"/>
      <c r="D109" s="1069"/>
      <c r="E109" s="1069"/>
      <c r="F109" s="1070"/>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8"/>
      <c r="B110" s="1069"/>
      <c r="C110" s="1069"/>
      <c r="D110" s="1069"/>
      <c r="E110" s="1069"/>
      <c r="F110" s="1070"/>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68"/>
      <c r="B111" s="1069"/>
      <c r="C111" s="1069"/>
      <c r="D111" s="1069"/>
      <c r="E111" s="1069"/>
      <c r="F111" s="107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8"/>
      <c r="B112" s="1069"/>
      <c r="C112" s="1069"/>
      <c r="D112" s="1069"/>
      <c r="E112" s="1069"/>
      <c r="F112" s="107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8"/>
      <c r="B113" s="1069"/>
      <c r="C113" s="1069"/>
      <c r="D113" s="1069"/>
      <c r="E113" s="1069"/>
      <c r="F113" s="107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8"/>
      <c r="B114" s="1069"/>
      <c r="C114" s="1069"/>
      <c r="D114" s="1069"/>
      <c r="E114" s="1069"/>
      <c r="F114" s="107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8"/>
      <c r="B115" s="1069"/>
      <c r="C115" s="1069"/>
      <c r="D115" s="1069"/>
      <c r="E115" s="1069"/>
      <c r="F115" s="107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8"/>
      <c r="B116" s="1069"/>
      <c r="C116" s="1069"/>
      <c r="D116" s="1069"/>
      <c r="E116" s="1069"/>
      <c r="F116" s="107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8"/>
      <c r="B117" s="1069"/>
      <c r="C117" s="1069"/>
      <c r="D117" s="1069"/>
      <c r="E117" s="1069"/>
      <c r="F117" s="107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8"/>
      <c r="B118" s="1069"/>
      <c r="C118" s="1069"/>
      <c r="D118" s="1069"/>
      <c r="E118" s="1069"/>
      <c r="F118" s="107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8"/>
      <c r="B119" s="1069"/>
      <c r="C119" s="1069"/>
      <c r="D119" s="1069"/>
      <c r="E119" s="1069"/>
      <c r="F119" s="107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8"/>
      <c r="B120" s="1069"/>
      <c r="C120" s="1069"/>
      <c r="D120" s="1069"/>
      <c r="E120" s="1069"/>
      <c r="F120" s="1070"/>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8"/>
      <c r="B121" s="1069"/>
      <c r="C121" s="1069"/>
      <c r="D121" s="1069"/>
      <c r="E121" s="1069"/>
      <c r="F121" s="1070"/>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68"/>
      <c r="B122" s="1069"/>
      <c r="C122" s="1069"/>
      <c r="D122" s="1069"/>
      <c r="E122" s="1069"/>
      <c r="F122" s="1070"/>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8"/>
      <c r="B123" s="1069"/>
      <c r="C123" s="1069"/>
      <c r="D123" s="1069"/>
      <c r="E123" s="1069"/>
      <c r="F123" s="1070"/>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68"/>
      <c r="B124" s="1069"/>
      <c r="C124" s="1069"/>
      <c r="D124" s="1069"/>
      <c r="E124" s="1069"/>
      <c r="F124" s="107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8"/>
      <c r="B125" s="1069"/>
      <c r="C125" s="1069"/>
      <c r="D125" s="1069"/>
      <c r="E125" s="1069"/>
      <c r="F125" s="107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8"/>
      <c r="B126" s="1069"/>
      <c r="C126" s="1069"/>
      <c r="D126" s="1069"/>
      <c r="E126" s="1069"/>
      <c r="F126" s="107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8"/>
      <c r="B127" s="1069"/>
      <c r="C127" s="1069"/>
      <c r="D127" s="1069"/>
      <c r="E127" s="1069"/>
      <c r="F127" s="107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8"/>
      <c r="B128" s="1069"/>
      <c r="C128" s="1069"/>
      <c r="D128" s="1069"/>
      <c r="E128" s="1069"/>
      <c r="F128" s="107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8"/>
      <c r="B129" s="1069"/>
      <c r="C129" s="1069"/>
      <c r="D129" s="1069"/>
      <c r="E129" s="1069"/>
      <c r="F129" s="107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8"/>
      <c r="B130" s="1069"/>
      <c r="C130" s="1069"/>
      <c r="D130" s="1069"/>
      <c r="E130" s="1069"/>
      <c r="F130" s="107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8"/>
      <c r="B131" s="1069"/>
      <c r="C131" s="1069"/>
      <c r="D131" s="1069"/>
      <c r="E131" s="1069"/>
      <c r="F131" s="107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8"/>
      <c r="B132" s="1069"/>
      <c r="C132" s="1069"/>
      <c r="D132" s="1069"/>
      <c r="E132" s="1069"/>
      <c r="F132" s="107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8"/>
      <c r="B133" s="1069"/>
      <c r="C133" s="1069"/>
      <c r="D133" s="1069"/>
      <c r="E133" s="1069"/>
      <c r="F133" s="1070"/>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8"/>
      <c r="B134" s="1069"/>
      <c r="C134" s="1069"/>
      <c r="D134" s="1069"/>
      <c r="E134" s="1069"/>
      <c r="F134" s="1070"/>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68"/>
      <c r="B135" s="1069"/>
      <c r="C135" s="1069"/>
      <c r="D135" s="1069"/>
      <c r="E135" s="1069"/>
      <c r="F135" s="1070"/>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8"/>
      <c r="B136" s="1069"/>
      <c r="C136" s="1069"/>
      <c r="D136" s="1069"/>
      <c r="E136" s="1069"/>
      <c r="F136" s="1070"/>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68"/>
      <c r="B137" s="1069"/>
      <c r="C137" s="1069"/>
      <c r="D137" s="1069"/>
      <c r="E137" s="1069"/>
      <c r="F137" s="107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8"/>
      <c r="B138" s="1069"/>
      <c r="C138" s="1069"/>
      <c r="D138" s="1069"/>
      <c r="E138" s="1069"/>
      <c r="F138" s="107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8"/>
      <c r="B139" s="1069"/>
      <c r="C139" s="1069"/>
      <c r="D139" s="1069"/>
      <c r="E139" s="1069"/>
      <c r="F139" s="107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8"/>
      <c r="B140" s="1069"/>
      <c r="C140" s="1069"/>
      <c r="D140" s="1069"/>
      <c r="E140" s="1069"/>
      <c r="F140" s="107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8"/>
      <c r="B141" s="1069"/>
      <c r="C141" s="1069"/>
      <c r="D141" s="1069"/>
      <c r="E141" s="1069"/>
      <c r="F141" s="107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8"/>
      <c r="B142" s="1069"/>
      <c r="C142" s="1069"/>
      <c r="D142" s="1069"/>
      <c r="E142" s="1069"/>
      <c r="F142" s="107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8"/>
      <c r="B143" s="1069"/>
      <c r="C143" s="1069"/>
      <c r="D143" s="1069"/>
      <c r="E143" s="1069"/>
      <c r="F143" s="107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8"/>
      <c r="B144" s="1069"/>
      <c r="C144" s="1069"/>
      <c r="D144" s="1069"/>
      <c r="E144" s="1069"/>
      <c r="F144" s="107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8"/>
      <c r="B145" s="1069"/>
      <c r="C145" s="1069"/>
      <c r="D145" s="1069"/>
      <c r="E145" s="1069"/>
      <c r="F145" s="107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8"/>
      <c r="B146" s="1069"/>
      <c r="C146" s="1069"/>
      <c r="D146" s="1069"/>
      <c r="E146" s="1069"/>
      <c r="F146" s="1070"/>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8"/>
      <c r="B147" s="1069"/>
      <c r="C147" s="1069"/>
      <c r="D147" s="1069"/>
      <c r="E147" s="1069"/>
      <c r="F147" s="1070"/>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68"/>
      <c r="B148" s="1069"/>
      <c r="C148" s="1069"/>
      <c r="D148" s="1069"/>
      <c r="E148" s="1069"/>
      <c r="F148" s="1070"/>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8"/>
      <c r="B149" s="1069"/>
      <c r="C149" s="1069"/>
      <c r="D149" s="1069"/>
      <c r="E149" s="1069"/>
      <c r="F149" s="1070"/>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68"/>
      <c r="B150" s="1069"/>
      <c r="C150" s="1069"/>
      <c r="D150" s="1069"/>
      <c r="E150" s="1069"/>
      <c r="F150" s="107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8"/>
      <c r="B151" s="1069"/>
      <c r="C151" s="1069"/>
      <c r="D151" s="1069"/>
      <c r="E151" s="1069"/>
      <c r="F151" s="107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8"/>
      <c r="B152" s="1069"/>
      <c r="C152" s="1069"/>
      <c r="D152" s="1069"/>
      <c r="E152" s="1069"/>
      <c r="F152" s="107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8"/>
      <c r="B153" s="1069"/>
      <c r="C153" s="1069"/>
      <c r="D153" s="1069"/>
      <c r="E153" s="1069"/>
      <c r="F153" s="107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8"/>
      <c r="B154" s="1069"/>
      <c r="C154" s="1069"/>
      <c r="D154" s="1069"/>
      <c r="E154" s="1069"/>
      <c r="F154" s="107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8"/>
      <c r="B155" s="1069"/>
      <c r="C155" s="1069"/>
      <c r="D155" s="1069"/>
      <c r="E155" s="1069"/>
      <c r="F155" s="107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8"/>
      <c r="B156" s="1069"/>
      <c r="C156" s="1069"/>
      <c r="D156" s="1069"/>
      <c r="E156" s="1069"/>
      <c r="F156" s="107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8"/>
      <c r="B157" s="1069"/>
      <c r="C157" s="1069"/>
      <c r="D157" s="1069"/>
      <c r="E157" s="1069"/>
      <c r="F157" s="107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8"/>
      <c r="B158" s="1069"/>
      <c r="C158" s="1069"/>
      <c r="D158" s="1069"/>
      <c r="E158" s="1069"/>
      <c r="F158" s="107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68"/>
      <c r="B162" s="1069"/>
      <c r="C162" s="1069"/>
      <c r="D162" s="1069"/>
      <c r="E162" s="1069"/>
      <c r="F162" s="1070"/>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8"/>
      <c r="B163" s="1069"/>
      <c r="C163" s="1069"/>
      <c r="D163" s="1069"/>
      <c r="E163" s="1069"/>
      <c r="F163" s="1070"/>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68"/>
      <c r="B164" s="1069"/>
      <c r="C164" s="1069"/>
      <c r="D164" s="1069"/>
      <c r="E164" s="1069"/>
      <c r="F164" s="107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8"/>
      <c r="B165" s="1069"/>
      <c r="C165" s="1069"/>
      <c r="D165" s="1069"/>
      <c r="E165" s="1069"/>
      <c r="F165" s="107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8"/>
      <c r="B166" s="1069"/>
      <c r="C166" s="1069"/>
      <c r="D166" s="1069"/>
      <c r="E166" s="1069"/>
      <c r="F166" s="107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8"/>
      <c r="B167" s="1069"/>
      <c r="C167" s="1069"/>
      <c r="D167" s="1069"/>
      <c r="E167" s="1069"/>
      <c r="F167" s="107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8"/>
      <c r="B168" s="1069"/>
      <c r="C168" s="1069"/>
      <c r="D168" s="1069"/>
      <c r="E168" s="1069"/>
      <c r="F168" s="107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8"/>
      <c r="B169" s="1069"/>
      <c r="C169" s="1069"/>
      <c r="D169" s="1069"/>
      <c r="E169" s="1069"/>
      <c r="F169" s="107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8"/>
      <c r="B170" s="1069"/>
      <c r="C170" s="1069"/>
      <c r="D170" s="1069"/>
      <c r="E170" s="1069"/>
      <c r="F170" s="107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8"/>
      <c r="B171" s="1069"/>
      <c r="C171" s="1069"/>
      <c r="D171" s="1069"/>
      <c r="E171" s="1069"/>
      <c r="F171" s="107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8"/>
      <c r="B172" s="1069"/>
      <c r="C172" s="1069"/>
      <c r="D172" s="1069"/>
      <c r="E172" s="1069"/>
      <c r="F172" s="107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8"/>
      <c r="B173" s="1069"/>
      <c r="C173" s="1069"/>
      <c r="D173" s="1069"/>
      <c r="E173" s="1069"/>
      <c r="F173" s="1070"/>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8"/>
      <c r="B174" s="1069"/>
      <c r="C174" s="1069"/>
      <c r="D174" s="1069"/>
      <c r="E174" s="1069"/>
      <c r="F174" s="1070"/>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68"/>
      <c r="B175" s="1069"/>
      <c r="C175" s="1069"/>
      <c r="D175" s="1069"/>
      <c r="E175" s="1069"/>
      <c r="F175" s="1070"/>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8"/>
      <c r="B176" s="1069"/>
      <c r="C176" s="1069"/>
      <c r="D176" s="1069"/>
      <c r="E176" s="1069"/>
      <c r="F176" s="1070"/>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68"/>
      <c r="B177" s="1069"/>
      <c r="C177" s="1069"/>
      <c r="D177" s="1069"/>
      <c r="E177" s="1069"/>
      <c r="F177" s="107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8"/>
      <c r="B178" s="1069"/>
      <c r="C178" s="1069"/>
      <c r="D178" s="1069"/>
      <c r="E178" s="1069"/>
      <c r="F178" s="107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8"/>
      <c r="B179" s="1069"/>
      <c r="C179" s="1069"/>
      <c r="D179" s="1069"/>
      <c r="E179" s="1069"/>
      <c r="F179" s="107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8"/>
      <c r="B180" s="1069"/>
      <c r="C180" s="1069"/>
      <c r="D180" s="1069"/>
      <c r="E180" s="1069"/>
      <c r="F180" s="107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8"/>
      <c r="B181" s="1069"/>
      <c r="C181" s="1069"/>
      <c r="D181" s="1069"/>
      <c r="E181" s="1069"/>
      <c r="F181" s="107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8"/>
      <c r="B182" s="1069"/>
      <c r="C182" s="1069"/>
      <c r="D182" s="1069"/>
      <c r="E182" s="1069"/>
      <c r="F182" s="107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8"/>
      <c r="B183" s="1069"/>
      <c r="C183" s="1069"/>
      <c r="D183" s="1069"/>
      <c r="E183" s="1069"/>
      <c r="F183" s="107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8"/>
      <c r="B184" s="1069"/>
      <c r="C184" s="1069"/>
      <c r="D184" s="1069"/>
      <c r="E184" s="1069"/>
      <c r="F184" s="107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8"/>
      <c r="B185" s="1069"/>
      <c r="C185" s="1069"/>
      <c r="D185" s="1069"/>
      <c r="E185" s="1069"/>
      <c r="F185" s="107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8"/>
      <c r="B186" s="1069"/>
      <c r="C186" s="1069"/>
      <c r="D186" s="1069"/>
      <c r="E186" s="1069"/>
      <c r="F186" s="1070"/>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8"/>
      <c r="B187" s="1069"/>
      <c r="C187" s="1069"/>
      <c r="D187" s="1069"/>
      <c r="E187" s="1069"/>
      <c r="F187" s="1070"/>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68"/>
      <c r="B188" s="1069"/>
      <c r="C188" s="1069"/>
      <c r="D188" s="1069"/>
      <c r="E188" s="1069"/>
      <c r="F188" s="1070"/>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8"/>
      <c r="B189" s="1069"/>
      <c r="C189" s="1069"/>
      <c r="D189" s="1069"/>
      <c r="E189" s="1069"/>
      <c r="F189" s="1070"/>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68"/>
      <c r="B190" s="1069"/>
      <c r="C190" s="1069"/>
      <c r="D190" s="1069"/>
      <c r="E190" s="1069"/>
      <c r="F190" s="107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8"/>
      <c r="B191" s="1069"/>
      <c r="C191" s="1069"/>
      <c r="D191" s="1069"/>
      <c r="E191" s="1069"/>
      <c r="F191" s="107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8"/>
      <c r="B192" s="1069"/>
      <c r="C192" s="1069"/>
      <c r="D192" s="1069"/>
      <c r="E192" s="1069"/>
      <c r="F192" s="107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8"/>
      <c r="B193" s="1069"/>
      <c r="C193" s="1069"/>
      <c r="D193" s="1069"/>
      <c r="E193" s="1069"/>
      <c r="F193" s="107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8"/>
      <c r="B194" s="1069"/>
      <c r="C194" s="1069"/>
      <c r="D194" s="1069"/>
      <c r="E194" s="1069"/>
      <c r="F194" s="107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8"/>
      <c r="B195" s="1069"/>
      <c r="C195" s="1069"/>
      <c r="D195" s="1069"/>
      <c r="E195" s="1069"/>
      <c r="F195" s="107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8"/>
      <c r="B196" s="1069"/>
      <c r="C196" s="1069"/>
      <c r="D196" s="1069"/>
      <c r="E196" s="1069"/>
      <c r="F196" s="107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8"/>
      <c r="B197" s="1069"/>
      <c r="C197" s="1069"/>
      <c r="D197" s="1069"/>
      <c r="E197" s="1069"/>
      <c r="F197" s="107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8"/>
      <c r="B198" s="1069"/>
      <c r="C198" s="1069"/>
      <c r="D198" s="1069"/>
      <c r="E198" s="1069"/>
      <c r="F198" s="107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8"/>
      <c r="B199" s="1069"/>
      <c r="C199" s="1069"/>
      <c r="D199" s="1069"/>
      <c r="E199" s="1069"/>
      <c r="F199" s="1070"/>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8"/>
      <c r="B200" s="1069"/>
      <c r="C200" s="1069"/>
      <c r="D200" s="1069"/>
      <c r="E200" s="1069"/>
      <c r="F200" s="1070"/>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68"/>
      <c r="B201" s="1069"/>
      <c r="C201" s="1069"/>
      <c r="D201" s="1069"/>
      <c r="E201" s="1069"/>
      <c r="F201" s="1070"/>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8"/>
      <c r="B202" s="1069"/>
      <c r="C202" s="1069"/>
      <c r="D202" s="1069"/>
      <c r="E202" s="1069"/>
      <c r="F202" s="1070"/>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68"/>
      <c r="B203" s="1069"/>
      <c r="C203" s="1069"/>
      <c r="D203" s="1069"/>
      <c r="E203" s="1069"/>
      <c r="F203" s="107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8"/>
      <c r="B204" s="1069"/>
      <c r="C204" s="1069"/>
      <c r="D204" s="1069"/>
      <c r="E204" s="1069"/>
      <c r="F204" s="107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8"/>
      <c r="B205" s="1069"/>
      <c r="C205" s="1069"/>
      <c r="D205" s="1069"/>
      <c r="E205" s="1069"/>
      <c r="F205" s="107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8"/>
      <c r="B206" s="1069"/>
      <c r="C206" s="1069"/>
      <c r="D206" s="1069"/>
      <c r="E206" s="1069"/>
      <c r="F206" s="107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8"/>
      <c r="B207" s="1069"/>
      <c r="C207" s="1069"/>
      <c r="D207" s="1069"/>
      <c r="E207" s="1069"/>
      <c r="F207" s="107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8"/>
      <c r="B208" s="1069"/>
      <c r="C208" s="1069"/>
      <c r="D208" s="1069"/>
      <c r="E208" s="1069"/>
      <c r="F208" s="107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8"/>
      <c r="B209" s="1069"/>
      <c r="C209" s="1069"/>
      <c r="D209" s="1069"/>
      <c r="E209" s="1069"/>
      <c r="F209" s="107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8"/>
      <c r="B210" s="1069"/>
      <c r="C210" s="1069"/>
      <c r="D210" s="1069"/>
      <c r="E210" s="1069"/>
      <c r="F210" s="107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8"/>
      <c r="B211" s="1069"/>
      <c r="C211" s="1069"/>
      <c r="D211" s="1069"/>
      <c r="E211" s="1069"/>
      <c r="F211" s="107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68"/>
      <c r="B215" s="1069"/>
      <c r="C215" s="1069"/>
      <c r="D215" s="1069"/>
      <c r="E215" s="1069"/>
      <c r="F215" s="1070"/>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8"/>
      <c r="B216" s="1069"/>
      <c r="C216" s="1069"/>
      <c r="D216" s="1069"/>
      <c r="E216" s="1069"/>
      <c r="F216" s="1070"/>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68"/>
      <c r="B217" s="1069"/>
      <c r="C217" s="1069"/>
      <c r="D217" s="1069"/>
      <c r="E217" s="1069"/>
      <c r="F217" s="107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8"/>
      <c r="B218" s="1069"/>
      <c r="C218" s="1069"/>
      <c r="D218" s="1069"/>
      <c r="E218" s="1069"/>
      <c r="F218" s="107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8"/>
      <c r="B219" s="1069"/>
      <c r="C219" s="1069"/>
      <c r="D219" s="1069"/>
      <c r="E219" s="1069"/>
      <c r="F219" s="107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8"/>
      <c r="B220" s="1069"/>
      <c r="C220" s="1069"/>
      <c r="D220" s="1069"/>
      <c r="E220" s="1069"/>
      <c r="F220" s="107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8"/>
      <c r="B221" s="1069"/>
      <c r="C221" s="1069"/>
      <c r="D221" s="1069"/>
      <c r="E221" s="1069"/>
      <c r="F221" s="107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8"/>
      <c r="B222" s="1069"/>
      <c r="C222" s="1069"/>
      <c r="D222" s="1069"/>
      <c r="E222" s="1069"/>
      <c r="F222" s="107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8"/>
      <c r="B223" s="1069"/>
      <c r="C223" s="1069"/>
      <c r="D223" s="1069"/>
      <c r="E223" s="1069"/>
      <c r="F223" s="107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8"/>
      <c r="B224" s="1069"/>
      <c r="C224" s="1069"/>
      <c r="D224" s="1069"/>
      <c r="E224" s="1069"/>
      <c r="F224" s="107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8"/>
      <c r="B225" s="1069"/>
      <c r="C225" s="1069"/>
      <c r="D225" s="1069"/>
      <c r="E225" s="1069"/>
      <c r="F225" s="107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8"/>
      <c r="B226" s="1069"/>
      <c r="C226" s="1069"/>
      <c r="D226" s="1069"/>
      <c r="E226" s="1069"/>
      <c r="F226" s="1070"/>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8"/>
      <c r="B227" s="1069"/>
      <c r="C227" s="1069"/>
      <c r="D227" s="1069"/>
      <c r="E227" s="1069"/>
      <c r="F227" s="1070"/>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68"/>
      <c r="B228" s="1069"/>
      <c r="C228" s="1069"/>
      <c r="D228" s="1069"/>
      <c r="E228" s="1069"/>
      <c r="F228" s="1070"/>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8"/>
      <c r="B229" s="1069"/>
      <c r="C229" s="1069"/>
      <c r="D229" s="1069"/>
      <c r="E229" s="1069"/>
      <c r="F229" s="1070"/>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68"/>
      <c r="B230" s="1069"/>
      <c r="C230" s="1069"/>
      <c r="D230" s="1069"/>
      <c r="E230" s="1069"/>
      <c r="F230" s="107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8"/>
      <c r="B231" s="1069"/>
      <c r="C231" s="1069"/>
      <c r="D231" s="1069"/>
      <c r="E231" s="1069"/>
      <c r="F231" s="107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8"/>
      <c r="B232" s="1069"/>
      <c r="C232" s="1069"/>
      <c r="D232" s="1069"/>
      <c r="E232" s="1069"/>
      <c r="F232" s="107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8"/>
      <c r="B233" s="1069"/>
      <c r="C233" s="1069"/>
      <c r="D233" s="1069"/>
      <c r="E233" s="1069"/>
      <c r="F233" s="107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8"/>
      <c r="B234" s="1069"/>
      <c r="C234" s="1069"/>
      <c r="D234" s="1069"/>
      <c r="E234" s="1069"/>
      <c r="F234" s="107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8"/>
      <c r="B235" s="1069"/>
      <c r="C235" s="1069"/>
      <c r="D235" s="1069"/>
      <c r="E235" s="1069"/>
      <c r="F235" s="107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8"/>
      <c r="B236" s="1069"/>
      <c r="C236" s="1069"/>
      <c r="D236" s="1069"/>
      <c r="E236" s="1069"/>
      <c r="F236" s="107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8"/>
      <c r="B237" s="1069"/>
      <c r="C237" s="1069"/>
      <c r="D237" s="1069"/>
      <c r="E237" s="1069"/>
      <c r="F237" s="107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8"/>
      <c r="B238" s="1069"/>
      <c r="C238" s="1069"/>
      <c r="D238" s="1069"/>
      <c r="E238" s="1069"/>
      <c r="F238" s="107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8"/>
      <c r="B239" s="1069"/>
      <c r="C239" s="1069"/>
      <c r="D239" s="1069"/>
      <c r="E239" s="1069"/>
      <c r="F239" s="1070"/>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8"/>
      <c r="B240" s="1069"/>
      <c r="C240" s="1069"/>
      <c r="D240" s="1069"/>
      <c r="E240" s="1069"/>
      <c r="F240" s="1070"/>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68"/>
      <c r="B241" s="1069"/>
      <c r="C241" s="1069"/>
      <c r="D241" s="1069"/>
      <c r="E241" s="1069"/>
      <c r="F241" s="1070"/>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8"/>
      <c r="B242" s="1069"/>
      <c r="C242" s="1069"/>
      <c r="D242" s="1069"/>
      <c r="E242" s="1069"/>
      <c r="F242" s="1070"/>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68"/>
      <c r="B243" s="1069"/>
      <c r="C243" s="1069"/>
      <c r="D243" s="1069"/>
      <c r="E243" s="1069"/>
      <c r="F243" s="107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8"/>
      <c r="B244" s="1069"/>
      <c r="C244" s="1069"/>
      <c r="D244" s="1069"/>
      <c r="E244" s="1069"/>
      <c r="F244" s="107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8"/>
      <c r="B245" s="1069"/>
      <c r="C245" s="1069"/>
      <c r="D245" s="1069"/>
      <c r="E245" s="1069"/>
      <c r="F245" s="107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8"/>
      <c r="B246" s="1069"/>
      <c r="C246" s="1069"/>
      <c r="D246" s="1069"/>
      <c r="E246" s="1069"/>
      <c r="F246" s="107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8"/>
      <c r="B247" s="1069"/>
      <c r="C247" s="1069"/>
      <c r="D247" s="1069"/>
      <c r="E247" s="1069"/>
      <c r="F247" s="107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8"/>
      <c r="B248" s="1069"/>
      <c r="C248" s="1069"/>
      <c r="D248" s="1069"/>
      <c r="E248" s="1069"/>
      <c r="F248" s="107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8"/>
      <c r="B249" s="1069"/>
      <c r="C249" s="1069"/>
      <c r="D249" s="1069"/>
      <c r="E249" s="1069"/>
      <c r="F249" s="107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8"/>
      <c r="B250" s="1069"/>
      <c r="C250" s="1069"/>
      <c r="D250" s="1069"/>
      <c r="E250" s="1069"/>
      <c r="F250" s="107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8"/>
      <c r="B251" s="1069"/>
      <c r="C251" s="1069"/>
      <c r="D251" s="1069"/>
      <c r="E251" s="1069"/>
      <c r="F251" s="107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8"/>
      <c r="B252" s="1069"/>
      <c r="C252" s="1069"/>
      <c r="D252" s="1069"/>
      <c r="E252" s="1069"/>
      <c r="F252" s="1070"/>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8"/>
      <c r="B253" s="1069"/>
      <c r="C253" s="1069"/>
      <c r="D253" s="1069"/>
      <c r="E253" s="1069"/>
      <c r="F253" s="1070"/>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68"/>
      <c r="B254" s="1069"/>
      <c r="C254" s="1069"/>
      <c r="D254" s="1069"/>
      <c r="E254" s="1069"/>
      <c r="F254" s="1070"/>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8"/>
      <c r="B255" s="1069"/>
      <c r="C255" s="1069"/>
      <c r="D255" s="1069"/>
      <c r="E255" s="1069"/>
      <c r="F255" s="1070"/>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68"/>
      <c r="B256" s="1069"/>
      <c r="C256" s="1069"/>
      <c r="D256" s="1069"/>
      <c r="E256" s="1069"/>
      <c r="F256" s="107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8"/>
      <c r="B257" s="1069"/>
      <c r="C257" s="1069"/>
      <c r="D257" s="1069"/>
      <c r="E257" s="1069"/>
      <c r="F257" s="107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8"/>
      <c r="B258" s="1069"/>
      <c r="C258" s="1069"/>
      <c r="D258" s="1069"/>
      <c r="E258" s="1069"/>
      <c r="F258" s="107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8"/>
      <c r="B259" s="1069"/>
      <c r="C259" s="1069"/>
      <c r="D259" s="1069"/>
      <c r="E259" s="1069"/>
      <c r="F259" s="107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8"/>
      <c r="B260" s="1069"/>
      <c r="C260" s="1069"/>
      <c r="D260" s="1069"/>
      <c r="E260" s="1069"/>
      <c r="F260" s="107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8"/>
      <c r="B261" s="1069"/>
      <c r="C261" s="1069"/>
      <c r="D261" s="1069"/>
      <c r="E261" s="1069"/>
      <c r="F261" s="107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8"/>
      <c r="B262" s="1069"/>
      <c r="C262" s="1069"/>
      <c r="D262" s="1069"/>
      <c r="E262" s="1069"/>
      <c r="F262" s="107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8"/>
      <c r="B263" s="1069"/>
      <c r="C263" s="1069"/>
      <c r="D263" s="1069"/>
      <c r="E263" s="1069"/>
      <c r="F263" s="107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8"/>
      <c r="B264" s="1069"/>
      <c r="C264" s="1069"/>
      <c r="D264" s="1069"/>
      <c r="E264" s="1069"/>
      <c r="F264" s="107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9">
        <v>1</v>
      </c>
      <c r="B4" s="107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9">
        <v>2</v>
      </c>
      <c r="B5" s="107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9">
        <v>3</v>
      </c>
      <c r="B6" s="107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9">
        <v>4</v>
      </c>
      <c r="B7" s="107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9">
        <v>5</v>
      </c>
      <c r="B8" s="107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9">
        <v>6</v>
      </c>
      <c r="B9" s="107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9">
        <v>7</v>
      </c>
      <c r="B10" s="107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9">
        <v>8</v>
      </c>
      <c r="B11" s="107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9">
        <v>9</v>
      </c>
      <c r="B12" s="107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9">
        <v>10</v>
      </c>
      <c r="B13" s="107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9">
        <v>11</v>
      </c>
      <c r="B14" s="107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9">
        <v>12</v>
      </c>
      <c r="B15" s="107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9">
        <v>13</v>
      </c>
      <c r="B16" s="107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9">
        <v>14</v>
      </c>
      <c r="B17" s="107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9">
        <v>15</v>
      </c>
      <c r="B18" s="107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9">
        <v>16</v>
      </c>
      <c r="B19" s="107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9">
        <v>17</v>
      </c>
      <c r="B20" s="107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9">
        <v>18</v>
      </c>
      <c r="B21" s="107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9">
        <v>19</v>
      </c>
      <c r="B22" s="107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9">
        <v>20</v>
      </c>
      <c r="B23" s="107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9">
        <v>21</v>
      </c>
      <c r="B24" s="107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9">
        <v>22</v>
      </c>
      <c r="B25" s="107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9">
        <v>23</v>
      </c>
      <c r="B26" s="107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9">
        <v>24</v>
      </c>
      <c r="B27" s="107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9">
        <v>25</v>
      </c>
      <c r="B28" s="107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9">
        <v>26</v>
      </c>
      <c r="B29" s="107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9">
        <v>27</v>
      </c>
      <c r="B30" s="107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9">
        <v>28</v>
      </c>
      <c r="B31" s="107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9">
        <v>29</v>
      </c>
      <c r="B32" s="107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9">
        <v>30</v>
      </c>
      <c r="B33" s="107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9">
        <v>1</v>
      </c>
      <c r="B37" s="107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9">
        <v>2</v>
      </c>
      <c r="B38" s="107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9">
        <v>3</v>
      </c>
      <c r="B39" s="107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9">
        <v>4</v>
      </c>
      <c r="B40" s="107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9">
        <v>5</v>
      </c>
      <c r="B41" s="107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9">
        <v>6</v>
      </c>
      <c r="B42" s="107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9">
        <v>7</v>
      </c>
      <c r="B43" s="107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9">
        <v>8</v>
      </c>
      <c r="B44" s="107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9">
        <v>9</v>
      </c>
      <c r="B45" s="107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9">
        <v>10</v>
      </c>
      <c r="B46" s="107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9">
        <v>11</v>
      </c>
      <c r="B47" s="107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9">
        <v>12</v>
      </c>
      <c r="B48" s="107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9">
        <v>13</v>
      </c>
      <c r="B49" s="107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9">
        <v>14</v>
      </c>
      <c r="B50" s="107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9">
        <v>15</v>
      </c>
      <c r="B51" s="107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9">
        <v>16</v>
      </c>
      <c r="B52" s="107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9">
        <v>17</v>
      </c>
      <c r="B53" s="107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9">
        <v>18</v>
      </c>
      <c r="B54" s="107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9">
        <v>19</v>
      </c>
      <c r="B55" s="107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9">
        <v>20</v>
      </c>
      <c r="B56" s="107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9">
        <v>21</v>
      </c>
      <c r="B57" s="107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9">
        <v>22</v>
      </c>
      <c r="B58" s="107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9">
        <v>23</v>
      </c>
      <c r="B59" s="107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9">
        <v>24</v>
      </c>
      <c r="B60" s="107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9">
        <v>25</v>
      </c>
      <c r="B61" s="107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9">
        <v>26</v>
      </c>
      <c r="B62" s="107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9">
        <v>27</v>
      </c>
      <c r="B63" s="107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9">
        <v>28</v>
      </c>
      <c r="B64" s="107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9">
        <v>29</v>
      </c>
      <c r="B65" s="107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9">
        <v>30</v>
      </c>
      <c r="B66" s="107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9">
        <v>1</v>
      </c>
      <c r="B70" s="107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9">
        <v>2</v>
      </c>
      <c r="B71" s="107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9">
        <v>3</v>
      </c>
      <c r="B72" s="107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9">
        <v>4</v>
      </c>
      <c r="B73" s="107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9">
        <v>5</v>
      </c>
      <c r="B74" s="107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9">
        <v>6</v>
      </c>
      <c r="B75" s="107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9">
        <v>7</v>
      </c>
      <c r="B76" s="107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9">
        <v>8</v>
      </c>
      <c r="B77" s="107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9">
        <v>9</v>
      </c>
      <c r="B78" s="107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9">
        <v>10</v>
      </c>
      <c r="B79" s="107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9">
        <v>11</v>
      </c>
      <c r="B80" s="107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9">
        <v>12</v>
      </c>
      <c r="B81" s="107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9">
        <v>13</v>
      </c>
      <c r="B82" s="107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9">
        <v>14</v>
      </c>
      <c r="B83" s="107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9">
        <v>15</v>
      </c>
      <c r="B84" s="107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9">
        <v>16</v>
      </c>
      <c r="B85" s="107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9">
        <v>17</v>
      </c>
      <c r="B86" s="107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9">
        <v>18</v>
      </c>
      <c r="B87" s="107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9">
        <v>19</v>
      </c>
      <c r="B88" s="107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9">
        <v>20</v>
      </c>
      <c r="B89" s="107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9">
        <v>21</v>
      </c>
      <c r="B90" s="107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9">
        <v>22</v>
      </c>
      <c r="B91" s="107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9">
        <v>23</v>
      </c>
      <c r="B92" s="107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9">
        <v>24</v>
      </c>
      <c r="B93" s="107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9">
        <v>25</v>
      </c>
      <c r="B94" s="107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9">
        <v>26</v>
      </c>
      <c r="B95" s="107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9">
        <v>27</v>
      </c>
      <c r="B96" s="107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9">
        <v>28</v>
      </c>
      <c r="B97" s="107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9">
        <v>29</v>
      </c>
      <c r="B98" s="107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9">
        <v>30</v>
      </c>
      <c r="B99" s="107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9">
        <v>1</v>
      </c>
      <c r="B103" s="107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9">
        <v>2</v>
      </c>
      <c r="B104" s="107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9">
        <v>3</v>
      </c>
      <c r="B105" s="107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9">
        <v>4</v>
      </c>
      <c r="B106" s="107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9">
        <v>5</v>
      </c>
      <c r="B107" s="107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9">
        <v>6</v>
      </c>
      <c r="B108" s="107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9">
        <v>7</v>
      </c>
      <c r="B109" s="107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9">
        <v>8</v>
      </c>
      <c r="B110" s="107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9">
        <v>9</v>
      </c>
      <c r="B111" s="107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9">
        <v>10</v>
      </c>
      <c r="B112" s="107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9">
        <v>11</v>
      </c>
      <c r="B113" s="107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9">
        <v>12</v>
      </c>
      <c r="B114" s="107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9">
        <v>13</v>
      </c>
      <c r="B115" s="107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9">
        <v>14</v>
      </c>
      <c r="B116" s="107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9">
        <v>15</v>
      </c>
      <c r="B117" s="107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9">
        <v>16</v>
      </c>
      <c r="B118" s="107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9">
        <v>17</v>
      </c>
      <c r="B119" s="107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9">
        <v>18</v>
      </c>
      <c r="B120" s="107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9">
        <v>19</v>
      </c>
      <c r="B121" s="107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9">
        <v>20</v>
      </c>
      <c r="B122" s="107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9">
        <v>21</v>
      </c>
      <c r="B123" s="107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9">
        <v>22</v>
      </c>
      <c r="B124" s="107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9">
        <v>23</v>
      </c>
      <c r="B125" s="107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9">
        <v>24</v>
      </c>
      <c r="B126" s="107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9">
        <v>25</v>
      </c>
      <c r="B127" s="107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9">
        <v>26</v>
      </c>
      <c r="B128" s="107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9">
        <v>27</v>
      </c>
      <c r="B129" s="107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9">
        <v>28</v>
      </c>
      <c r="B130" s="107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9">
        <v>29</v>
      </c>
      <c r="B131" s="107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9">
        <v>30</v>
      </c>
      <c r="B132" s="107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9">
        <v>1</v>
      </c>
      <c r="B136" s="107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9">
        <v>2</v>
      </c>
      <c r="B137" s="107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9">
        <v>3</v>
      </c>
      <c r="B138" s="107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9">
        <v>4</v>
      </c>
      <c r="B139" s="107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9">
        <v>5</v>
      </c>
      <c r="B140" s="107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9">
        <v>6</v>
      </c>
      <c r="B141" s="107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9">
        <v>7</v>
      </c>
      <c r="B142" s="107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9">
        <v>8</v>
      </c>
      <c r="B143" s="107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9">
        <v>9</v>
      </c>
      <c r="B144" s="107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9">
        <v>10</v>
      </c>
      <c r="B145" s="107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9">
        <v>11</v>
      </c>
      <c r="B146" s="107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9">
        <v>12</v>
      </c>
      <c r="B147" s="107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9">
        <v>13</v>
      </c>
      <c r="B148" s="107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9">
        <v>14</v>
      </c>
      <c r="B149" s="107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9">
        <v>15</v>
      </c>
      <c r="B150" s="107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9">
        <v>16</v>
      </c>
      <c r="B151" s="107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9">
        <v>17</v>
      </c>
      <c r="B152" s="107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9">
        <v>18</v>
      </c>
      <c r="B153" s="107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9">
        <v>19</v>
      </c>
      <c r="B154" s="107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9">
        <v>20</v>
      </c>
      <c r="B155" s="107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9">
        <v>21</v>
      </c>
      <c r="B156" s="107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9">
        <v>22</v>
      </c>
      <c r="B157" s="107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9">
        <v>23</v>
      </c>
      <c r="B158" s="107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9">
        <v>24</v>
      </c>
      <c r="B159" s="107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9">
        <v>25</v>
      </c>
      <c r="B160" s="107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9">
        <v>26</v>
      </c>
      <c r="B161" s="107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9">
        <v>27</v>
      </c>
      <c r="B162" s="107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9">
        <v>28</v>
      </c>
      <c r="B163" s="107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9">
        <v>29</v>
      </c>
      <c r="B164" s="107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9">
        <v>30</v>
      </c>
      <c r="B165" s="107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9">
        <v>1</v>
      </c>
      <c r="B169" s="107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9">
        <v>2</v>
      </c>
      <c r="B170" s="107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9">
        <v>3</v>
      </c>
      <c r="B171" s="107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9">
        <v>4</v>
      </c>
      <c r="B172" s="107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9">
        <v>5</v>
      </c>
      <c r="B173" s="107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9">
        <v>6</v>
      </c>
      <c r="B174" s="107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9">
        <v>7</v>
      </c>
      <c r="B175" s="107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9">
        <v>8</v>
      </c>
      <c r="B176" s="107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9">
        <v>9</v>
      </c>
      <c r="B177" s="107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9">
        <v>10</v>
      </c>
      <c r="B178" s="107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9">
        <v>11</v>
      </c>
      <c r="B179" s="107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9">
        <v>12</v>
      </c>
      <c r="B180" s="107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9">
        <v>13</v>
      </c>
      <c r="B181" s="107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9">
        <v>14</v>
      </c>
      <c r="B182" s="107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9">
        <v>15</v>
      </c>
      <c r="B183" s="107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9">
        <v>16</v>
      </c>
      <c r="B184" s="107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9">
        <v>17</v>
      </c>
      <c r="B185" s="107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9">
        <v>18</v>
      </c>
      <c r="B186" s="107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9">
        <v>19</v>
      </c>
      <c r="B187" s="107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9">
        <v>20</v>
      </c>
      <c r="B188" s="107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9">
        <v>21</v>
      </c>
      <c r="B189" s="107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9">
        <v>22</v>
      </c>
      <c r="B190" s="107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9">
        <v>23</v>
      </c>
      <c r="B191" s="107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9">
        <v>24</v>
      </c>
      <c r="B192" s="107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9">
        <v>25</v>
      </c>
      <c r="B193" s="107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9">
        <v>26</v>
      </c>
      <c r="B194" s="107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9">
        <v>27</v>
      </c>
      <c r="B195" s="107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9">
        <v>28</v>
      </c>
      <c r="B196" s="107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9">
        <v>29</v>
      </c>
      <c r="B197" s="107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9">
        <v>30</v>
      </c>
      <c r="B198" s="107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9">
        <v>1</v>
      </c>
      <c r="B202" s="107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9">
        <v>2</v>
      </c>
      <c r="B203" s="107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9">
        <v>3</v>
      </c>
      <c r="B204" s="107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9">
        <v>4</v>
      </c>
      <c r="B205" s="107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9">
        <v>5</v>
      </c>
      <c r="B206" s="107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9">
        <v>6</v>
      </c>
      <c r="B207" s="107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9">
        <v>7</v>
      </c>
      <c r="B208" s="107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9">
        <v>8</v>
      </c>
      <c r="B209" s="107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9">
        <v>9</v>
      </c>
      <c r="B210" s="107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9">
        <v>10</v>
      </c>
      <c r="B211" s="107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9">
        <v>11</v>
      </c>
      <c r="B212" s="107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9">
        <v>12</v>
      </c>
      <c r="B213" s="107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9">
        <v>13</v>
      </c>
      <c r="B214" s="107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9">
        <v>14</v>
      </c>
      <c r="B215" s="107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9">
        <v>15</v>
      </c>
      <c r="B216" s="107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9">
        <v>16</v>
      </c>
      <c r="B217" s="107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9">
        <v>17</v>
      </c>
      <c r="B218" s="107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9">
        <v>18</v>
      </c>
      <c r="B219" s="107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9">
        <v>19</v>
      </c>
      <c r="B220" s="107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9">
        <v>20</v>
      </c>
      <c r="B221" s="107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9">
        <v>21</v>
      </c>
      <c r="B222" s="107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9">
        <v>22</v>
      </c>
      <c r="B223" s="107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9">
        <v>23</v>
      </c>
      <c r="B224" s="107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9">
        <v>24</v>
      </c>
      <c r="B225" s="107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9">
        <v>25</v>
      </c>
      <c r="B226" s="107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9">
        <v>26</v>
      </c>
      <c r="B227" s="107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9">
        <v>27</v>
      </c>
      <c r="B228" s="107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9">
        <v>28</v>
      </c>
      <c r="B229" s="107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9">
        <v>29</v>
      </c>
      <c r="B230" s="107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9">
        <v>30</v>
      </c>
      <c r="B231" s="107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9">
        <v>1</v>
      </c>
      <c r="B235" s="107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9">
        <v>2</v>
      </c>
      <c r="B236" s="107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9">
        <v>3</v>
      </c>
      <c r="B237" s="107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9">
        <v>4</v>
      </c>
      <c r="B238" s="107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9">
        <v>5</v>
      </c>
      <c r="B239" s="107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9">
        <v>6</v>
      </c>
      <c r="B240" s="107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9">
        <v>7</v>
      </c>
      <c r="B241" s="107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9">
        <v>8</v>
      </c>
      <c r="B242" s="107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9">
        <v>9</v>
      </c>
      <c r="B243" s="107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9">
        <v>10</v>
      </c>
      <c r="B244" s="107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9">
        <v>11</v>
      </c>
      <c r="B245" s="107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9">
        <v>12</v>
      </c>
      <c r="B246" s="107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9">
        <v>13</v>
      </c>
      <c r="B247" s="107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9">
        <v>14</v>
      </c>
      <c r="B248" s="107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9">
        <v>15</v>
      </c>
      <c r="B249" s="107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9">
        <v>16</v>
      </c>
      <c r="B250" s="107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9">
        <v>17</v>
      </c>
      <c r="B251" s="107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9">
        <v>18</v>
      </c>
      <c r="B252" s="107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9">
        <v>19</v>
      </c>
      <c r="B253" s="107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9">
        <v>20</v>
      </c>
      <c r="B254" s="107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9">
        <v>21</v>
      </c>
      <c r="B255" s="107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9">
        <v>22</v>
      </c>
      <c r="B256" s="107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9">
        <v>23</v>
      </c>
      <c r="B257" s="107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9">
        <v>24</v>
      </c>
      <c r="B258" s="107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9">
        <v>25</v>
      </c>
      <c r="B259" s="107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9">
        <v>26</v>
      </c>
      <c r="B260" s="107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9">
        <v>27</v>
      </c>
      <c r="B261" s="107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9">
        <v>28</v>
      </c>
      <c r="B262" s="107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9">
        <v>29</v>
      </c>
      <c r="B263" s="107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9">
        <v>30</v>
      </c>
      <c r="B264" s="107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9">
        <v>1</v>
      </c>
      <c r="B268" s="107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9">
        <v>2</v>
      </c>
      <c r="B269" s="107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9">
        <v>3</v>
      </c>
      <c r="B270" s="107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9">
        <v>4</v>
      </c>
      <c r="B271" s="107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9">
        <v>5</v>
      </c>
      <c r="B272" s="107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9">
        <v>6</v>
      </c>
      <c r="B273" s="107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9">
        <v>7</v>
      </c>
      <c r="B274" s="107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9">
        <v>8</v>
      </c>
      <c r="B275" s="107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9">
        <v>9</v>
      </c>
      <c r="B276" s="107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9">
        <v>10</v>
      </c>
      <c r="B277" s="107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9">
        <v>11</v>
      </c>
      <c r="B278" s="107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9">
        <v>12</v>
      </c>
      <c r="B279" s="107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9">
        <v>13</v>
      </c>
      <c r="B280" s="107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9">
        <v>14</v>
      </c>
      <c r="B281" s="107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9">
        <v>15</v>
      </c>
      <c r="B282" s="107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9">
        <v>16</v>
      </c>
      <c r="B283" s="107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9">
        <v>17</v>
      </c>
      <c r="B284" s="107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9">
        <v>18</v>
      </c>
      <c r="B285" s="107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9">
        <v>19</v>
      </c>
      <c r="B286" s="107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9">
        <v>20</v>
      </c>
      <c r="B287" s="107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9">
        <v>21</v>
      </c>
      <c r="B288" s="107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9">
        <v>22</v>
      </c>
      <c r="B289" s="107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9">
        <v>23</v>
      </c>
      <c r="B290" s="107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9">
        <v>24</v>
      </c>
      <c r="B291" s="107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9">
        <v>25</v>
      </c>
      <c r="B292" s="107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9">
        <v>26</v>
      </c>
      <c r="B293" s="107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9">
        <v>27</v>
      </c>
      <c r="B294" s="107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9">
        <v>28</v>
      </c>
      <c r="B295" s="107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9">
        <v>29</v>
      </c>
      <c r="B296" s="107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9">
        <v>30</v>
      </c>
      <c r="B297" s="107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9">
        <v>1</v>
      </c>
      <c r="B301" s="107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9">
        <v>2</v>
      </c>
      <c r="B302" s="107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9">
        <v>3</v>
      </c>
      <c r="B303" s="107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9">
        <v>4</v>
      </c>
      <c r="B304" s="107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9">
        <v>5</v>
      </c>
      <c r="B305" s="107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9">
        <v>6</v>
      </c>
      <c r="B306" s="107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9">
        <v>7</v>
      </c>
      <c r="B307" s="107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9">
        <v>8</v>
      </c>
      <c r="B308" s="107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9">
        <v>9</v>
      </c>
      <c r="B309" s="107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9">
        <v>10</v>
      </c>
      <c r="B310" s="107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9">
        <v>11</v>
      </c>
      <c r="B311" s="107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9">
        <v>12</v>
      </c>
      <c r="B312" s="107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9">
        <v>13</v>
      </c>
      <c r="B313" s="107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9">
        <v>14</v>
      </c>
      <c r="B314" s="107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9">
        <v>15</v>
      </c>
      <c r="B315" s="107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9">
        <v>16</v>
      </c>
      <c r="B316" s="107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9">
        <v>17</v>
      </c>
      <c r="B317" s="107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9">
        <v>18</v>
      </c>
      <c r="B318" s="107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9">
        <v>19</v>
      </c>
      <c r="B319" s="107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9">
        <v>20</v>
      </c>
      <c r="B320" s="107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9">
        <v>21</v>
      </c>
      <c r="B321" s="107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9">
        <v>22</v>
      </c>
      <c r="B322" s="107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9">
        <v>23</v>
      </c>
      <c r="B323" s="107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9">
        <v>24</v>
      </c>
      <c r="B324" s="107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9">
        <v>25</v>
      </c>
      <c r="B325" s="107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9">
        <v>26</v>
      </c>
      <c r="B326" s="107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9">
        <v>27</v>
      </c>
      <c r="B327" s="107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9">
        <v>28</v>
      </c>
      <c r="B328" s="107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9">
        <v>29</v>
      </c>
      <c r="B329" s="107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9">
        <v>30</v>
      </c>
      <c r="B330" s="107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9">
        <v>1</v>
      </c>
      <c r="B334" s="107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9">
        <v>2</v>
      </c>
      <c r="B335" s="107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9">
        <v>3</v>
      </c>
      <c r="B336" s="107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9">
        <v>4</v>
      </c>
      <c r="B337" s="107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9">
        <v>5</v>
      </c>
      <c r="B338" s="107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9">
        <v>6</v>
      </c>
      <c r="B339" s="107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9">
        <v>7</v>
      </c>
      <c r="B340" s="107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9">
        <v>8</v>
      </c>
      <c r="B341" s="107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9">
        <v>9</v>
      </c>
      <c r="B342" s="107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9">
        <v>10</v>
      </c>
      <c r="B343" s="107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9">
        <v>11</v>
      </c>
      <c r="B344" s="107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9">
        <v>12</v>
      </c>
      <c r="B345" s="107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9">
        <v>13</v>
      </c>
      <c r="B346" s="107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9">
        <v>14</v>
      </c>
      <c r="B347" s="107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9">
        <v>15</v>
      </c>
      <c r="B348" s="107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9">
        <v>16</v>
      </c>
      <c r="B349" s="107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9">
        <v>17</v>
      </c>
      <c r="B350" s="107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9">
        <v>18</v>
      </c>
      <c r="B351" s="107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9">
        <v>19</v>
      </c>
      <c r="B352" s="107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9">
        <v>20</v>
      </c>
      <c r="B353" s="107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9">
        <v>21</v>
      </c>
      <c r="B354" s="107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9">
        <v>22</v>
      </c>
      <c r="B355" s="107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9">
        <v>23</v>
      </c>
      <c r="B356" s="107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9">
        <v>24</v>
      </c>
      <c r="B357" s="107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9">
        <v>25</v>
      </c>
      <c r="B358" s="107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9">
        <v>26</v>
      </c>
      <c r="B359" s="107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9">
        <v>27</v>
      </c>
      <c r="B360" s="107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9">
        <v>28</v>
      </c>
      <c r="B361" s="107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9">
        <v>29</v>
      </c>
      <c r="B362" s="107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9">
        <v>30</v>
      </c>
      <c r="B363" s="107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9">
        <v>1</v>
      </c>
      <c r="B367" s="107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9">
        <v>2</v>
      </c>
      <c r="B368" s="107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9">
        <v>3</v>
      </c>
      <c r="B369" s="107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9">
        <v>4</v>
      </c>
      <c r="B370" s="107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9">
        <v>5</v>
      </c>
      <c r="B371" s="107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9">
        <v>6</v>
      </c>
      <c r="B372" s="107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9">
        <v>7</v>
      </c>
      <c r="B373" s="107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9">
        <v>8</v>
      </c>
      <c r="B374" s="107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9">
        <v>9</v>
      </c>
      <c r="B375" s="107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9">
        <v>10</v>
      </c>
      <c r="B376" s="107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9">
        <v>11</v>
      </c>
      <c r="B377" s="107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9">
        <v>12</v>
      </c>
      <c r="B378" s="107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9">
        <v>13</v>
      </c>
      <c r="B379" s="107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9">
        <v>14</v>
      </c>
      <c r="B380" s="107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9">
        <v>15</v>
      </c>
      <c r="B381" s="107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9">
        <v>16</v>
      </c>
      <c r="B382" s="107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9">
        <v>17</v>
      </c>
      <c r="B383" s="107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9">
        <v>18</v>
      </c>
      <c r="B384" s="107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9">
        <v>19</v>
      </c>
      <c r="B385" s="107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9">
        <v>20</v>
      </c>
      <c r="B386" s="107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9">
        <v>21</v>
      </c>
      <c r="B387" s="107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9">
        <v>22</v>
      </c>
      <c r="B388" s="107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9">
        <v>23</v>
      </c>
      <c r="B389" s="107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9">
        <v>24</v>
      </c>
      <c r="B390" s="107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9">
        <v>25</v>
      </c>
      <c r="B391" s="107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9">
        <v>26</v>
      </c>
      <c r="B392" s="107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9">
        <v>27</v>
      </c>
      <c r="B393" s="107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9">
        <v>28</v>
      </c>
      <c r="B394" s="107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9">
        <v>29</v>
      </c>
      <c r="B395" s="107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9">
        <v>30</v>
      </c>
      <c r="B396" s="107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9">
        <v>1</v>
      </c>
      <c r="B400" s="107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9">
        <v>2</v>
      </c>
      <c r="B401" s="107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9">
        <v>3</v>
      </c>
      <c r="B402" s="107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9">
        <v>4</v>
      </c>
      <c r="B403" s="107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9">
        <v>5</v>
      </c>
      <c r="B404" s="107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9">
        <v>6</v>
      </c>
      <c r="B405" s="107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9">
        <v>7</v>
      </c>
      <c r="B406" s="107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9">
        <v>8</v>
      </c>
      <c r="B407" s="107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9">
        <v>9</v>
      </c>
      <c r="B408" s="107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9">
        <v>10</v>
      </c>
      <c r="B409" s="107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9">
        <v>11</v>
      </c>
      <c r="B410" s="107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9">
        <v>12</v>
      </c>
      <c r="B411" s="107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9">
        <v>13</v>
      </c>
      <c r="B412" s="107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9">
        <v>14</v>
      </c>
      <c r="B413" s="107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9">
        <v>15</v>
      </c>
      <c r="B414" s="107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9">
        <v>16</v>
      </c>
      <c r="B415" s="107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9">
        <v>17</v>
      </c>
      <c r="B416" s="107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9">
        <v>18</v>
      </c>
      <c r="B417" s="107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9">
        <v>19</v>
      </c>
      <c r="B418" s="107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9">
        <v>20</v>
      </c>
      <c r="B419" s="107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9">
        <v>21</v>
      </c>
      <c r="B420" s="107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9">
        <v>22</v>
      </c>
      <c r="B421" s="107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9">
        <v>23</v>
      </c>
      <c r="B422" s="107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9">
        <v>24</v>
      </c>
      <c r="B423" s="107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9">
        <v>25</v>
      </c>
      <c r="B424" s="107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9">
        <v>26</v>
      </c>
      <c r="B425" s="107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9">
        <v>27</v>
      </c>
      <c r="B426" s="107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9">
        <v>28</v>
      </c>
      <c r="B427" s="107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9">
        <v>29</v>
      </c>
      <c r="B428" s="107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9">
        <v>30</v>
      </c>
      <c r="B429" s="107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9">
        <v>1</v>
      </c>
      <c r="B433" s="107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9">
        <v>2</v>
      </c>
      <c r="B434" s="107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9">
        <v>3</v>
      </c>
      <c r="B435" s="107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9">
        <v>4</v>
      </c>
      <c r="B436" s="107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9">
        <v>5</v>
      </c>
      <c r="B437" s="107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9">
        <v>6</v>
      </c>
      <c r="B438" s="107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9">
        <v>7</v>
      </c>
      <c r="B439" s="107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9">
        <v>8</v>
      </c>
      <c r="B440" s="107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9">
        <v>9</v>
      </c>
      <c r="B441" s="107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9">
        <v>10</v>
      </c>
      <c r="B442" s="107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9">
        <v>11</v>
      </c>
      <c r="B443" s="107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9">
        <v>12</v>
      </c>
      <c r="B444" s="107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9">
        <v>13</v>
      </c>
      <c r="B445" s="107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9">
        <v>14</v>
      </c>
      <c r="B446" s="107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9">
        <v>15</v>
      </c>
      <c r="B447" s="107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9">
        <v>16</v>
      </c>
      <c r="B448" s="107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9">
        <v>17</v>
      </c>
      <c r="B449" s="107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9">
        <v>18</v>
      </c>
      <c r="B450" s="107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9">
        <v>19</v>
      </c>
      <c r="B451" s="107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9">
        <v>20</v>
      </c>
      <c r="B452" s="107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9">
        <v>21</v>
      </c>
      <c r="B453" s="107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9">
        <v>22</v>
      </c>
      <c r="B454" s="107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9">
        <v>23</v>
      </c>
      <c r="B455" s="107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9">
        <v>24</v>
      </c>
      <c r="B456" s="107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9">
        <v>25</v>
      </c>
      <c r="B457" s="107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9">
        <v>26</v>
      </c>
      <c r="B458" s="107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9">
        <v>27</v>
      </c>
      <c r="B459" s="107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9">
        <v>28</v>
      </c>
      <c r="B460" s="107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9">
        <v>29</v>
      </c>
      <c r="B461" s="107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9">
        <v>30</v>
      </c>
      <c r="B462" s="107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9">
        <v>1</v>
      </c>
      <c r="B466" s="107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9">
        <v>2</v>
      </c>
      <c r="B467" s="107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9">
        <v>3</v>
      </c>
      <c r="B468" s="107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9">
        <v>4</v>
      </c>
      <c r="B469" s="107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9">
        <v>5</v>
      </c>
      <c r="B470" s="107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9">
        <v>6</v>
      </c>
      <c r="B471" s="107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9">
        <v>7</v>
      </c>
      <c r="B472" s="107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9">
        <v>8</v>
      </c>
      <c r="B473" s="107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9">
        <v>9</v>
      </c>
      <c r="B474" s="107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9">
        <v>10</v>
      </c>
      <c r="B475" s="107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9">
        <v>11</v>
      </c>
      <c r="B476" s="107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9">
        <v>12</v>
      </c>
      <c r="B477" s="107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9">
        <v>13</v>
      </c>
      <c r="B478" s="107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9">
        <v>14</v>
      </c>
      <c r="B479" s="107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9">
        <v>15</v>
      </c>
      <c r="B480" s="107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9">
        <v>16</v>
      </c>
      <c r="B481" s="107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9">
        <v>17</v>
      </c>
      <c r="B482" s="107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9">
        <v>18</v>
      </c>
      <c r="B483" s="107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9">
        <v>19</v>
      </c>
      <c r="B484" s="107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9">
        <v>20</v>
      </c>
      <c r="B485" s="107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9">
        <v>21</v>
      </c>
      <c r="B486" s="107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9">
        <v>22</v>
      </c>
      <c r="B487" s="107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9">
        <v>23</v>
      </c>
      <c r="B488" s="107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9">
        <v>24</v>
      </c>
      <c r="B489" s="107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9">
        <v>25</v>
      </c>
      <c r="B490" s="107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9">
        <v>26</v>
      </c>
      <c r="B491" s="107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9">
        <v>27</v>
      </c>
      <c r="B492" s="107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9">
        <v>28</v>
      </c>
      <c r="B493" s="107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9">
        <v>29</v>
      </c>
      <c r="B494" s="107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9">
        <v>30</v>
      </c>
      <c r="B495" s="107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9">
        <v>1</v>
      </c>
      <c r="B499" s="107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9">
        <v>2</v>
      </c>
      <c r="B500" s="107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9">
        <v>3</v>
      </c>
      <c r="B501" s="107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9">
        <v>4</v>
      </c>
      <c r="B502" s="107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9">
        <v>5</v>
      </c>
      <c r="B503" s="107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9">
        <v>6</v>
      </c>
      <c r="B504" s="107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9">
        <v>7</v>
      </c>
      <c r="B505" s="107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9">
        <v>8</v>
      </c>
      <c r="B506" s="107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9">
        <v>9</v>
      </c>
      <c r="B507" s="107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9">
        <v>10</v>
      </c>
      <c r="B508" s="107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9">
        <v>11</v>
      </c>
      <c r="B509" s="107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9">
        <v>12</v>
      </c>
      <c r="B510" s="107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9">
        <v>13</v>
      </c>
      <c r="B511" s="107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9">
        <v>14</v>
      </c>
      <c r="B512" s="107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9">
        <v>15</v>
      </c>
      <c r="B513" s="107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9">
        <v>16</v>
      </c>
      <c r="B514" s="107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9">
        <v>17</v>
      </c>
      <c r="B515" s="107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9">
        <v>18</v>
      </c>
      <c r="B516" s="107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9">
        <v>19</v>
      </c>
      <c r="B517" s="107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9">
        <v>20</v>
      </c>
      <c r="B518" s="107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9">
        <v>21</v>
      </c>
      <c r="B519" s="107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9">
        <v>22</v>
      </c>
      <c r="B520" s="107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9">
        <v>23</v>
      </c>
      <c r="B521" s="107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9">
        <v>24</v>
      </c>
      <c r="B522" s="107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9">
        <v>25</v>
      </c>
      <c r="B523" s="107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9">
        <v>26</v>
      </c>
      <c r="B524" s="107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9">
        <v>27</v>
      </c>
      <c r="B525" s="107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9">
        <v>28</v>
      </c>
      <c r="B526" s="107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9">
        <v>29</v>
      </c>
      <c r="B527" s="107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9">
        <v>30</v>
      </c>
      <c r="B528" s="107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9">
        <v>1</v>
      </c>
      <c r="B532" s="107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9">
        <v>2</v>
      </c>
      <c r="B533" s="107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9">
        <v>3</v>
      </c>
      <c r="B534" s="107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9">
        <v>4</v>
      </c>
      <c r="B535" s="107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9">
        <v>5</v>
      </c>
      <c r="B536" s="107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9">
        <v>6</v>
      </c>
      <c r="B537" s="107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9">
        <v>7</v>
      </c>
      <c r="B538" s="107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9">
        <v>8</v>
      </c>
      <c r="B539" s="107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9">
        <v>9</v>
      </c>
      <c r="B540" s="107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9">
        <v>10</v>
      </c>
      <c r="B541" s="107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9">
        <v>11</v>
      </c>
      <c r="B542" s="107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9">
        <v>12</v>
      </c>
      <c r="B543" s="107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9">
        <v>13</v>
      </c>
      <c r="B544" s="107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9">
        <v>14</v>
      </c>
      <c r="B545" s="107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9">
        <v>15</v>
      </c>
      <c r="B546" s="107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9">
        <v>16</v>
      </c>
      <c r="B547" s="107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9">
        <v>17</v>
      </c>
      <c r="B548" s="107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9">
        <v>18</v>
      </c>
      <c r="B549" s="107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9">
        <v>19</v>
      </c>
      <c r="B550" s="107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9">
        <v>20</v>
      </c>
      <c r="B551" s="107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9">
        <v>21</v>
      </c>
      <c r="B552" s="107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9">
        <v>22</v>
      </c>
      <c r="B553" s="107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9">
        <v>23</v>
      </c>
      <c r="B554" s="107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9">
        <v>24</v>
      </c>
      <c r="B555" s="107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9">
        <v>25</v>
      </c>
      <c r="B556" s="107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9">
        <v>26</v>
      </c>
      <c r="B557" s="107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9">
        <v>27</v>
      </c>
      <c r="B558" s="107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9">
        <v>28</v>
      </c>
      <c r="B559" s="107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9">
        <v>29</v>
      </c>
      <c r="B560" s="107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9">
        <v>30</v>
      </c>
      <c r="B561" s="107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9">
        <v>1</v>
      </c>
      <c r="B565" s="107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9">
        <v>2</v>
      </c>
      <c r="B566" s="107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9">
        <v>3</v>
      </c>
      <c r="B567" s="107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9">
        <v>4</v>
      </c>
      <c r="B568" s="107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9">
        <v>5</v>
      </c>
      <c r="B569" s="107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9">
        <v>6</v>
      </c>
      <c r="B570" s="107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9">
        <v>7</v>
      </c>
      <c r="B571" s="107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9">
        <v>8</v>
      </c>
      <c r="B572" s="107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9">
        <v>9</v>
      </c>
      <c r="B573" s="107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9">
        <v>10</v>
      </c>
      <c r="B574" s="107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9">
        <v>11</v>
      </c>
      <c r="B575" s="107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9">
        <v>12</v>
      </c>
      <c r="B576" s="107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9">
        <v>13</v>
      </c>
      <c r="B577" s="107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9">
        <v>14</v>
      </c>
      <c r="B578" s="107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9">
        <v>15</v>
      </c>
      <c r="B579" s="107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9">
        <v>16</v>
      </c>
      <c r="B580" s="107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9">
        <v>17</v>
      </c>
      <c r="B581" s="107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9">
        <v>18</v>
      </c>
      <c r="B582" s="107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9">
        <v>19</v>
      </c>
      <c r="B583" s="107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9">
        <v>20</v>
      </c>
      <c r="B584" s="107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9">
        <v>21</v>
      </c>
      <c r="B585" s="107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9">
        <v>22</v>
      </c>
      <c r="B586" s="107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9">
        <v>23</v>
      </c>
      <c r="B587" s="107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9">
        <v>24</v>
      </c>
      <c r="B588" s="107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9">
        <v>25</v>
      </c>
      <c r="B589" s="107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9">
        <v>26</v>
      </c>
      <c r="B590" s="107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9">
        <v>27</v>
      </c>
      <c r="B591" s="107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9">
        <v>28</v>
      </c>
      <c r="B592" s="107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9">
        <v>29</v>
      </c>
      <c r="B593" s="107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9">
        <v>30</v>
      </c>
      <c r="B594" s="107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9">
        <v>1</v>
      </c>
      <c r="B598" s="107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9">
        <v>2</v>
      </c>
      <c r="B599" s="107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9">
        <v>3</v>
      </c>
      <c r="B600" s="107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9">
        <v>4</v>
      </c>
      <c r="B601" s="107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9">
        <v>5</v>
      </c>
      <c r="B602" s="107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9">
        <v>6</v>
      </c>
      <c r="B603" s="107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9">
        <v>7</v>
      </c>
      <c r="B604" s="107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9">
        <v>8</v>
      </c>
      <c r="B605" s="107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9">
        <v>9</v>
      </c>
      <c r="B606" s="107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9">
        <v>10</v>
      </c>
      <c r="B607" s="107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9">
        <v>11</v>
      </c>
      <c r="B608" s="107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9">
        <v>12</v>
      </c>
      <c r="B609" s="107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9">
        <v>13</v>
      </c>
      <c r="B610" s="107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9">
        <v>14</v>
      </c>
      <c r="B611" s="107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9">
        <v>15</v>
      </c>
      <c r="B612" s="107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9">
        <v>16</v>
      </c>
      <c r="B613" s="107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9">
        <v>17</v>
      </c>
      <c r="B614" s="107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9">
        <v>18</v>
      </c>
      <c r="B615" s="107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9">
        <v>19</v>
      </c>
      <c r="B616" s="107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9">
        <v>20</v>
      </c>
      <c r="B617" s="107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9">
        <v>21</v>
      </c>
      <c r="B618" s="107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9">
        <v>22</v>
      </c>
      <c r="B619" s="107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9">
        <v>23</v>
      </c>
      <c r="B620" s="107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9">
        <v>24</v>
      </c>
      <c r="B621" s="107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9">
        <v>25</v>
      </c>
      <c r="B622" s="107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9">
        <v>26</v>
      </c>
      <c r="B623" s="107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9">
        <v>27</v>
      </c>
      <c r="B624" s="107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9">
        <v>28</v>
      </c>
      <c r="B625" s="107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9">
        <v>29</v>
      </c>
      <c r="B626" s="107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9">
        <v>30</v>
      </c>
      <c r="B627" s="107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9">
        <v>1</v>
      </c>
      <c r="B631" s="107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9">
        <v>2</v>
      </c>
      <c r="B632" s="107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9">
        <v>3</v>
      </c>
      <c r="B633" s="107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9">
        <v>4</v>
      </c>
      <c r="B634" s="107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9">
        <v>5</v>
      </c>
      <c r="B635" s="107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9">
        <v>6</v>
      </c>
      <c r="B636" s="107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9">
        <v>7</v>
      </c>
      <c r="B637" s="107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9">
        <v>8</v>
      </c>
      <c r="B638" s="107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9">
        <v>9</v>
      </c>
      <c r="B639" s="107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9">
        <v>10</v>
      </c>
      <c r="B640" s="107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9">
        <v>11</v>
      </c>
      <c r="B641" s="107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9">
        <v>12</v>
      </c>
      <c r="B642" s="107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9">
        <v>13</v>
      </c>
      <c r="B643" s="107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9">
        <v>14</v>
      </c>
      <c r="B644" s="107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9">
        <v>15</v>
      </c>
      <c r="B645" s="107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9">
        <v>16</v>
      </c>
      <c r="B646" s="107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9">
        <v>17</v>
      </c>
      <c r="B647" s="107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9">
        <v>18</v>
      </c>
      <c r="B648" s="107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9">
        <v>19</v>
      </c>
      <c r="B649" s="107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9">
        <v>20</v>
      </c>
      <c r="B650" s="107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9">
        <v>21</v>
      </c>
      <c r="B651" s="107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9">
        <v>22</v>
      </c>
      <c r="B652" s="107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9">
        <v>23</v>
      </c>
      <c r="B653" s="107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9">
        <v>24</v>
      </c>
      <c r="B654" s="107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9">
        <v>25</v>
      </c>
      <c r="B655" s="107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9">
        <v>26</v>
      </c>
      <c r="B656" s="107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9">
        <v>27</v>
      </c>
      <c r="B657" s="107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9">
        <v>28</v>
      </c>
      <c r="B658" s="107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9">
        <v>29</v>
      </c>
      <c r="B659" s="107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9">
        <v>30</v>
      </c>
      <c r="B660" s="107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9">
        <v>1</v>
      </c>
      <c r="B664" s="107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9">
        <v>2</v>
      </c>
      <c r="B665" s="107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9">
        <v>3</v>
      </c>
      <c r="B666" s="107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9">
        <v>4</v>
      </c>
      <c r="B667" s="107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9">
        <v>5</v>
      </c>
      <c r="B668" s="107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9">
        <v>6</v>
      </c>
      <c r="B669" s="107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9">
        <v>7</v>
      </c>
      <c r="B670" s="107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9">
        <v>8</v>
      </c>
      <c r="B671" s="107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9">
        <v>9</v>
      </c>
      <c r="B672" s="107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9">
        <v>10</v>
      </c>
      <c r="B673" s="107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9">
        <v>11</v>
      </c>
      <c r="B674" s="107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9">
        <v>12</v>
      </c>
      <c r="B675" s="107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9">
        <v>13</v>
      </c>
      <c r="B676" s="107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9">
        <v>14</v>
      </c>
      <c r="B677" s="107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9">
        <v>15</v>
      </c>
      <c r="B678" s="107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9">
        <v>16</v>
      </c>
      <c r="B679" s="107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9">
        <v>17</v>
      </c>
      <c r="B680" s="107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9">
        <v>18</v>
      </c>
      <c r="B681" s="107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9">
        <v>19</v>
      </c>
      <c r="B682" s="107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9">
        <v>20</v>
      </c>
      <c r="B683" s="107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9">
        <v>21</v>
      </c>
      <c r="B684" s="107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9">
        <v>22</v>
      </c>
      <c r="B685" s="107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9">
        <v>23</v>
      </c>
      <c r="B686" s="107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9">
        <v>24</v>
      </c>
      <c r="B687" s="107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9">
        <v>25</v>
      </c>
      <c r="B688" s="107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9">
        <v>26</v>
      </c>
      <c r="B689" s="107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9">
        <v>27</v>
      </c>
      <c r="B690" s="107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9">
        <v>28</v>
      </c>
      <c r="B691" s="107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9">
        <v>29</v>
      </c>
      <c r="B692" s="107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9">
        <v>30</v>
      </c>
      <c r="B693" s="107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9">
        <v>1</v>
      </c>
      <c r="B697" s="107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9">
        <v>2</v>
      </c>
      <c r="B698" s="107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9">
        <v>3</v>
      </c>
      <c r="B699" s="107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9">
        <v>4</v>
      </c>
      <c r="B700" s="107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9">
        <v>5</v>
      </c>
      <c r="B701" s="107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9">
        <v>6</v>
      </c>
      <c r="B702" s="107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9">
        <v>7</v>
      </c>
      <c r="B703" s="107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9">
        <v>8</v>
      </c>
      <c r="B704" s="107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9">
        <v>9</v>
      </c>
      <c r="B705" s="107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9">
        <v>10</v>
      </c>
      <c r="B706" s="107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9">
        <v>11</v>
      </c>
      <c r="B707" s="107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9">
        <v>12</v>
      </c>
      <c r="B708" s="107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9">
        <v>13</v>
      </c>
      <c r="B709" s="107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9">
        <v>14</v>
      </c>
      <c r="B710" s="107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9">
        <v>15</v>
      </c>
      <c r="B711" s="107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9">
        <v>16</v>
      </c>
      <c r="B712" s="107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9">
        <v>17</v>
      </c>
      <c r="B713" s="107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9">
        <v>18</v>
      </c>
      <c r="B714" s="107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9">
        <v>19</v>
      </c>
      <c r="B715" s="107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9">
        <v>20</v>
      </c>
      <c r="B716" s="107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9">
        <v>21</v>
      </c>
      <c r="B717" s="107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9">
        <v>22</v>
      </c>
      <c r="B718" s="107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9">
        <v>23</v>
      </c>
      <c r="B719" s="107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9">
        <v>24</v>
      </c>
      <c r="B720" s="107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9">
        <v>25</v>
      </c>
      <c r="B721" s="107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9">
        <v>26</v>
      </c>
      <c r="B722" s="107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9">
        <v>27</v>
      </c>
      <c r="B723" s="107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9">
        <v>28</v>
      </c>
      <c r="B724" s="107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9">
        <v>29</v>
      </c>
      <c r="B725" s="107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9">
        <v>30</v>
      </c>
      <c r="B726" s="107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9">
        <v>1</v>
      </c>
      <c r="B730" s="107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9">
        <v>2</v>
      </c>
      <c r="B731" s="107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9">
        <v>3</v>
      </c>
      <c r="B732" s="107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9">
        <v>4</v>
      </c>
      <c r="B733" s="107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9">
        <v>5</v>
      </c>
      <c r="B734" s="107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9">
        <v>6</v>
      </c>
      <c r="B735" s="107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9">
        <v>7</v>
      </c>
      <c r="B736" s="107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9">
        <v>8</v>
      </c>
      <c r="B737" s="107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9">
        <v>9</v>
      </c>
      <c r="B738" s="107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9">
        <v>10</v>
      </c>
      <c r="B739" s="107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9">
        <v>11</v>
      </c>
      <c r="B740" s="107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9">
        <v>12</v>
      </c>
      <c r="B741" s="107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9">
        <v>13</v>
      </c>
      <c r="B742" s="107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9">
        <v>14</v>
      </c>
      <c r="B743" s="107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9">
        <v>15</v>
      </c>
      <c r="B744" s="107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9">
        <v>16</v>
      </c>
      <c r="B745" s="107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9">
        <v>17</v>
      </c>
      <c r="B746" s="107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9">
        <v>18</v>
      </c>
      <c r="B747" s="107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9">
        <v>19</v>
      </c>
      <c r="B748" s="107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9">
        <v>20</v>
      </c>
      <c r="B749" s="107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9">
        <v>21</v>
      </c>
      <c r="B750" s="107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9">
        <v>22</v>
      </c>
      <c r="B751" s="107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9">
        <v>23</v>
      </c>
      <c r="B752" s="107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9">
        <v>24</v>
      </c>
      <c r="B753" s="107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9">
        <v>25</v>
      </c>
      <c r="B754" s="107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9">
        <v>26</v>
      </c>
      <c r="B755" s="107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9">
        <v>27</v>
      </c>
      <c r="B756" s="107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9">
        <v>28</v>
      </c>
      <c r="B757" s="107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9">
        <v>29</v>
      </c>
      <c r="B758" s="107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9">
        <v>30</v>
      </c>
      <c r="B759" s="107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9">
        <v>1</v>
      </c>
      <c r="B763" s="107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9">
        <v>2</v>
      </c>
      <c r="B764" s="107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9">
        <v>3</v>
      </c>
      <c r="B765" s="107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9">
        <v>4</v>
      </c>
      <c r="B766" s="107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9">
        <v>5</v>
      </c>
      <c r="B767" s="107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9">
        <v>6</v>
      </c>
      <c r="B768" s="107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9">
        <v>7</v>
      </c>
      <c r="B769" s="107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9">
        <v>8</v>
      </c>
      <c r="B770" s="107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9">
        <v>9</v>
      </c>
      <c r="B771" s="107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9">
        <v>10</v>
      </c>
      <c r="B772" s="107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9">
        <v>11</v>
      </c>
      <c r="B773" s="107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9">
        <v>12</v>
      </c>
      <c r="B774" s="107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9">
        <v>13</v>
      </c>
      <c r="B775" s="107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9">
        <v>14</v>
      </c>
      <c r="B776" s="107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9">
        <v>15</v>
      </c>
      <c r="B777" s="107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9">
        <v>16</v>
      </c>
      <c r="B778" s="107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9">
        <v>17</v>
      </c>
      <c r="B779" s="107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9">
        <v>18</v>
      </c>
      <c r="B780" s="107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9">
        <v>19</v>
      </c>
      <c r="B781" s="107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9">
        <v>20</v>
      </c>
      <c r="B782" s="107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9">
        <v>21</v>
      </c>
      <c r="B783" s="107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9">
        <v>22</v>
      </c>
      <c r="B784" s="107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9">
        <v>23</v>
      </c>
      <c r="B785" s="107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9">
        <v>24</v>
      </c>
      <c r="B786" s="107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9">
        <v>25</v>
      </c>
      <c r="B787" s="107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9">
        <v>26</v>
      </c>
      <c r="B788" s="107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9">
        <v>27</v>
      </c>
      <c r="B789" s="107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9">
        <v>28</v>
      </c>
      <c r="B790" s="107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9">
        <v>29</v>
      </c>
      <c r="B791" s="107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9">
        <v>30</v>
      </c>
      <c r="B792" s="107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9">
        <v>1</v>
      </c>
      <c r="B796" s="107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9">
        <v>2</v>
      </c>
      <c r="B797" s="107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9">
        <v>3</v>
      </c>
      <c r="B798" s="107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9">
        <v>4</v>
      </c>
      <c r="B799" s="107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9">
        <v>5</v>
      </c>
      <c r="B800" s="107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9">
        <v>6</v>
      </c>
      <c r="B801" s="107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9">
        <v>7</v>
      </c>
      <c r="B802" s="107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9">
        <v>8</v>
      </c>
      <c r="B803" s="107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9">
        <v>9</v>
      </c>
      <c r="B804" s="107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9">
        <v>10</v>
      </c>
      <c r="B805" s="107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9">
        <v>11</v>
      </c>
      <c r="B806" s="107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9">
        <v>12</v>
      </c>
      <c r="B807" s="107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9">
        <v>13</v>
      </c>
      <c r="B808" s="107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9">
        <v>14</v>
      </c>
      <c r="B809" s="107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9">
        <v>15</v>
      </c>
      <c r="B810" s="107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9">
        <v>16</v>
      </c>
      <c r="B811" s="107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9">
        <v>17</v>
      </c>
      <c r="B812" s="107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9">
        <v>18</v>
      </c>
      <c r="B813" s="107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9">
        <v>19</v>
      </c>
      <c r="B814" s="107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9">
        <v>20</v>
      </c>
      <c r="B815" s="107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9">
        <v>21</v>
      </c>
      <c r="B816" s="107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9">
        <v>22</v>
      </c>
      <c r="B817" s="107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9">
        <v>23</v>
      </c>
      <c r="B818" s="107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9">
        <v>24</v>
      </c>
      <c r="B819" s="107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9">
        <v>25</v>
      </c>
      <c r="B820" s="107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9">
        <v>26</v>
      </c>
      <c r="B821" s="107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9">
        <v>27</v>
      </c>
      <c r="B822" s="107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9">
        <v>28</v>
      </c>
      <c r="B823" s="107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9">
        <v>29</v>
      </c>
      <c r="B824" s="107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9">
        <v>30</v>
      </c>
      <c r="B825" s="107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9">
        <v>1</v>
      </c>
      <c r="B829" s="107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9">
        <v>2</v>
      </c>
      <c r="B830" s="107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9">
        <v>3</v>
      </c>
      <c r="B831" s="107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9">
        <v>4</v>
      </c>
      <c r="B832" s="107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9">
        <v>5</v>
      </c>
      <c r="B833" s="107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9">
        <v>6</v>
      </c>
      <c r="B834" s="107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9">
        <v>7</v>
      </c>
      <c r="B835" s="107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9">
        <v>8</v>
      </c>
      <c r="B836" s="107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9">
        <v>9</v>
      </c>
      <c r="B837" s="107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9">
        <v>10</v>
      </c>
      <c r="B838" s="10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9">
        <v>11</v>
      </c>
      <c r="B839" s="107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9">
        <v>12</v>
      </c>
      <c r="B840" s="107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9">
        <v>13</v>
      </c>
      <c r="B841" s="10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9">
        <v>14</v>
      </c>
      <c r="B842" s="10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9">
        <v>15</v>
      </c>
      <c r="B843" s="10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9">
        <v>16</v>
      </c>
      <c r="B844" s="10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9">
        <v>17</v>
      </c>
      <c r="B845" s="10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9">
        <v>18</v>
      </c>
      <c r="B846" s="10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9">
        <v>19</v>
      </c>
      <c r="B847" s="10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9">
        <v>20</v>
      </c>
      <c r="B848" s="10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9">
        <v>21</v>
      </c>
      <c r="B849" s="10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9">
        <v>22</v>
      </c>
      <c r="B850" s="10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9">
        <v>23</v>
      </c>
      <c r="B851" s="10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9">
        <v>24</v>
      </c>
      <c r="B852" s="10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9">
        <v>25</v>
      </c>
      <c r="B853" s="10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9">
        <v>26</v>
      </c>
      <c r="B854" s="10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9">
        <v>27</v>
      </c>
      <c r="B855" s="10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9">
        <v>28</v>
      </c>
      <c r="B856" s="10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9">
        <v>29</v>
      </c>
      <c r="B857" s="10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9">
        <v>30</v>
      </c>
      <c r="B858" s="10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9">
        <v>1</v>
      </c>
      <c r="B862" s="10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9">
        <v>2</v>
      </c>
      <c r="B863" s="10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9">
        <v>3</v>
      </c>
      <c r="B864" s="10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9">
        <v>4</v>
      </c>
      <c r="B865" s="10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9">
        <v>5</v>
      </c>
      <c r="B866" s="10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9">
        <v>6</v>
      </c>
      <c r="B867" s="107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9">
        <v>7</v>
      </c>
      <c r="B868" s="107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9">
        <v>8</v>
      </c>
      <c r="B869" s="107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9">
        <v>9</v>
      </c>
      <c r="B870" s="107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9">
        <v>10</v>
      </c>
      <c r="B871" s="10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9">
        <v>11</v>
      </c>
      <c r="B872" s="107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9">
        <v>12</v>
      </c>
      <c r="B873" s="107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9">
        <v>13</v>
      </c>
      <c r="B874" s="10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9">
        <v>14</v>
      </c>
      <c r="B875" s="10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9">
        <v>15</v>
      </c>
      <c r="B876" s="10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9">
        <v>16</v>
      </c>
      <c r="B877" s="10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9">
        <v>17</v>
      </c>
      <c r="B878" s="10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9">
        <v>18</v>
      </c>
      <c r="B879" s="10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9">
        <v>19</v>
      </c>
      <c r="B880" s="10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9">
        <v>20</v>
      </c>
      <c r="B881" s="10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9">
        <v>21</v>
      </c>
      <c r="B882" s="10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9">
        <v>22</v>
      </c>
      <c r="B883" s="10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9">
        <v>23</v>
      </c>
      <c r="B884" s="10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9">
        <v>24</v>
      </c>
      <c r="B885" s="10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9">
        <v>25</v>
      </c>
      <c r="B886" s="10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9">
        <v>26</v>
      </c>
      <c r="B887" s="10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9">
        <v>27</v>
      </c>
      <c r="B888" s="10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9">
        <v>28</v>
      </c>
      <c r="B889" s="10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9">
        <v>29</v>
      </c>
      <c r="B890" s="10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9">
        <v>30</v>
      </c>
      <c r="B891" s="10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9">
        <v>1</v>
      </c>
      <c r="B895" s="10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9">
        <v>2</v>
      </c>
      <c r="B896" s="10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9">
        <v>3</v>
      </c>
      <c r="B897" s="10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9">
        <v>4</v>
      </c>
      <c r="B898" s="10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9">
        <v>5</v>
      </c>
      <c r="B899" s="10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9">
        <v>6</v>
      </c>
      <c r="B900" s="107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9">
        <v>7</v>
      </c>
      <c r="B901" s="107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9">
        <v>8</v>
      </c>
      <c r="B902" s="107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9">
        <v>9</v>
      </c>
      <c r="B903" s="10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9">
        <v>10</v>
      </c>
      <c r="B904" s="10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9">
        <v>11</v>
      </c>
      <c r="B905" s="107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9">
        <v>12</v>
      </c>
      <c r="B906" s="107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9">
        <v>13</v>
      </c>
      <c r="B907" s="10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9">
        <v>14</v>
      </c>
      <c r="B908" s="10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9">
        <v>15</v>
      </c>
      <c r="B909" s="10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9">
        <v>16</v>
      </c>
      <c r="B910" s="10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9">
        <v>17</v>
      </c>
      <c r="B911" s="10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9">
        <v>18</v>
      </c>
      <c r="B912" s="10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9">
        <v>19</v>
      </c>
      <c r="B913" s="10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9">
        <v>20</v>
      </c>
      <c r="B914" s="10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9">
        <v>21</v>
      </c>
      <c r="B915" s="10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9">
        <v>22</v>
      </c>
      <c r="B916" s="10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9">
        <v>23</v>
      </c>
      <c r="B917" s="10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9">
        <v>24</v>
      </c>
      <c r="B918" s="10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9">
        <v>25</v>
      </c>
      <c r="B919" s="10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9">
        <v>26</v>
      </c>
      <c r="B920" s="10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9">
        <v>27</v>
      </c>
      <c r="B921" s="10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9">
        <v>28</v>
      </c>
      <c r="B922" s="10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9">
        <v>29</v>
      </c>
      <c r="B923" s="10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9">
        <v>30</v>
      </c>
      <c r="B924" s="10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9">
        <v>1</v>
      </c>
      <c r="B928" s="10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9">
        <v>2</v>
      </c>
      <c r="B929" s="10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9">
        <v>3</v>
      </c>
      <c r="B930" s="10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9">
        <v>4</v>
      </c>
      <c r="B931" s="10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9">
        <v>5</v>
      </c>
      <c r="B932" s="10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9">
        <v>6</v>
      </c>
      <c r="B933" s="107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9">
        <v>7</v>
      </c>
      <c r="B934" s="107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9">
        <v>8</v>
      </c>
      <c r="B935" s="107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9">
        <v>9</v>
      </c>
      <c r="B936" s="10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9">
        <v>10</v>
      </c>
      <c r="B937" s="10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9">
        <v>11</v>
      </c>
      <c r="B938" s="107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9">
        <v>12</v>
      </c>
      <c r="B939" s="107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9">
        <v>13</v>
      </c>
      <c r="B940" s="10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9">
        <v>14</v>
      </c>
      <c r="B941" s="10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9">
        <v>15</v>
      </c>
      <c r="B942" s="10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9">
        <v>16</v>
      </c>
      <c r="B943" s="10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9">
        <v>17</v>
      </c>
      <c r="B944" s="10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9">
        <v>18</v>
      </c>
      <c r="B945" s="10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9">
        <v>19</v>
      </c>
      <c r="B946" s="10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9">
        <v>20</v>
      </c>
      <c r="B947" s="10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9">
        <v>21</v>
      </c>
      <c r="B948" s="10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9">
        <v>22</v>
      </c>
      <c r="B949" s="10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9">
        <v>23</v>
      </c>
      <c r="B950" s="10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9">
        <v>24</v>
      </c>
      <c r="B951" s="10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9">
        <v>25</v>
      </c>
      <c r="B952" s="10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9">
        <v>26</v>
      </c>
      <c r="B953" s="10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9">
        <v>27</v>
      </c>
      <c r="B954" s="10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9">
        <v>28</v>
      </c>
      <c r="B955" s="10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9">
        <v>29</v>
      </c>
      <c r="B956" s="10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9">
        <v>30</v>
      </c>
      <c r="B957" s="10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9">
        <v>1</v>
      </c>
      <c r="B961" s="10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9">
        <v>2</v>
      </c>
      <c r="B962" s="10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9">
        <v>3</v>
      </c>
      <c r="B963" s="10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9">
        <v>4</v>
      </c>
      <c r="B964" s="10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9">
        <v>5</v>
      </c>
      <c r="B965" s="10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9">
        <v>6</v>
      </c>
      <c r="B966" s="107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9">
        <v>7</v>
      </c>
      <c r="B967" s="107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9">
        <v>8</v>
      </c>
      <c r="B968" s="107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9">
        <v>9</v>
      </c>
      <c r="B969" s="10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9">
        <v>10</v>
      </c>
      <c r="B970" s="10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9">
        <v>11</v>
      </c>
      <c r="B971" s="107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9">
        <v>12</v>
      </c>
      <c r="B972" s="107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9">
        <v>13</v>
      </c>
      <c r="B973" s="10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9">
        <v>14</v>
      </c>
      <c r="B974" s="10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9">
        <v>15</v>
      </c>
      <c r="B975" s="10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9">
        <v>16</v>
      </c>
      <c r="B976" s="10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9">
        <v>17</v>
      </c>
      <c r="B977" s="10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9">
        <v>18</v>
      </c>
      <c r="B978" s="10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9">
        <v>19</v>
      </c>
      <c r="B979" s="10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9">
        <v>20</v>
      </c>
      <c r="B980" s="10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9">
        <v>21</v>
      </c>
      <c r="B981" s="10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9">
        <v>22</v>
      </c>
      <c r="B982" s="10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9">
        <v>23</v>
      </c>
      <c r="B983" s="10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9">
        <v>24</v>
      </c>
      <c r="B984" s="10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9">
        <v>25</v>
      </c>
      <c r="B985" s="10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9">
        <v>26</v>
      </c>
      <c r="B986" s="10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9">
        <v>27</v>
      </c>
      <c r="B987" s="10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9">
        <v>28</v>
      </c>
      <c r="B988" s="10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9">
        <v>29</v>
      </c>
      <c r="B989" s="10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9">
        <v>30</v>
      </c>
      <c r="B990" s="10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9">
        <v>1</v>
      </c>
      <c r="B994" s="10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9">
        <v>2</v>
      </c>
      <c r="B995" s="10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9">
        <v>3</v>
      </c>
      <c r="B996" s="10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9">
        <v>4</v>
      </c>
      <c r="B997" s="10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9">
        <v>5</v>
      </c>
      <c r="B998" s="10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9">
        <v>6</v>
      </c>
      <c r="B999" s="107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9">
        <v>7</v>
      </c>
      <c r="B1000" s="107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9">
        <v>8</v>
      </c>
      <c r="B1001" s="107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9">
        <v>9</v>
      </c>
      <c r="B1002" s="10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9">
        <v>10</v>
      </c>
      <c r="B1003" s="10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9">
        <v>11</v>
      </c>
      <c r="B1004" s="107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9">
        <v>12</v>
      </c>
      <c r="B1005" s="107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9">
        <v>13</v>
      </c>
      <c r="B1006" s="10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9">
        <v>14</v>
      </c>
      <c r="B1007" s="10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9">
        <v>15</v>
      </c>
      <c r="B1008" s="10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9">
        <v>16</v>
      </c>
      <c r="B1009" s="10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9">
        <v>17</v>
      </c>
      <c r="B1010" s="10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9">
        <v>18</v>
      </c>
      <c r="B1011" s="10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9">
        <v>19</v>
      </c>
      <c r="B1012" s="10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9">
        <v>20</v>
      </c>
      <c r="B1013" s="10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9">
        <v>21</v>
      </c>
      <c r="B1014" s="10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9">
        <v>22</v>
      </c>
      <c r="B1015" s="10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9">
        <v>23</v>
      </c>
      <c r="B1016" s="10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9">
        <v>24</v>
      </c>
      <c r="B1017" s="10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9">
        <v>25</v>
      </c>
      <c r="B1018" s="10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9">
        <v>26</v>
      </c>
      <c r="B1019" s="10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9">
        <v>27</v>
      </c>
      <c r="B1020" s="10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9">
        <v>28</v>
      </c>
      <c r="B1021" s="10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9">
        <v>29</v>
      </c>
      <c r="B1022" s="10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9">
        <v>30</v>
      </c>
      <c r="B1023" s="10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9">
        <v>1</v>
      </c>
      <c r="B1027" s="10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9">
        <v>2</v>
      </c>
      <c r="B1028" s="10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9">
        <v>3</v>
      </c>
      <c r="B1029" s="10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9">
        <v>4</v>
      </c>
      <c r="B1030" s="10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9">
        <v>5</v>
      </c>
      <c r="B1031" s="10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9">
        <v>6</v>
      </c>
      <c r="B1032" s="107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9">
        <v>7</v>
      </c>
      <c r="B1033" s="107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9">
        <v>8</v>
      </c>
      <c r="B1034" s="107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9">
        <v>9</v>
      </c>
      <c r="B1035" s="10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9">
        <v>10</v>
      </c>
      <c r="B1036" s="10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9">
        <v>11</v>
      </c>
      <c r="B1037" s="107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9">
        <v>12</v>
      </c>
      <c r="B1038" s="107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9">
        <v>13</v>
      </c>
      <c r="B1039" s="10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9">
        <v>14</v>
      </c>
      <c r="B1040" s="10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9">
        <v>15</v>
      </c>
      <c r="B1041" s="10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9">
        <v>16</v>
      </c>
      <c r="B1042" s="10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9">
        <v>17</v>
      </c>
      <c r="B1043" s="10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9">
        <v>18</v>
      </c>
      <c r="B1044" s="10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9">
        <v>19</v>
      </c>
      <c r="B1045" s="10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9">
        <v>20</v>
      </c>
      <c r="B1046" s="10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9">
        <v>21</v>
      </c>
      <c r="B1047" s="10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9">
        <v>22</v>
      </c>
      <c r="B1048" s="10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9">
        <v>23</v>
      </c>
      <c r="B1049" s="10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9">
        <v>24</v>
      </c>
      <c r="B1050" s="10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9">
        <v>25</v>
      </c>
      <c r="B1051" s="10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9">
        <v>26</v>
      </c>
      <c r="B1052" s="10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9">
        <v>27</v>
      </c>
      <c r="B1053" s="10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9">
        <v>28</v>
      </c>
      <c r="B1054" s="10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9">
        <v>29</v>
      </c>
      <c r="B1055" s="10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9">
        <v>30</v>
      </c>
      <c r="B1056" s="10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9">
        <v>1</v>
      </c>
      <c r="B1060" s="10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9">
        <v>2</v>
      </c>
      <c r="B1061" s="10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9">
        <v>3</v>
      </c>
      <c r="B1062" s="10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9">
        <v>4</v>
      </c>
      <c r="B1063" s="10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9">
        <v>5</v>
      </c>
      <c r="B1064" s="10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9">
        <v>6</v>
      </c>
      <c r="B1065" s="107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9">
        <v>7</v>
      </c>
      <c r="B1066" s="107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9">
        <v>8</v>
      </c>
      <c r="B1067" s="107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9">
        <v>9</v>
      </c>
      <c r="B1068" s="10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9">
        <v>10</v>
      </c>
      <c r="B1069" s="10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9">
        <v>11</v>
      </c>
      <c r="B1070" s="107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9">
        <v>12</v>
      </c>
      <c r="B1071" s="107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9">
        <v>13</v>
      </c>
      <c r="B1072" s="10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9">
        <v>14</v>
      </c>
      <c r="B1073" s="10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9">
        <v>15</v>
      </c>
      <c r="B1074" s="10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9">
        <v>16</v>
      </c>
      <c r="B1075" s="10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9">
        <v>17</v>
      </c>
      <c r="B1076" s="10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9">
        <v>18</v>
      </c>
      <c r="B1077" s="10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9">
        <v>19</v>
      </c>
      <c r="B1078" s="10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9">
        <v>20</v>
      </c>
      <c r="B1079" s="10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9">
        <v>21</v>
      </c>
      <c r="B1080" s="10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9">
        <v>22</v>
      </c>
      <c r="B1081" s="10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9">
        <v>23</v>
      </c>
      <c r="B1082" s="10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9">
        <v>24</v>
      </c>
      <c r="B1083" s="10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9">
        <v>25</v>
      </c>
      <c r="B1084" s="10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9">
        <v>26</v>
      </c>
      <c r="B1085" s="10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9">
        <v>27</v>
      </c>
      <c r="B1086" s="10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9">
        <v>28</v>
      </c>
      <c r="B1087" s="10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9">
        <v>29</v>
      </c>
      <c r="B1088" s="10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9">
        <v>30</v>
      </c>
      <c r="B1089" s="10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9">
        <v>1</v>
      </c>
      <c r="B1093" s="10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9">
        <v>2</v>
      </c>
      <c r="B1094" s="10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9">
        <v>3</v>
      </c>
      <c r="B1095" s="10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9">
        <v>4</v>
      </c>
      <c r="B1096" s="10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9">
        <v>5</v>
      </c>
      <c r="B1097" s="10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9">
        <v>6</v>
      </c>
      <c r="B1098" s="107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9">
        <v>7</v>
      </c>
      <c r="B1099" s="107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9">
        <v>8</v>
      </c>
      <c r="B1100" s="107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9">
        <v>9</v>
      </c>
      <c r="B1101" s="107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9">
        <v>10</v>
      </c>
      <c r="B1102" s="107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9">
        <v>11</v>
      </c>
      <c r="B1103" s="107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9">
        <v>12</v>
      </c>
      <c r="B1104" s="107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9">
        <v>13</v>
      </c>
      <c r="B1105" s="107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9">
        <v>14</v>
      </c>
      <c r="B1106" s="107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9">
        <v>15</v>
      </c>
      <c r="B1107" s="107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9">
        <v>16</v>
      </c>
      <c r="B1108" s="107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9">
        <v>17</v>
      </c>
      <c r="B1109" s="107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9">
        <v>18</v>
      </c>
      <c r="B1110" s="107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9">
        <v>19</v>
      </c>
      <c r="B1111" s="107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9">
        <v>20</v>
      </c>
      <c r="B1112" s="107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9">
        <v>21</v>
      </c>
      <c r="B1113" s="107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9">
        <v>22</v>
      </c>
      <c r="B1114" s="107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9">
        <v>23</v>
      </c>
      <c r="B1115" s="107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9">
        <v>24</v>
      </c>
      <c r="B1116" s="107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9">
        <v>25</v>
      </c>
      <c r="B1117" s="107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9">
        <v>26</v>
      </c>
      <c r="B1118" s="107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9">
        <v>27</v>
      </c>
      <c r="B1119" s="107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9">
        <v>28</v>
      </c>
      <c r="B1120" s="107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9">
        <v>29</v>
      </c>
      <c r="B1121" s="107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9">
        <v>30</v>
      </c>
      <c r="B1122" s="107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9">
        <v>1</v>
      </c>
      <c r="B1126" s="107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9">
        <v>2</v>
      </c>
      <c r="B1127" s="107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9">
        <v>3</v>
      </c>
      <c r="B1128" s="107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9">
        <v>4</v>
      </c>
      <c r="B1129" s="107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9">
        <v>5</v>
      </c>
      <c r="B1130" s="107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9">
        <v>6</v>
      </c>
      <c r="B1131" s="107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9">
        <v>7</v>
      </c>
      <c r="B1132" s="107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9">
        <v>8</v>
      </c>
      <c r="B1133" s="107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9">
        <v>9</v>
      </c>
      <c r="B1134" s="107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9">
        <v>10</v>
      </c>
      <c r="B1135" s="107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9">
        <v>11</v>
      </c>
      <c r="B1136" s="107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9">
        <v>12</v>
      </c>
      <c r="B1137" s="107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9">
        <v>13</v>
      </c>
      <c r="B1138" s="107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9">
        <v>14</v>
      </c>
      <c r="B1139" s="107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9">
        <v>15</v>
      </c>
      <c r="B1140" s="107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9">
        <v>16</v>
      </c>
      <c r="B1141" s="107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9">
        <v>17</v>
      </c>
      <c r="B1142" s="107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9">
        <v>18</v>
      </c>
      <c r="B1143" s="107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9">
        <v>19</v>
      </c>
      <c r="B1144" s="107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9">
        <v>20</v>
      </c>
      <c r="B1145" s="107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9">
        <v>21</v>
      </c>
      <c r="B1146" s="107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9">
        <v>22</v>
      </c>
      <c r="B1147" s="107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9">
        <v>23</v>
      </c>
      <c r="B1148" s="107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9">
        <v>24</v>
      </c>
      <c r="B1149" s="107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9">
        <v>25</v>
      </c>
      <c r="B1150" s="107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9">
        <v>26</v>
      </c>
      <c r="B1151" s="107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9">
        <v>27</v>
      </c>
      <c r="B1152" s="107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9">
        <v>28</v>
      </c>
      <c r="B1153" s="107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9">
        <v>29</v>
      </c>
      <c r="B1154" s="107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9">
        <v>30</v>
      </c>
      <c r="B1155" s="107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9">
        <v>1</v>
      </c>
      <c r="B1159" s="107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9">
        <v>2</v>
      </c>
      <c r="B1160" s="107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9">
        <v>3</v>
      </c>
      <c r="B1161" s="107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9">
        <v>4</v>
      </c>
      <c r="B1162" s="107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9">
        <v>5</v>
      </c>
      <c r="B1163" s="107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9">
        <v>6</v>
      </c>
      <c r="B1164" s="107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9">
        <v>7</v>
      </c>
      <c r="B1165" s="107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9">
        <v>8</v>
      </c>
      <c r="B1166" s="107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9">
        <v>9</v>
      </c>
      <c r="B1167" s="107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9">
        <v>10</v>
      </c>
      <c r="B1168" s="107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9">
        <v>11</v>
      </c>
      <c r="B1169" s="107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9">
        <v>12</v>
      </c>
      <c r="B1170" s="107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9">
        <v>13</v>
      </c>
      <c r="B1171" s="107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9">
        <v>14</v>
      </c>
      <c r="B1172" s="107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9">
        <v>15</v>
      </c>
      <c r="B1173" s="107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9">
        <v>16</v>
      </c>
      <c r="B1174" s="107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9">
        <v>17</v>
      </c>
      <c r="B1175" s="107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9">
        <v>18</v>
      </c>
      <c r="B1176" s="107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9">
        <v>19</v>
      </c>
      <c r="B1177" s="107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9">
        <v>20</v>
      </c>
      <c r="B1178" s="107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9">
        <v>21</v>
      </c>
      <c r="B1179" s="107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9">
        <v>22</v>
      </c>
      <c r="B1180" s="107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9">
        <v>23</v>
      </c>
      <c r="B1181" s="107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9">
        <v>24</v>
      </c>
      <c r="B1182" s="107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9">
        <v>25</v>
      </c>
      <c r="B1183" s="107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9">
        <v>26</v>
      </c>
      <c r="B1184" s="107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9">
        <v>27</v>
      </c>
      <c r="B1185" s="107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9">
        <v>28</v>
      </c>
      <c r="B1186" s="107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9">
        <v>29</v>
      </c>
      <c r="B1187" s="107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9">
        <v>30</v>
      </c>
      <c r="B1188" s="107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9">
        <v>1</v>
      </c>
      <c r="B1192" s="107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9">
        <v>2</v>
      </c>
      <c r="B1193" s="107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9">
        <v>3</v>
      </c>
      <c r="B1194" s="107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9">
        <v>4</v>
      </c>
      <c r="B1195" s="107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9">
        <v>5</v>
      </c>
      <c r="B1196" s="107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9">
        <v>6</v>
      </c>
      <c r="B1197" s="107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9">
        <v>7</v>
      </c>
      <c r="B1198" s="107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9">
        <v>8</v>
      </c>
      <c r="B1199" s="107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9">
        <v>9</v>
      </c>
      <c r="B1200" s="107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9">
        <v>10</v>
      </c>
      <c r="B1201" s="107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9">
        <v>11</v>
      </c>
      <c r="B1202" s="107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9">
        <v>12</v>
      </c>
      <c r="B1203" s="107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9">
        <v>13</v>
      </c>
      <c r="B1204" s="107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9">
        <v>14</v>
      </c>
      <c r="B1205" s="107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9">
        <v>15</v>
      </c>
      <c r="B1206" s="107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9">
        <v>16</v>
      </c>
      <c r="B1207" s="107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9">
        <v>17</v>
      </c>
      <c r="B1208" s="107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9">
        <v>18</v>
      </c>
      <c r="B1209" s="107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9">
        <v>19</v>
      </c>
      <c r="B1210" s="107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9">
        <v>20</v>
      </c>
      <c r="B1211" s="107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9">
        <v>21</v>
      </c>
      <c r="B1212" s="107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9">
        <v>22</v>
      </c>
      <c r="B1213" s="107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9">
        <v>23</v>
      </c>
      <c r="B1214" s="107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9">
        <v>24</v>
      </c>
      <c r="B1215" s="107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9">
        <v>25</v>
      </c>
      <c r="B1216" s="107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9">
        <v>26</v>
      </c>
      <c r="B1217" s="107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9">
        <v>27</v>
      </c>
      <c r="B1218" s="107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9">
        <v>28</v>
      </c>
      <c r="B1219" s="107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9">
        <v>29</v>
      </c>
      <c r="B1220" s="107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9">
        <v>30</v>
      </c>
      <c r="B1221" s="107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9">
        <v>1</v>
      </c>
      <c r="B1225" s="107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9">
        <v>2</v>
      </c>
      <c r="B1226" s="107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9">
        <v>3</v>
      </c>
      <c r="B1227" s="107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9">
        <v>4</v>
      </c>
      <c r="B1228" s="107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9">
        <v>5</v>
      </c>
      <c r="B1229" s="107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9">
        <v>6</v>
      </c>
      <c r="B1230" s="107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9">
        <v>7</v>
      </c>
      <c r="B1231" s="107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9">
        <v>8</v>
      </c>
      <c r="B1232" s="107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9">
        <v>9</v>
      </c>
      <c r="B1233" s="107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9">
        <v>10</v>
      </c>
      <c r="B1234" s="107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9">
        <v>11</v>
      </c>
      <c r="B1235" s="107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9">
        <v>12</v>
      </c>
      <c r="B1236" s="107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9">
        <v>13</v>
      </c>
      <c r="B1237" s="107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9">
        <v>14</v>
      </c>
      <c r="B1238" s="107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9">
        <v>15</v>
      </c>
      <c r="B1239" s="107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9">
        <v>16</v>
      </c>
      <c r="B1240" s="107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9">
        <v>17</v>
      </c>
      <c r="B1241" s="107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9">
        <v>18</v>
      </c>
      <c r="B1242" s="107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9">
        <v>19</v>
      </c>
      <c r="B1243" s="107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9">
        <v>20</v>
      </c>
      <c r="B1244" s="107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9">
        <v>21</v>
      </c>
      <c r="B1245" s="107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9">
        <v>22</v>
      </c>
      <c r="B1246" s="107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9">
        <v>23</v>
      </c>
      <c r="B1247" s="107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9">
        <v>24</v>
      </c>
      <c r="B1248" s="107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9">
        <v>25</v>
      </c>
      <c r="B1249" s="107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9">
        <v>26</v>
      </c>
      <c r="B1250" s="107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9">
        <v>27</v>
      </c>
      <c r="B1251" s="107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9">
        <v>28</v>
      </c>
      <c r="B1252" s="107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9">
        <v>29</v>
      </c>
      <c r="B1253" s="107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9">
        <v>30</v>
      </c>
      <c r="B1254" s="107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9">
        <v>1</v>
      </c>
      <c r="B1258" s="107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9">
        <v>2</v>
      </c>
      <c r="B1259" s="107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9">
        <v>3</v>
      </c>
      <c r="B1260" s="107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9">
        <v>4</v>
      </c>
      <c r="B1261" s="107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9">
        <v>5</v>
      </c>
      <c r="B1262" s="107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9">
        <v>6</v>
      </c>
      <c r="B1263" s="107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9">
        <v>7</v>
      </c>
      <c r="B1264" s="107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9">
        <v>8</v>
      </c>
      <c r="B1265" s="107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9">
        <v>9</v>
      </c>
      <c r="B1266" s="107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9">
        <v>10</v>
      </c>
      <c r="B1267" s="107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9">
        <v>11</v>
      </c>
      <c r="B1268" s="107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9">
        <v>12</v>
      </c>
      <c r="B1269" s="107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9">
        <v>13</v>
      </c>
      <c r="B1270" s="107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9">
        <v>14</v>
      </c>
      <c r="B1271" s="107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9">
        <v>15</v>
      </c>
      <c r="B1272" s="107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9">
        <v>16</v>
      </c>
      <c r="B1273" s="107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9">
        <v>17</v>
      </c>
      <c r="B1274" s="107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9">
        <v>18</v>
      </c>
      <c r="B1275" s="107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9">
        <v>19</v>
      </c>
      <c r="B1276" s="107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9">
        <v>20</v>
      </c>
      <c r="B1277" s="107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9">
        <v>21</v>
      </c>
      <c r="B1278" s="107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9">
        <v>22</v>
      </c>
      <c r="B1279" s="107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9">
        <v>23</v>
      </c>
      <c r="B1280" s="107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9">
        <v>24</v>
      </c>
      <c r="B1281" s="107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9">
        <v>25</v>
      </c>
      <c r="B1282" s="107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9">
        <v>26</v>
      </c>
      <c r="B1283" s="107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9">
        <v>27</v>
      </c>
      <c r="B1284" s="107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9">
        <v>28</v>
      </c>
      <c r="B1285" s="107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9">
        <v>29</v>
      </c>
      <c r="B1286" s="107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9">
        <v>30</v>
      </c>
      <c r="B1287" s="107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9">
        <v>1</v>
      </c>
      <c r="B1291" s="107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9">
        <v>2</v>
      </c>
      <c r="B1292" s="107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9">
        <v>3</v>
      </c>
      <c r="B1293" s="107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9">
        <v>4</v>
      </c>
      <c r="B1294" s="107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9">
        <v>5</v>
      </c>
      <c r="B1295" s="107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9">
        <v>6</v>
      </c>
      <c r="B1296" s="107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9">
        <v>7</v>
      </c>
      <c r="B1297" s="107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9">
        <v>8</v>
      </c>
      <c r="B1298" s="107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9">
        <v>9</v>
      </c>
      <c r="B1299" s="107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9">
        <v>10</v>
      </c>
      <c r="B1300" s="107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9">
        <v>11</v>
      </c>
      <c r="B1301" s="107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9">
        <v>12</v>
      </c>
      <c r="B1302" s="107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9">
        <v>13</v>
      </c>
      <c r="B1303" s="107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9">
        <v>14</v>
      </c>
      <c r="B1304" s="107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9">
        <v>15</v>
      </c>
      <c r="B1305" s="107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9">
        <v>16</v>
      </c>
      <c r="B1306" s="107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9">
        <v>17</v>
      </c>
      <c r="B1307" s="107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9">
        <v>18</v>
      </c>
      <c r="B1308" s="107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9">
        <v>19</v>
      </c>
      <c r="B1309" s="107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9">
        <v>20</v>
      </c>
      <c r="B1310" s="107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9">
        <v>21</v>
      </c>
      <c r="B1311" s="107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9">
        <v>22</v>
      </c>
      <c r="B1312" s="107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9">
        <v>23</v>
      </c>
      <c r="B1313" s="107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9">
        <v>24</v>
      </c>
      <c r="B1314" s="107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9">
        <v>25</v>
      </c>
      <c r="B1315" s="107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9">
        <v>26</v>
      </c>
      <c r="B1316" s="107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9">
        <v>27</v>
      </c>
      <c r="B1317" s="107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9">
        <v>28</v>
      </c>
      <c r="B1318" s="107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9">
        <v>29</v>
      </c>
      <c r="B1319" s="107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9">
        <v>30</v>
      </c>
      <c r="B1320" s="107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2018-05-21T11:14:29Z</cp:lastPrinted>
  <dcterms:created xsi:type="dcterms:W3CDTF">2012-03-13T00:50:25Z</dcterms:created>
  <dcterms:modified xsi:type="dcterms:W3CDTF">2018-07-04T10:22:30Z</dcterms:modified>
</cp:coreProperties>
</file>