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530" yWindow="1395" windowWidth="12435"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<sst xmlns="http://schemas.openxmlformats.org/spreadsheetml/2006/main" count="2897" uniqueCount="643">
  <si>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</si>
  <si>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</si>
  <si>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</si>
  <si>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</si>
  <si>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</si>
  <si>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</si>
  <si>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</si>
  <si>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</si>
  <si>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</si>
  <si>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</si>
  <si>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</si>
  <si>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</si>
  <si>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</si>
  <si>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</si>
  <si>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</si>
  <si>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</si>
  <si>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</si>
  <si>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</si>
  <si>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</si>
  <si>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</si>
  <si>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</si>
  <si>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</si>
  <si>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</si>
  <si>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</si>
  <si>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</si>
  <si>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</si>
  <si>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</si>
  <si>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</si>
  <si>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</si>
  <si>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</si>
  <si>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</si>
  <si>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</si>
  <si>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</si>
  <si>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</si>
  <si>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</si>
  <si>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</si>
  <si>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</si>
  <si>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</si>
  <si>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</si>
  <si>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</si>
  <si>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</si>
  <si>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</si>
  <si>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</si>
  <si>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</si>
  <si>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</si>
  <si>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</si>
  <si>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</si>
  <si>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</si>
  <si>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</si>
  <si>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</si>
  <si>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</si>
  <si>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</si>
  <si>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</si>
  <si>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</si>
  <si>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</si>
  <si>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</si>
  <si>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</si>
  <si>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</si>
  <si>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</si>
  <si>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</si>
  <si>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</si>
  <si>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</si>
  <si>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</si>
  <si>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</si>
  <si>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</si>
  <si>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</si>
  <si>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</si>
  <si>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</si>
  <si>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</si>
  <si>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</si>
  <si>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</si>
  <si>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</si>
  <si>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</si>
  <si>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</si>
  <si>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</si>
  <si>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</si>
  <si>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</si>
  <si>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</si>
  <si>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</si>
  <si>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</si>
  <si>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</si>
  <si>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</si>
  <si>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</si>
  <si>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</si>
  <si>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</si>
  <si>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</si>
  <si>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</si>
  <si>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</si>
  <si>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</si>
  <si>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</si>
  <si>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</si>
  <si>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</si>
  <si>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</si>
  <si>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</si>
  <si>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</si>
  <si>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</si>
  <si>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</si>
  <si>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</si>
  <si>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</si>
  <si>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</si>
  <si>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</si>
  <si>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</si>
  <si>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</si>
  <si>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</si>
  <si>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</si>
  <si>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</si>
  <si>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</si>
  <si>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</si>
  <si>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</si>
  <si>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</si>
  <si>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</si>
  <si>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</si>
  <si>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</si>
  <si>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</si>
  <si>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</si>
  <si>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</si>
  <si>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</si>
  <si>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</si>
  <si>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</si>
  <si>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</si>
  <si>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</si>
  <si>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</si>
  <si>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</si>
  <si>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</si>
  <si>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</si>
  <si>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</si>
  <si>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</si>
  <si>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</si>
  <si>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</si>
  <si>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</si>
  <si>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</si>
  <si>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</si>
  <si>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</si>
  <si>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</si>
  <si>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</si>
  <si>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</si>
  <si>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</si>
  <si>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</si>
  <si>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</si>
  <si>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</si>
  <si>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</si>
  <si>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</si>
  <si>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</si>
  <si>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</si>
  <si>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</si>
  <si>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</si>
  <si>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</si>
  <si>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</si>
  <si>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</si>
  <si>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</si>
  <si>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</si>
  <si>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</si>
  <si>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</si>
  <si>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</si>
  <si>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</si>
  <si>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</si>
  <si>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</si>
  <si>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</si>
  <si>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</si>
  <si>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</si>
  <si>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</si>
  <si>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</si>
  <si>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</si>
  <si>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</si>
  <si>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</si>
  <si>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</si>
  <si>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</si>
  <si>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</si>
  <si>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</si>
  <si>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</si>
  <si>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</si>
  <si>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</si>
  <si>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</si>
  <si>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</si>
  <si>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</si>
  <si>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</si>
  <si>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</si>
  <si>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</si>
  <si>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</si>
  <si>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</si>
  <si>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</si>
  <si>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</si>
  <si>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</si>
  <si>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</si>
  <si>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</si>
  <si>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</si>
  <si>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</si>
  <si>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</si>
  <si>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</si>
  <si>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</si>
  <si>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</si>
  <si>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</si>
  <si>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</si>
  <si>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</si>
  <si>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</si>
  <si>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</si>
  <si>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</si>
  <si>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</si>
  <si>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</si>
  <si>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</si>
  <si>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</si>
  <si>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</si>
  <si>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</si>
  <si>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</si>
  <si>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</si>
  <si>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</si>
  <si>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</si>
  <si>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</si>
  <si>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</si>
  <si>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</si>
  <si>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</si>
  <si>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</si>
  <si>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</si>
  <si>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</si>
  <si>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</si>
  <si>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</si>
  <si>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</si>
  <si>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</si>
  <si>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</si>
  <si>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</si>
  <si>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</si>
  <si>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</si>
  <si>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</si>
  <si>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</si>
  <si>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</si>
  <si>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</si>
  <si>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</si>
  <si>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</si>
  <si>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</si>
  <si>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</si>
  <si>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</si>
  <si>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</si>
  <si>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</si>
  <si>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</si>
  <si>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</si>
  <si>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</si>
  <si>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</si>
  <si>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</si>
  <si>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</si>
  <si>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</si>
  <si>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</si>
  <si>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</si>
  <si>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</si>
  <si>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</si>
  <si>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</si>
  <si>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</si>
  <si>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</si>
  <si>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</si>
  <si>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</si>
  <si>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</si>
  <si>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</si>
  <si>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</si>
  <si>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</si>
  <si>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</si>
  <si>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</si>
  <si>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</si>
  <si>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</si>
  <si>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</si>
  <si>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</si>
  <si>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</si>
  <si>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</si>
  <si>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</si>
  <si>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</si>
  <si>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</si>
  <si>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</si>
  <si>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</si>
  <si>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</si>
  <si>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</si>
  <si>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</si>
  <si>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</si>
  <si>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</si>
  <si>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</si>
  <si>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</si>
  <si>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</si>
  <si>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</si>
  <si>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</si>
  <si>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</si>
  <si>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</si>
  <si>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</si>
  <si>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</si>
  <si>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</si>
  <si>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</si>
  <si>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</si>
  <si>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</si>
  <si>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</si>
  <si>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</si>
  <si>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</si>
  <si>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</si>
  <si>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</si>
  <si>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</si>
  <si>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</si>
  <si>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</si>
  <si>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</si>
  <si>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</si>
  <si>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</si>
  <si>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</si>
  <si>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</si>
  <si>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</si>
  <si>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</si>
  <si>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</si>
  <si>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</si>
  <si>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</si>
  <si>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</si>
  <si>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</si>
  <si>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</si>
  <si>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</si>
  <si>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</si>
  <si>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</si>
  <si>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</si>
  <si>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</si>
  <si>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</si>
  <si>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</si>
  <si>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</si>
  <si>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</si>
  <si>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</si>
  <si>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</si>
  <si>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</si>
  <si>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</si>
  <si>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</si>
  <si>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</si>
  <si>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</si>
  <si>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</si>
  <si>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</si>
  <si>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</si>
  <si>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</si>
  <si>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</si>
  <si>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</si>
  <si>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</si>
  <si>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</si>
  <si>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</si>
  <si>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</si>
  <si>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</si>
  <si>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</si>
  <si>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</si>
  <si>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</si>
  <si>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</si>
  <si>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</si>
  <si>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</si>
  <si>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</si>
  <si>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</si>
  <si>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</si>
  <si>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</si>
  <si>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</si>
  <si>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</si>
  <si>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</si>
  <si>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</si>
  <si>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</si>
  <si>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</si>
  <si>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</si>
  <si>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</si>
  <si>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</si>
  <si>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</si>
  <si>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</si>
  <si>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</si>
  <si>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</si>
  <si>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</si>
  <si>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</si>
  <si>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</si>
  <si>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</si>
  <si>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</si>
  <si>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</si>
  <si>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</si>
  <si>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</si>
  <si>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</si>
  <si>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</si>
  <si>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</si>
  <si>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</si>
  <si>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</si>
  <si>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</si>
  <si>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</si>
  <si>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</si>
  <si>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</si>
  <si>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</si>
  <si>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</si>
  <si>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</si>
  <si>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</si>
  <si>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</si>
  <si>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</si>
  <si>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</si>
  <si>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</si>
  <si>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</si>
  <si>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</si>
  <si>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</si>
  <si>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</si>
  <si>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</si>
  <si>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</si>
  <si>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</si>
  <si>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</si>
  <si>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</si>
  <si>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</si>
  <si>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</si>
  <si>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</si>
  <si>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</si>
  <si>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</si>
  <si>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</si>
  <si>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</si>
  <si>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</si>
  <si>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</si>
  <si>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</si>
  <si>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</si>
  <si>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</si>
  <si>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</si>
  <si>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</si>
  <si>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</si>
  <si>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</si>
  <si>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</si>
  <si>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</si>
  <si>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</si>
  <si>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</si>
  <si>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</si>
  <si>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</si>
  <si>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</si>
  <si>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</si>
  <si>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</si>
  <si>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</si>
  <si>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</si>
  <si>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</si>
  <si>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</si>
  <si>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</si>
  <si>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</si>
  <si>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</si>
  <si>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</si>
  <si>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</si>
  <si>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</si>
  <si>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</si>
  <si>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</si>
  <si>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</si>
  <si>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</si>
  <si>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</si>
  <si>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</si>
  <si>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</si>
  <si>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</si>
  <si>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</si>
  <si>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</si>
  <si>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</si>
  <si>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</si>
  <si>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</si>
  <si>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</si>
  <si>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</si>
  <si>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</si>
  <si>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</si>
  <si>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</si>
  <si>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</si>
  <si>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</si>
  <si>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</si>
  <si>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</si>
  <si>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</si>
  <si>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</si>
  <si>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</si>
  <si>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</si>
  <si>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</si>
  <si>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</si>
  <si>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</si>
  <si>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</si>
  <si>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</si>
  <si>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</si>
  <si>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</si>
  <si>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</si>
  <si>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</si>
  <si>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</si>
  <si>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</si>
  <si>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</si>
  <si>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</si>
  <si>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</si>
  <si>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</si>
  <si>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</si>
  <si>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</si>
  <si>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</si>
  <si>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</si>
  <si>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</si>
  <si>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</si>
  <si>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</si>
  <si>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</si>
  <si>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</si>
  <si>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</si>
  <si>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</si>
  <si>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</si>
  <si>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</si>
  <si>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</si>
  <si>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</si>
  <si>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</si>
  <si>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</si>
  <si>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</si>
  <si>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</si>
  <si>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</si>
  <si>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</si>
  <si>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</si>
  <si>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</si>
  <si>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</si>
  <si>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</si>
  <si>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</si>
  <si>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</si>
  <si>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</si>
  <si>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</si>
  <si>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</si>
  <si>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</si>
  <si>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</si>
  <si>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</si>
  <si>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</si>
  <si>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</si>
  <si>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</si>
  <si>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</si>
  <si>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</si>
  <si>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</si>
  <si>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</si>
  <si>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</si>
  <si>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</si>
  <si>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</si>
  <si>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</si>
  <si>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</si>
  <si>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</si>
  <si>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</si>
  <si>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</si>
  <si>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</si>
  <si>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</si>
  <si>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</si>
  <si>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</si>
  <si>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</si>
  <si>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</si>
  <si>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</si>
  <si>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</si>
  <si>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</si>
  <si>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</si>
  <si>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</si>
  <si>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</si>
  <si>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</si>
  <si>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</si>
  <si>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</si>
  <si>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</si>
  <si>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</si>
  <si>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</si>
  <si>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</si>
  <si>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</si>
  <si>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</si>
  <si>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</si>
  <si>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</si>
  <si>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</si>
  <si>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</si>
  <si>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</si>
  <si>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</si>
  <si>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</si>
  <si>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</si>
  <si>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</si>
  <si>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</si>
  <si>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</si>
  <si>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</si>
  <si>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</si>
  <si>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保険診療の効率化に関する調査検討費</t>
    <phoneticPr fontId="5"/>
  </si>
  <si>
    <t>保険局</t>
    <phoneticPr fontId="5"/>
  </si>
  <si>
    <t>医療課</t>
    <phoneticPr fontId="5"/>
  </si>
  <si>
    <t>迫井　正深</t>
    <phoneticPr fontId="5"/>
  </si>
  <si>
    <t>-</t>
    <phoneticPr fontId="5"/>
  </si>
  <si>
    <t>保険医療機関が毎年地方厚生（支）局に対して実施する７月１日時点の施設基準等の届出状況の報告について、各地方厚生（支）局の事務所ごとに報告内容についての提出を受け、記載された入院基本料に関連した事項についての集計を行い、診療報酬改定を実施するに当たっての基礎資料とするために必要な情報についての出力を実施する。
また、医療機関から提出される先進医療を実施した実績報告の集計を行い、新規保険導入、既存診療報酬点数の適用の可否及び存続の可否に係る検討等を行う。</t>
    <phoneticPr fontId="5"/>
  </si>
  <si>
    <t>○</t>
  </si>
  <si>
    <t>医療給付適正化業務庁費</t>
    <phoneticPr fontId="5"/>
  </si>
  <si>
    <t>施設基準等の届出は、中央社会保険医療協議会等に報告するための重要な業務であり、届出施設数は１００％を目標とする</t>
    <phoneticPr fontId="5"/>
  </si>
  <si>
    <t>施設基準等の届出施設数</t>
    <phoneticPr fontId="5"/>
  </si>
  <si>
    <t>件</t>
    <rPh sb="0" eb="1">
      <t>ケン</t>
    </rPh>
    <phoneticPr fontId="5"/>
  </si>
  <si>
    <t>単位当たりコスト＝Ｘ／Ｙ
Ｘ：「データ集計、分析等の費用」
Ｙ：「施設基準の届出件数」　　　　　　　　　</t>
    <phoneticPr fontId="5"/>
  </si>
  <si>
    <t>円</t>
  </si>
  <si>
    <t>Ｘ／Ｙ</t>
    <phoneticPr fontId="5"/>
  </si>
  <si>
    <t>3百万円／200千件</t>
  </si>
  <si>
    <t>施策大目標９　全国民に必要な医療を保障できる安定的・効率的な医療保険制度を構築すること</t>
    <phoneticPr fontId="5"/>
  </si>
  <si>
    <t>施策目標Ⅰー９ー１　データヘルスの推進による保険者機能の強化等により適正かつ安定的・効率的な医療保険制度を構築すること</t>
    <phoneticPr fontId="5"/>
  </si>
  <si>
    <t>-</t>
    <phoneticPr fontId="5"/>
  </si>
  <si>
    <t>-</t>
    <phoneticPr fontId="5"/>
  </si>
  <si>
    <t>-</t>
    <phoneticPr fontId="5"/>
  </si>
  <si>
    <t>-</t>
    <phoneticPr fontId="5"/>
  </si>
  <si>
    <t>-</t>
    <phoneticPr fontId="5"/>
  </si>
  <si>
    <t>・保険医療機関が毎年地方厚生（支）局に対して実施する７月１日時点の施設基準等の届出状況の報告について、各地方厚生（支）局の事務所ごとに報告内容についての提出を受け、記載された入院基本料に関連した事項についての集計を行い、診療報酬改定を実施するに当たっての基礎資料とするために必要な情報についての出力を実施する。また、施設基準の届出医療機関に対する調査を実施する際の情報を得る。
・また、医療機関から提出される先進医療を実施した実績報告の集計を行い、新規保険導入、既存診療報酬点数の適用の可否及び存続の可否に係る検討等を行う。</t>
    <phoneticPr fontId="5"/>
  </si>
  <si>
    <t>‐</t>
  </si>
  <si>
    <t>先進医療の実績報告集計のための経費など、本事業を実施するために真に必要な経費に限定している。</t>
    <phoneticPr fontId="5"/>
  </si>
  <si>
    <t>-</t>
    <phoneticPr fontId="5"/>
  </si>
  <si>
    <t>-</t>
    <phoneticPr fontId="5"/>
  </si>
  <si>
    <t>事業の委託先選定に当たり、複数者から見積をとることにより効率化を図っている。</t>
    <phoneticPr fontId="5"/>
  </si>
  <si>
    <t>本事業については、診療報酬改定を実施するに当たっての基礎資料となるものもあり、実効性の高い手段となっている。随意契約については、数社から見積もりを取っており、最安値を提示した事業者を選定している</t>
    <phoneticPr fontId="5"/>
  </si>
  <si>
    <t>本事業については、成果実績は成果目標に見合ったものである。</t>
    <phoneticPr fontId="5"/>
  </si>
  <si>
    <t>本事業については、活動実績は見込みに見合ったものである。</t>
    <phoneticPr fontId="5"/>
  </si>
  <si>
    <t>本事業については、診療報酬改定を実施するに当たっての基礎資料となるものもあり、十分に活用されている。</t>
    <phoneticPr fontId="5"/>
  </si>
  <si>
    <t>D.東水戸データーサービス株式会社</t>
    <phoneticPr fontId="5"/>
  </si>
  <si>
    <t>雑役務費</t>
    <rPh sb="0" eb="1">
      <t>ザツ</t>
    </rPh>
    <rPh sb="1" eb="4">
      <t>エキムヒ</t>
    </rPh>
    <phoneticPr fontId="5"/>
  </si>
  <si>
    <t>データ入力・集計</t>
    <phoneticPr fontId="5"/>
  </si>
  <si>
    <t>東水戸データーサービス株式会社</t>
    <phoneticPr fontId="5"/>
  </si>
  <si>
    <t>入院基本料定例報告及び選定療養のデータ入力・集計</t>
    <phoneticPr fontId="5"/>
  </si>
  <si>
    <t>一般競争契約
（最低価格）</t>
    <phoneticPr fontId="5"/>
  </si>
  <si>
    <t>A.富士テレコム株式会社</t>
    <rPh sb="2" eb="4">
      <t>フジ</t>
    </rPh>
    <rPh sb="8" eb="12">
      <t>カブシキガイシャ</t>
    </rPh>
    <phoneticPr fontId="5"/>
  </si>
  <si>
    <t>雑役務費</t>
    <rPh sb="0" eb="1">
      <t>ザツ</t>
    </rPh>
    <rPh sb="1" eb="3">
      <t>エキム</t>
    </rPh>
    <rPh sb="3" eb="4">
      <t>ヒ</t>
    </rPh>
    <phoneticPr fontId="5"/>
  </si>
  <si>
    <t>データ入力・集計</t>
    <rPh sb="3" eb="5">
      <t>ニュウリョク</t>
    </rPh>
    <rPh sb="6" eb="8">
      <t>シュウケイ</t>
    </rPh>
    <phoneticPr fontId="5"/>
  </si>
  <si>
    <t>会議開催等支援</t>
    <rPh sb="0" eb="2">
      <t>カイギ</t>
    </rPh>
    <rPh sb="2" eb="4">
      <t>カイサイ</t>
    </rPh>
    <rPh sb="4" eb="5">
      <t>トウ</t>
    </rPh>
    <rPh sb="5" eb="7">
      <t>シエン</t>
    </rPh>
    <phoneticPr fontId="5"/>
  </si>
  <si>
    <t>富士テレコム株式会社</t>
    <rPh sb="0" eb="2">
      <t>フジ</t>
    </rPh>
    <rPh sb="6" eb="10">
      <t>カブシキガイシャ</t>
    </rPh>
    <phoneticPr fontId="5"/>
  </si>
  <si>
    <t>先進医療実績報告のデータ入力・集計</t>
    <rPh sb="0" eb="2">
      <t>センシン</t>
    </rPh>
    <rPh sb="2" eb="4">
      <t>イリョウ</t>
    </rPh>
    <rPh sb="4" eb="6">
      <t>ジッセキ</t>
    </rPh>
    <rPh sb="6" eb="8">
      <t>ホウコク</t>
    </rPh>
    <rPh sb="12" eb="14">
      <t>ニュウリョク</t>
    </rPh>
    <rPh sb="15" eb="17">
      <t>シュウケイ</t>
    </rPh>
    <phoneticPr fontId="5"/>
  </si>
  <si>
    <t>-</t>
    <phoneticPr fontId="5"/>
  </si>
  <si>
    <t>宮嶋印刷</t>
    <rPh sb="0" eb="2">
      <t>ミヤジマ</t>
    </rPh>
    <rPh sb="2" eb="4">
      <t>インサツ</t>
    </rPh>
    <phoneticPr fontId="5"/>
  </si>
  <si>
    <t>承認技術の製本</t>
    <rPh sb="0" eb="2">
      <t>ショウニン</t>
    </rPh>
    <rPh sb="2" eb="4">
      <t>ギジュツ</t>
    </rPh>
    <rPh sb="5" eb="7">
      <t>セイホン</t>
    </rPh>
    <phoneticPr fontId="5"/>
  </si>
  <si>
    <t>-</t>
    <phoneticPr fontId="5"/>
  </si>
  <si>
    <t>保険医療機関が毎年地方厚生（支）局に対して実施する７月１日時点の施設基準等の届出状況についての報告の集計を実施し、中央社会保険医療協議会等に報告を行っているものであり、診療報酬改定の議論に資するだけでなく、施設基準の届出医療機関に対する調査を実施する際の情報を得ることを目的とする。
また、医療機関から提出される先進医療を実施した実績報告の集計を行い、新規保険導入、既存診療報酬点数の適用の可否及び存続の可否に係る検討等を行うことを目的とする。</t>
    <phoneticPr fontId="5"/>
  </si>
  <si>
    <t>-</t>
    <phoneticPr fontId="5"/>
  </si>
  <si>
    <t>-</t>
    <phoneticPr fontId="5"/>
  </si>
  <si>
    <t>-</t>
    <phoneticPr fontId="5"/>
  </si>
  <si>
    <t>-</t>
    <phoneticPr fontId="5"/>
  </si>
  <si>
    <t>-</t>
    <phoneticPr fontId="5"/>
  </si>
  <si>
    <t>基本診療料の施設基準（平成20年3月5日　厚生労働省告示第62号）</t>
    <rPh sb="0" eb="2">
      <t>キホン</t>
    </rPh>
    <rPh sb="2" eb="4">
      <t>シンリョウ</t>
    </rPh>
    <rPh sb="4" eb="5">
      <t>リョウ</t>
    </rPh>
    <rPh sb="6" eb="8">
      <t>シセツ</t>
    </rPh>
    <rPh sb="8" eb="10">
      <t>キジュン</t>
    </rPh>
    <rPh sb="11" eb="13">
      <t>ヘイセイ</t>
    </rPh>
    <rPh sb="15" eb="16">
      <t>ネン</t>
    </rPh>
    <rPh sb="17" eb="18">
      <t>ガツ</t>
    </rPh>
    <rPh sb="19" eb="20">
      <t>ニチ</t>
    </rPh>
    <rPh sb="21" eb="23">
      <t>コウセイ</t>
    </rPh>
    <rPh sb="23" eb="26">
      <t>ロウドウショウ</t>
    </rPh>
    <rPh sb="26" eb="28">
      <t>コクジ</t>
    </rPh>
    <rPh sb="28" eb="29">
      <t>ダイ</t>
    </rPh>
    <rPh sb="31" eb="32">
      <t>ゴウ</t>
    </rPh>
    <phoneticPr fontId="5"/>
  </si>
  <si>
    <t>-</t>
    <phoneticPr fontId="5"/>
  </si>
  <si>
    <t>本事業のうち、先進医療は、国民の選択肢を拡げ、利便性を向上するという観点から、保険診療との併用を認めるものであり、また、入院基本料は診療報酬改定の議論に資するものであることから、国民のニーズが高い。</t>
    <rPh sb="60" eb="62">
      <t>ニュウイン</t>
    </rPh>
    <rPh sb="62" eb="65">
      <t>キホンリョウ</t>
    </rPh>
    <rPh sb="66" eb="68">
      <t>シンリョウ</t>
    </rPh>
    <rPh sb="68" eb="70">
      <t>ホウシュウ</t>
    </rPh>
    <rPh sb="70" eb="72">
      <t>カイテイ</t>
    </rPh>
    <rPh sb="73" eb="75">
      <t>ギロン</t>
    </rPh>
    <rPh sb="76" eb="77">
      <t>シ</t>
    </rPh>
    <phoneticPr fontId="5"/>
  </si>
  <si>
    <t>本事業のうち、先進医療は、厚生労働大臣の下に設置された先進医療会議の評価結果により保険診療との併用を認めるものであり、また、入院基本料は診療報酬改定の議論に資するものであることから、国が実施するものである。</t>
    <phoneticPr fontId="5"/>
  </si>
  <si>
    <t>本事業のうち、先進医療は、国民の選択肢を拡げ、利便性を向上するという観点から、保険診療との併用を認めるものであり、また、入院基本料は診療報酬改定の議論に資するものであることから、優先度が高い。</t>
    <phoneticPr fontId="5"/>
  </si>
  <si>
    <t>不用の要因は、一般競争入札及び複数者に見積もりを取った上での随意契約による結果である。</t>
    <rPh sb="15" eb="17">
      <t>フクスウ</t>
    </rPh>
    <rPh sb="17" eb="18">
      <t>シャ</t>
    </rPh>
    <phoneticPr fontId="5"/>
  </si>
  <si>
    <t>276</t>
    <phoneticPr fontId="5"/>
  </si>
  <si>
    <t>247</t>
    <phoneticPr fontId="5"/>
  </si>
  <si>
    <t>213</t>
    <phoneticPr fontId="5"/>
  </si>
  <si>
    <t>246</t>
    <phoneticPr fontId="5"/>
  </si>
  <si>
    <t>258</t>
    <phoneticPr fontId="5"/>
  </si>
  <si>
    <t>268</t>
    <phoneticPr fontId="5"/>
  </si>
  <si>
    <t>263</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</si>
  <si>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</si>
  <si>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</si>
  <si>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</si>
  <si>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</si>
  <si>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</si>
  <si>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</si>
  <si>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</si>
  <si>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</si>
  <si>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</si>
  <si>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</si>
  <si>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</si>
  <si>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</si>
  <si>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</si>
  <si>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B.ＩＮＴＬＯＯＰ株式会社</t>
    <phoneticPr fontId="5"/>
  </si>
  <si>
    <t>ＩＮＴＬＯＯＰ株式会社</t>
    <rPh sb="7" eb="11">
      <t>カブシキガイシャ</t>
    </rPh>
    <phoneticPr fontId="5"/>
  </si>
  <si>
    <t>無</t>
  </si>
  <si>
    <t xml:space="preserve">  一般競争入札を利用し、競争性を確保しながら支出先を選定している。
　随意契約については、引き続き数社から見積もりをとっていく。</t>
    <rPh sb="2" eb="4">
      <t>イッパン</t>
    </rPh>
    <rPh sb="4" eb="6">
      <t>キョウソウ</t>
    </rPh>
    <rPh sb="6" eb="8">
      <t>ニュウサツ</t>
    </rPh>
    <rPh sb="9" eb="11">
      <t>リヨウ</t>
    </rPh>
    <rPh sb="13" eb="16">
      <t>キョウソウセイ</t>
    </rPh>
    <rPh sb="17" eb="19">
      <t>カクホ</t>
    </rPh>
    <rPh sb="23" eb="25">
      <t>シシュツ</t>
    </rPh>
    <rPh sb="25" eb="26">
      <t>サキ</t>
    </rPh>
    <rPh sb="27" eb="29">
      <t>センテイ</t>
    </rPh>
    <rPh sb="36" eb="38">
      <t>ズイイ</t>
    </rPh>
    <rPh sb="38" eb="40">
      <t>ケイヤク</t>
    </rPh>
    <rPh sb="46" eb="47">
      <t>ヒ</t>
    </rPh>
    <rPh sb="48" eb="49">
      <t>ツヅ</t>
    </rPh>
    <rPh sb="50" eb="52">
      <t>スウシャ</t>
    </rPh>
    <rPh sb="54" eb="56">
      <t>ミツ</t>
    </rPh>
    <phoneticPr fontId="5"/>
  </si>
  <si>
    <t>データの集計を予定通り実施し、結果を診療報酬改定実施のための基礎データとして利用している。
また、執行額については、一般競争入札及び数社に見積もりを取った上での随意契約等による結果である。</t>
    <phoneticPr fontId="5"/>
  </si>
  <si>
    <t>引き続き適正な予算の執行と不用の縮減に努める。</t>
    <phoneticPr fontId="5"/>
  </si>
  <si>
    <t>富士テレコム株式会社</t>
    <phoneticPr fontId="5"/>
  </si>
  <si>
    <t>先進医療技術の保険導入等に関する集約等業務</t>
    <phoneticPr fontId="5"/>
  </si>
  <si>
    <t>-</t>
    <phoneticPr fontId="5"/>
  </si>
  <si>
    <t>-</t>
    <phoneticPr fontId="5"/>
  </si>
  <si>
    <t>E.富士テレコム株式会社</t>
    <phoneticPr fontId="5"/>
  </si>
  <si>
    <t>C.</t>
    <phoneticPr fontId="5"/>
  </si>
  <si>
    <t>件</t>
    <rPh sb="0" eb="1">
      <t>ケン</t>
    </rPh>
    <phoneticPr fontId="5"/>
  </si>
  <si>
    <t>3百万円／200千件</t>
    <phoneticPr fontId="5"/>
  </si>
  <si>
    <t>3百万円／200千件</t>
    <phoneticPr fontId="5"/>
  </si>
  <si>
    <t>単位当たりコストの水準は妥当である。</t>
    <rPh sb="0" eb="2">
      <t>タンイ</t>
    </rPh>
    <rPh sb="2" eb="3">
      <t>ア</t>
    </rPh>
    <rPh sb="9" eb="11">
      <t>スイジュン</t>
    </rPh>
    <rPh sb="12" eb="14">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</si>
</sst>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40649</xdr:colOff>
      <xdr:row>740</xdr:row>
      <xdr:rowOff>130970</xdr:rowOff>
    </xdr:from>
    <xdr:to>
      <xdr:col>33</xdr:col>
      <xdr:colOff>60298</xdr:colOff>
      <xdr:row>742</xdr:row>
      <xdr:rowOff>62702</xdr:rowOff>
    </xdr:to>
    <xdr:sp macro="" textlink="">
      <xdr:nvSpPr>
        <xdr:cNvPr id="2" name="テキスト ボックス 1"/>
        <xdr:cNvSpPr txBox="1"/>
      </xdr:nvSpPr>
      <xdr:spPr>
        <a:xfrm>
          <a:off x="4641224" y="41669495"/>
          <a:ext cx="2019899" cy="6365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pPr algn="ctr"/>
          <a:r>
            <a:rPr kumimoji="1" lang="en-US" altLang="ja-JP" sz="1100">
              <a:latin typeface="+mn-ea"/>
              <a:ea typeface="+mn-ea"/>
            </a:rPr>
            <a:t>8</a:t>
          </a:r>
          <a:r>
            <a:rPr kumimoji="1" lang="ja-JP" altLang="en-US" sz="1100">
              <a:latin typeface="+mn-ea"/>
              <a:ea typeface="+mn-ea"/>
            </a:rPr>
            <a:t>百</a:t>
          </a:r>
          <a:r>
            <a:rPr kumimoji="1" lang="ja-JP" altLang="en-US" sz="1100"/>
            <a:t>万円</a:t>
          </a:r>
          <a:endParaRPr kumimoji="1" lang="en-US" altLang="ja-JP" sz="1100"/>
        </a:p>
        <a:p>
          <a:endParaRPr kumimoji="1" lang="ja-JP" altLang="en-US" sz="1100"/>
        </a:p>
      </xdr:txBody>
    </xdr:sp>
    <xdr:clientData/>
  </xdr:twoCellAnchor>
  <xdr:twoCellAnchor>
    <xdr:from>
      <xdr:col>20</xdr:col>
      <xdr:colOff>65233</xdr:colOff>
      <xdr:row>742</xdr:row>
      <xdr:rowOff>194675</xdr:rowOff>
    </xdr:from>
    <xdr:to>
      <xdr:col>38</xdr:col>
      <xdr:colOff>108220</xdr:colOff>
      <xdr:row>743</xdr:row>
      <xdr:rowOff>88439</xdr:rowOff>
    </xdr:to>
    <xdr:sp macro="" textlink="">
      <xdr:nvSpPr>
        <xdr:cNvPr id="3" name="テキスト ボックス 2"/>
        <xdr:cNvSpPr txBox="1"/>
      </xdr:nvSpPr>
      <xdr:spPr>
        <a:xfrm>
          <a:off x="4065733" y="42438050"/>
          <a:ext cx="3643437" cy="246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（事業の企画、全体調整等、事業全体の進行管理）</a:t>
          </a:r>
        </a:p>
      </xdr:txBody>
    </xdr:sp>
    <xdr:clientData/>
  </xdr:twoCellAnchor>
  <xdr:twoCellAnchor>
    <xdr:from>
      <xdr:col>28</xdr:col>
      <xdr:colOff>39588</xdr:colOff>
      <xdr:row>743</xdr:row>
      <xdr:rowOff>131898</xdr:rowOff>
    </xdr:from>
    <xdr:to>
      <xdr:col>28</xdr:col>
      <xdr:colOff>45983</xdr:colOff>
      <xdr:row>744</xdr:row>
      <xdr:rowOff>0</xdr:rowOff>
    </xdr:to>
    <xdr:cxnSp macro="">
      <xdr:nvCxnSpPr>
        <xdr:cNvPr id="4" name="直線矢印コネクタ 3"/>
        <xdr:cNvCxnSpPr/>
      </xdr:nvCxnSpPr>
      <xdr:spPr>
        <a:xfrm>
          <a:off x="5640288" y="42727698"/>
          <a:ext cx="6395" cy="220527"/>
        </a:xfrm>
        <a:prstGeom prst="straightConnector1">
          <a:avLst/>
        </a:prstGeom>
        <a:ln>
          <a:solidFill>
            <a:schemeClr val="tx1">
              <a:lumMod val="95000"/>
              <a:lumOff val="5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179294</xdr:colOff>
      <xdr:row>744</xdr:row>
      <xdr:rowOff>0</xdr:rowOff>
    </xdr:from>
    <xdr:to>
      <xdr:col>40</xdr:col>
      <xdr:colOff>13607</xdr:colOff>
      <xdr:row>744</xdr:row>
      <xdr:rowOff>0</xdr:rowOff>
    </xdr:to>
    <xdr:cxnSp macro="">
      <xdr:nvCxnSpPr>
        <xdr:cNvPr id="5" name="直線コネクタ 4"/>
        <xdr:cNvCxnSpPr/>
      </xdr:nvCxnSpPr>
      <xdr:spPr>
        <a:xfrm>
          <a:off x="2424473" y="237417429"/>
          <a:ext cx="575342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182549</xdr:colOff>
      <xdr:row>743</xdr:row>
      <xdr:rowOff>346210</xdr:rowOff>
    </xdr:from>
    <xdr:to>
      <xdr:col>16</xdr:col>
      <xdr:colOff>188899</xdr:colOff>
      <xdr:row>746</xdr:row>
      <xdr:rowOff>107940</xdr:rowOff>
    </xdr:to>
    <xdr:cxnSp macro="">
      <xdr:nvCxnSpPr>
        <xdr:cNvPr id="6" name="直線矢印コネクタ 5"/>
        <xdr:cNvCxnSpPr/>
      </xdr:nvCxnSpPr>
      <xdr:spPr>
        <a:xfrm flipH="1">
          <a:off x="3382949" y="42942010"/>
          <a:ext cx="6350" cy="8190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8985</xdr:colOff>
      <xdr:row>751</xdr:row>
      <xdr:rowOff>980</xdr:rowOff>
    </xdr:from>
    <xdr:to>
      <xdr:col>22</xdr:col>
      <xdr:colOff>14287</xdr:colOff>
      <xdr:row>753</xdr:row>
      <xdr:rowOff>63696</xdr:rowOff>
    </xdr:to>
    <xdr:cxnSp macro="">
      <xdr:nvCxnSpPr>
        <xdr:cNvPr id="7" name="直線矢印コネクタ 6"/>
        <xdr:cNvCxnSpPr/>
      </xdr:nvCxnSpPr>
      <xdr:spPr>
        <a:xfrm flipH="1">
          <a:off x="4409535" y="45416180"/>
          <a:ext cx="5302" cy="7675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78439</xdr:colOff>
      <xdr:row>746</xdr:row>
      <xdr:rowOff>135606</xdr:rowOff>
    </xdr:from>
    <xdr:to>
      <xdr:col>22</xdr:col>
      <xdr:colOff>100852</xdr:colOff>
      <xdr:row>748</xdr:row>
      <xdr:rowOff>108727</xdr:rowOff>
    </xdr:to>
    <xdr:sp macro="" textlink="">
      <xdr:nvSpPr>
        <xdr:cNvPr id="8" name="テキスト ボックス 7"/>
        <xdr:cNvSpPr txBox="1"/>
      </xdr:nvSpPr>
      <xdr:spPr>
        <a:xfrm>
          <a:off x="2478739" y="43788681"/>
          <a:ext cx="2022663" cy="6779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Ａ　</a:t>
          </a:r>
          <a:r>
            <a:rPr kumimoji="1" lang="ja-JP" altLang="ja-JP" sz="1100">
              <a:solidFill>
                <a:schemeClr val="dk1"/>
              </a:solidFill>
              <a:effectLst/>
              <a:latin typeface="+mn-lt"/>
              <a:ea typeface="+mn-ea"/>
              <a:cs typeface="+mn-cs"/>
            </a:rPr>
            <a:t>富士テレコム株式会社</a:t>
          </a:r>
          <a:endParaRPr kumimoji="1" lang="en-US" altLang="ja-JP" sz="1100"/>
        </a:p>
        <a:p>
          <a:pPr algn="ctr"/>
          <a:r>
            <a:rPr kumimoji="1" lang="ja-JP" altLang="en-US" sz="1100">
              <a:solidFill>
                <a:schemeClr val="dk1"/>
              </a:solidFill>
              <a:effectLst/>
              <a:latin typeface="+mn-lt"/>
              <a:ea typeface="+mn-ea"/>
              <a:cs typeface="+mn-cs"/>
            </a:rPr>
            <a:t>１</a:t>
          </a:r>
          <a:r>
            <a:rPr kumimoji="1" lang="ja-JP" altLang="en-US" sz="1100"/>
            <a:t>百万円</a:t>
          </a:r>
          <a:endParaRPr kumimoji="1" lang="en-US" altLang="ja-JP" sz="1100"/>
        </a:p>
        <a:p>
          <a:endParaRPr kumimoji="1" lang="ja-JP" altLang="en-US" sz="1100"/>
        </a:p>
      </xdr:txBody>
    </xdr:sp>
    <xdr:clientData/>
  </xdr:twoCellAnchor>
  <xdr:twoCellAnchor>
    <xdr:from>
      <xdr:col>23</xdr:col>
      <xdr:colOff>67230</xdr:colOff>
      <xdr:row>746</xdr:row>
      <xdr:rowOff>135607</xdr:rowOff>
    </xdr:from>
    <xdr:to>
      <xdr:col>33</xdr:col>
      <xdr:colOff>190500</xdr:colOff>
      <xdr:row>748</xdr:row>
      <xdr:rowOff>108727</xdr:rowOff>
    </xdr:to>
    <xdr:sp macro="" textlink="">
      <xdr:nvSpPr>
        <xdr:cNvPr id="9" name="テキスト ボックス 8"/>
        <xdr:cNvSpPr txBox="1"/>
      </xdr:nvSpPr>
      <xdr:spPr>
        <a:xfrm>
          <a:off x="4667805" y="43788682"/>
          <a:ext cx="2123520" cy="6779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Ｂ　</a:t>
          </a:r>
          <a:r>
            <a:rPr kumimoji="1" lang="ja-JP" altLang="en-US" sz="1100">
              <a:solidFill>
                <a:schemeClr val="dk1"/>
              </a:solidFill>
              <a:effectLst/>
              <a:latin typeface="+mn-lt"/>
              <a:ea typeface="+mn-ea"/>
              <a:cs typeface="+mn-cs"/>
            </a:rPr>
            <a:t>ＩＮＴＬＯＯＰ株式会社</a:t>
          </a:r>
          <a:endParaRPr kumimoji="1" lang="en-US" altLang="ja-JP" sz="1100">
            <a:solidFill>
              <a:schemeClr val="dk1"/>
            </a:solidFill>
            <a:effectLst/>
            <a:latin typeface="+mn-lt"/>
            <a:ea typeface="+mn-ea"/>
            <a:cs typeface="+mn-cs"/>
          </a:endParaRPr>
        </a:p>
        <a:p>
          <a:pPr algn="ctr"/>
          <a:r>
            <a:rPr kumimoji="1" lang="ja-JP" altLang="en-US" sz="1100"/>
            <a:t>３百万円</a:t>
          </a:r>
          <a:endParaRPr kumimoji="1" lang="en-US" altLang="ja-JP" sz="1100"/>
        </a:p>
        <a:p>
          <a:endParaRPr kumimoji="1" lang="ja-JP" altLang="en-US" sz="1100"/>
        </a:p>
      </xdr:txBody>
    </xdr:sp>
    <xdr:clientData/>
  </xdr:twoCellAnchor>
  <xdr:twoCellAnchor>
    <xdr:from>
      <xdr:col>12</xdr:col>
      <xdr:colOff>100851</xdr:colOff>
      <xdr:row>748</xdr:row>
      <xdr:rowOff>199795</xdr:rowOff>
    </xdr:from>
    <xdr:to>
      <xdr:col>22</xdr:col>
      <xdr:colOff>56028</xdr:colOff>
      <xdr:row>750</xdr:row>
      <xdr:rowOff>112059</xdr:rowOff>
    </xdr:to>
    <xdr:sp macro="" textlink="">
      <xdr:nvSpPr>
        <xdr:cNvPr id="10" name="テキスト ボックス 9"/>
        <xdr:cNvSpPr txBox="1"/>
      </xdr:nvSpPr>
      <xdr:spPr>
        <a:xfrm>
          <a:off x="2501151" y="44557720"/>
          <a:ext cx="1955427" cy="617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ja-JP" sz="1100">
              <a:solidFill>
                <a:schemeClr val="dk1"/>
              </a:solidFill>
              <a:effectLst/>
              <a:latin typeface="+mn-lt"/>
              <a:ea typeface="+mn-ea"/>
              <a:cs typeface="+mn-cs"/>
            </a:rPr>
            <a:t>先進医療実績報告</a:t>
          </a:r>
          <a:r>
            <a:rPr kumimoji="1" lang="ja-JP" altLang="en-US" sz="1100">
              <a:solidFill>
                <a:schemeClr val="dk1"/>
              </a:solidFill>
              <a:effectLst/>
              <a:latin typeface="+mn-lt"/>
              <a:ea typeface="+mn-ea"/>
              <a:cs typeface="+mn-cs"/>
            </a:rPr>
            <a:t>の</a:t>
          </a:r>
          <a:endParaRPr lang="ja-JP" altLang="ja-JP">
            <a:effectLst/>
          </a:endParaRPr>
        </a:p>
        <a:p>
          <a:pPr algn="ctr">
            <a:lnSpc>
              <a:spcPts val="1300"/>
            </a:lnSpc>
          </a:pPr>
          <a:r>
            <a:rPr kumimoji="1" lang="ja-JP" altLang="en-US" sz="1100"/>
            <a:t>データ入力・集計）</a:t>
          </a:r>
          <a:endParaRPr kumimoji="1" lang="en-US" altLang="ja-JP" sz="1100"/>
        </a:p>
      </xdr:txBody>
    </xdr:sp>
    <xdr:clientData/>
  </xdr:twoCellAnchor>
  <xdr:twoCellAnchor>
    <xdr:from>
      <xdr:col>23</xdr:col>
      <xdr:colOff>105980</xdr:colOff>
      <xdr:row>748</xdr:row>
      <xdr:rowOff>197695</xdr:rowOff>
    </xdr:from>
    <xdr:to>
      <xdr:col>33</xdr:col>
      <xdr:colOff>63828</xdr:colOff>
      <xdr:row>750</xdr:row>
      <xdr:rowOff>112059</xdr:rowOff>
    </xdr:to>
    <xdr:sp macro="" textlink="">
      <xdr:nvSpPr>
        <xdr:cNvPr id="11" name="テキスト ボックス 10"/>
        <xdr:cNvSpPr txBox="1"/>
      </xdr:nvSpPr>
      <xdr:spPr>
        <a:xfrm>
          <a:off x="4706555" y="44555620"/>
          <a:ext cx="1958098" cy="619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（会議開催等支援）</a:t>
          </a:r>
        </a:p>
      </xdr:txBody>
    </xdr:sp>
    <xdr:clientData/>
  </xdr:twoCellAnchor>
  <xdr:twoCellAnchor>
    <xdr:from>
      <xdr:col>11</xdr:col>
      <xdr:colOff>168088</xdr:colOff>
      <xdr:row>744</xdr:row>
      <xdr:rowOff>11205</xdr:rowOff>
    </xdr:from>
    <xdr:to>
      <xdr:col>11</xdr:col>
      <xdr:colOff>171450</xdr:colOff>
      <xdr:row>751</xdr:row>
      <xdr:rowOff>0</xdr:rowOff>
    </xdr:to>
    <xdr:cxnSp macro="">
      <xdr:nvCxnSpPr>
        <xdr:cNvPr id="12" name="直線コネクタ 11"/>
        <xdr:cNvCxnSpPr/>
      </xdr:nvCxnSpPr>
      <xdr:spPr>
        <a:xfrm>
          <a:off x="2368363" y="42959430"/>
          <a:ext cx="3362" cy="24557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169348</xdr:colOff>
      <xdr:row>750</xdr:row>
      <xdr:rowOff>340098</xdr:rowOff>
    </xdr:from>
    <xdr:to>
      <xdr:col>22</xdr:col>
      <xdr:colOff>14568</xdr:colOff>
      <xdr:row>750</xdr:row>
      <xdr:rowOff>341445</xdr:rowOff>
    </xdr:to>
    <xdr:cxnSp macro="">
      <xdr:nvCxnSpPr>
        <xdr:cNvPr id="13" name="直線コネクタ 12"/>
        <xdr:cNvCxnSpPr/>
      </xdr:nvCxnSpPr>
      <xdr:spPr>
        <a:xfrm flipV="1">
          <a:off x="2369623" y="45402873"/>
          <a:ext cx="2045495" cy="13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745</xdr:row>
      <xdr:rowOff>32900</xdr:rowOff>
    </xdr:from>
    <xdr:to>
      <xdr:col>23</xdr:col>
      <xdr:colOff>44821</xdr:colOff>
      <xdr:row>745</xdr:row>
      <xdr:rowOff>314587</xdr:rowOff>
    </xdr:to>
    <xdr:sp macro="" textlink="">
      <xdr:nvSpPr>
        <xdr:cNvPr id="14" name="テキスト ボックス 13"/>
        <xdr:cNvSpPr txBox="1"/>
      </xdr:nvSpPr>
      <xdr:spPr>
        <a:xfrm>
          <a:off x="2409265" y="43993576"/>
          <a:ext cx="2274791" cy="2816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15</xdr:col>
      <xdr:colOff>177896</xdr:colOff>
      <xdr:row>753</xdr:row>
      <xdr:rowOff>65851</xdr:rowOff>
    </xdr:from>
    <xdr:to>
      <xdr:col>30</xdr:col>
      <xdr:colOff>56030</xdr:colOff>
      <xdr:row>755</xdr:row>
      <xdr:rowOff>61913</xdr:rowOff>
    </xdr:to>
    <xdr:sp macro="" textlink="">
      <xdr:nvSpPr>
        <xdr:cNvPr id="15" name="テキスト ボックス 14"/>
        <xdr:cNvSpPr txBox="1"/>
      </xdr:nvSpPr>
      <xdr:spPr>
        <a:xfrm>
          <a:off x="3203484" y="46749557"/>
          <a:ext cx="2903722" cy="6908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100"/>
            </a:lnSpc>
          </a:pPr>
          <a:r>
            <a:rPr kumimoji="1" lang="ja-JP" altLang="en-US" sz="1100"/>
            <a:t>Ｄ　東水戸データーサービス株式会社</a:t>
          </a:r>
          <a:endParaRPr kumimoji="1" lang="en-US" altLang="ja-JP" sz="1100"/>
        </a:p>
        <a:p>
          <a:pPr algn="ctr">
            <a:lnSpc>
              <a:spcPts val="1100"/>
            </a:lnSpc>
          </a:pPr>
          <a:r>
            <a:rPr kumimoji="1" lang="ja-JP" altLang="en-US" sz="1100"/>
            <a:t>３百万円</a:t>
          </a:r>
          <a:endParaRPr kumimoji="1" lang="en-US" altLang="ja-JP" sz="1100"/>
        </a:p>
      </xdr:txBody>
    </xdr:sp>
    <xdr:clientData/>
  </xdr:twoCellAnchor>
  <xdr:twoCellAnchor>
    <xdr:from>
      <xdr:col>16</xdr:col>
      <xdr:colOff>156881</xdr:colOff>
      <xdr:row>751</xdr:row>
      <xdr:rowOff>295275</xdr:rowOff>
    </xdr:from>
    <xdr:to>
      <xdr:col>29</xdr:col>
      <xdr:colOff>179294</xdr:colOff>
      <xdr:row>752</xdr:row>
      <xdr:rowOff>257735</xdr:rowOff>
    </xdr:to>
    <xdr:sp macro="" textlink="">
      <xdr:nvSpPr>
        <xdr:cNvPr id="16" name="テキスト ボックス 15"/>
        <xdr:cNvSpPr txBox="1"/>
      </xdr:nvSpPr>
      <xdr:spPr>
        <a:xfrm>
          <a:off x="3384175" y="46340246"/>
          <a:ext cx="2644590" cy="3098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28</xdr:col>
      <xdr:colOff>50174</xdr:colOff>
      <xdr:row>744</xdr:row>
      <xdr:rowOff>8233</xdr:rowOff>
    </xdr:from>
    <xdr:to>
      <xdr:col>28</xdr:col>
      <xdr:colOff>56524</xdr:colOff>
      <xdr:row>746</xdr:row>
      <xdr:rowOff>127150</xdr:rowOff>
    </xdr:to>
    <xdr:cxnSp macro="">
      <xdr:nvCxnSpPr>
        <xdr:cNvPr id="17" name="直線矢印コネクタ 16"/>
        <xdr:cNvCxnSpPr/>
      </xdr:nvCxnSpPr>
      <xdr:spPr>
        <a:xfrm flipH="1">
          <a:off x="5650874" y="42956458"/>
          <a:ext cx="6350" cy="8237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168087</xdr:colOff>
      <xdr:row>744</xdr:row>
      <xdr:rowOff>104135</xdr:rowOff>
    </xdr:from>
    <xdr:to>
      <xdr:col>36</xdr:col>
      <xdr:colOff>100852</xdr:colOff>
      <xdr:row>745</xdr:row>
      <xdr:rowOff>52026</xdr:rowOff>
    </xdr:to>
    <xdr:sp macro="" textlink="">
      <xdr:nvSpPr>
        <xdr:cNvPr id="18" name="テキスト ボックス 17"/>
        <xdr:cNvSpPr txBox="1"/>
      </xdr:nvSpPr>
      <xdr:spPr>
        <a:xfrm>
          <a:off x="4202205" y="43717429"/>
          <a:ext cx="3160059" cy="2952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15</xdr:col>
      <xdr:colOff>190500</xdr:colOff>
      <xdr:row>755</xdr:row>
      <xdr:rowOff>164305</xdr:rowOff>
    </xdr:from>
    <xdr:to>
      <xdr:col>27</xdr:col>
      <xdr:colOff>179294</xdr:colOff>
      <xdr:row>757</xdr:row>
      <xdr:rowOff>123263</xdr:rowOff>
    </xdr:to>
    <xdr:sp macro="" textlink="">
      <xdr:nvSpPr>
        <xdr:cNvPr id="19" name="テキスト ボックス 18"/>
        <xdr:cNvSpPr txBox="1"/>
      </xdr:nvSpPr>
      <xdr:spPr>
        <a:xfrm>
          <a:off x="3190875" y="46989205"/>
          <a:ext cx="2389094" cy="97813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入院基本料定例報告及び</a:t>
          </a:r>
          <a:r>
            <a:rPr kumimoji="1" lang="ja-JP" altLang="ja-JP" sz="1100">
              <a:solidFill>
                <a:schemeClr val="dk1"/>
              </a:solidFill>
              <a:effectLst/>
              <a:latin typeface="+mn-lt"/>
              <a:ea typeface="+mn-ea"/>
              <a:cs typeface="+mn-cs"/>
            </a:rPr>
            <a:t>選定療養</a:t>
          </a:r>
          <a:r>
            <a:rPr kumimoji="1" lang="ja-JP" altLang="en-US" sz="1100">
              <a:solidFill>
                <a:schemeClr val="dk1"/>
              </a:solidFill>
              <a:latin typeface="+mn-lt"/>
              <a:ea typeface="+mn-ea"/>
              <a:cs typeface="+mn-cs"/>
            </a:rPr>
            <a:t>の</a:t>
          </a:r>
          <a:r>
            <a:rPr kumimoji="1" lang="ja-JP" altLang="ja-JP" sz="1100">
              <a:solidFill>
                <a:schemeClr val="dk1"/>
              </a:solidFill>
              <a:latin typeface="+mn-lt"/>
              <a:ea typeface="+mn-ea"/>
              <a:cs typeface="+mn-cs"/>
            </a:rPr>
            <a:t>データ入力・集計）</a:t>
          </a:r>
          <a:endParaRPr lang="ja-JP" altLang="ja-JP"/>
        </a:p>
      </xdr:txBody>
    </xdr:sp>
    <xdr:clientData/>
  </xdr:twoCellAnchor>
  <xdr:twoCellAnchor>
    <xdr:from>
      <xdr:col>39</xdr:col>
      <xdr:colOff>178114</xdr:colOff>
      <xdr:row>743</xdr:row>
      <xdr:rowOff>341726</xdr:rowOff>
    </xdr:from>
    <xdr:to>
      <xdr:col>39</xdr:col>
      <xdr:colOff>184464</xdr:colOff>
      <xdr:row>746</xdr:row>
      <xdr:rowOff>103456</xdr:rowOff>
    </xdr:to>
    <xdr:cxnSp macro="">
      <xdr:nvCxnSpPr>
        <xdr:cNvPr id="26" name="直線矢印コネクタ 25"/>
        <xdr:cNvCxnSpPr/>
      </xdr:nvCxnSpPr>
      <xdr:spPr>
        <a:xfrm flipH="1">
          <a:off x="7979089" y="42937526"/>
          <a:ext cx="6350" cy="8190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33612</xdr:colOff>
      <xdr:row>746</xdr:row>
      <xdr:rowOff>131122</xdr:rowOff>
    </xdr:from>
    <xdr:to>
      <xdr:col>45</xdr:col>
      <xdr:colOff>33617</xdr:colOff>
      <xdr:row>748</xdr:row>
      <xdr:rowOff>104243</xdr:rowOff>
    </xdr:to>
    <xdr:sp macro="" textlink="">
      <xdr:nvSpPr>
        <xdr:cNvPr id="27" name="テキスト ボックス 26"/>
        <xdr:cNvSpPr txBox="1"/>
      </xdr:nvSpPr>
      <xdr:spPr>
        <a:xfrm>
          <a:off x="7034487" y="43784197"/>
          <a:ext cx="2000255" cy="6779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Ｃ　宮嶋印刷</a:t>
          </a:r>
          <a:endParaRPr kumimoji="1" lang="en-US" altLang="ja-JP" sz="1100"/>
        </a:p>
        <a:p>
          <a:pPr algn="ctr"/>
          <a:r>
            <a:rPr kumimoji="1" lang="ja-JP" altLang="en-US" sz="1100"/>
            <a:t>０百万円</a:t>
          </a:r>
          <a:endParaRPr kumimoji="1" lang="en-US" altLang="ja-JP" sz="1100"/>
        </a:p>
        <a:p>
          <a:endParaRPr kumimoji="1" lang="ja-JP" altLang="en-US" sz="1100"/>
        </a:p>
      </xdr:txBody>
    </xdr:sp>
    <xdr:clientData/>
  </xdr:twoCellAnchor>
  <xdr:twoCellAnchor>
    <xdr:from>
      <xdr:col>34</xdr:col>
      <xdr:colOff>118820</xdr:colOff>
      <xdr:row>748</xdr:row>
      <xdr:rowOff>195311</xdr:rowOff>
    </xdr:from>
    <xdr:to>
      <xdr:col>46</xdr:col>
      <xdr:colOff>130025</xdr:colOff>
      <xdr:row>750</xdr:row>
      <xdr:rowOff>107575</xdr:rowOff>
    </xdr:to>
    <xdr:sp macro="" textlink="">
      <xdr:nvSpPr>
        <xdr:cNvPr id="28" name="テキスト ボックス 27"/>
        <xdr:cNvSpPr txBox="1"/>
      </xdr:nvSpPr>
      <xdr:spPr>
        <a:xfrm>
          <a:off x="6919670" y="44553236"/>
          <a:ext cx="2411505" cy="617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ja-JP" sz="1100">
              <a:solidFill>
                <a:schemeClr val="dk1"/>
              </a:solidFill>
              <a:effectLst/>
              <a:latin typeface="+mn-lt"/>
              <a:ea typeface="+mn-ea"/>
              <a:cs typeface="+mn-cs"/>
            </a:rPr>
            <a:t>先進医療</a:t>
          </a:r>
          <a:r>
            <a:rPr kumimoji="1" lang="ja-JP" altLang="en-US" sz="1100">
              <a:solidFill>
                <a:schemeClr val="dk1"/>
              </a:solidFill>
              <a:effectLst/>
              <a:latin typeface="+mn-lt"/>
              <a:ea typeface="+mn-ea"/>
              <a:cs typeface="+mn-cs"/>
            </a:rPr>
            <a:t>技術承認の</a:t>
          </a:r>
          <a:endParaRPr lang="ja-JP" altLang="ja-JP">
            <a:effectLst/>
          </a:endParaRPr>
        </a:p>
        <a:p>
          <a:pPr algn="ctr">
            <a:lnSpc>
              <a:spcPts val="1300"/>
            </a:lnSpc>
          </a:pPr>
          <a:r>
            <a:rPr kumimoji="1" lang="ja-JP" altLang="en-US" sz="1100"/>
            <a:t>製本業務）</a:t>
          </a:r>
          <a:endParaRPr kumimoji="1" lang="en-US" altLang="ja-JP" sz="1100"/>
        </a:p>
      </xdr:txBody>
    </xdr:sp>
    <xdr:clientData/>
  </xdr:twoCellAnchor>
  <xdr:twoCellAnchor>
    <xdr:from>
      <xdr:col>33</xdr:col>
      <xdr:colOff>29168</xdr:colOff>
      <xdr:row>745</xdr:row>
      <xdr:rowOff>28416</xdr:rowOff>
    </xdr:from>
    <xdr:to>
      <xdr:col>46</xdr:col>
      <xdr:colOff>156877</xdr:colOff>
      <xdr:row>745</xdr:row>
      <xdr:rowOff>310103</xdr:rowOff>
    </xdr:to>
    <xdr:sp macro="" textlink="">
      <xdr:nvSpPr>
        <xdr:cNvPr id="29" name="テキスト ボックス 28"/>
        <xdr:cNvSpPr txBox="1"/>
      </xdr:nvSpPr>
      <xdr:spPr>
        <a:xfrm>
          <a:off x="6685462" y="43989092"/>
          <a:ext cx="2749886" cy="2816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22</xdr:col>
      <xdr:colOff>0</xdr:colOff>
      <xdr:row>751</xdr:row>
      <xdr:rowOff>0</xdr:rowOff>
    </xdr:from>
    <xdr:to>
      <xdr:col>40</xdr:col>
      <xdr:colOff>0</xdr:colOff>
      <xdr:row>751</xdr:row>
      <xdr:rowOff>0</xdr:rowOff>
    </xdr:to>
    <xdr:cxnSp macro="">
      <xdr:nvCxnSpPr>
        <xdr:cNvPr id="21" name="直線コネクタ 20"/>
        <xdr:cNvCxnSpPr/>
      </xdr:nvCxnSpPr>
      <xdr:spPr>
        <a:xfrm>
          <a:off x="4437529" y="45988941"/>
          <a:ext cx="3630706"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750</xdr:row>
      <xdr:rowOff>336176</xdr:rowOff>
    </xdr:from>
    <xdr:to>
      <xdr:col>40</xdr:col>
      <xdr:colOff>0</xdr:colOff>
      <xdr:row>753</xdr:row>
      <xdr:rowOff>11206</xdr:rowOff>
    </xdr:to>
    <xdr:cxnSp macro="">
      <xdr:nvCxnSpPr>
        <xdr:cNvPr id="23" name="直線矢印コネクタ 22"/>
        <xdr:cNvCxnSpPr/>
      </xdr:nvCxnSpPr>
      <xdr:spPr>
        <a:xfrm>
          <a:off x="8068235" y="45977735"/>
          <a:ext cx="0" cy="717177"/>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133072</xdr:colOff>
      <xdr:row>753</xdr:row>
      <xdr:rowOff>65851</xdr:rowOff>
    </xdr:from>
    <xdr:to>
      <xdr:col>48</xdr:col>
      <xdr:colOff>11206</xdr:colOff>
      <xdr:row>755</xdr:row>
      <xdr:rowOff>61913</xdr:rowOff>
    </xdr:to>
    <xdr:sp macro="" textlink="">
      <xdr:nvSpPr>
        <xdr:cNvPr id="30" name="テキスト ボックス 29"/>
        <xdr:cNvSpPr txBox="1"/>
      </xdr:nvSpPr>
      <xdr:spPr>
        <a:xfrm>
          <a:off x="6789366" y="46749557"/>
          <a:ext cx="2903722" cy="6908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100"/>
            </a:lnSpc>
          </a:pPr>
          <a:r>
            <a:rPr kumimoji="1" lang="ja-JP" altLang="en-US" sz="1100"/>
            <a:t>Ｅ　富士テレコム株式会社</a:t>
          </a:r>
        </a:p>
        <a:p>
          <a:pPr algn="ctr">
            <a:lnSpc>
              <a:spcPts val="1100"/>
            </a:lnSpc>
          </a:pPr>
          <a:r>
            <a:rPr kumimoji="1" lang="ja-JP" altLang="en-US" sz="1100"/>
            <a:t>１百万円</a:t>
          </a:r>
          <a:endParaRPr kumimoji="1" lang="en-US" altLang="ja-JP" sz="1100"/>
        </a:p>
      </xdr:txBody>
    </xdr:sp>
    <xdr:clientData/>
  </xdr:twoCellAnchor>
  <xdr:twoCellAnchor>
    <xdr:from>
      <xdr:col>34</xdr:col>
      <xdr:colOff>112057</xdr:colOff>
      <xdr:row>751</xdr:row>
      <xdr:rowOff>295275</xdr:rowOff>
    </xdr:from>
    <xdr:to>
      <xdr:col>47</xdr:col>
      <xdr:colOff>123265</xdr:colOff>
      <xdr:row>752</xdr:row>
      <xdr:rowOff>257735</xdr:rowOff>
    </xdr:to>
    <xdr:sp macro="" textlink="">
      <xdr:nvSpPr>
        <xdr:cNvPr id="31" name="テキスト ボックス 30"/>
        <xdr:cNvSpPr txBox="1"/>
      </xdr:nvSpPr>
      <xdr:spPr>
        <a:xfrm>
          <a:off x="6970057" y="46340246"/>
          <a:ext cx="2633384" cy="3098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33</xdr:col>
      <xdr:colOff>145676</xdr:colOff>
      <xdr:row>755</xdr:row>
      <xdr:rowOff>164305</xdr:rowOff>
    </xdr:from>
    <xdr:to>
      <xdr:col>45</xdr:col>
      <xdr:colOff>134470</xdr:colOff>
      <xdr:row>757</xdr:row>
      <xdr:rowOff>123263</xdr:rowOff>
    </xdr:to>
    <xdr:sp macro="" textlink="">
      <xdr:nvSpPr>
        <xdr:cNvPr id="32" name="テキスト ボックス 31"/>
        <xdr:cNvSpPr txBox="1"/>
      </xdr:nvSpPr>
      <xdr:spPr>
        <a:xfrm>
          <a:off x="6801970" y="47542776"/>
          <a:ext cx="2409265" cy="97869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先進医療技術の保険導入等に関する集約等業務</a:t>
          </a:r>
          <a:r>
            <a:rPr kumimoji="1" lang="ja-JP" altLang="ja-JP" sz="1100">
              <a:solidFill>
                <a:schemeClr val="dk1"/>
              </a:solidFill>
              <a:latin typeface="+mn-lt"/>
              <a:ea typeface="+mn-ea"/>
              <a:cs typeface="+mn-cs"/>
            </a:rPr>
            <a:t>）</a:t>
          </a:r>
          <a:endParaRPr lang="ja-JP"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10" sqref="AG710:AX7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276</v>
      </c>
      <c r="AT2" s="938"/>
      <c r="AU2" s="938"/>
      <c r="AV2" s="52" t="str">
        <f>IF(AW2="", "", "-")</f>
        <v/>
      </c>
      <c r="AW2" s="909"/>
      <c r="AX2" s="909"/>
    </row>
    <row r="3" spans="1:50" ht="21" customHeight="1" thickBot="1" x14ac:dyDescent="0.2">
      <c r="A3" s="866" t="s">
        <v>531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546</v>
      </c>
      <c r="AK3" s="868"/>
      <c r="AL3" s="868"/>
      <c r="AM3" s="868"/>
      <c r="AN3" s="868"/>
      <c r="AO3" s="868"/>
      <c r="AP3" s="868"/>
      <c r="AQ3" s="868"/>
      <c r="AR3" s="868"/>
      <c r="AS3" s="868"/>
      <c r="AT3" s="868"/>
      <c r="AU3" s="868"/>
      <c r="AV3" s="868"/>
      <c r="AW3" s="868"/>
      <c r="AX3" s="24" t="s">
        <v>65</v>
      </c>
    </row>
    <row r="4" spans="1:50" ht="24.75" customHeight="1" x14ac:dyDescent="0.15">
      <c r="A4" s="704" t="s">
        <v>25</v>
      </c>
      <c r="B4" s="705"/>
      <c r="C4" s="705"/>
      <c r="D4" s="705"/>
      <c r="E4" s="705"/>
      <c r="F4" s="705"/>
      <c r="G4" s="682" t="s">
        <v>547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8" t="s">
        <v>173</v>
      </c>
      <c r="H5" s="839"/>
      <c r="I5" s="839"/>
      <c r="J5" s="839"/>
      <c r="K5" s="839"/>
      <c r="L5" s="839"/>
      <c r="M5" s="840" t="s">
        <v>66</v>
      </c>
      <c r="N5" s="841"/>
      <c r="O5" s="841"/>
      <c r="P5" s="841"/>
      <c r="Q5" s="841"/>
      <c r="R5" s="842"/>
      <c r="S5" s="843" t="s">
        <v>131</v>
      </c>
      <c r="T5" s="839"/>
      <c r="U5" s="839"/>
      <c r="V5" s="839"/>
      <c r="W5" s="839"/>
      <c r="X5" s="844"/>
      <c r="Y5" s="698" t="s">
        <v>3</v>
      </c>
      <c r="Z5" s="539"/>
      <c r="AA5" s="539"/>
      <c r="AB5" s="539"/>
      <c r="AC5" s="539"/>
      <c r="AD5" s="540"/>
      <c r="AE5" s="699" t="s">
        <v>549</v>
      </c>
      <c r="AF5" s="699"/>
      <c r="AG5" s="699"/>
      <c r="AH5" s="699"/>
      <c r="AI5" s="699"/>
      <c r="AJ5" s="699"/>
      <c r="AK5" s="699"/>
      <c r="AL5" s="699"/>
      <c r="AM5" s="699"/>
      <c r="AN5" s="699"/>
      <c r="AO5" s="699"/>
      <c r="AP5" s="700"/>
      <c r="AQ5" s="701" t="s">
        <v>550</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551</v>
      </c>
      <c r="H7" s="495"/>
      <c r="I7" s="495"/>
      <c r="J7" s="495"/>
      <c r="K7" s="495"/>
      <c r="L7" s="495"/>
      <c r="M7" s="495"/>
      <c r="N7" s="495"/>
      <c r="O7" s="495"/>
      <c r="P7" s="495"/>
      <c r="Q7" s="495"/>
      <c r="R7" s="495"/>
      <c r="S7" s="495"/>
      <c r="T7" s="495"/>
      <c r="U7" s="495"/>
      <c r="V7" s="495"/>
      <c r="W7" s="495"/>
      <c r="X7" s="496"/>
      <c r="Y7" s="920" t="s">
        <v>544</v>
      </c>
      <c r="Z7" s="439"/>
      <c r="AA7" s="439"/>
      <c r="AB7" s="439"/>
      <c r="AC7" s="439"/>
      <c r="AD7" s="921"/>
      <c r="AE7" s="910" t="s">
        <v>551</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20"/>
      <c r="I8" s="720"/>
      <c r="J8" s="720"/>
      <c r="K8" s="720"/>
      <c r="L8" s="720"/>
      <c r="M8" s="720"/>
      <c r="N8" s="720"/>
      <c r="O8" s="720"/>
      <c r="P8" s="720"/>
      <c r="Q8" s="720"/>
      <c r="R8" s="720"/>
      <c r="S8" s="720"/>
      <c r="T8" s="720"/>
      <c r="U8" s="720"/>
      <c r="V8" s="720"/>
      <c r="W8" s="720"/>
      <c r="X8" s="940"/>
      <c r="Y8" s="845" t="s">
        <v>390</v>
      </c>
      <c r="Z8" s="846"/>
      <c r="AA8" s="846"/>
      <c r="AB8" s="846"/>
      <c r="AC8" s="846"/>
      <c r="AD8" s="847"/>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63" customHeight="1" x14ac:dyDescent="0.15">
      <c r="A9" s="848" t="s">
        <v>23</v>
      </c>
      <c r="B9" s="849"/>
      <c r="C9" s="849"/>
      <c r="D9" s="849"/>
      <c r="E9" s="849"/>
      <c r="F9" s="849"/>
      <c r="G9" s="850" t="s">
        <v>595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0" t="s">
        <v>30</v>
      </c>
      <c r="B10" s="661"/>
      <c r="C10" s="661"/>
      <c r="D10" s="661"/>
      <c r="E10" s="661"/>
      <c r="F10" s="661"/>
      <c r="G10" s="754" t="s">
        <v>552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1" t="s">
        <v>24</v>
      </c>
      <c r="B12" s="942"/>
      <c r="C12" s="942"/>
      <c r="D12" s="942"/>
      <c r="E12" s="942"/>
      <c r="F12" s="943"/>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469</v>
      </c>
      <c r="AE12" s="412"/>
      <c r="AF12" s="412"/>
      <c r="AG12" s="412"/>
      <c r="AH12" s="412"/>
      <c r="AI12" s="412"/>
      <c r="AJ12" s="413"/>
      <c r="AK12" s="411" t="s">
        <v>532</v>
      </c>
      <c r="AL12" s="412"/>
      <c r="AM12" s="412"/>
      <c r="AN12" s="412"/>
      <c r="AO12" s="412"/>
      <c r="AP12" s="412"/>
      <c r="AQ12" s="413"/>
      <c r="AR12" s="411" t="s">
        <v>533</v>
      </c>
      <c r="AS12" s="412"/>
      <c r="AT12" s="412"/>
      <c r="AU12" s="412"/>
      <c r="AV12" s="412"/>
      <c r="AW12" s="412"/>
      <c r="AX12" s="722"/>
    </row>
    <row r="13" spans="1:50" ht="21" customHeight="1" x14ac:dyDescent="0.15">
      <c r="A13" s="613"/>
      <c r="B13" s="614"/>
      <c r="C13" s="614"/>
      <c r="D13" s="614"/>
      <c r="E13" s="614"/>
      <c r="F13" s="615"/>
      <c r="G13" s="723" t="s">
        <v>6</v>
      </c>
      <c r="H13" s="724"/>
      <c r="I13" s="764" t="s">
        <v>7</v>
      </c>
      <c r="J13" s="765"/>
      <c r="K13" s="765"/>
      <c r="L13" s="765"/>
      <c r="M13" s="765"/>
      <c r="N13" s="765"/>
      <c r="O13" s="766"/>
      <c r="P13" s="657">
        <v>10</v>
      </c>
      <c r="Q13" s="658"/>
      <c r="R13" s="658"/>
      <c r="S13" s="658"/>
      <c r="T13" s="658"/>
      <c r="U13" s="658"/>
      <c r="V13" s="659"/>
      <c r="W13" s="657">
        <v>15</v>
      </c>
      <c r="X13" s="658"/>
      <c r="Y13" s="658"/>
      <c r="Z13" s="658"/>
      <c r="AA13" s="658"/>
      <c r="AB13" s="658"/>
      <c r="AC13" s="659"/>
      <c r="AD13" s="657">
        <v>15</v>
      </c>
      <c r="AE13" s="658"/>
      <c r="AF13" s="658"/>
      <c r="AG13" s="658"/>
      <c r="AH13" s="658"/>
      <c r="AI13" s="658"/>
      <c r="AJ13" s="659"/>
      <c r="AK13" s="657">
        <v>15</v>
      </c>
      <c r="AL13" s="658"/>
      <c r="AM13" s="658"/>
      <c r="AN13" s="658"/>
      <c r="AO13" s="658"/>
      <c r="AP13" s="658"/>
      <c r="AQ13" s="659"/>
      <c r="AR13" s="917"/>
      <c r="AS13" s="918"/>
      <c r="AT13" s="918"/>
      <c r="AU13" s="918"/>
      <c r="AV13" s="918"/>
      <c r="AW13" s="918"/>
      <c r="AX13" s="919"/>
    </row>
    <row r="14" spans="1:50" ht="21" customHeight="1" x14ac:dyDescent="0.15">
      <c r="A14" s="613"/>
      <c r="B14" s="614"/>
      <c r="C14" s="614"/>
      <c r="D14" s="614"/>
      <c r="E14" s="614"/>
      <c r="F14" s="615"/>
      <c r="G14" s="725"/>
      <c r="H14" s="726"/>
      <c r="I14" s="711" t="s">
        <v>8</v>
      </c>
      <c r="J14" s="762"/>
      <c r="K14" s="762"/>
      <c r="L14" s="762"/>
      <c r="M14" s="762"/>
      <c r="N14" s="762"/>
      <c r="O14" s="763"/>
      <c r="P14" s="657" t="s">
        <v>620</v>
      </c>
      <c r="Q14" s="658"/>
      <c r="R14" s="658"/>
      <c r="S14" s="658"/>
      <c r="T14" s="658"/>
      <c r="U14" s="658"/>
      <c r="V14" s="659"/>
      <c r="W14" s="657" t="s">
        <v>621</v>
      </c>
      <c r="X14" s="658"/>
      <c r="Y14" s="658"/>
      <c r="Z14" s="658"/>
      <c r="AA14" s="658"/>
      <c r="AB14" s="658"/>
      <c r="AC14" s="659"/>
      <c r="AD14" s="657" t="s">
        <v>599</v>
      </c>
      <c r="AE14" s="658"/>
      <c r="AF14" s="658"/>
      <c r="AG14" s="658"/>
      <c r="AH14" s="658"/>
      <c r="AI14" s="658"/>
      <c r="AJ14" s="659"/>
      <c r="AK14" s="657" t="s">
        <v>623</v>
      </c>
      <c r="AL14" s="658"/>
      <c r="AM14" s="658"/>
      <c r="AN14" s="658"/>
      <c r="AO14" s="658"/>
      <c r="AP14" s="658"/>
      <c r="AQ14" s="659"/>
      <c r="AR14" s="788"/>
      <c r="AS14" s="788"/>
      <c r="AT14" s="788"/>
      <c r="AU14" s="788"/>
      <c r="AV14" s="788"/>
      <c r="AW14" s="788"/>
      <c r="AX14" s="789"/>
    </row>
    <row r="15" spans="1:50" ht="21" customHeight="1" x14ac:dyDescent="0.15">
      <c r="A15" s="613"/>
      <c r="B15" s="614"/>
      <c r="C15" s="614"/>
      <c r="D15" s="614"/>
      <c r="E15" s="614"/>
      <c r="F15" s="615"/>
      <c r="G15" s="725"/>
      <c r="H15" s="726"/>
      <c r="I15" s="711" t="s">
        <v>51</v>
      </c>
      <c r="J15" s="712"/>
      <c r="K15" s="712"/>
      <c r="L15" s="712"/>
      <c r="M15" s="712"/>
      <c r="N15" s="712"/>
      <c r="O15" s="713"/>
      <c r="P15" s="657" t="s">
        <v>620</v>
      </c>
      <c r="Q15" s="658"/>
      <c r="R15" s="658"/>
      <c r="S15" s="658"/>
      <c r="T15" s="658"/>
      <c r="U15" s="658"/>
      <c r="V15" s="659"/>
      <c r="W15" s="657" t="s">
        <v>621</v>
      </c>
      <c r="X15" s="658"/>
      <c r="Y15" s="658"/>
      <c r="Z15" s="658"/>
      <c r="AA15" s="658"/>
      <c r="AB15" s="658"/>
      <c r="AC15" s="659"/>
      <c r="AD15" s="657" t="s">
        <v>622</v>
      </c>
      <c r="AE15" s="658"/>
      <c r="AF15" s="658"/>
      <c r="AG15" s="658"/>
      <c r="AH15" s="658"/>
      <c r="AI15" s="658"/>
      <c r="AJ15" s="659"/>
      <c r="AK15" s="657" t="s">
        <v>624</v>
      </c>
      <c r="AL15" s="658"/>
      <c r="AM15" s="658"/>
      <c r="AN15" s="658"/>
      <c r="AO15" s="658"/>
      <c r="AP15" s="658"/>
      <c r="AQ15" s="659"/>
      <c r="AR15" s="657"/>
      <c r="AS15" s="658"/>
      <c r="AT15" s="658"/>
      <c r="AU15" s="658"/>
      <c r="AV15" s="658"/>
      <c r="AW15" s="658"/>
      <c r="AX15" s="805"/>
    </row>
    <row r="16" spans="1:50" ht="21" customHeight="1" x14ac:dyDescent="0.15">
      <c r="A16" s="613"/>
      <c r="B16" s="614"/>
      <c r="C16" s="614"/>
      <c r="D16" s="614"/>
      <c r="E16" s="614"/>
      <c r="F16" s="615"/>
      <c r="G16" s="725"/>
      <c r="H16" s="726"/>
      <c r="I16" s="711" t="s">
        <v>52</v>
      </c>
      <c r="J16" s="712"/>
      <c r="K16" s="712"/>
      <c r="L16" s="712"/>
      <c r="M16" s="712"/>
      <c r="N16" s="712"/>
      <c r="O16" s="713"/>
      <c r="P16" s="657" t="s">
        <v>620</v>
      </c>
      <c r="Q16" s="658"/>
      <c r="R16" s="658"/>
      <c r="S16" s="658"/>
      <c r="T16" s="658"/>
      <c r="U16" s="658"/>
      <c r="V16" s="659"/>
      <c r="W16" s="657" t="s">
        <v>620</v>
      </c>
      <c r="X16" s="658"/>
      <c r="Y16" s="658"/>
      <c r="Z16" s="658"/>
      <c r="AA16" s="658"/>
      <c r="AB16" s="658"/>
      <c r="AC16" s="659"/>
      <c r="AD16" s="657" t="s">
        <v>599</v>
      </c>
      <c r="AE16" s="658"/>
      <c r="AF16" s="658"/>
      <c r="AG16" s="658"/>
      <c r="AH16" s="658"/>
      <c r="AI16" s="658"/>
      <c r="AJ16" s="659"/>
      <c r="AK16" s="657" t="s">
        <v>599</v>
      </c>
      <c r="AL16" s="658"/>
      <c r="AM16" s="658"/>
      <c r="AN16" s="658"/>
      <c r="AO16" s="658"/>
      <c r="AP16" s="658"/>
      <c r="AQ16" s="659"/>
      <c r="AR16" s="757"/>
      <c r="AS16" s="758"/>
      <c r="AT16" s="758"/>
      <c r="AU16" s="758"/>
      <c r="AV16" s="758"/>
      <c r="AW16" s="758"/>
      <c r="AX16" s="759"/>
    </row>
    <row r="17" spans="1:50" ht="24.75" customHeight="1" x14ac:dyDescent="0.15">
      <c r="A17" s="613"/>
      <c r="B17" s="614"/>
      <c r="C17" s="614"/>
      <c r="D17" s="614"/>
      <c r="E17" s="614"/>
      <c r="F17" s="615"/>
      <c r="G17" s="725"/>
      <c r="H17" s="726"/>
      <c r="I17" s="711" t="s">
        <v>50</v>
      </c>
      <c r="J17" s="762"/>
      <c r="K17" s="762"/>
      <c r="L17" s="762"/>
      <c r="M17" s="762"/>
      <c r="N17" s="762"/>
      <c r="O17" s="763"/>
      <c r="P17" s="657" t="s">
        <v>620</v>
      </c>
      <c r="Q17" s="658"/>
      <c r="R17" s="658"/>
      <c r="S17" s="658"/>
      <c r="T17" s="658"/>
      <c r="U17" s="658"/>
      <c r="V17" s="659"/>
      <c r="W17" s="657" t="s">
        <v>599</v>
      </c>
      <c r="X17" s="658"/>
      <c r="Y17" s="658"/>
      <c r="Z17" s="658"/>
      <c r="AA17" s="658"/>
      <c r="AB17" s="658"/>
      <c r="AC17" s="659"/>
      <c r="AD17" s="657" t="s">
        <v>599</v>
      </c>
      <c r="AE17" s="658"/>
      <c r="AF17" s="658"/>
      <c r="AG17" s="658"/>
      <c r="AH17" s="658"/>
      <c r="AI17" s="658"/>
      <c r="AJ17" s="659"/>
      <c r="AK17" s="657" t="s">
        <v>599</v>
      </c>
      <c r="AL17" s="658"/>
      <c r="AM17" s="658"/>
      <c r="AN17" s="658"/>
      <c r="AO17" s="658"/>
      <c r="AP17" s="658"/>
      <c r="AQ17" s="659"/>
      <c r="AR17" s="915"/>
      <c r="AS17" s="915"/>
      <c r="AT17" s="915"/>
      <c r="AU17" s="915"/>
      <c r="AV17" s="915"/>
      <c r="AW17" s="915"/>
      <c r="AX17" s="916"/>
    </row>
    <row r="18" spans="1:50" ht="24.75" customHeight="1" x14ac:dyDescent="0.15">
      <c r="A18" s="613"/>
      <c r="B18" s="614"/>
      <c r="C18" s="614"/>
      <c r="D18" s="614"/>
      <c r="E18" s="614"/>
      <c r="F18" s="615"/>
      <c r="G18" s="727"/>
      <c r="H18" s="728"/>
      <c r="I18" s="716" t="s">
        <v>20</v>
      </c>
      <c r="J18" s="717"/>
      <c r="K18" s="717"/>
      <c r="L18" s="717"/>
      <c r="M18" s="717"/>
      <c r="N18" s="717"/>
      <c r="O18" s="718"/>
      <c r="P18" s="877">
        <f>SUM(P13:V17)</f>
        <v>10</v>
      </c>
      <c r="Q18" s="878"/>
      <c r="R18" s="878"/>
      <c r="S18" s="878"/>
      <c r="T18" s="878"/>
      <c r="U18" s="878"/>
      <c r="V18" s="879"/>
      <c r="W18" s="877">
        <f>SUM(W13:AC17)</f>
        <v>15</v>
      </c>
      <c r="X18" s="878"/>
      <c r="Y18" s="878"/>
      <c r="Z18" s="878"/>
      <c r="AA18" s="878"/>
      <c r="AB18" s="878"/>
      <c r="AC18" s="879"/>
      <c r="AD18" s="877">
        <f>SUM(AD13:AJ17)</f>
        <v>15</v>
      </c>
      <c r="AE18" s="878"/>
      <c r="AF18" s="878"/>
      <c r="AG18" s="878"/>
      <c r="AH18" s="878"/>
      <c r="AI18" s="878"/>
      <c r="AJ18" s="879"/>
      <c r="AK18" s="877">
        <f>SUM(AK13:AQ17)</f>
        <v>15</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7">
        <v>9</v>
      </c>
      <c r="Q19" s="658"/>
      <c r="R19" s="658"/>
      <c r="S19" s="658"/>
      <c r="T19" s="658"/>
      <c r="U19" s="658"/>
      <c r="V19" s="659"/>
      <c r="W19" s="657">
        <v>12</v>
      </c>
      <c r="X19" s="658"/>
      <c r="Y19" s="658"/>
      <c r="Z19" s="658"/>
      <c r="AA19" s="658"/>
      <c r="AB19" s="658"/>
      <c r="AC19" s="659"/>
      <c r="AD19" s="657">
        <v>8</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v>
      </c>
      <c r="Q20" s="311"/>
      <c r="R20" s="311"/>
      <c r="S20" s="311"/>
      <c r="T20" s="311"/>
      <c r="U20" s="311"/>
      <c r="V20" s="311"/>
      <c r="W20" s="311">
        <f t="shared" ref="W20" si="0">IF(W18=0, "-", SUM(W19)/W18)</f>
        <v>0.8</v>
      </c>
      <c r="X20" s="311"/>
      <c r="Y20" s="311"/>
      <c r="Z20" s="311"/>
      <c r="AA20" s="311"/>
      <c r="AB20" s="311"/>
      <c r="AC20" s="311"/>
      <c r="AD20" s="311">
        <f t="shared" ref="AD20" si="1">IF(AD18=0, "-", SUM(AD19)/AD18)</f>
        <v>0.53333333333333333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494</v>
      </c>
      <c r="H21" s="310"/>
      <c r="I21" s="310"/>
      <c r="J21" s="310"/>
      <c r="K21" s="310"/>
      <c r="L21" s="310"/>
      <c r="M21" s="310"/>
      <c r="N21" s="310"/>
      <c r="O21" s="310"/>
      <c r="P21" s="311">
        <f>IF(P19=0, "-", SUM(P19)/SUM(P13,P14))</f>
        <v>0.9</v>
      </c>
      <c r="Q21" s="311"/>
      <c r="R21" s="311"/>
      <c r="S21" s="311"/>
      <c r="T21" s="311"/>
      <c r="U21" s="311"/>
      <c r="V21" s="311"/>
      <c r="W21" s="311">
        <f t="shared" ref="W21" si="2">IF(W19=0, "-", SUM(W19)/SUM(W13,W14))</f>
        <v>0.8</v>
      </c>
      <c r="X21" s="311"/>
      <c r="Y21" s="311"/>
      <c r="Z21" s="311"/>
      <c r="AA21" s="311"/>
      <c r="AB21" s="311"/>
      <c r="AC21" s="311"/>
      <c r="AD21" s="311">
        <f t="shared" ref="AD21" si="3">IF(AD19=0, "-", SUM(AD19)/SUM(AD13,AD14))</f>
        <v>0.53333333333333333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536</v>
      </c>
      <c r="B22" s="963"/>
      <c r="C22" s="963"/>
      <c r="D22" s="963"/>
      <c r="E22" s="963"/>
      <c r="F22" s="964"/>
      <c r="G22" s="949" t="s">
        <v>471</v>
      </c>
      <c r="H22" s="215"/>
      <c r="I22" s="215"/>
      <c r="J22" s="215"/>
      <c r="K22" s="215"/>
      <c r="L22" s="215"/>
      <c r="M22" s="215"/>
      <c r="N22" s="215"/>
      <c r="O22" s="216"/>
      <c r="P22" s="934" t="s">
        <v>534</v>
      </c>
      <c r="Q22" s="215"/>
      <c r="R22" s="215"/>
      <c r="S22" s="215"/>
      <c r="T22" s="215"/>
      <c r="U22" s="215"/>
      <c r="V22" s="216"/>
      <c r="W22" s="934" t="s">
        <v>535</v>
      </c>
      <c r="X22" s="215"/>
      <c r="Y22" s="215"/>
      <c r="Z22" s="215"/>
      <c r="AA22" s="215"/>
      <c r="AB22" s="215"/>
      <c r="AC22" s="216"/>
      <c r="AD22" s="934" t="s">
        <v>470</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554</v>
      </c>
      <c r="H23" s="951"/>
      <c r="I23" s="951"/>
      <c r="J23" s="951"/>
      <c r="K23" s="951"/>
      <c r="L23" s="951"/>
      <c r="M23" s="951"/>
      <c r="N23" s="951"/>
      <c r="O23" s="952"/>
      <c r="P23" s="917">
        <v>15</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7"/>
      <c r="Q24" s="658"/>
      <c r="R24" s="658"/>
      <c r="S24" s="658"/>
      <c r="T24" s="658"/>
      <c r="U24" s="658"/>
      <c r="V24" s="659"/>
      <c r="W24" s="657"/>
      <c r="X24" s="658"/>
      <c r="Y24" s="658"/>
      <c r="Z24" s="658"/>
      <c r="AA24" s="658"/>
      <c r="AB24" s="658"/>
      <c r="AC24" s="659"/>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7"/>
      <c r="Q25" s="658"/>
      <c r="R25" s="658"/>
      <c r="S25" s="658"/>
      <c r="T25" s="658"/>
      <c r="U25" s="658"/>
      <c r="V25" s="659"/>
      <c r="W25" s="657"/>
      <c r="X25" s="658"/>
      <c r="Y25" s="658"/>
      <c r="Z25" s="658"/>
      <c r="AA25" s="658"/>
      <c r="AB25" s="658"/>
      <c r="AC25" s="659"/>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7"/>
      <c r="Q26" s="658"/>
      <c r="R26" s="658"/>
      <c r="S26" s="658"/>
      <c r="T26" s="658"/>
      <c r="U26" s="658"/>
      <c r="V26" s="659"/>
      <c r="W26" s="657"/>
      <c r="X26" s="658"/>
      <c r="Y26" s="658"/>
      <c r="Z26" s="658"/>
      <c r="AA26" s="658"/>
      <c r="AB26" s="658"/>
      <c r="AC26" s="659"/>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7"/>
      <c r="Q27" s="658"/>
      <c r="R27" s="658"/>
      <c r="S27" s="658"/>
      <c r="T27" s="658"/>
      <c r="U27" s="658"/>
      <c r="V27" s="659"/>
      <c r="W27" s="657"/>
      <c r="X27" s="658"/>
      <c r="Y27" s="658"/>
      <c r="Z27" s="658"/>
      <c r="AA27" s="658"/>
      <c r="AB27" s="658"/>
      <c r="AC27" s="659"/>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475</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472</v>
      </c>
      <c r="H29" s="960"/>
      <c r="I29" s="960"/>
      <c r="J29" s="960"/>
      <c r="K29" s="960"/>
      <c r="L29" s="960"/>
      <c r="M29" s="960"/>
      <c r="N29" s="960"/>
      <c r="O29" s="961"/>
      <c r="P29" s="931">
        <f>AK13</f>
        <v>15</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488</v>
      </c>
      <c r="B30" s="861"/>
      <c r="C30" s="861"/>
      <c r="D30" s="861"/>
      <c r="E30" s="861"/>
      <c r="F30" s="862"/>
      <c r="G30" s="773" t="s">
        <v>265</v>
      </c>
      <c r="H30" s="774"/>
      <c r="I30" s="774"/>
      <c r="J30" s="774"/>
      <c r="K30" s="774"/>
      <c r="L30" s="774"/>
      <c r="M30" s="774"/>
      <c r="N30" s="774"/>
      <c r="O30" s="775"/>
      <c r="P30" s="856" t="s">
        <v>59</v>
      </c>
      <c r="Q30" s="774"/>
      <c r="R30" s="774"/>
      <c r="S30" s="774"/>
      <c r="T30" s="774"/>
      <c r="U30" s="774"/>
      <c r="V30" s="774"/>
      <c r="W30" s="774"/>
      <c r="X30" s="775"/>
      <c r="Y30" s="853"/>
      <c r="Z30" s="854"/>
      <c r="AA30" s="855"/>
      <c r="AB30" s="857" t="s">
        <v>11</v>
      </c>
      <c r="AC30" s="858"/>
      <c r="AD30" s="859"/>
      <c r="AE30" s="857" t="s">
        <v>357</v>
      </c>
      <c r="AF30" s="858"/>
      <c r="AG30" s="858"/>
      <c r="AH30" s="859"/>
      <c r="AI30" s="857" t="s">
        <v>363</v>
      </c>
      <c r="AJ30" s="858"/>
      <c r="AK30" s="858"/>
      <c r="AL30" s="859"/>
      <c r="AM30" s="913" t="s">
        <v>469</v>
      </c>
      <c r="AN30" s="913"/>
      <c r="AO30" s="913"/>
      <c r="AP30" s="857"/>
      <c r="AQ30" s="767" t="s">
        <v>355</v>
      </c>
      <c r="AR30" s="768"/>
      <c r="AS30" s="768"/>
      <c r="AT30" s="769"/>
      <c r="AU30" s="774" t="s">
        <v>253</v>
      </c>
      <c r="AV30" s="774"/>
      <c r="AW30" s="774"/>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596</v>
      </c>
      <c r="AR31" s="193"/>
      <c r="AS31" s="126" t="s">
        <v>356</v>
      </c>
      <c r="AT31" s="127"/>
      <c r="AU31" s="192">
        <v>30</v>
      </c>
      <c r="AV31" s="192"/>
      <c r="AW31" s="394" t="s">
        <v>300</v>
      </c>
      <c r="AX31" s="395"/>
    </row>
    <row r="32" spans="1:50" ht="23.25" customHeight="1" x14ac:dyDescent="0.15">
      <c r="A32" s="399"/>
      <c r="B32" s="397"/>
      <c r="C32" s="397"/>
      <c r="D32" s="397"/>
      <c r="E32" s="397"/>
      <c r="F32" s="398"/>
      <c r="G32" s="560" t="s">
        <v>555</v>
      </c>
      <c r="H32" s="561"/>
      <c r="I32" s="561"/>
      <c r="J32" s="561"/>
      <c r="K32" s="561"/>
      <c r="L32" s="561"/>
      <c r="M32" s="561"/>
      <c r="N32" s="561"/>
      <c r="O32" s="562"/>
      <c r="P32" s="98" t="s">
        <v>556</v>
      </c>
      <c r="Q32" s="98"/>
      <c r="R32" s="98"/>
      <c r="S32" s="98"/>
      <c r="T32" s="98"/>
      <c r="U32" s="98"/>
      <c r="V32" s="98"/>
      <c r="W32" s="98"/>
      <c r="X32" s="99"/>
      <c r="Y32" s="467" t="s">
        <v>12</v>
      </c>
      <c r="Z32" s="527"/>
      <c r="AA32" s="528"/>
      <c r="AB32" s="457" t="s">
        <v>639</v>
      </c>
      <c r="AC32" s="457"/>
      <c r="AD32" s="457"/>
      <c r="AE32" s="211">
        <v>200000</v>
      </c>
      <c r="AF32" s="212"/>
      <c r="AG32" s="212"/>
      <c r="AH32" s="212"/>
      <c r="AI32" s="211">
        <v>200000</v>
      </c>
      <c r="AJ32" s="212"/>
      <c r="AK32" s="212"/>
      <c r="AL32" s="212"/>
      <c r="AM32" s="211">
        <v>200000</v>
      </c>
      <c r="AN32" s="212"/>
      <c r="AO32" s="212"/>
      <c r="AP32" s="212"/>
      <c r="AQ32" s="333" t="s">
        <v>599</v>
      </c>
      <c r="AR32" s="200"/>
      <c r="AS32" s="200"/>
      <c r="AT32" s="334"/>
      <c r="AU32" s="212" t="s">
        <v>598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639</v>
      </c>
      <c r="AC33" s="519"/>
      <c r="AD33" s="519"/>
      <c r="AE33" s="211">
        <v>200000</v>
      </c>
      <c r="AF33" s="212"/>
      <c r="AG33" s="212"/>
      <c r="AH33" s="212"/>
      <c r="AI33" s="211">
        <v>200000</v>
      </c>
      <c r="AJ33" s="212"/>
      <c r="AK33" s="212"/>
      <c r="AL33" s="212"/>
      <c r="AM33" s="211">
        <v>200000</v>
      </c>
      <c r="AN33" s="212"/>
      <c r="AO33" s="212"/>
      <c r="AP33" s="212"/>
      <c r="AQ33" s="333" t="s">
        <v>599</v>
      </c>
      <c r="AR33" s="200"/>
      <c r="AS33" s="200"/>
      <c r="AT33" s="334"/>
      <c r="AU33" s="212">
        <v>200000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600</v>
      </c>
      <c r="AR34" s="200"/>
      <c r="AS34" s="200"/>
      <c r="AT34" s="334"/>
      <c r="AU34" s="212" t="s">
        <v>598</v>
      </c>
      <c r="AV34" s="212"/>
      <c r="AW34" s="212"/>
      <c r="AX34" s="214"/>
    </row>
    <row r="35" spans="1:50" ht="23.25" customHeight="1" x14ac:dyDescent="0.15">
      <c r="A35" s="219" t="s">
        <v>524</v>
      </c>
      <c r="B35" s="220"/>
      <c r="C35" s="220"/>
      <c r="D35" s="220"/>
      <c r="E35" s="220"/>
      <c r="F35" s="221"/>
      <c r="G35" s="225" t="s">
        <v>601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488</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488</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488</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488</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489</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484</v>
      </c>
      <c r="X65" s="484"/>
      <c r="Y65" s="487"/>
      <c r="Z65" s="487"/>
      <c r="AA65" s="488"/>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495</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489</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527</v>
      </c>
      <c r="B78" s="329"/>
      <c r="C78" s="329"/>
      <c r="D78" s="329"/>
      <c r="E78" s="326" t="s">
        <v>462</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483</v>
      </c>
      <c r="AP79" s="272"/>
      <c r="AQ79" s="272"/>
      <c r="AR79" s="81" t="s">
        <v>481</v>
      </c>
      <c r="AS79" s="271"/>
      <c r="AT79" s="272"/>
      <c r="AU79" s="272"/>
      <c r="AV79" s="272"/>
      <c r="AW79" s="272"/>
      <c r="AX79" s="945"/>
    </row>
    <row r="80" spans="1:50" ht="18.75" hidden="1" customHeight="1" x14ac:dyDescent="0.15">
      <c r="A80" s="863" t="s">
        <v>266</v>
      </c>
      <c r="B80" s="520" t="s">
        <v>480</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3"/>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4"/>
    </row>
    <row r="83" spans="1:60" ht="22.5" hidden="1" customHeight="1" x14ac:dyDescent="0.15">
      <c r="A83" s="864"/>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5"/>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6"/>
    </row>
    <row r="84" spans="1:60" ht="19.5" hidden="1" customHeight="1" x14ac:dyDescent="0.15">
      <c r="A84" s="864"/>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7"/>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469</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469</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469</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490</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469</v>
      </c>
      <c r="AN100" s="536"/>
      <c r="AO100" s="536"/>
      <c r="AP100" s="537"/>
      <c r="AQ100" s="313" t="s">
        <v>491</v>
      </c>
      <c r="AR100" s="314"/>
      <c r="AS100" s="314"/>
      <c r="AT100" s="315"/>
      <c r="AU100" s="313" t="s">
        <v>537</v>
      </c>
      <c r="AV100" s="314"/>
      <c r="AW100" s="314"/>
      <c r="AX100" s="316"/>
    </row>
    <row r="101" spans="1:60" ht="23.25" customHeight="1" x14ac:dyDescent="0.15">
      <c r="A101" s="418"/>
      <c r="B101" s="419"/>
      <c r="C101" s="419"/>
      <c r="D101" s="419"/>
      <c r="E101" s="419"/>
      <c r="F101" s="420"/>
      <c r="G101" s="98" t="s">
        <v>556</v>
      </c>
      <c r="H101" s="98"/>
      <c r="I101" s="98"/>
      <c r="J101" s="98"/>
      <c r="K101" s="98"/>
      <c r="L101" s="98"/>
      <c r="M101" s="98"/>
      <c r="N101" s="98"/>
      <c r="O101" s="98"/>
      <c r="P101" s="98"/>
      <c r="Q101" s="98"/>
      <c r="R101" s="98"/>
      <c r="S101" s="98"/>
      <c r="T101" s="98"/>
      <c r="U101" s="98"/>
      <c r="V101" s="98"/>
      <c r="W101" s="98"/>
      <c r="X101" s="99"/>
      <c r="Y101" s="538" t="s">
        <v>55</v>
      </c>
      <c r="Z101" s="539"/>
      <c r="AA101" s="540"/>
      <c r="AB101" s="457" t="s">
        <v>557</v>
      </c>
      <c r="AC101" s="457"/>
      <c r="AD101" s="457"/>
      <c r="AE101" s="211">
        <v>200000</v>
      </c>
      <c r="AF101" s="212"/>
      <c r="AG101" s="212"/>
      <c r="AH101" s="213"/>
      <c r="AI101" s="211">
        <v>200000</v>
      </c>
      <c r="AJ101" s="212"/>
      <c r="AK101" s="212"/>
      <c r="AL101" s="213"/>
      <c r="AM101" s="211">
        <v>200000</v>
      </c>
      <c r="AN101" s="212"/>
      <c r="AO101" s="212"/>
      <c r="AP101" s="213"/>
      <c r="AQ101" s="211" t="s">
        <v>602</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557</v>
      </c>
      <c r="AC102" s="457"/>
      <c r="AD102" s="457"/>
      <c r="AE102" s="414">
        <v>200000</v>
      </c>
      <c r="AF102" s="414"/>
      <c r="AG102" s="414"/>
      <c r="AH102" s="414"/>
      <c r="AI102" s="414">
        <v>200000</v>
      </c>
      <c r="AJ102" s="414"/>
      <c r="AK102" s="414"/>
      <c r="AL102" s="414"/>
      <c r="AM102" s="414">
        <v>200000</v>
      </c>
      <c r="AN102" s="414"/>
      <c r="AO102" s="414"/>
      <c r="AP102" s="414"/>
      <c r="AQ102" s="266">
        <v>200000</v>
      </c>
      <c r="AR102" s="267"/>
      <c r="AS102" s="267"/>
      <c r="AT102" s="312"/>
      <c r="AU102" s="266"/>
      <c r="AV102" s="267"/>
      <c r="AW102" s="267"/>
      <c r="AX102" s="312"/>
    </row>
    <row r="103" spans="1:60" ht="31.5" hidden="1" customHeight="1" x14ac:dyDescent="0.15">
      <c r="A103" s="415" t="s">
        <v>490</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469</v>
      </c>
      <c r="AN103" s="412"/>
      <c r="AO103" s="412"/>
      <c r="AP103" s="413"/>
      <c r="AQ103" s="277" t="s">
        <v>491</v>
      </c>
      <c r="AR103" s="278"/>
      <c r="AS103" s="278"/>
      <c r="AT103" s="317"/>
      <c r="AU103" s="277" t="s">
        <v>537</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490</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469</v>
      </c>
      <c r="AN106" s="412"/>
      <c r="AO106" s="412"/>
      <c r="AP106" s="413"/>
      <c r="AQ106" s="277" t="s">
        <v>491</v>
      </c>
      <c r="AR106" s="278"/>
      <c r="AS106" s="278"/>
      <c r="AT106" s="317"/>
      <c r="AU106" s="277" t="s">
        <v>537</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490</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469</v>
      </c>
      <c r="AN109" s="412"/>
      <c r="AO109" s="412"/>
      <c r="AP109" s="413"/>
      <c r="AQ109" s="277" t="s">
        <v>491</v>
      </c>
      <c r="AR109" s="278"/>
      <c r="AS109" s="278"/>
      <c r="AT109" s="317"/>
      <c r="AU109" s="277" t="s">
        <v>537</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490</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469</v>
      </c>
      <c r="AN112" s="412"/>
      <c r="AO112" s="412"/>
      <c r="AP112" s="413"/>
      <c r="AQ112" s="277" t="s">
        <v>491</v>
      </c>
      <c r="AR112" s="278"/>
      <c r="AS112" s="278"/>
      <c r="AT112" s="317"/>
      <c r="AU112" s="277" t="s">
        <v>537</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469</v>
      </c>
      <c r="AN115" s="412"/>
      <c r="AO115" s="412"/>
      <c r="AP115" s="413"/>
      <c r="AQ115" s="590" t="s">
        <v>538</v>
      </c>
      <c r="AR115" s="591"/>
      <c r="AS115" s="591"/>
      <c r="AT115" s="591"/>
      <c r="AU115" s="591"/>
      <c r="AV115" s="591"/>
      <c r="AW115" s="591"/>
      <c r="AX115" s="592"/>
    </row>
    <row r="116" spans="1:50" ht="23.25" customHeight="1" x14ac:dyDescent="0.15">
      <c r="A116" s="435"/>
      <c r="B116" s="436"/>
      <c r="C116" s="436"/>
      <c r="D116" s="436"/>
      <c r="E116" s="436"/>
      <c r="F116" s="437"/>
      <c r="G116" s="389" t="s">
        <v>558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559</v>
      </c>
      <c r="AC116" s="459"/>
      <c r="AD116" s="460"/>
      <c r="AE116" s="414">
        <v>15</v>
      </c>
      <c r="AF116" s="414"/>
      <c r="AG116" s="414"/>
      <c r="AH116" s="414"/>
      <c r="AI116" s="414">
        <v>15</v>
      </c>
      <c r="AJ116" s="414"/>
      <c r="AK116" s="414"/>
      <c r="AL116" s="414"/>
      <c r="AM116" s="414">
        <v>15</v>
      </c>
      <c r="AN116" s="414"/>
      <c r="AO116" s="414"/>
      <c r="AP116" s="414"/>
      <c r="AQ116" s="211">
        <v>15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560</v>
      </c>
      <c r="AC117" s="469"/>
      <c r="AD117" s="470"/>
      <c r="AE117" s="547" t="s">
        <v>561</v>
      </c>
      <c r="AF117" s="547"/>
      <c r="AG117" s="547"/>
      <c r="AH117" s="547"/>
      <c r="AI117" s="547" t="s">
        <v>640</v>
      </c>
      <c r="AJ117" s="547"/>
      <c r="AK117" s="547"/>
      <c r="AL117" s="547"/>
      <c r="AM117" s="547" t="s">
        <v>640</v>
      </c>
      <c r="AN117" s="547"/>
      <c r="AO117" s="547"/>
      <c r="AP117" s="547"/>
      <c r="AQ117" s="547" t="s">
        <v>641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469</v>
      </c>
      <c r="AN118" s="412"/>
      <c r="AO118" s="412"/>
      <c r="AP118" s="413"/>
      <c r="AQ118" s="590" t="s">
        <v>538</v>
      </c>
      <c r="AR118" s="591"/>
      <c r="AS118" s="591"/>
      <c r="AT118" s="591"/>
      <c r="AU118" s="591"/>
      <c r="AV118" s="591"/>
      <c r="AW118" s="591"/>
      <c r="AX118" s="592"/>
    </row>
    <row r="119" spans="1:50" ht="23.25" hidden="1" customHeight="1" x14ac:dyDescent="0.15">
      <c r="A119" s="435"/>
      <c r="B119" s="436"/>
      <c r="C119" s="436"/>
      <c r="D119" s="436"/>
      <c r="E119" s="436"/>
      <c r="F119" s="437"/>
      <c r="G119" s="389" t="s">
        <v>500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469</v>
      </c>
      <c r="AN121" s="412"/>
      <c r="AO121" s="412"/>
      <c r="AP121" s="413"/>
      <c r="AQ121" s="590" t="s">
        <v>538</v>
      </c>
      <c r="AR121" s="591"/>
      <c r="AS121" s="591"/>
      <c r="AT121" s="591"/>
      <c r="AU121" s="591"/>
      <c r="AV121" s="591"/>
      <c r="AW121" s="591"/>
      <c r="AX121" s="592"/>
    </row>
    <row r="122" spans="1:50" ht="23.25" hidden="1" customHeight="1" x14ac:dyDescent="0.15">
      <c r="A122" s="435"/>
      <c r="B122" s="436"/>
      <c r="C122" s="436"/>
      <c r="D122" s="436"/>
      <c r="E122" s="436"/>
      <c r="F122" s="437"/>
      <c r="G122" s="389" t="s">
        <v>501</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502</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469</v>
      </c>
      <c r="AN124" s="412"/>
      <c r="AO124" s="412"/>
      <c r="AP124" s="413"/>
      <c r="AQ124" s="590" t="s">
        <v>538</v>
      </c>
      <c r="AR124" s="591"/>
      <c r="AS124" s="591"/>
      <c r="AT124" s="591"/>
      <c r="AU124" s="591"/>
      <c r="AV124" s="591"/>
      <c r="AW124" s="591"/>
      <c r="AX124" s="592"/>
    </row>
    <row r="125" spans="1:50" ht="23.25" hidden="1" customHeight="1" x14ac:dyDescent="0.15">
      <c r="A125" s="435"/>
      <c r="B125" s="436"/>
      <c r="C125" s="436"/>
      <c r="D125" s="436"/>
      <c r="E125" s="436"/>
      <c r="F125" s="437"/>
      <c r="G125" s="389" t="s">
        <v>501</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499</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469</v>
      </c>
      <c r="AN127" s="412"/>
      <c r="AO127" s="412"/>
      <c r="AP127" s="413"/>
      <c r="AQ127" s="590" t="s">
        <v>538</v>
      </c>
      <c r="AR127" s="591"/>
      <c r="AS127" s="591"/>
      <c r="AT127" s="591"/>
      <c r="AU127" s="591"/>
      <c r="AV127" s="591"/>
      <c r="AW127" s="591"/>
      <c r="AX127" s="592"/>
    </row>
    <row r="128" spans="1:50" ht="23.25" hidden="1" customHeight="1" x14ac:dyDescent="0.15">
      <c r="A128" s="435"/>
      <c r="B128" s="436"/>
      <c r="C128" s="436"/>
      <c r="D128" s="436"/>
      <c r="E128" s="436"/>
      <c r="F128" s="437"/>
      <c r="G128" s="389" t="s">
        <v>501</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499</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564</v>
      </c>
      <c r="AR133" s="192"/>
      <c r="AS133" s="126" t="s">
        <v>356</v>
      </c>
      <c r="AT133" s="127"/>
      <c r="AU133" s="193" t="s">
        <v>568</v>
      </c>
      <c r="AV133" s="193"/>
      <c r="AW133" s="126" t="s">
        <v>300</v>
      </c>
      <c r="AX133" s="188"/>
    </row>
    <row r="134" spans="1:50" ht="39.75" customHeight="1" x14ac:dyDescent="0.15">
      <c r="A134" s="182"/>
      <c r="B134" s="179"/>
      <c r="C134" s="173"/>
      <c r="D134" s="179"/>
      <c r="E134" s="173"/>
      <c r="F134" s="174"/>
      <c r="G134" s="97" t="s">
        <v>564</v>
      </c>
      <c r="H134" s="98"/>
      <c r="I134" s="98"/>
      <c r="J134" s="98"/>
      <c r="K134" s="98"/>
      <c r="L134" s="98"/>
      <c r="M134" s="98"/>
      <c r="N134" s="98"/>
      <c r="O134" s="98"/>
      <c r="P134" s="98"/>
      <c r="Q134" s="98"/>
      <c r="R134" s="98"/>
      <c r="S134" s="98"/>
      <c r="T134" s="98"/>
      <c r="U134" s="98"/>
      <c r="V134" s="98"/>
      <c r="W134" s="98"/>
      <c r="X134" s="99"/>
      <c r="Y134" s="194" t="s">
        <v>379</v>
      </c>
      <c r="Z134" s="195"/>
      <c r="AA134" s="196"/>
      <c r="AB134" s="197" t="s">
        <v>565</v>
      </c>
      <c r="AC134" s="198"/>
      <c r="AD134" s="198"/>
      <c r="AE134" s="199" t="s">
        <v>566</v>
      </c>
      <c r="AF134" s="200"/>
      <c r="AG134" s="200"/>
      <c r="AH134" s="200"/>
      <c r="AI134" s="199" t="s">
        <v>566</v>
      </c>
      <c r="AJ134" s="200"/>
      <c r="AK134" s="200"/>
      <c r="AL134" s="200"/>
      <c r="AM134" s="199" t="s">
        <v>567</v>
      </c>
      <c r="AN134" s="200"/>
      <c r="AO134" s="200"/>
      <c r="AP134" s="200"/>
      <c r="AQ134" s="199" t="s">
        <v>568</v>
      </c>
      <c r="AR134" s="200"/>
      <c r="AS134" s="200"/>
      <c r="AT134" s="200"/>
      <c r="AU134" s="199" t="s">
        <v>564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568</v>
      </c>
      <c r="AC135" s="206"/>
      <c r="AD135" s="206"/>
      <c r="AE135" s="199" t="s">
        <v>568</v>
      </c>
      <c r="AF135" s="200"/>
      <c r="AG135" s="200"/>
      <c r="AH135" s="200"/>
      <c r="AI135" s="199" t="s">
        <v>568</v>
      </c>
      <c r="AJ135" s="200"/>
      <c r="AK135" s="200"/>
      <c r="AL135" s="200"/>
      <c r="AM135" s="199" t="s">
        <v>568</v>
      </c>
      <c r="AN135" s="200"/>
      <c r="AO135" s="200"/>
      <c r="AP135" s="200"/>
      <c r="AQ135" s="199" t="s">
        <v>568</v>
      </c>
      <c r="AR135" s="200"/>
      <c r="AS135" s="200"/>
      <c r="AT135" s="200"/>
      <c r="AU135" s="199" t="s">
        <v>568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6.75" customHeight="1" x14ac:dyDescent="0.15">
      <c r="A188" s="182"/>
      <c r="B188" s="179"/>
      <c r="C188" s="173"/>
      <c r="D188" s="179"/>
      <c r="E188" s="118" t="s">
        <v>569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6.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596</v>
      </c>
      <c r="K430" s="899"/>
      <c r="L430" s="899"/>
      <c r="M430" s="899"/>
      <c r="N430" s="899"/>
      <c r="O430" s="899"/>
      <c r="P430" s="899"/>
      <c r="Q430" s="899"/>
      <c r="R430" s="899"/>
      <c r="S430" s="899"/>
      <c r="T430" s="900"/>
      <c r="U430" s="587" t="s">
        <v>620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600</v>
      </c>
      <c r="AF432" s="193"/>
      <c r="AG432" s="126" t="s">
        <v>356</v>
      </c>
      <c r="AH432" s="127"/>
      <c r="AI432" s="149"/>
      <c r="AJ432" s="149"/>
      <c r="AK432" s="149"/>
      <c r="AL432" s="147"/>
      <c r="AM432" s="149"/>
      <c r="AN432" s="149"/>
      <c r="AO432" s="149"/>
      <c r="AP432" s="147"/>
      <c r="AQ432" s="589" t="s">
        <v>623</v>
      </c>
      <c r="AR432" s="193"/>
      <c r="AS432" s="126" t="s">
        <v>356</v>
      </c>
      <c r="AT432" s="127"/>
      <c r="AU432" s="193" t="s">
        <v>624</v>
      </c>
      <c r="AV432" s="193"/>
      <c r="AW432" s="126" t="s">
        <v>300</v>
      </c>
      <c r="AX432" s="188"/>
    </row>
    <row r="433" spans="1:50" ht="23.25" customHeight="1" x14ac:dyDescent="0.15">
      <c r="A433" s="182"/>
      <c r="B433" s="179"/>
      <c r="C433" s="173"/>
      <c r="D433" s="179"/>
      <c r="E433" s="335"/>
      <c r="F433" s="336"/>
      <c r="G433" s="97" t="s">
        <v>625</v>
      </c>
      <c r="H433" s="98"/>
      <c r="I433" s="98"/>
      <c r="J433" s="98"/>
      <c r="K433" s="98"/>
      <c r="L433" s="98"/>
      <c r="M433" s="98"/>
      <c r="N433" s="98"/>
      <c r="O433" s="98"/>
      <c r="P433" s="98"/>
      <c r="Q433" s="98"/>
      <c r="R433" s="98"/>
      <c r="S433" s="98"/>
      <c r="T433" s="98"/>
      <c r="U433" s="98"/>
      <c r="V433" s="98"/>
      <c r="W433" s="98"/>
      <c r="X433" s="99"/>
      <c r="Y433" s="194" t="s">
        <v>12</v>
      </c>
      <c r="Z433" s="195"/>
      <c r="AA433" s="196"/>
      <c r="AB433" s="206" t="s">
        <v>625</v>
      </c>
      <c r="AC433" s="206"/>
      <c r="AD433" s="206"/>
      <c r="AE433" s="333" t="s">
        <v>625</v>
      </c>
      <c r="AF433" s="200"/>
      <c r="AG433" s="200"/>
      <c r="AH433" s="200"/>
      <c r="AI433" s="333" t="s">
        <v>623</v>
      </c>
      <c r="AJ433" s="200"/>
      <c r="AK433" s="200"/>
      <c r="AL433" s="200"/>
      <c r="AM433" s="333" t="s">
        <v>622</v>
      </c>
      <c r="AN433" s="200"/>
      <c r="AO433" s="200"/>
      <c r="AP433" s="334"/>
      <c r="AQ433" s="333" t="s">
        <v>597</v>
      </c>
      <c r="AR433" s="200"/>
      <c r="AS433" s="200"/>
      <c r="AT433" s="334"/>
      <c r="AU433" s="200" t="s">
        <v>624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620</v>
      </c>
      <c r="AC434" s="198"/>
      <c r="AD434" s="198"/>
      <c r="AE434" s="333" t="s">
        <v>625</v>
      </c>
      <c r="AF434" s="200"/>
      <c r="AG434" s="200"/>
      <c r="AH434" s="334"/>
      <c r="AI434" s="333" t="s">
        <v>625</v>
      </c>
      <c r="AJ434" s="200"/>
      <c r="AK434" s="200"/>
      <c r="AL434" s="200"/>
      <c r="AM434" s="333" t="s">
        <v>622</v>
      </c>
      <c r="AN434" s="200"/>
      <c r="AO434" s="200"/>
      <c r="AP434" s="334"/>
      <c r="AQ434" s="333" t="s">
        <v>624</v>
      </c>
      <c r="AR434" s="200"/>
      <c r="AS434" s="200"/>
      <c r="AT434" s="334"/>
      <c r="AU434" s="200" t="s">
        <v>624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625</v>
      </c>
      <c r="AF435" s="200"/>
      <c r="AG435" s="200"/>
      <c r="AH435" s="334"/>
      <c r="AI435" s="333" t="s">
        <v>625</v>
      </c>
      <c r="AJ435" s="200"/>
      <c r="AK435" s="200"/>
      <c r="AL435" s="200"/>
      <c r="AM435" s="333" t="s">
        <v>622</v>
      </c>
      <c r="AN435" s="200"/>
      <c r="AO435" s="200"/>
      <c r="AP435" s="334"/>
      <c r="AQ435" s="333" t="s">
        <v>624</v>
      </c>
      <c r="AR435" s="200"/>
      <c r="AS435" s="200"/>
      <c r="AT435" s="334"/>
      <c r="AU435" s="200" t="s">
        <v>624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532</v>
      </c>
      <c r="AN476" s="210"/>
      <c r="AO476" s="210"/>
      <c r="AP476" s="152"/>
      <c r="AQ476" s="152" t="s">
        <v>355</v>
      </c>
      <c r="AR476" s="123"/>
      <c r="AS476" s="123"/>
      <c r="AT476" s="124"/>
      <c r="AU476" s="129" t="s">
        <v>253</v>
      </c>
      <c r="AV476" s="129"/>
      <c r="AW476" s="129"/>
      <c r="AX476" s="130"/>
    </row>
    <row r="477" spans="1:50" ht="18.75"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t="s">
        <v>622</v>
      </c>
      <c r="AF477" s="193"/>
      <c r="AG477" s="126" t="s">
        <v>356</v>
      </c>
      <c r="AH477" s="127"/>
      <c r="AI477" s="149"/>
      <c r="AJ477" s="149"/>
      <c r="AK477" s="149"/>
      <c r="AL477" s="147"/>
      <c r="AM477" s="149"/>
      <c r="AN477" s="149"/>
      <c r="AO477" s="149"/>
      <c r="AP477" s="147"/>
      <c r="AQ477" s="589" t="s">
        <v>625</v>
      </c>
      <c r="AR477" s="193"/>
      <c r="AS477" s="126" t="s">
        <v>356</v>
      </c>
      <c r="AT477" s="127"/>
      <c r="AU477" s="193" t="s">
        <v>622</v>
      </c>
      <c r="AV477" s="193"/>
      <c r="AW477" s="126" t="s">
        <v>300</v>
      </c>
      <c r="AX477" s="188"/>
    </row>
    <row r="478" spans="1:50" ht="23.25" customHeight="1" x14ac:dyDescent="0.15">
      <c r="A478" s="182"/>
      <c r="B478" s="179"/>
      <c r="C478" s="173"/>
      <c r="D478" s="179"/>
      <c r="E478" s="335"/>
      <c r="F478" s="336"/>
      <c r="G478" s="97" t="s">
        <v>600</v>
      </c>
      <c r="H478" s="98"/>
      <c r="I478" s="98"/>
      <c r="J478" s="98"/>
      <c r="K478" s="98"/>
      <c r="L478" s="98"/>
      <c r="M478" s="98"/>
      <c r="N478" s="98"/>
      <c r="O478" s="98"/>
      <c r="P478" s="98"/>
      <c r="Q478" s="98"/>
      <c r="R478" s="98"/>
      <c r="S478" s="98"/>
      <c r="T478" s="98"/>
      <c r="U478" s="98"/>
      <c r="V478" s="98"/>
      <c r="W478" s="98"/>
      <c r="X478" s="99"/>
      <c r="Y478" s="194" t="s">
        <v>12</v>
      </c>
      <c r="Z478" s="195"/>
      <c r="AA478" s="196"/>
      <c r="AB478" s="206" t="s">
        <v>624</v>
      </c>
      <c r="AC478" s="206"/>
      <c r="AD478" s="206"/>
      <c r="AE478" s="333" t="s">
        <v>597</v>
      </c>
      <c r="AF478" s="200"/>
      <c r="AG478" s="200"/>
      <c r="AH478" s="200"/>
      <c r="AI478" s="333" t="s">
        <v>623</v>
      </c>
      <c r="AJ478" s="200"/>
      <c r="AK478" s="200"/>
      <c r="AL478" s="200"/>
      <c r="AM478" s="333" t="s">
        <v>622</v>
      </c>
      <c r="AN478" s="200"/>
      <c r="AO478" s="200"/>
      <c r="AP478" s="334"/>
      <c r="AQ478" s="333" t="s">
        <v>626</v>
      </c>
      <c r="AR478" s="200"/>
      <c r="AS478" s="200"/>
      <c r="AT478" s="334"/>
      <c r="AU478" s="200" t="s">
        <v>622</v>
      </c>
      <c r="AV478" s="200"/>
      <c r="AW478" s="200"/>
      <c r="AX478" s="201"/>
    </row>
    <row r="479" spans="1:50" ht="23.25"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t="s">
        <v>622</v>
      </c>
      <c r="AC479" s="198"/>
      <c r="AD479" s="198"/>
      <c r="AE479" s="333" t="s">
        <v>622</v>
      </c>
      <c r="AF479" s="200"/>
      <c r="AG479" s="200"/>
      <c r="AH479" s="334"/>
      <c r="AI479" s="333" t="s">
        <v>597</v>
      </c>
      <c r="AJ479" s="200"/>
      <c r="AK479" s="200"/>
      <c r="AL479" s="200"/>
      <c r="AM479" s="333" t="s">
        <v>625</v>
      </c>
      <c r="AN479" s="200"/>
      <c r="AO479" s="200"/>
      <c r="AP479" s="334"/>
      <c r="AQ479" s="333" t="s">
        <v>626</v>
      </c>
      <c r="AR479" s="200"/>
      <c r="AS479" s="200"/>
      <c r="AT479" s="334"/>
      <c r="AU479" s="200" t="s">
        <v>622</v>
      </c>
      <c r="AV479" s="200"/>
      <c r="AW479" s="200"/>
      <c r="AX479" s="201"/>
    </row>
    <row r="480" spans="1:50" ht="23.25"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t="s">
        <v>597</v>
      </c>
      <c r="AF480" s="200"/>
      <c r="AG480" s="200"/>
      <c r="AH480" s="334"/>
      <c r="AI480" s="333" t="s">
        <v>597</v>
      </c>
      <c r="AJ480" s="200"/>
      <c r="AK480" s="200"/>
      <c r="AL480" s="200"/>
      <c r="AM480" s="333" t="s">
        <v>625</v>
      </c>
      <c r="AN480" s="200"/>
      <c r="AO480" s="200"/>
      <c r="AP480" s="334"/>
      <c r="AQ480" s="333" t="s">
        <v>622</v>
      </c>
      <c r="AR480" s="200"/>
      <c r="AS480" s="200"/>
      <c r="AT480" s="334"/>
      <c r="AU480" s="200" t="s">
        <v>622</v>
      </c>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622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5.099999999999994" customHeight="1" x14ac:dyDescent="0.15">
      <c r="A702" s="869" t="s">
        <v>259</v>
      </c>
      <c r="B702" s="870"/>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553</v>
      </c>
      <c r="AE702" s="339"/>
      <c r="AF702" s="339"/>
      <c r="AG702" s="381" t="s">
        <v>603</v>
      </c>
      <c r="AH702" s="382"/>
      <c r="AI702" s="382"/>
      <c r="AJ702" s="382"/>
      <c r="AK702" s="382"/>
      <c r="AL702" s="382"/>
      <c r="AM702" s="382"/>
      <c r="AN702" s="382"/>
      <c r="AO702" s="382"/>
      <c r="AP702" s="382"/>
      <c r="AQ702" s="382"/>
      <c r="AR702" s="382"/>
      <c r="AS702" s="382"/>
      <c r="AT702" s="382"/>
      <c r="AU702" s="382"/>
      <c r="AV702" s="382"/>
      <c r="AW702" s="382"/>
      <c r="AX702" s="383"/>
    </row>
    <row r="703" spans="1:50" ht="65.099999999999994"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604</v>
      </c>
      <c r="AH703" s="95"/>
      <c r="AI703" s="95"/>
      <c r="AJ703" s="95"/>
      <c r="AK703" s="95"/>
      <c r="AL703" s="95"/>
      <c r="AM703" s="95"/>
      <c r="AN703" s="95"/>
      <c r="AO703" s="95"/>
      <c r="AP703" s="95"/>
      <c r="AQ703" s="95"/>
      <c r="AR703" s="95"/>
      <c r="AS703" s="95"/>
      <c r="AT703" s="95"/>
      <c r="AU703" s="95"/>
      <c r="AV703" s="95"/>
      <c r="AW703" s="95"/>
      <c r="AX703" s="96"/>
    </row>
    <row r="704" spans="1:50" ht="65.099999999999994"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2" t="s">
        <v>553</v>
      </c>
      <c r="AE704" s="783"/>
      <c r="AF704" s="783"/>
      <c r="AG704" s="160" t="s">
        <v>605</v>
      </c>
      <c r="AH704" s="101"/>
      <c r="AI704" s="101"/>
      <c r="AJ704" s="101"/>
      <c r="AK704" s="101"/>
      <c r="AL704" s="101"/>
      <c r="AM704" s="101"/>
      <c r="AN704" s="101"/>
      <c r="AO704" s="101"/>
      <c r="AP704" s="101"/>
      <c r="AQ704" s="101"/>
      <c r="AR704" s="101"/>
      <c r="AS704" s="101"/>
      <c r="AT704" s="101"/>
      <c r="AU704" s="101"/>
      <c r="AV704" s="101"/>
      <c r="AW704" s="101"/>
      <c r="AX704" s="161"/>
    </row>
    <row r="705" spans="1:50" ht="35.25"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4" t="s">
        <v>553</v>
      </c>
      <c r="AE705" s="715"/>
      <c r="AF705" s="715"/>
      <c r="AG705" s="118" t="s">
        <v>630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4"/>
      <c r="D706" s="795"/>
      <c r="E706" s="730" t="s">
        <v>525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629</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35.25" customHeight="1" x14ac:dyDescent="0.15">
      <c r="A707" s="641"/>
      <c r="B707" s="642"/>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4" t="s">
        <v>629</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570</v>
      </c>
      <c r="AE708" s="604"/>
      <c r="AF708" s="604"/>
      <c r="AG708" s="742" t="s">
        <v>551</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642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570</v>
      </c>
      <c r="AE710" s="322"/>
      <c r="AF710" s="322"/>
      <c r="AG710" s="94" t="s">
        <v>573</v>
      </c>
      <c r="AH710" s="95"/>
      <c r="AI710" s="95"/>
      <c r="AJ710" s="95"/>
      <c r="AK710" s="95"/>
      <c r="AL710" s="95"/>
      <c r="AM710" s="95"/>
      <c r="AN710" s="95"/>
      <c r="AO710" s="95"/>
      <c r="AP710" s="95"/>
      <c r="AQ710" s="95"/>
      <c r="AR710" s="95"/>
      <c r="AS710" s="95"/>
      <c r="AT710" s="95"/>
      <c r="AU710" s="95"/>
      <c r="AV710" s="95"/>
      <c r="AW710" s="95"/>
      <c r="AX710" s="96"/>
    </row>
    <row r="711" spans="1:50" ht="33.7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571</v>
      </c>
      <c r="AH711" s="95"/>
      <c r="AI711" s="95"/>
      <c r="AJ711" s="95"/>
      <c r="AK711" s="95"/>
      <c r="AL711" s="95"/>
      <c r="AM711" s="95"/>
      <c r="AN711" s="95"/>
      <c r="AO711" s="95"/>
      <c r="AP711" s="95"/>
      <c r="AQ711" s="95"/>
      <c r="AR711" s="95"/>
      <c r="AS711" s="95"/>
      <c r="AT711" s="95"/>
      <c r="AU711" s="95"/>
      <c r="AV711" s="95"/>
      <c r="AW711" s="95"/>
      <c r="AX711" s="96"/>
    </row>
    <row r="712" spans="1:50" ht="33.75" customHeight="1" x14ac:dyDescent="0.15">
      <c r="A712" s="641"/>
      <c r="B712" s="643"/>
      <c r="C712" s="387" t="s">
        <v>485</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2" t="s">
        <v>553</v>
      </c>
      <c r="AE712" s="783"/>
      <c r="AF712" s="783"/>
      <c r="AG712" s="809" t="s">
        <v>606</v>
      </c>
      <c r="AH712" s="810"/>
      <c r="AI712" s="810"/>
      <c r="AJ712" s="810"/>
      <c r="AK712" s="810"/>
      <c r="AL712" s="810"/>
      <c r="AM712" s="810"/>
      <c r="AN712" s="810"/>
      <c r="AO712" s="810"/>
      <c r="AP712" s="810"/>
      <c r="AQ712" s="810"/>
      <c r="AR712" s="810"/>
      <c r="AS712" s="810"/>
      <c r="AT712" s="810"/>
      <c r="AU712" s="810"/>
      <c r="AV712" s="810"/>
      <c r="AW712" s="810"/>
      <c r="AX712" s="811"/>
    </row>
    <row r="713" spans="1:50" ht="33.75" customHeight="1" x14ac:dyDescent="0.15">
      <c r="A713" s="641"/>
      <c r="B713" s="643"/>
      <c r="C713" s="946" t="s">
        <v>486</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570</v>
      </c>
      <c r="AE713" s="322"/>
      <c r="AF713" s="663"/>
      <c r="AG713" s="94" t="s">
        <v>572</v>
      </c>
      <c r="AH713" s="95"/>
      <c r="AI713" s="95"/>
      <c r="AJ713" s="95"/>
      <c r="AK713" s="95"/>
      <c r="AL713" s="95"/>
      <c r="AM713" s="95"/>
      <c r="AN713" s="95"/>
      <c r="AO713" s="95"/>
      <c r="AP713" s="95"/>
      <c r="AQ713" s="95"/>
      <c r="AR713" s="95"/>
      <c r="AS713" s="95"/>
      <c r="AT713" s="95"/>
      <c r="AU713" s="95"/>
      <c r="AV713" s="95"/>
      <c r="AW713" s="95"/>
      <c r="AX713" s="96"/>
    </row>
    <row r="714" spans="1:50" ht="33.75" customHeight="1" x14ac:dyDescent="0.15">
      <c r="A714" s="644"/>
      <c r="B714" s="645"/>
      <c r="C714" s="646" t="s">
        <v>458</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553</v>
      </c>
      <c r="AE714" s="807"/>
      <c r="AF714" s="808"/>
      <c r="AG714" s="736" t="s">
        <v>574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39" t="s">
        <v>40</v>
      </c>
      <c r="B715" s="784"/>
      <c r="C715" s="785" t="s">
        <v>459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553</v>
      </c>
      <c r="AE715" s="604"/>
      <c r="AF715" s="656"/>
      <c r="AG715" s="742" t="s">
        <v>576</v>
      </c>
      <c r="AH715" s="743"/>
      <c r="AI715" s="743"/>
      <c r="AJ715" s="743"/>
      <c r="AK715" s="743"/>
      <c r="AL715" s="743"/>
      <c r="AM715" s="743"/>
      <c r="AN715" s="743"/>
      <c r="AO715" s="743"/>
      <c r="AP715" s="743"/>
      <c r="AQ715" s="743"/>
      <c r="AR715" s="743"/>
      <c r="AS715" s="743"/>
      <c r="AT715" s="743"/>
      <c r="AU715" s="743"/>
      <c r="AV715" s="743"/>
      <c r="AW715" s="743"/>
      <c r="AX715" s="744"/>
    </row>
    <row r="716" spans="1:50" ht="60"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553</v>
      </c>
      <c r="AE716" s="626"/>
      <c r="AF716" s="626"/>
      <c r="AG716" s="94" t="s">
        <v>575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577</v>
      </c>
      <c r="AH717" s="95"/>
      <c r="AI717" s="95"/>
      <c r="AJ717" s="95"/>
      <c r="AK717" s="95"/>
      <c r="AL717" s="95"/>
      <c r="AM717" s="95"/>
      <c r="AN717" s="95"/>
      <c r="AO717" s="95"/>
      <c r="AP717" s="95"/>
      <c r="AQ717" s="95"/>
      <c r="AR717" s="95"/>
      <c r="AS717" s="95"/>
      <c r="AT717" s="95"/>
      <c r="AU717" s="95"/>
      <c r="AV717" s="95"/>
      <c r="AW717" s="95"/>
      <c r="AX717" s="96"/>
    </row>
    <row r="718" spans="1:50" ht="34.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578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570</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2"/>
      <c r="C726" s="814" t="s">
        <v>53</v>
      </c>
      <c r="D726" s="836"/>
      <c r="E726" s="836"/>
      <c r="F726" s="837"/>
      <c r="G726" s="573" t="s">
        <v>631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632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9" t="s">
        <v>492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607</v>
      </c>
      <c r="F737" s="986"/>
      <c r="G737" s="986"/>
      <c r="H737" s="986"/>
      <c r="I737" s="986"/>
      <c r="J737" s="986"/>
      <c r="K737" s="986"/>
      <c r="L737" s="986"/>
      <c r="M737" s="986"/>
      <c r="N737" s="358" t="s">
        <v>358</v>
      </c>
      <c r="O737" s="358"/>
      <c r="P737" s="358"/>
      <c r="Q737" s="358"/>
      <c r="R737" s="986" t="s">
        <v>608</v>
      </c>
      <c r="S737" s="986"/>
      <c r="T737" s="986"/>
      <c r="U737" s="986"/>
      <c r="V737" s="986"/>
      <c r="W737" s="986"/>
      <c r="X737" s="986"/>
      <c r="Y737" s="986"/>
      <c r="Z737" s="986"/>
      <c r="AA737" s="358" t="s">
        <v>359</v>
      </c>
      <c r="AB737" s="358"/>
      <c r="AC737" s="358"/>
      <c r="AD737" s="358"/>
      <c r="AE737" s="986" t="s">
        <v>609</v>
      </c>
      <c r="AF737" s="986"/>
      <c r="AG737" s="986"/>
      <c r="AH737" s="986"/>
      <c r="AI737" s="986"/>
      <c r="AJ737" s="986"/>
      <c r="AK737" s="986"/>
      <c r="AL737" s="986"/>
      <c r="AM737" s="986"/>
      <c r="AN737" s="358" t="s">
        <v>360</v>
      </c>
      <c r="AO737" s="358"/>
      <c r="AP737" s="358"/>
      <c r="AQ737" s="358"/>
      <c r="AR737" s="987" t="s">
        <v>610</v>
      </c>
      <c r="AS737" s="988"/>
      <c r="AT737" s="988"/>
      <c r="AU737" s="988"/>
      <c r="AV737" s="988"/>
      <c r="AW737" s="988"/>
      <c r="AX737" s="989"/>
      <c r="AY737" s="89"/>
      <c r="AZ737" s="89"/>
    </row>
    <row r="738" spans="1:52" ht="24.75" customHeight="1" x14ac:dyDescent="0.15">
      <c r="A738" s="990" t="s">
        <v>361</v>
      </c>
      <c r="B738" s="203"/>
      <c r="C738" s="203"/>
      <c r="D738" s="204"/>
      <c r="E738" s="986" t="s">
        <v>611</v>
      </c>
      <c r="F738" s="986"/>
      <c r="G738" s="986"/>
      <c r="H738" s="986"/>
      <c r="I738" s="986"/>
      <c r="J738" s="986"/>
      <c r="K738" s="986"/>
      <c r="L738" s="986"/>
      <c r="M738" s="986"/>
      <c r="N738" s="358" t="s">
        <v>362</v>
      </c>
      <c r="O738" s="358"/>
      <c r="P738" s="358"/>
      <c r="Q738" s="358"/>
      <c r="R738" s="986" t="s">
        <v>612</v>
      </c>
      <c r="S738" s="986"/>
      <c r="T738" s="986"/>
      <c r="U738" s="986"/>
      <c r="V738" s="986"/>
      <c r="W738" s="986"/>
      <c r="X738" s="986"/>
      <c r="Y738" s="986"/>
      <c r="Z738" s="986"/>
      <c r="AA738" s="358" t="s">
        <v>479</v>
      </c>
      <c r="AB738" s="358"/>
      <c r="AC738" s="358"/>
      <c r="AD738" s="358"/>
      <c r="AE738" s="986" t="s">
        <v>613</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539</v>
      </c>
      <c r="B739" s="995"/>
      <c r="C739" s="995"/>
      <c r="D739" s="996"/>
      <c r="E739" s="997" t="s">
        <v>546</v>
      </c>
      <c r="F739" s="998"/>
      <c r="G739" s="998"/>
      <c r="H739" s="91" t="str">
        <f>IF(E739="", "", "(")</f>
        <v>(</v>
      </c>
      <c r="I739" s="981"/>
      <c r="J739" s="981"/>
      <c r="K739" s="91" t="str">
        <f>IF(OR(I739="　", I739=""), "", "-")</f>
        <v/>
      </c>
      <c r="L739" s="982">
        <v>268</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528</v>
      </c>
      <c r="B740" s="614"/>
      <c r="C740" s="614"/>
      <c r="D740" s="614"/>
      <c r="E740" s="614"/>
      <c r="F740" s="615"/>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530</v>
      </c>
      <c r="B779" s="628"/>
      <c r="C779" s="628"/>
      <c r="D779" s="628"/>
      <c r="E779" s="628"/>
      <c r="F779" s="629"/>
      <c r="G779" s="594" t="s">
        <v>585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627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4"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4"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0"/>
      <c r="B781" s="631"/>
      <c r="C781" s="631"/>
      <c r="D781" s="631"/>
      <c r="E781" s="631"/>
      <c r="F781" s="632"/>
      <c r="G781" s="670" t="s">
        <v>586</v>
      </c>
      <c r="H781" s="671"/>
      <c r="I781" s="671"/>
      <c r="J781" s="671"/>
      <c r="K781" s="672"/>
      <c r="L781" s="664" t="s">
        <v>587</v>
      </c>
      <c r="M781" s="665"/>
      <c r="N781" s="665"/>
      <c r="O781" s="665"/>
      <c r="P781" s="665"/>
      <c r="Q781" s="665"/>
      <c r="R781" s="665"/>
      <c r="S781" s="665"/>
      <c r="T781" s="665"/>
      <c r="U781" s="665"/>
      <c r="V781" s="665"/>
      <c r="W781" s="665"/>
      <c r="X781" s="666"/>
      <c r="Y781" s="384">
        <v>1</v>
      </c>
      <c r="Z781" s="385"/>
      <c r="AA781" s="385"/>
      <c r="AB781" s="652"/>
      <c r="AC781" s="670" t="s">
        <v>580</v>
      </c>
      <c r="AD781" s="671"/>
      <c r="AE781" s="671"/>
      <c r="AF781" s="671"/>
      <c r="AG781" s="672"/>
      <c r="AH781" s="664" t="s">
        <v>588</v>
      </c>
      <c r="AI781" s="665"/>
      <c r="AJ781" s="665"/>
      <c r="AK781" s="665"/>
      <c r="AL781" s="665"/>
      <c r="AM781" s="665"/>
      <c r="AN781" s="665"/>
      <c r="AO781" s="665"/>
      <c r="AP781" s="665"/>
      <c r="AQ781" s="665"/>
      <c r="AR781" s="665"/>
      <c r="AS781" s="665"/>
      <c r="AT781" s="666"/>
      <c r="AU781" s="384">
        <v>3</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3</v>
      </c>
      <c r="AV791" s="831"/>
      <c r="AW791" s="831"/>
      <c r="AX791" s="833"/>
    </row>
    <row r="792" spans="1:50" ht="24.75" customHeight="1" x14ac:dyDescent="0.15">
      <c r="A792" s="630"/>
      <c r="B792" s="631"/>
      <c r="C792" s="631"/>
      <c r="D792" s="631"/>
      <c r="E792" s="631"/>
      <c r="F792" s="632"/>
      <c r="G792" s="594" t="s">
        <v>638</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579</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customHeight="1" x14ac:dyDescent="0.15">
      <c r="A793" s="630"/>
      <c r="B793" s="631"/>
      <c r="C793" s="631"/>
      <c r="D793" s="631"/>
      <c r="E793" s="631"/>
      <c r="F793" s="632"/>
      <c r="G793" s="814"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4"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0"/>
      <c r="B794" s="631"/>
      <c r="C794" s="631"/>
      <c r="D794" s="631"/>
      <c r="E794" s="631"/>
      <c r="F794" s="632"/>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652"/>
      <c r="AC794" s="670" t="s">
        <v>580</v>
      </c>
      <c r="AD794" s="671"/>
      <c r="AE794" s="671"/>
      <c r="AF794" s="671"/>
      <c r="AG794" s="672"/>
      <c r="AH794" s="664" t="s">
        <v>581</v>
      </c>
      <c r="AI794" s="665"/>
      <c r="AJ794" s="665"/>
      <c r="AK794" s="665"/>
      <c r="AL794" s="665"/>
      <c r="AM794" s="665"/>
      <c r="AN794" s="665"/>
      <c r="AO794" s="665"/>
      <c r="AP794" s="665"/>
      <c r="AQ794" s="665"/>
      <c r="AR794" s="665"/>
      <c r="AS794" s="665"/>
      <c r="AT794" s="666"/>
      <c r="AU794" s="384">
        <v>3</v>
      </c>
      <c r="AV794" s="385"/>
      <c r="AW794" s="385"/>
      <c r="AX794" s="652"/>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3</v>
      </c>
      <c r="AV804" s="831"/>
      <c r="AW804" s="831"/>
      <c r="AX804" s="833"/>
    </row>
    <row r="805" spans="1:50" ht="24.75" customHeight="1" x14ac:dyDescent="0.15">
      <c r="A805" s="630"/>
      <c r="B805" s="631"/>
      <c r="C805" s="631"/>
      <c r="D805" s="631"/>
      <c r="E805" s="631"/>
      <c r="F805" s="632"/>
      <c r="G805" s="594" t="s">
        <v>637</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454</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customHeight="1" x14ac:dyDescent="0.15">
      <c r="A806" s="630"/>
      <c r="B806" s="631"/>
      <c r="C806" s="631"/>
      <c r="D806" s="631"/>
      <c r="E806" s="631"/>
      <c r="F806" s="632"/>
      <c r="G806" s="814"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4"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0"/>
      <c r="B807" s="631"/>
      <c r="C807" s="631"/>
      <c r="D807" s="631"/>
      <c r="E807" s="631"/>
      <c r="F807" s="632"/>
      <c r="G807" s="670" t="s">
        <v>586</v>
      </c>
      <c r="H807" s="671"/>
      <c r="I807" s="671"/>
      <c r="J807" s="671"/>
      <c r="K807" s="672"/>
      <c r="L807" s="664" t="s">
        <v>587</v>
      </c>
      <c r="M807" s="665"/>
      <c r="N807" s="665"/>
      <c r="O807" s="665"/>
      <c r="P807" s="665"/>
      <c r="Q807" s="665"/>
      <c r="R807" s="665"/>
      <c r="S807" s="665"/>
      <c r="T807" s="665"/>
      <c r="U807" s="665"/>
      <c r="V807" s="665"/>
      <c r="W807" s="665"/>
      <c r="X807" s="666"/>
      <c r="Y807" s="384">
        <v>1</v>
      </c>
      <c r="Z807" s="385"/>
      <c r="AA807" s="385"/>
      <c r="AB807" s="652"/>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1</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4"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4"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0"/>
      <c r="B820" s="631"/>
      <c r="C820" s="631"/>
      <c r="D820" s="631"/>
      <c r="E820" s="631"/>
      <c r="F820" s="632"/>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652"/>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589</v>
      </c>
      <c r="D837" s="340"/>
      <c r="E837" s="340"/>
      <c r="F837" s="340"/>
      <c r="G837" s="340"/>
      <c r="H837" s="340"/>
      <c r="I837" s="340"/>
      <c r="J837" s="341">
        <v>6011401007346</v>
      </c>
      <c r="K837" s="342"/>
      <c r="L837" s="342"/>
      <c r="M837" s="342"/>
      <c r="N837" s="342"/>
      <c r="O837" s="342"/>
      <c r="P837" s="355" t="s">
        <v>590</v>
      </c>
      <c r="Q837" s="343"/>
      <c r="R837" s="343"/>
      <c r="S837" s="343"/>
      <c r="T837" s="343"/>
      <c r="U837" s="343"/>
      <c r="V837" s="343"/>
      <c r="W837" s="343"/>
      <c r="X837" s="343"/>
      <c r="Y837" s="344">
        <v>1</v>
      </c>
      <c r="Z837" s="345"/>
      <c r="AA837" s="345"/>
      <c r="AB837" s="346"/>
      <c r="AC837" s="356" t="s">
        <v>522</v>
      </c>
      <c r="AD837" s="364"/>
      <c r="AE837" s="364"/>
      <c r="AF837" s="364"/>
      <c r="AG837" s="364"/>
      <c r="AH837" s="365" t="s">
        <v>591</v>
      </c>
      <c r="AI837" s="366"/>
      <c r="AJ837" s="366"/>
      <c r="AK837" s="366"/>
      <c r="AL837" s="350">
        <v>100</v>
      </c>
      <c r="AM837" s="351"/>
      <c r="AN837" s="351"/>
      <c r="AO837" s="352"/>
      <c r="AP837" s="353" t="s">
        <v>591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628</v>
      </c>
      <c r="D870" s="340"/>
      <c r="E870" s="340"/>
      <c r="F870" s="340"/>
      <c r="G870" s="340"/>
      <c r="H870" s="340"/>
      <c r="I870" s="340"/>
      <c r="J870" s="341">
        <v>6010401064612</v>
      </c>
      <c r="K870" s="342"/>
      <c r="L870" s="342"/>
      <c r="M870" s="342"/>
      <c r="N870" s="342"/>
      <c r="O870" s="342"/>
      <c r="P870" s="355" t="s">
        <v>588</v>
      </c>
      <c r="Q870" s="343"/>
      <c r="R870" s="343"/>
      <c r="S870" s="343"/>
      <c r="T870" s="343"/>
      <c r="U870" s="343"/>
      <c r="V870" s="343"/>
      <c r="W870" s="343"/>
      <c r="X870" s="343"/>
      <c r="Y870" s="344">
        <v>3</v>
      </c>
      <c r="Z870" s="345"/>
      <c r="AA870" s="345"/>
      <c r="AB870" s="346"/>
      <c r="AC870" s="356" t="s">
        <v>516</v>
      </c>
      <c r="AD870" s="364"/>
      <c r="AE870" s="364"/>
      <c r="AF870" s="364"/>
      <c r="AG870" s="364"/>
      <c r="AH870" s="365">
        <v>2</v>
      </c>
      <c r="AI870" s="366"/>
      <c r="AJ870" s="366"/>
      <c r="AK870" s="366"/>
      <c r="AL870" s="350">
        <v>77.400000000000006</v>
      </c>
      <c r="AM870" s="351"/>
      <c r="AN870" s="351"/>
      <c r="AO870" s="352"/>
      <c r="AP870" s="353" t="s">
        <v>620</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592</v>
      </c>
      <c r="D903" s="340"/>
      <c r="E903" s="340"/>
      <c r="F903" s="340"/>
      <c r="G903" s="340"/>
      <c r="H903" s="340"/>
      <c r="I903" s="340"/>
      <c r="J903" s="341">
        <v>4010601038772</v>
      </c>
      <c r="K903" s="342"/>
      <c r="L903" s="342"/>
      <c r="M903" s="342"/>
      <c r="N903" s="342"/>
      <c r="O903" s="342"/>
      <c r="P903" s="355" t="s">
        <v>593</v>
      </c>
      <c r="Q903" s="343"/>
      <c r="R903" s="343"/>
      <c r="S903" s="343"/>
      <c r="T903" s="343"/>
      <c r="U903" s="343"/>
      <c r="V903" s="343"/>
      <c r="W903" s="343"/>
      <c r="X903" s="343"/>
      <c r="Y903" s="344">
        <v>0</v>
      </c>
      <c r="Z903" s="345"/>
      <c r="AA903" s="345"/>
      <c r="AB903" s="346"/>
      <c r="AC903" s="356" t="s">
        <v>522</v>
      </c>
      <c r="AD903" s="364"/>
      <c r="AE903" s="364"/>
      <c r="AF903" s="364"/>
      <c r="AG903" s="364"/>
      <c r="AH903" s="365" t="s">
        <v>594</v>
      </c>
      <c r="AI903" s="366"/>
      <c r="AJ903" s="366"/>
      <c r="AK903" s="366"/>
      <c r="AL903" s="350">
        <v>100</v>
      </c>
      <c r="AM903" s="351"/>
      <c r="AN903" s="351"/>
      <c r="AO903" s="352"/>
      <c r="AP903" s="353" t="s">
        <v>594</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8.25" customHeight="1" x14ac:dyDescent="0.15">
      <c r="A936" s="372">
        <v>1</v>
      </c>
      <c r="B936" s="372">
        <v>1</v>
      </c>
      <c r="C936" s="354" t="s">
        <v>582</v>
      </c>
      <c r="D936" s="340"/>
      <c r="E936" s="340"/>
      <c r="F936" s="340"/>
      <c r="G936" s="340"/>
      <c r="H936" s="340"/>
      <c r="I936" s="340"/>
      <c r="J936" s="341">
        <v>8050001002082</v>
      </c>
      <c r="K936" s="342"/>
      <c r="L936" s="342"/>
      <c r="M936" s="342"/>
      <c r="N936" s="342"/>
      <c r="O936" s="342"/>
      <c r="P936" s="355" t="s">
        <v>583</v>
      </c>
      <c r="Q936" s="343"/>
      <c r="R936" s="343"/>
      <c r="S936" s="343"/>
      <c r="T936" s="343"/>
      <c r="U936" s="343"/>
      <c r="V936" s="343"/>
      <c r="W936" s="343"/>
      <c r="X936" s="343"/>
      <c r="Y936" s="344">
        <v>3</v>
      </c>
      <c r="Z936" s="345"/>
      <c r="AA936" s="345"/>
      <c r="AB936" s="346"/>
      <c r="AC936" s="356" t="s">
        <v>584</v>
      </c>
      <c r="AD936" s="364"/>
      <c r="AE936" s="364"/>
      <c r="AF936" s="364"/>
      <c r="AG936" s="364"/>
      <c r="AH936" s="365">
        <v>5</v>
      </c>
      <c r="AI936" s="366"/>
      <c r="AJ936" s="366"/>
      <c r="AK936" s="366"/>
      <c r="AL936" s="350">
        <v>90</v>
      </c>
      <c r="AM936" s="351"/>
      <c r="AN936" s="351"/>
      <c r="AO936" s="352"/>
      <c r="AP936" s="353" t="s">
        <v>619</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2">
        <v>1</v>
      </c>
      <c r="B969" s="372">
        <v>1</v>
      </c>
      <c r="C969" s="354" t="s">
        <v>633</v>
      </c>
      <c r="D969" s="340"/>
      <c r="E969" s="340"/>
      <c r="F969" s="340"/>
      <c r="G969" s="340"/>
      <c r="H969" s="340"/>
      <c r="I969" s="340"/>
      <c r="J969" s="341">
        <v>6011401007346</v>
      </c>
      <c r="K969" s="342"/>
      <c r="L969" s="342"/>
      <c r="M969" s="342"/>
      <c r="N969" s="342"/>
      <c r="O969" s="342"/>
      <c r="P969" s="355" t="s">
        <v>634</v>
      </c>
      <c r="Q969" s="343"/>
      <c r="R969" s="343"/>
      <c r="S969" s="343"/>
      <c r="T969" s="343"/>
      <c r="U969" s="343"/>
      <c r="V969" s="343"/>
      <c r="W969" s="343"/>
      <c r="X969" s="343"/>
      <c r="Y969" s="344">
        <v>1</v>
      </c>
      <c r="Z969" s="345"/>
      <c r="AA969" s="345"/>
      <c r="AB969" s="346"/>
      <c r="AC969" s="356" t="s">
        <v>522</v>
      </c>
      <c r="AD969" s="364"/>
      <c r="AE969" s="364"/>
      <c r="AF969" s="364"/>
      <c r="AG969" s="364"/>
      <c r="AH969" s="365" t="s">
        <v>635</v>
      </c>
      <c r="AI969" s="366"/>
      <c r="AJ969" s="366"/>
      <c r="AK969" s="366"/>
      <c r="AL969" s="350">
        <v>100</v>
      </c>
      <c r="AM969" s="351"/>
      <c r="AN969" s="351"/>
      <c r="AO969" s="352"/>
      <c r="AP969" s="353" t="s">
        <v>636</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464</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483</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465</v>
      </c>
      <c r="AQ1101" s="363"/>
      <c r="AR1101" s="363"/>
      <c r="AS1101" s="363"/>
      <c r="AT1101" s="363"/>
      <c r="AU1101" s="363"/>
      <c r="AV1101" s="363"/>
      <c r="AW1101" s="363"/>
      <c r="AX1101" s="363"/>
    </row>
    <row r="1102" spans="1:50" ht="30" customHeight="1" x14ac:dyDescent="0.15">
      <c r="A1102" s="372">
        <v>1</v>
      </c>
      <c r="B1102" s="372">
        <v>1</v>
      </c>
      <c r="C1102" s="370"/>
      <c r="D1102" s="370"/>
      <c r="E1102" s="140" t="s">
        <v>614</v>
      </c>
      <c r="F1102" s="371"/>
      <c r="G1102" s="371"/>
      <c r="H1102" s="371"/>
      <c r="I1102" s="371"/>
      <c r="J1102" s="341" t="s">
        <v>615</v>
      </c>
      <c r="K1102" s="342"/>
      <c r="L1102" s="342"/>
      <c r="M1102" s="342"/>
      <c r="N1102" s="342"/>
      <c r="O1102" s="342"/>
      <c r="P1102" s="355" t="s">
        <v>616</v>
      </c>
      <c r="Q1102" s="343"/>
      <c r="R1102" s="343"/>
      <c r="S1102" s="343"/>
      <c r="T1102" s="343"/>
      <c r="U1102" s="343"/>
      <c r="V1102" s="343"/>
      <c r="W1102" s="343"/>
      <c r="X1102" s="343"/>
      <c r="Y1102" s="344" t="s">
        <v>617</v>
      </c>
      <c r="Z1102" s="345"/>
      <c r="AA1102" s="345"/>
      <c r="AB1102" s="346"/>
      <c r="AC1102" s="347"/>
      <c r="AD1102" s="347"/>
      <c r="AE1102" s="347"/>
      <c r="AF1102" s="347"/>
      <c r="AG1102" s="347"/>
      <c r="AH1102" s="348" t="s">
        <v>618</v>
      </c>
      <c r="AI1102" s="349"/>
      <c r="AJ1102" s="349"/>
      <c r="AK1102" s="349"/>
      <c r="AL1102" s="350" t="s">
        <v>618</v>
      </c>
      <c r="AM1102" s="351"/>
      <c r="AN1102" s="351"/>
      <c r="AO1102" s="352"/>
      <c r="AP1102" s="353" t="s">
        <v>615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cfRule type="expression" dxfId="2763" priority="13647">
      <formula>IF(RIGHT(TEXT(AU796,"0.#"),1)=".",FALSE,TRUE)</formula>
    </cfRule>
    <cfRule type="expression" dxfId="2762" priority="13648">
      <formula>IF(RIGHT(TEXT(AU796,"0.#"),1)=".",TRUE,FALSE)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U794">
    <cfRule type="expression" dxfId="701" priority="1">
      <formula>IF(RIGHT(TEXT(AU794,"0.#"),1)=".",FALSE,TRUE)</formula>
    </cfRule>
    <cfRule type="expression" dxfId="700" priority="2">
      <formula>IF(RIGHT(TEXT(AU794,"0.#"),1)=".",TRUE,FALSE)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14" max="49" man="1"/>
    <brk id="739"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488</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469</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488</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469</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488</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469</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488</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469</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488</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469</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488</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469</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488</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469</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488</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469</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488</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469</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488</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469</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510</v>
      </c>
      <c r="H2" s="595"/>
      <c r="I2" s="595"/>
      <c r="J2" s="595"/>
      <c r="K2" s="595"/>
      <c r="L2" s="595"/>
      <c r="M2" s="595"/>
      <c r="N2" s="595"/>
      <c r="O2" s="595"/>
      <c r="P2" s="595"/>
      <c r="Q2" s="595"/>
      <c r="R2" s="595"/>
      <c r="S2" s="595"/>
      <c r="T2" s="595"/>
      <c r="U2" s="595"/>
      <c r="V2" s="595"/>
      <c r="W2" s="595"/>
      <c r="X2" s="595"/>
      <c r="Y2" s="595"/>
      <c r="Z2" s="595"/>
      <c r="AA2" s="595"/>
      <c r="AB2" s="596"/>
      <c r="AC2" s="594" t="s">
        <v>512</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8"/>
      <c r="I3" s="668"/>
      <c r="J3" s="668"/>
      <c r="K3" s="668"/>
      <c r="L3" s="667" t="s">
        <v>18</v>
      </c>
      <c r="M3" s="668"/>
      <c r="N3" s="668"/>
      <c r="O3" s="668"/>
      <c r="P3" s="668"/>
      <c r="Q3" s="668"/>
      <c r="R3" s="668"/>
      <c r="S3" s="668"/>
      <c r="T3" s="668"/>
      <c r="U3" s="668"/>
      <c r="V3" s="668"/>
      <c r="W3" s="668"/>
      <c r="X3" s="669"/>
      <c r="Y3" s="653" t="s">
        <v>19</v>
      </c>
      <c r="Z3" s="654"/>
      <c r="AA3" s="654"/>
      <c r="AB3" s="798"/>
      <c r="AC3" s="814"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4"/>
      <c r="Z4" s="385"/>
      <c r="AA4" s="385"/>
      <c r="AB4" s="652"/>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8"/>
      <c r="B16" s="1049"/>
      <c r="C16" s="1049"/>
      <c r="D16" s="1049"/>
      <c r="E16" s="1049"/>
      <c r="F16" s="1050"/>
      <c r="G16" s="814"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4"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4"/>
      <c r="Z17" s="385"/>
      <c r="AA17" s="385"/>
      <c r="AB17" s="652"/>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8"/>
      <c r="B29" s="1049"/>
      <c r="C29" s="1049"/>
      <c r="D29" s="1049"/>
      <c r="E29" s="1049"/>
      <c r="F29" s="1050"/>
      <c r="G29" s="814"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4"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4"/>
      <c r="Z30" s="385"/>
      <c r="AA30" s="385"/>
      <c r="AB30" s="652"/>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8"/>
      <c r="B42" s="1049"/>
      <c r="C42" s="1049"/>
      <c r="D42" s="1049"/>
      <c r="E42" s="1049"/>
      <c r="F42" s="1050"/>
      <c r="G42" s="814"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4"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4"/>
      <c r="Z43" s="385"/>
      <c r="AA43" s="385"/>
      <c r="AB43" s="652"/>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48"/>
      <c r="B56" s="1049"/>
      <c r="C56" s="1049"/>
      <c r="D56" s="1049"/>
      <c r="E56" s="1049"/>
      <c r="F56" s="1050"/>
      <c r="G56" s="814"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4"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4"/>
      <c r="Z57" s="385"/>
      <c r="AA57" s="385"/>
      <c r="AB57" s="652"/>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48"/>
      <c r="B69" s="1049"/>
      <c r="C69" s="1049"/>
      <c r="D69" s="1049"/>
      <c r="E69" s="1049"/>
      <c r="F69" s="1050"/>
      <c r="G69" s="814"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4"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4"/>
      <c r="Z70" s="385"/>
      <c r="AA70" s="385"/>
      <c r="AB70" s="652"/>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48"/>
      <c r="B82" s="1049"/>
      <c r="C82" s="1049"/>
      <c r="D82" s="1049"/>
      <c r="E82" s="1049"/>
      <c r="F82" s="1050"/>
      <c r="G82" s="814"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4"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4"/>
      <c r="Z83" s="385"/>
      <c r="AA83" s="385"/>
      <c r="AB83" s="652"/>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48"/>
      <c r="B95" s="1049"/>
      <c r="C95" s="1049"/>
      <c r="D95" s="1049"/>
      <c r="E95" s="1049"/>
      <c r="F95" s="1050"/>
      <c r="G95" s="814"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4"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4"/>
      <c r="Z96" s="385"/>
      <c r="AA96" s="385"/>
      <c r="AB96" s="652"/>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48"/>
      <c r="B109" s="1049"/>
      <c r="C109" s="1049"/>
      <c r="D109" s="1049"/>
      <c r="E109" s="1049"/>
      <c r="F109" s="1050"/>
      <c r="G109" s="814"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4"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652"/>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48"/>
      <c r="B122" s="1049"/>
      <c r="C122" s="1049"/>
      <c r="D122" s="1049"/>
      <c r="E122" s="1049"/>
      <c r="F122" s="1050"/>
      <c r="G122" s="814"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4"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652"/>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48"/>
      <c r="B135" s="1049"/>
      <c r="C135" s="1049"/>
      <c r="D135" s="1049"/>
      <c r="E135" s="1049"/>
      <c r="F135" s="1050"/>
      <c r="G135" s="814"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4"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652"/>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48"/>
      <c r="B148" s="1049"/>
      <c r="C148" s="1049"/>
      <c r="D148" s="1049"/>
      <c r="E148" s="1049"/>
      <c r="F148" s="1050"/>
      <c r="G148" s="814"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4"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652"/>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48"/>
      <c r="B162" s="1049"/>
      <c r="C162" s="1049"/>
      <c r="D162" s="1049"/>
      <c r="E162" s="1049"/>
      <c r="F162" s="1050"/>
      <c r="G162" s="814"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4"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652"/>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48"/>
      <c r="B175" s="1049"/>
      <c r="C175" s="1049"/>
      <c r="D175" s="1049"/>
      <c r="E175" s="1049"/>
      <c r="F175" s="1050"/>
      <c r="G175" s="814"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4"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652"/>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48"/>
      <c r="B188" s="1049"/>
      <c r="C188" s="1049"/>
      <c r="D188" s="1049"/>
      <c r="E188" s="1049"/>
      <c r="F188" s="1050"/>
      <c r="G188" s="814"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4"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652"/>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48"/>
      <c r="B201" s="1049"/>
      <c r="C201" s="1049"/>
      <c r="D201" s="1049"/>
      <c r="E201" s="1049"/>
      <c r="F201" s="1050"/>
      <c r="G201" s="814"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4"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652"/>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48"/>
      <c r="B215" s="1049"/>
      <c r="C215" s="1049"/>
      <c r="D215" s="1049"/>
      <c r="E215" s="1049"/>
      <c r="F215" s="1050"/>
      <c r="G215" s="814"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4"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652"/>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48"/>
      <c r="B228" s="1049"/>
      <c r="C228" s="1049"/>
      <c r="D228" s="1049"/>
      <c r="E228" s="1049"/>
      <c r="F228" s="1050"/>
      <c r="G228" s="814"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4"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652"/>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48"/>
      <c r="B241" s="1049"/>
      <c r="C241" s="1049"/>
      <c r="D241" s="1049"/>
      <c r="E241" s="1049"/>
      <c r="F241" s="1050"/>
      <c r="G241" s="814"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4"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652"/>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48"/>
      <c r="B254" s="1049"/>
      <c r="C254" s="1049"/>
      <c r="D254" s="1049"/>
      <c r="E254" s="1049"/>
      <c r="F254" s="1050"/>
      <c r="G254" s="814"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4"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652"/>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2018-05-31T08:42:14Z</cp:lastPrinted>
  <dcterms:created xsi:type="dcterms:W3CDTF">2012-03-13T00:50:25Z</dcterms:created>
  <dcterms:modified xsi:type="dcterms:W3CDTF">2018-07-04T09:42:59Z</dcterms:modified>
</cp:coreProperties>
</file>