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<sst xmlns="http://schemas.openxmlformats.org/spreadsheetml/2006/main" count="2877" uniqueCount="631">
  <si>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</si>
  <si>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</si>
  <si>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</si>
  <si>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</si>
  <si>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</si>
  <si>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</si>
  <si>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</si>
  <si>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</si>
  <si>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</si>
  <si>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</si>
  <si>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</si>
  <si>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</si>
  <si>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</si>
  <si>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</si>
  <si>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</si>
  <si>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</si>
  <si>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</si>
  <si>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</si>
  <si>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</si>
  <si>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</si>
  <si>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</si>
  <si>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</si>
  <si>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</si>
  <si>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</si>
  <si>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</si>
  <si>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</si>
  <si>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</si>
  <si>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</si>
  <si>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</si>
  <si>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</si>
  <si>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</si>
  <si>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</si>
  <si>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</si>
  <si>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</si>
  <si>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</si>
  <si>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</si>
  <si>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</si>
  <si>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</si>
  <si>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</si>
  <si>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</si>
  <si>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</si>
  <si>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</si>
  <si>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</si>
  <si>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</si>
  <si>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</si>
  <si>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</si>
  <si>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</si>
  <si>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</si>
  <si>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</si>
  <si>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</si>
  <si>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</si>
  <si>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</si>
  <si>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</si>
  <si>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</si>
  <si>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</si>
  <si>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</si>
  <si>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</si>
  <si>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</si>
  <si>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</si>
  <si>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</si>
  <si>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</si>
  <si>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</si>
  <si>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</si>
  <si>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</si>
  <si>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</si>
  <si>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</si>
  <si>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</si>
  <si>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</si>
  <si>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</si>
  <si>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</si>
  <si>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</si>
  <si>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</si>
  <si>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</si>
  <si>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</si>
  <si>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</si>
  <si>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</si>
  <si>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</si>
  <si>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</si>
  <si>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</si>
  <si>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</si>
  <si>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</si>
  <si>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</si>
  <si>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</si>
  <si>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</si>
  <si>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</si>
  <si>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</si>
  <si>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</si>
  <si>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</si>
  <si>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</si>
  <si>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</si>
  <si>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</si>
  <si>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</si>
  <si>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</si>
  <si>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</si>
  <si>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</si>
  <si>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</si>
  <si>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</si>
  <si>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</si>
  <si>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</si>
  <si>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</si>
  <si>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</si>
  <si>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</si>
  <si>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</si>
  <si>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</si>
  <si>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</si>
  <si>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</si>
  <si>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</si>
  <si>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</si>
  <si>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</si>
  <si>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</si>
  <si>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</si>
  <si>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</si>
  <si>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</si>
  <si>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</si>
  <si>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</si>
  <si>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</si>
  <si>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</si>
  <si>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</si>
  <si>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</si>
  <si>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</si>
  <si>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</si>
  <si>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</si>
  <si>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</si>
  <si>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</si>
  <si>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</si>
  <si>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</si>
  <si>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</si>
  <si>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</si>
  <si>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</si>
  <si>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</si>
  <si>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</si>
  <si>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</si>
  <si>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</si>
  <si>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</si>
  <si>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</si>
  <si>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</si>
  <si>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</si>
  <si>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</si>
  <si>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</si>
  <si>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</si>
  <si>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</si>
  <si>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</si>
  <si>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</si>
  <si>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</si>
  <si>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</si>
  <si>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</si>
  <si>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</si>
  <si>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</si>
  <si>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</si>
  <si>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</si>
  <si>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</si>
  <si>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</si>
  <si>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</si>
  <si>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</si>
  <si>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</si>
  <si>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</si>
  <si>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</si>
  <si>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</si>
  <si>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</si>
  <si>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</si>
  <si>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</si>
  <si>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</si>
  <si>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</si>
  <si>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</si>
  <si>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</si>
  <si>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</si>
  <si>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</si>
  <si>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</si>
  <si>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</si>
  <si>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</si>
  <si>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</si>
  <si>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</si>
  <si>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</si>
  <si>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</si>
  <si>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</si>
  <si>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</si>
  <si>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</si>
  <si>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</si>
  <si>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</si>
  <si>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</si>
  <si>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</si>
  <si>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</si>
  <si>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</si>
  <si>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</si>
  <si>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</si>
  <si>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</si>
  <si>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</si>
  <si>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</si>
  <si>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</si>
  <si>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</si>
  <si>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</si>
  <si>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</si>
  <si>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</si>
  <si>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</si>
  <si>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</si>
  <si>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</si>
  <si>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</si>
  <si>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</si>
  <si>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</si>
  <si>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</si>
  <si>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</si>
  <si>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</si>
  <si>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</si>
  <si>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</si>
  <si>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</si>
  <si>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</si>
  <si>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</si>
  <si>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</si>
  <si>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</si>
  <si>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</si>
  <si>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</si>
  <si>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</si>
  <si>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</si>
  <si>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</si>
  <si>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</si>
  <si>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</si>
  <si>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</si>
  <si>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</si>
  <si>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</si>
  <si>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</si>
  <si>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</si>
  <si>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</si>
  <si>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</si>
  <si>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</si>
  <si>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</si>
  <si>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</si>
  <si>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</si>
  <si>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</si>
  <si>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</si>
  <si>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</si>
  <si>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</si>
  <si>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</si>
  <si>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</si>
  <si>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</si>
  <si>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</si>
  <si>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</si>
  <si>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</si>
  <si>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</si>
  <si>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</si>
  <si>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</si>
  <si>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</si>
  <si>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</si>
  <si>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</si>
  <si>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</si>
  <si>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</si>
  <si>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</si>
  <si>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</si>
  <si>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</si>
  <si>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</si>
  <si>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</si>
  <si>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</si>
  <si>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</si>
  <si>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</si>
  <si>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</si>
  <si>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</si>
  <si>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</si>
  <si>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</si>
  <si>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</si>
  <si>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</si>
  <si>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</si>
  <si>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</si>
  <si>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</si>
  <si>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</si>
  <si>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</si>
  <si>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</si>
  <si>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</si>
  <si>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</si>
  <si>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</si>
  <si>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</si>
  <si>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</si>
  <si>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</si>
  <si>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</si>
  <si>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</si>
  <si>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</si>
  <si>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</si>
  <si>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</si>
  <si>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</si>
  <si>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</si>
  <si>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</si>
  <si>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</si>
  <si>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</si>
  <si>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</si>
  <si>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</si>
  <si>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</si>
  <si>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</si>
  <si>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</si>
  <si>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</si>
  <si>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</si>
  <si>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</si>
  <si>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</si>
  <si>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</si>
  <si>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</si>
  <si>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</si>
  <si>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</si>
  <si>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</si>
  <si>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</si>
  <si>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</si>
  <si>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</si>
  <si>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</si>
  <si>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</si>
  <si>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</si>
  <si>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</si>
  <si>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</si>
  <si>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</si>
  <si>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</si>
  <si>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</si>
  <si>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</si>
  <si>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</si>
  <si>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</si>
  <si>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</si>
  <si>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</si>
  <si>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</si>
  <si>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</si>
  <si>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</si>
  <si>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</si>
  <si>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</si>
  <si>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</si>
  <si>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</si>
  <si>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</si>
  <si>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</si>
  <si>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</si>
  <si>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</si>
  <si>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</si>
  <si>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</si>
  <si>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</si>
  <si>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</si>
  <si>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</si>
  <si>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</si>
  <si>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</si>
  <si>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</si>
  <si>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</si>
  <si>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</si>
  <si>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</si>
  <si>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</si>
  <si>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</si>
  <si>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</si>
  <si>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</si>
  <si>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</si>
  <si>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</si>
  <si>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</si>
  <si>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</si>
  <si>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</si>
  <si>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</si>
  <si>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</si>
  <si>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</si>
  <si>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</si>
  <si>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</si>
  <si>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</si>
  <si>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</si>
  <si>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</si>
  <si>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</si>
  <si>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</si>
  <si>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</si>
  <si>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</si>
  <si>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</si>
  <si>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</si>
  <si>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</si>
  <si>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</si>
  <si>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</si>
  <si>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</si>
  <si>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</si>
  <si>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</si>
  <si>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</si>
  <si>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</si>
  <si>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</si>
  <si>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</si>
  <si>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</si>
  <si>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</si>
  <si>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</si>
  <si>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</si>
  <si>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</si>
  <si>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</si>
  <si>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</si>
  <si>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</si>
  <si>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</si>
  <si>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</si>
  <si>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</si>
  <si>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</si>
  <si>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</si>
  <si>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</si>
  <si>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</si>
  <si>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</si>
  <si>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</si>
  <si>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</si>
  <si>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</si>
  <si>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</si>
  <si>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</si>
  <si>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</si>
  <si>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</si>
  <si>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</si>
  <si>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</si>
  <si>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</si>
  <si>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</si>
  <si>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</si>
  <si>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</si>
  <si>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</si>
  <si>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</si>
  <si>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</si>
  <si>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</si>
  <si>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</si>
  <si>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</si>
  <si>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</si>
  <si>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</si>
  <si>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</si>
  <si>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</si>
  <si>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</si>
  <si>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</si>
  <si>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</si>
  <si>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</si>
  <si>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</si>
  <si>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</si>
  <si>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</si>
  <si>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</si>
  <si>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</si>
  <si>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</si>
  <si>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</si>
  <si>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</si>
  <si>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</si>
  <si>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</si>
  <si>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</si>
  <si>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</si>
  <si>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</si>
  <si>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</si>
  <si>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</si>
  <si>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</si>
  <si>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</si>
  <si>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</si>
  <si>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</si>
  <si>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</si>
  <si>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</si>
  <si>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</si>
  <si>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</si>
  <si>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</si>
  <si>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</si>
  <si>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</si>
  <si>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</si>
  <si>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</si>
  <si>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</si>
  <si>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</si>
  <si>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</si>
  <si>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</si>
  <si>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</si>
  <si>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</si>
  <si>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</si>
  <si>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</si>
  <si>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</si>
  <si>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</si>
  <si>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</si>
  <si>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</si>
  <si>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</si>
  <si>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</si>
  <si>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</si>
  <si>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</si>
  <si>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</si>
  <si>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</si>
  <si>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</si>
  <si>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</si>
  <si>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</si>
  <si>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</si>
  <si>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</si>
  <si>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</si>
  <si>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</si>
  <si>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</si>
  <si>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</si>
  <si>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</si>
  <si>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</si>
  <si>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</si>
  <si>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</si>
  <si>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</si>
  <si>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</si>
  <si>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</si>
  <si>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</si>
  <si>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</si>
  <si>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</si>
  <si>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</si>
  <si>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</si>
  <si>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</si>
  <si>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</si>
  <si>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</si>
  <si>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</si>
  <si>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</si>
  <si>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</si>
  <si>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</si>
  <si>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</si>
  <si>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</si>
  <si>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</si>
  <si>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</si>
  <si>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</si>
  <si>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</si>
  <si>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</si>
  <si>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</si>
  <si>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</si>
  <si>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</si>
  <si>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</si>
  <si>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</si>
  <si>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</si>
  <si>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</si>
  <si>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</si>
  <si>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</si>
  <si>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</si>
  <si>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</si>
  <si>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</si>
  <si>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</si>
  <si>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</si>
  <si>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</si>
  <si>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</si>
  <si>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</si>
  <si>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</si>
  <si>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</si>
  <si>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</si>
  <si>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</si>
  <si>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</si>
  <si>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</si>
  <si>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</si>
  <si>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</si>
  <si>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</si>
  <si>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</si>
  <si>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</si>
  <si>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</si>
  <si>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</si>
  <si>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</si>
  <si>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</si>
  <si>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</si>
  <si>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</si>
  <si>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</si>
  <si>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</si>
  <si>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</si>
  <si>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</si>
  <si>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</si>
  <si>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</si>
  <si>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</si>
  <si>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</si>
  <si>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</si>
  <si>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</si>
  <si>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</si>
  <si>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</si>
  <si>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</si>
  <si>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</si>
  <si>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</si>
  <si>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</si>
  <si>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</si>
  <si>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</si>
  <si>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</si>
  <si>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</si>
  <si>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</si>
  <si>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</si>
  <si>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</si>
  <si>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</si>
  <si>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</si>
  <si>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</si>
  <si>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</si>
  <si>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看護課</t>
  </si>
  <si>
    <t>インターネットを利用した看護師等養成所運営報告システム及び看護師等学校養成所入学状況並びに卒業生就業状況調査システムの運用経費である。</t>
  </si>
  <si>
    <t>都道府県、地方厚生局及び厚生労働本省において、データの活用及び養成所に対する指導監督を行うものである。
また、インターネットを利用していることから、学校養成所の情報を公開するものである。</t>
  </si>
  <si>
    <t>○</t>
  </si>
  <si>
    <t>保健師助産師看護師法施行令第14条</t>
  </si>
  <si>
    <t>-</t>
  </si>
  <si>
    <t>-</t>
    <phoneticPr fontId="5"/>
  </si>
  <si>
    <t>社会保障関係情報化業務庁費</t>
  </si>
  <si>
    <t>厚生労働省</t>
  </si>
  <si>
    <t>-</t>
    <phoneticPr fontId="5"/>
  </si>
  <si>
    <t>846</t>
    <phoneticPr fontId="5"/>
  </si>
  <si>
    <t>734</t>
    <phoneticPr fontId="5"/>
  </si>
  <si>
    <t>37</t>
    <phoneticPr fontId="5"/>
  </si>
  <si>
    <t>42</t>
    <phoneticPr fontId="5"/>
  </si>
  <si>
    <t>43</t>
    <phoneticPr fontId="5"/>
  </si>
  <si>
    <t>44</t>
    <phoneticPr fontId="5"/>
  </si>
  <si>
    <t>課長：島田　陽子</t>
    <phoneticPr fontId="5"/>
  </si>
  <si>
    <t>か所</t>
    <phoneticPr fontId="5"/>
  </si>
  <si>
    <t>-</t>
    <phoneticPr fontId="5"/>
  </si>
  <si>
    <t>-</t>
    <phoneticPr fontId="5"/>
  </si>
  <si>
    <t>看護師等学校養成所入学状況及び卒業生就業状況調査（担当課による調査）</t>
    <phoneticPr fontId="5"/>
  </si>
  <si>
    <t>-</t>
    <phoneticPr fontId="5"/>
  </si>
  <si>
    <t>-</t>
    <phoneticPr fontId="5"/>
  </si>
  <si>
    <t>・単位当たりコスト=Ｘ／Ｙ
X：予算執行額
Y：報告事業活用養成所数　　　</t>
    <phoneticPr fontId="5"/>
  </si>
  <si>
    <t>円</t>
    <phoneticPr fontId="5"/>
  </si>
  <si>
    <t>Ｘ円/Ｙか所</t>
    <phoneticPr fontId="5"/>
  </si>
  <si>
    <t>21,766,167
/1,784</t>
    <phoneticPr fontId="5"/>
  </si>
  <si>
    <t>14,308,092
/1,793</t>
    <phoneticPr fontId="5"/>
  </si>
  <si>
    <t>施策大目標２　必要な医療従事者を確保するとともに、資質の向上を図ること</t>
    <phoneticPr fontId="5"/>
  </si>
  <si>
    <t>今後の医療需要に見合った医療従事者の確保を図ること　（施策目標Ⅰ－２－１）</t>
    <phoneticPr fontId="5"/>
  </si>
  <si>
    <t>就業看護職員数（担当課による推計）</t>
    <phoneticPr fontId="5"/>
  </si>
  <si>
    <t>人</t>
    <phoneticPr fontId="5"/>
  </si>
  <si>
    <t>人</t>
    <phoneticPr fontId="5"/>
  </si>
  <si>
    <t>-</t>
    <phoneticPr fontId="5"/>
  </si>
  <si>
    <t>本事業の実施により把握される看護師等学校養成所の入学状況、卒業生就業状況等の情報は看護職員確保対策の基礎資料となる。</t>
    <phoneticPr fontId="5"/>
  </si>
  <si>
    <t>-</t>
    <phoneticPr fontId="5"/>
  </si>
  <si>
    <t>-</t>
    <phoneticPr fontId="5"/>
  </si>
  <si>
    <t>-</t>
    <phoneticPr fontId="5"/>
  </si>
  <si>
    <t>-</t>
    <phoneticPr fontId="5"/>
  </si>
  <si>
    <t>-</t>
    <phoneticPr fontId="5"/>
  </si>
  <si>
    <t>保健師助産師看護師法施行令により指定学校養成所の設置者は所定の報告をする義務があるところ、本事業によって運用されるシステムによって、オンラインで簡便に報告することが可能となることから、社会のニーズを反映している。</t>
    <phoneticPr fontId="5"/>
  </si>
  <si>
    <t>保健師助産師看護師法施行令により、国が行う業務と規定されている。</t>
    <phoneticPr fontId="5"/>
  </si>
  <si>
    <t>指定学校養成所の設置者による報告自体は保健師助産師看護師法施行令上の義務となっており優先度が高い。</t>
    <phoneticPr fontId="5"/>
  </si>
  <si>
    <t>‐</t>
  </si>
  <si>
    <t>無</t>
  </si>
  <si>
    <t>一般競争入札を行い、コストの削減に努めており、妥当な水準であると考える。</t>
    <phoneticPr fontId="5"/>
  </si>
  <si>
    <t>事業の実施に必要最低限の経費のみを計上し、コストの削減に努めている。</t>
    <phoneticPr fontId="5"/>
  </si>
  <si>
    <t>-</t>
    <phoneticPr fontId="5"/>
  </si>
  <si>
    <t>成果実績は成果目標を満たしている。</t>
    <phoneticPr fontId="5"/>
  </si>
  <si>
    <t>オンラインでの報告は利便性が高く、成果実績も高い。一方、紙媒体による報告とした場合、報告する側、報告を受ける側、双方の負担が増大することに加え、報告洩れ等を惹起する危険がある。</t>
    <phoneticPr fontId="5"/>
  </si>
  <si>
    <t>活動実績は見込みを超えている。</t>
    <phoneticPr fontId="5"/>
  </si>
  <si>
    <t>本事業の実施により把握される看護師等学校養成所の入学状況、卒業生就業状況等の情報は看護職員確保対策の基礎資料として活用している。</t>
    <phoneticPr fontId="5"/>
  </si>
  <si>
    <t>オンライン報告養成所数を100％とする</t>
    <phoneticPr fontId="5"/>
  </si>
  <si>
    <t>オンライン報告養成所数</t>
    <phoneticPr fontId="5"/>
  </si>
  <si>
    <t>報告事業活用養成所数</t>
    <phoneticPr fontId="5"/>
  </si>
  <si>
    <t>雑役務費</t>
    <rPh sb="0" eb="4">
      <t>ザツエキムヒ</t>
    </rPh>
    <phoneticPr fontId="5"/>
  </si>
  <si>
    <t>A.日本情報通信株式会社</t>
    <phoneticPr fontId="5"/>
  </si>
  <si>
    <t>日本情報通信株式会社</t>
    <phoneticPr fontId="5"/>
  </si>
  <si>
    <t>システム機器賃貸借及び運用・保守</t>
    <phoneticPr fontId="5"/>
  </si>
  <si>
    <t>-</t>
    <phoneticPr fontId="5"/>
  </si>
  <si>
    <t>-</t>
    <phoneticPr fontId="5"/>
  </si>
  <si>
    <t>31,612,111
/1,812</t>
    <phoneticPr fontId="5"/>
  </si>
  <si>
    <t>12,234,000/1,812</t>
    <phoneticPr fontId="5"/>
  </si>
  <si>
    <t>対象システムの改修経費と運用・保守経費に使途が限定されている。</t>
    <rPh sb="7" eb="9">
      <t>カイシュウ</t>
    </rPh>
    <rPh sb="9" eb="11">
      <t>ケイヒ</t>
    </rPh>
    <rPh sb="15" eb="17">
      <t>ホシュ</t>
    </rPh>
    <phoneticPr fontId="5"/>
  </si>
  <si>
    <t>△</t>
  </si>
  <si>
    <t>一般競争入札により、コスト低減が図られたため。</t>
    <rPh sb="0" eb="2">
      <t>イッパン</t>
    </rPh>
    <rPh sb="2" eb="4">
      <t>キョウソウ</t>
    </rPh>
    <rPh sb="4" eb="6">
      <t>ニュウサツ</t>
    </rPh>
    <rPh sb="13" eb="15">
      <t>テイゲン</t>
    </rPh>
    <rPh sb="16" eb="17">
      <t>ハカ</t>
    </rPh>
    <phoneticPr fontId="5"/>
  </si>
  <si>
    <t>成果実績・活動実績ともに目標・見込みを満たしており、看護職員確保対策を推進する上で、引き続き、実施する必要がある。</t>
    <rPh sb="26" eb="28">
      <t>カンゴ</t>
    </rPh>
    <rPh sb="28" eb="30">
      <t>ショクイン</t>
    </rPh>
    <rPh sb="30" eb="32">
      <t>カクホ</t>
    </rPh>
    <rPh sb="32" eb="34">
      <t>タイサク</t>
    </rPh>
    <rPh sb="35" eb="37">
      <t>スイシン</t>
    </rPh>
    <rPh sb="39" eb="40">
      <t>ウエ</t>
    </rPh>
    <rPh sb="42" eb="43">
      <t>ヒ</t>
    </rPh>
    <rPh sb="44" eb="45">
      <t>ツヅ</t>
    </rPh>
    <phoneticPr fontId="5"/>
  </si>
  <si>
    <t>引き続き、必要な予算を確保し、適正な執行に努めてまいりたい。</t>
    <phoneticPr fontId="5"/>
  </si>
  <si>
    <t>-</t>
    <phoneticPr fontId="5"/>
  </si>
  <si>
    <t>-</t>
    <phoneticPr fontId="5"/>
  </si>
  <si>
    <t>システム改修及び運用・保守について、一般競争入札に付したところ、２事業者から応札があったが、予定価格内の入札がなかったことから、不落随意契約となった。</t>
    <rPh sb="4" eb="6">
      <t>カイシュウ</t>
    </rPh>
    <rPh sb="6" eb="7">
      <t>オヨ</t>
    </rPh>
    <rPh sb="8" eb="10">
      <t>ウンヨウ</t>
    </rPh>
    <rPh sb="11" eb="13">
      <t>ホシュ</t>
    </rPh>
    <rPh sb="18" eb="20">
      <t>イッパン</t>
    </rPh>
    <rPh sb="20" eb="22">
      <t>キョウソウ</t>
    </rPh>
    <rPh sb="22" eb="24">
      <t>ニュウサツ</t>
    </rPh>
    <rPh sb="25" eb="26">
      <t>フ</t>
    </rPh>
    <rPh sb="33" eb="36">
      <t>ジギョウシャ</t>
    </rPh>
    <rPh sb="38" eb="40">
      <t>オウサツ</t>
    </rPh>
    <rPh sb="46" eb="48">
      <t>ヨテイ</t>
    </rPh>
    <phoneticPr fontId="5"/>
  </si>
  <si>
    <t>有</t>
  </si>
  <si>
    <t>システム改修等及び運用・保守</t>
    <phoneticPr fontId="5"/>
  </si>
  <si>
    <t>-</t>
    <phoneticPr fontId="5"/>
  </si>
  <si>
    <t>日本情報通信株式会社</t>
  </si>
  <si>
    <t>A</t>
  </si>
  <si>
    <t>国庫債務負担行為等</t>
  </si>
  <si>
    <t>システム改修等及び運用・保守</t>
    <phoneticPr fontId="5"/>
  </si>
  <si>
    <t>看護師等学校養成所報告管理運用事業</t>
    <phoneticPr fontId="5"/>
  </si>
  <si>
    <t>システム機器賃貸借及び運用・保守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</si>
</sst>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76200</xdr:colOff>
      <xdr:row>743</xdr:row>
      <xdr:rowOff>56028</xdr:rowOff>
    </xdr:from>
    <xdr:to>
      <xdr:col>35</xdr:col>
      <xdr:colOff>22491</xdr:colOff>
      <xdr:row>745</xdr:row>
      <xdr:rowOff>291165</xdr:rowOff>
    </xdr:to>
    <xdr:sp macro="" textlink="">
      <xdr:nvSpPr>
        <xdr:cNvPr id="2" name="正方形/長方形 1"/>
        <xdr:cNvSpPr/>
      </xdr:nvSpPr>
      <xdr:spPr>
        <a:xfrm>
          <a:off x="3876675" y="38546553"/>
          <a:ext cx="3146691" cy="9399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３２百万円</a:t>
          </a:r>
        </a:p>
      </xdr:txBody>
    </xdr:sp>
    <xdr:clientData/>
  </xdr:twoCellAnchor>
  <xdr:twoCellAnchor>
    <xdr:from>
      <xdr:col>13</xdr:col>
      <xdr:colOff>33618</xdr:colOff>
      <xdr:row>746</xdr:row>
      <xdr:rowOff>23157</xdr:rowOff>
    </xdr:from>
    <xdr:to>
      <xdr:col>42</xdr:col>
      <xdr:colOff>123264</xdr:colOff>
      <xdr:row>749</xdr:row>
      <xdr:rowOff>4482</xdr:rowOff>
    </xdr:to>
    <xdr:sp macro="" textlink="">
      <xdr:nvSpPr>
        <xdr:cNvPr id="3" name="大かっこ 2"/>
        <xdr:cNvSpPr/>
      </xdr:nvSpPr>
      <xdr:spPr>
        <a:xfrm>
          <a:off x="2633943" y="39570957"/>
          <a:ext cx="5890371" cy="1038600"/>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700"/>
            </a:lnSpc>
          </a:pPr>
          <a:r>
            <a:rPr kumimoji="1" lang="ja-JP" altLang="en-US" sz="1400">
              <a:solidFill>
                <a:sysClr val="windowText" lastClr="000000"/>
              </a:solidFill>
            </a:rPr>
            <a:t>看護師等養成所運営報告システム及び看護師等学校養成所入学状況並びに卒業生就業状況調査システムの運用経費</a:t>
          </a:r>
          <a:endParaRPr kumimoji="1" lang="en-US" altLang="ja-JP" sz="1400">
            <a:solidFill>
              <a:sysClr val="windowText" lastClr="000000"/>
            </a:solidFill>
          </a:endParaRPr>
        </a:p>
      </xdr:txBody>
    </xdr:sp>
    <xdr:clientData/>
  </xdr:twoCellAnchor>
  <xdr:twoCellAnchor>
    <xdr:from>
      <xdr:col>27</xdr:col>
      <xdr:colOff>37355</xdr:colOff>
      <xdr:row>748</xdr:row>
      <xdr:rowOff>156882</xdr:rowOff>
    </xdr:from>
    <xdr:to>
      <xdr:col>27</xdr:col>
      <xdr:colOff>44823</xdr:colOff>
      <xdr:row>749</xdr:row>
      <xdr:rowOff>291353</xdr:rowOff>
    </xdr:to>
    <xdr:cxnSp macro="">
      <xdr:nvCxnSpPr>
        <xdr:cNvPr id="4" name="直線矢印コネクタ 3"/>
        <xdr:cNvCxnSpPr/>
      </xdr:nvCxnSpPr>
      <xdr:spPr>
        <a:xfrm>
          <a:off x="5438030" y="40409532"/>
          <a:ext cx="7468" cy="48689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145676</xdr:colOff>
      <xdr:row>751</xdr:row>
      <xdr:rowOff>33617</xdr:rowOff>
    </xdr:from>
    <xdr:to>
      <xdr:col>36</xdr:col>
      <xdr:colOff>82255</xdr:colOff>
      <xdr:row>753</xdr:row>
      <xdr:rowOff>262031</xdr:rowOff>
    </xdr:to>
    <xdr:sp macro="" textlink="">
      <xdr:nvSpPr>
        <xdr:cNvPr id="5" name="正方形/長方形 4"/>
        <xdr:cNvSpPr/>
      </xdr:nvSpPr>
      <xdr:spPr>
        <a:xfrm>
          <a:off x="4146176" y="41343542"/>
          <a:ext cx="3136979" cy="9332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rPr>
            <a:t>Ａ．日本情報通信株式会社</a:t>
          </a:r>
          <a:endParaRPr kumimoji="1" lang="en-US" altLang="ja-JP" sz="1400">
            <a:solidFill>
              <a:sysClr val="windowText" lastClr="000000"/>
            </a:solidFill>
          </a:endParaRPr>
        </a:p>
        <a:p>
          <a:pPr algn="ctr"/>
          <a:r>
            <a:rPr kumimoji="1" lang="ja-JP" altLang="en-US" sz="1400">
              <a:solidFill>
                <a:sysClr val="windowText" lastClr="000000"/>
              </a:solidFill>
            </a:rPr>
            <a:t>３２百万円</a:t>
          </a:r>
        </a:p>
      </xdr:txBody>
    </xdr:sp>
    <xdr:clientData/>
  </xdr:twoCellAnchor>
  <xdr:twoCellAnchor>
    <xdr:from>
      <xdr:col>22</xdr:col>
      <xdr:colOff>32218</xdr:colOff>
      <xdr:row>754</xdr:row>
      <xdr:rowOff>55328</xdr:rowOff>
    </xdr:from>
    <xdr:to>
      <xdr:col>34</xdr:col>
      <xdr:colOff>151586</xdr:colOff>
      <xdr:row>756</xdr:row>
      <xdr:rowOff>10691</xdr:rowOff>
    </xdr:to>
    <xdr:sp macro="" textlink="">
      <xdr:nvSpPr>
        <xdr:cNvPr id="6" name="大かっこ 5"/>
        <xdr:cNvSpPr/>
      </xdr:nvSpPr>
      <xdr:spPr>
        <a:xfrm>
          <a:off x="4485156" y="42858297"/>
          <a:ext cx="2548243" cy="669738"/>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solidFill>
                <a:sysClr val="windowText" lastClr="000000"/>
              </a:solidFill>
            </a:rPr>
            <a:t>システム機器賃貸借</a:t>
          </a:r>
          <a:endParaRPr kumimoji="1" lang="en-US" altLang="ja-JP" sz="1400">
            <a:solidFill>
              <a:sysClr val="windowText" lastClr="000000"/>
            </a:solidFill>
          </a:endParaRPr>
        </a:p>
        <a:p>
          <a:pPr algn="ctr"/>
          <a:r>
            <a:rPr kumimoji="1" lang="ja-JP" altLang="en-US" sz="1400">
              <a:solidFill>
                <a:sysClr val="windowText" lastClr="000000"/>
              </a:solidFill>
            </a:rPr>
            <a:t>及び運用・保守</a:t>
          </a:r>
          <a:endParaRPr kumimoji="1" lang="en-US" altLang="ja-JP" sz="1400">
            <a:solidFill>
              <a:sysClr val="windowText" lastClr="000000"/>
            </a:solidFill>
          </a:endParaRPr>
        </a:p>
      </xdr:txBody>
    </xdr:sp>
    <xdr:clientData/>
  </xdr:twoCellAnchor>
  <xdr:twoCellAnchor>
    <xdr:from>
      <xdr:col>24</xdr:col>
      <xdr:colOff>89647</xdr:colOff>
      <xdr:row>749</xdr:row>
      <xdr:rowOff>324971</xdr:rowOff>
    </xdr:from>
    <xdr:to>
      <xdr:col>34</xdr:col>
      <xdr:colOff>134470</xdr:colOff>
      <xdr:row>751</xdr:row>
      <xdr:rowOff>1</xdr:rowOff>
    </xdr:to>
    <xdr:sp macro="" textlink="">
      <xdr:nvSpPr>
        <xdr:cNvPr id="7" name="Rectangle 11"/>
        <xdr:cNvSpPr>
          <a:spLocks noChangeArrowheads="1"/>
        </xdr:cNvSpPr>
      </xdr:nvSpPr>
      <xdr:spPr bwMode="auto">
        <a:xfrm>
          <a:off x="4890247" y="40930046"/>
          <a:ext cx="2045073" cy="37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【随意契約（その他）</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38</xdr:col>
      <xdr:colOff>59530</xdr:colOff>
      <xdr:row>133</xdr:row>
      <xdr:rowOff>178590</xdr:rowOff>
    </xdr:from>
    <xdr:to>
      <xdr:col>41</xdr:col>
      <xdr:colOff>159884</xdr:colOff>
      <xdr:row>133</xdr:row>
      <xdr:rowOff>355485</xdr:rowOff>
    </xdr:to>
    <xdr:sp macro="" textlink="">
      <xdr:nvSpPr>
        <xdr:cNvPr id="8" name="テキスト ボックス 7"/>
        <xdr:cNvSpPr txBox="1"/>
      </xdr:nvSpPr>
      <xdr:spPr>
        <a:xfrm>
          <a:off x="7750968" y="16942590"/>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35718</xdr:colOff>
      <xdr:row>134</xdr:row>
      <xdr:rowOff>154778</xdr:rowOff>
    </xdr:from>
    <xdr:to>
      <xdr:col>49</xdr:col>
      <xdr:colOff>455084</xdr:colOff>
      <xdr:row>134</xdr:row>
      <xdr:rowOff>334694</xdr:rowOff>
    </xdr:to>
    <xdr:sp macro="" textlink="">
      <xdr:nvSpPr>
        <xdr:cNvPr id="9" name="テキスト ボックス 8"/>
        <xdr:cNvSpPr txBox="1"/>
      </xdr:nvSpPr>
      <xdr:spPr>
        <a:xfrm>
          <a:off x="9346406" y="17418841"/>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A1136" sqref="AA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567</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4" t="s">
        <v>548</v>
      </c>
      <c r="Z7" s="294"/>
      <c r="AA7" s="294"/>
      <c r="AB7" s="294"/>
      <c r="AC7" s="294"/>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38</v>
      </c>
      <c r="Q13" s="98"/>
      <c r="R13" s="98"/>
      <c r="S13" s="98"/>
      <c r="T13" s="98"/>
      <c r="U13" s="98"/>
      <c r="V13" s="99"/>
      <c r="W13" s="94">
        <v>14</v>
      </c>
      <c r="X13" s="95"/>
      <c r="Y13" s="95"/>
      <c r="Z13" s="95"/>
      <c r="AA13" s="95"/>
      <c r="AB13" s="95"/>
      <c r="AC13" s="96"/>
      <c r="AD13" s="97">
        <v>37</v>
      </c>
      <c r="AE13" s="98"/>
      <c r="AF13" s="98"/>
      <c r="AG13" s="98"/>
      <c r="AH13" s="98"/>
      <c r="AI13" s="98"/>
      <c r="AJ13" s="99"/>
      <c r="AK13" s="97">
        <v>12</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38</v>
      </c>
      <c r="Q18" s="104"/>
      <c r="R18" s="104"/>
      <c r="S18" s="104"/>
      <c r="T18" s="104"/>
      <c r="U18" s="104"/>
      <c r="V18" s="105"/>
      <c r="W18" s="103">
        <f>SUM(W13:AC17)</f>
        <v>14</v>
      </c>
      <c r="X18" s="104"/>
      <c r="Y18" s="104"/>
      <c r="Z18" s="104"/>
      <c r="AA18" s="104"/>
      <c r="AB18" s="104"/>
      <c r="AC18" s="105"/>
      <c r="AD18" s="103">
        <f>SUM(AD13:AJ17)</f>
        <v>37</v>
      </c>
      <c r="AE18" s="104"/>
      <c r="AF18" s="104"/>
      <c r="AG18" s="104"/>
      <c r="AH18" s="104"/>
      <c r="AI18" s="104"/>
      <c r="AJ18" s="105"/>
      <c r="AK18" s="103">
        <f>SUM(AK13:AQ17)</f>
        <v>12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22</v>
      </c>
      <c r="Q19" s="98"/>
      <c r="R19" s="98"/>
      <c r="S19" s="98"/>
      <c r="T19" s="98"/>
      <c r="U19" s="98"/>
      <c r="V19" s="99"/>
      <c r="W19" s="97">
        <v>14</v>
      </c>
      <c r="X19" s="98"/>
      <c r="Y19" s="98"/>
      <c r="Z19" s="98"/>
      <c r="AA19" s="98"/>
      <c r="AB19" s="98"/>
      <c r="AC19" s="99"/>
      <c r="AD19" s="97">
        <v>32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0.57894736842105265</v>
      </c>
      <c r="Q20" s="540"/>
      <c r="R20" s="540"/>
      <c r="S20" s="540"/>
      <c r="T20" s="540"/>
      <c r="U20" s="540"/>
      <c r="V20" s="540"/>
      <c r="W20" s="540">
        <f t="shared" ref="W20" si="0">IF(W18=0, "-", SUM(W19)/W18)</f>
        <v>1</v>
      </c>
      <c r="X20" s="540"/>
      <c r="Y20" s="540"/>
      <c r="Z20" s="540"/>
      <c r="AA20" s="540"/>
      <c r="AB20" s="540"/>
      <c r="AC20" s="540"/>
      <c r="AD20" s="540">
        <f t="shared" ref="AD20" si="1">IF(AD18=0, "-", SUM(AD19)/AD18)</f>
        <v>0.86486486486486491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0.57894736842105265</v>
      </c>
      <c r="Q21" s="540"/>
      <c r="R21" s="540"/>
      <c r="S21" s="540"/>
      <c r="T21" s="540"/>
      <c r="U21" s="540"/>
      <c r="V21" s="540"/>
      <c r="W21" s="540">
        <f t="shared" ref="W21" si="2">IF(W19=0, "-", SUM(W19)/SUM(W13,W14))</f>
        <v>1</v>
      </c>
      <c r="X21" s="540"/>
      <c r="Y21" s="540"/>
      <c r="Z21" s="540"/>
      <c r="AA21" s="540"/>
      <c r="AB21" s="540"/>
      <c r="AC21" s="540"/>
      <c r="AD21" s="540">
        <f t="shared" ref="AD21" si="3">IF(AD19=0, "-", SUM(AD19)/SUM(AD13,AD14))</f>
        <v>0.86486486486486491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569</v>
      </c>
      <c r="AR31" s="133"/>
      <c r="AS31" s="134" t="s">
        <v>356</v>
      </c>
      <c r="AT31" s="169"/>
      <c r="AU31" s="269">
        <v>30</v>
      </c>
      <c r="AV31" s="269"/>
      <c r="AW31" s="378" t="s">
        <v>300</v>
      </c>
      <c r="AX31" s="379"/>
    </row>
    <row r="32" spans="1:50" ht="23.25" customHeight="1" x14ac:dyDescent="0.15">
      <c r="A32" s="516"/>
      <c r="B32" s="514"/>
      <c r="C32" s="514"/>
      <c r="D32" s="514"/>
      <c r="E32" s="514"/>
      <c r="F32" s="515"/>
      <c r="G32" s="541" t="s">
        <v>603</v>
      </c>
      <c r="H32" s="542"/>
      <c r="I32" s="542"/>
      <c r="J32" s="542"/>
      <c r="K32" s="542"/>
      <c r="L32" s="542"/>
      <c r="M32" s="542"/>
      <c r="N32" s="542"/>
      <c r="O32" s="543"/>
      <c r="P32" s="158" t="s">
        <v>604</v>
      </c>
      <c r="Q32" s="158"/>
      <c r="R32" s="158"/>
      <c r="S32" s="158"/>
      <c r="T32" s="158"/>
      <c r="U32" s="158"/>
      <c r="V32" s="158"/>
      <c r="W32" s="158"/>
      <c r="X32" s="229"/>
      <c r="Y32" s="337" t="s">
        <v>12</v>
      </c>
      <c r="Z32" s="550"/>
      <c r="AA32" s="551"/>
      <c r="AB32" s="552" t="s">
        <v>568</v>
      </c>
      <c r="AC32" s="552"/>
      <c r="AD32" s="552"/>
      <c r="AE32" s="363">
        <v>1784</v>
      </c>
      <c r="AF32" s="364"/>
      <c r="AG32" s="364"/>
      <c r="AH32" s="364"/>
      <c r="AI32" s="363">
        <v>1793</v>
      </c>
      <c r="AJ32" s="364"/>
      <c r="AK32" s="364"/>
      <c r="AL32" s="364"/>
      <c r="AM32" s="363">
        <v>1812</v>
      </c>
      <c r="AN32" s="364"/>
      <c r="AO32" s="364"/>
      <c r="AP32" s="364"/>
      <c r="AQ32" s="100" t="s">
        <v>570</v>
      </c>
      <c r="AR32" s="101"/>
      <c r="AS32" s="101"/>
      <c r="AT32" s="102"/>
      <c r="AU32" s="364" t="s">
        <v>611</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568</v>
      </c>
      <c r="AC33" s="523"/>
      <c r="AD33" s="523"/>
      <c r="AE33" s="363">
        <v>1784</v>
      </c>
      <c r="AF33" s="364"/>
      <c r="AG33" s="364"/>
      <c r="AH33" s="364"/>
      <c r="AI33" s="363">
        <v>1793</v>
      </c>
      <c r="AJ33" s="364"/>
      <c r="AK33" s="364"/>
      <c r="AL33" s="364"/>
      <c r="AM33" s="363">
        <v>1812</v>
      </c>
      <c r="AN33" s="364"/>
      <c r="AO33" s="364"/>
      <c r="AP33" s="364"/>
      <c r="AQ33" s="100" t="s">
        <v>570</v>
      </c>
      <c r="AR33" s="101"/>
      <c r="AS33" s="101"/>
      <c r="AT33" s="102"/>
      <c r="AU33" s="364">
        <v>1812</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100</v>
      </c>
      <c r="AF34" s="364"/>
      <c r="AG34" s="364"/>
      <c r="AH34" s="364"/>
      <c r="AI34" s="363">
        <v>100</v>
      </c>
      <c r="AJ34" s="364"/>
      <c r="AK34" s="364"/>
      <c r="AL34" s="364"/>
      <c r="AM34" s="363">
        <v>100</v>
      </c>
      <c r="AN34" s="364"/>
      <c r="AO34" s="364"/>
      <c r="AP34" s="364"/>
      <c r="AQ34" s="100" t="s">
        <v>570</v>
      </c>
      <c r="AR34" s="101"/>
      <c r="AS34" s="101"/>
      <c r="AT34" s="102"/>
      <c r="AU34" s="364" t="s">
        <v>620</v>
      </c>
      <c r="AV34" s="364"/>
      <c r="AW34" s="364"/>
      <c r="AX34" s="366"/>
    </row>
    <row r="35" spans="1:50" ht="23.25" customHeight="1" x14ac:dyDescent="0.15">
      <c r="A35" s="902" t="s">
        <v>528</v>
      </c>
      <c r="B35" s="903"/>
      <c r="C35" s="903"/>
      <c r="D35" s="903"/>
      <c r="E35" s="903"/>
      <c r="F35" s="904"/>
      <c r="G35" s="908" t="s">
        <v>571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2"/>
      <c r="B101" s="493"/>
      <c r="C101" s="493"/>
      <c r="D101" s="493"/>
      <c r="E101" s="493"/>
      <c r="F101" s="494"/>
      <c r="G101" s="158" t="s">
        <v>605</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2" t="s">
        <v>568</v>
      </c>
      <c r="AC101" s="552"/>
      <c r="AD101" s="552"/>
      <c r="AE101" s="363">
        <v>1784</v>
      </c>
      <c r="AF101" s="364"/>
      <c r="AG101" s="364"/>
      <c r="AH101" s="365"/>
      <c r="AI101" s="363">
        <v>1793</v>
      </c>
      <c r="AJ101" s="364"/>
      <c r="AK101" s="364"/>
      <c r="AL101" s="365"/>
      <c r="AM101" s="363">
        <v>1812</v>
      </c>
      <c r="AN101" s="364"/>
      <c r="AO101" s="364"/>
      <c r="AP101" s="365"/>
      <c r="AQ101" s="363" t="s">
        <v>572</v>
      </c>
      <c r="AR101" s="364"/>
      <c r="AS101" s="364"/>
      <c r="AT101" s="365"/>
      <c r="AU101" s="363" t="s">
        <v>573</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568</v>
      </c>
      <c r="AC102" s="552"/>
      <c r="AD102" s="552"/>
      <c r="AE102" s="357">
        <v>1752</v>
      </c>
      <c r="AF102" s="357"/>
      <c r="AG102" s="357"/>
      <c r="AH102" s="357"/>
      <c r="AI102" s="357">
        <v>1784</v>
      </c>
      <c r="AJ102" s="357"/>
      <c r="AK102" s="357"/>
      <c r="AL102" s="357"/>
      <c r="AM102" s="357">
        <v>1793</v>
      </c>
      <c r="AN102" s="357"/>
      <c r="AO102" s="357"/>
      <c r="AP102" s="357"/>
      <c r="AQ102" s="819">
        <v>1812</v>
      </c>
      <c r="AR102" s="820"/>
      <c r="AS102" s="820"/>
      <c r="AT102" s="821"/>
      <c r="AU102" s="819" t="s">
        <v>573</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12201</v>
      </c>
      <c r="AF116" s="357"/>
      <c r="AG116" s="357"/>
      <c r="AH116" s="357"/>
      <c r="AI116" s="357">
        <v>7980</v>
      </c>
      <c r="AJ116" s="357"/>
      <c r="AK116" s="357"/>
      <c r="AL116" s="357"/>
      <c r="AM116" s="357">
        <v>17446</v>
      </c>
      <c r="AN116" s="357"/>
      <c r="AO116" s="357"/>
      <c r="AP116" s="357"/>
      <c r="AQ116" s="363">
        <v>6752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576</v>
      </c>
      <c r="AC117" s="341"/>
      <c r="AD117" s="342"/>
      <c r="AE117" s="458" t="s">
        <v>577</v>
      </c>
      <c r="AF117" s="304"/>
      <c r="AG117" s="304"/>
      <c r="AH117" s="304"/>
      <c r="AI117" s="458" t="s">
        <v>578</v>
      </c>
      <c r="AJ117" s="304"/>
      <c r="AK117" s="304"/>
      <c r="AL117" s="304"/>
      <c r="AM117" s="458" t="s">
        <v>612</v>
      </c>
      <c r="AN117" s="304"/>
      <c r="AO117" s="304"/>
      <c r="AP117" s="304"/>
      <c r="AQ117" s="458"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v>30</v>
      </c>
      <c r="AV133" s="133"/>
      <c r="AW133" s="134" t="s">
        <v>300</v>
      </c>
      <c r="AX133" s="135"/>
    </row>
    <row r="134" spans="1:50" ht="39.75" customHeight="1" x14ac:dyDescent="0.15">
      <c r="A134" s="999"/>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1634119</v>
      </c>
      <c r="AF134" s="101"/>
      <c r="AG134" s="101"/>
      <c r="AH134" s="101"/>
      <c r="AI134" s="264">
        <v>1660071</v>
      </c>
      <c r="AJ134" s="101"/>
      <c r="AK134" s="101"/>
      <c r="AL134" s="101"/>
      <c r="AM134" s="264"/>
      <c r="AN134" s="101"/>
      <c r="AO134" s="101"/>
      <c r="AP134" s="101"/>
      <c r="AQ134" s="264" t="s">
        <v>584</v>
      </c>
      <c r="AR134" s="101"/>
      <c r="AS134" s="101"/>
      <c r="AT134" s="101"/>
      <c r="AU134" s="264" t="s">
        <v>584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v>1603108</v>
      </c>
      <c r="AF135" s="101"/>
      <c r="AG135" s="101"/>
      <c r="AH135" s="101"/>
      <c r="AI135" s="264">
        <v>1634119</v>
      </c>
      <c r="AJ135" s="101"/>
      <c r="AK135" s="101"/>
      <c r="AL135" s="101"/>
      <c r="AM135" s="264">
        <v>1660071</v>
      </c>
      <c r="AN135" s="101"/>
      <c r="AO135" s="101"/>
      <c r="AP135" s="101"/>
      <c r="AQ135" s="264" t="s">
        <v>570</v>
      </c>
      <c r="AR135" s="101"/>
      <c r="AS135" s="101"/>
      <c r="AT135" s="101"/>
      <c r="AU135" s="264"/>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t="s">
        <v>586</v>
      </c>
      <c r="H154" s="158"/>
      <c r="I154" s="158"/>
      <c r="J154" s="158"/>
      <c r="K154" s="158"/>
      <c r="L154" s="158"/>
      <c r="M154" s="158"/>
      <c r="N154" s="158"/>
      <c r="O154" s="158"/>
      <c r="P154" s="229"/>
      <c r="Q154" s="157" t="s">
        <v>587</v>
      </c>
      <c r="R154" s="158"/>
      <c r="S154" s="158"/>
      <c r="T154" s="158"/>
      <c r="U154" s="158"/>
      <c r="V154" s="158"/>
      <c r="W154" s="158"/>
      <c r="X154" s="158"/>
      <c r="Y154" s="158"/>
      <c r="Z154" s="158"/>
      <c r="AA154" s="928"/>
      <c r="AB154" s="253" t="s">
        <v>586</v>
      </c>
      <c r="AC154" s="254"/>
      <c r="AD154" s="254"/>
      <c r="AE154" s="259" t="s">
        <v>587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570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590</v>
      </c>
      <c r="AF432" s="133"/>
      <c r="AG432" s="134" t="s">
        <v>356</v>
      </c>
      <c r="AH432" s="169"/>
      <c r="AI432" s="179"/>
      <c r="AJ432" s="179"/>
      <c r="AK432" s="179"/>
      <c r="AL432" s="174"/>
      <c r="AM432" s="179"/>
      <c r="AN432" s="179"/>
      <c r="AO432" s="179"/>
      <c r="AP432" s="174"/>
      <c r="AQ432" s="215" t="s">
        <v>590</v>
      </c>
      <c r="AR432" s="133"/>
      <c r="AS432" s="134" t="s">
        <v>356</v>
      </c>
      <c r="AT432" s="169"/>
      <c r="AU432" s="133" t="s">
        <v>584</v>
      </c>
      <c r="AV432" s="133"/>
      <c r="AW432" s="134" t="s">
        <v>300</v>
      </c>
      <c r="AX432" s="135"/>
    </row>
    <row r="433" spans="1:50" ht="23.25" customHeight="1" x14ac:dyDescent="0.15">
      <c r="A433" s="999"/>
      <c r="B433" s="250"/>
      <c r="C433" s="249"/>
      <c r="D433" s="250"/>
      <c r="E433" s="163"/>
      <c r="F433" s="164"/>
      <c r="G433" s="228" t="s">
        <v>584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569</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569</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589</v>
      </c>
      <c r="AV457" s="133"/>
      <c r="AW457" s="134" t="s">
        <v>300</v>
      </c>
      <c r="AX457" s="135"/>
    </row>
    <row r="458" spans="1:50" ht="23.25" customHeight="1" x14ac:dyDescent="0.15">
      <c r="A458" s="999"/>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554</v>
      </c>
      <c r="AE702" s="901"/>
      <c r="AF702" s="901"/>
      <c r="AG702" s="890" t="s">
        <v>591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554</v>
      </c>
      <c r="AE705" s="734"/>
      <c r="AF705" s="734"/>
      <c r="AG705" s="157" t="s">
        <v>621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594</v>
      </c>
      <c r="AE708" s="669"/>
      <c r="AF708" s="669"/>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596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594</v>
      </c>
      <c r="AE710" s="152"/>
      <c r="AF710" s="152"/>
      <c r="AG710" s="665" t="s">
        <v>572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614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615</v>
      </c>
      <c r="AE712" s="587"/>
      <c r="AF712" s="587"/>
      <c r="AG712" s="595" t="s">
        <v>616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5" t="s">
        <v>598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554</v>
      </c>
      <c r="AE714" s="593"/>
      <c r="AF714" s="594"/>
      <c r="AG714" s="690" t="s">
        <v>597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599</v>
      </c>
      <c r="AH715" s="528"/>
      <c r="AI715" s="528"/>
      <c r="AJ715" s="528"/>
      <c r="AK715" s="528"/>
      <c r="AL715" s="528"/>
      <c r="AM715" s="528"/>
      <c r="AN715" s="528"/>
      <c r="AO715" s="528"/>
      <c r="AP715" s="528"/>
      <c r="AQ715" s="528"/>
      <c r="AR715" s="528"/>
      <c r="AS715" s="528"/>
      <c r="AT715" s="528"/>
      <c r="AU715" s="528"/>
      <c r="AV715" s="528"/>
      <c r="AW715" s="528"/>
      <c r="AX715" s="529"/>
    </row>
    <row r="716" spans="1:50" ht="60"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554</v>
      </c>
      <c r="AE716" s="760"/>
      <c r="AF716" s="760"/>
      <c r="AG716" s="665" t="s">
        <v>600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601</v>
      </c>
      <c r="AH717" s="666"/>
      <c r="AI717" s="666"/>
      <c r="AJ717" s="666"/>
      <c r="AK717" s="666"/>
      <c r="AL717" s="666"/>
      <c r="AM717" s="666"/>
      <c r="AN717" s="666"/>
      <c r="AO717" s="666"/>
      <c r="AP717" s="666"/>
      <c r="AQ717" s="666"/>
      <c r="AR717" s="666"/>
      <c r="AS717" s="666"/>
      <c r="AT717" s="666"/>
      <c r="AU717" s="666"/>
      <c r="AV717" s="666"/>
      <c r="AW717" s="666"/>
      <c r="AX717" s="667"/>
    </row>
    <row r="718" spans="1:50" ht="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594</v>
      </c>
      <c r="AE719" s="669"/>
      <c r="AF719" s="669"/>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t="s">
        <v>584</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9" t="s">
        <v>617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4.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4.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1.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559</v>
      </c>
      <c r="F739" s="126"/>
      <c r="G739" s="126"/>
      <c r="H739" s="91" t="str">
        <f>IF(E739="", "", "(")</f>
        <v>(</v>
      </c>
      <c r="I739" s="106"/>
      <c r="J739" s="106"/>
      <c r="K739" s="91" t="str">
        <f>IF(OR(I739="　", I739=""), "", "-")</f>
        <v/>
      </c>
      <c r="L739" s="107">
        <v>47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779"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606</v>
      </c>
      <c r="H781" s="450"/>
      <c r="I781" s="450"/>
      <c r="J781" s="450"/>
      <c r="K781" s="451"/>
      <c r="L781" s="452" t="s">
        <v>609</v>
      </c>
      <c r="M781" s="453"/>
      <c r="N781" s="453"/>
      <c r="O781" s="453"/>
      <c r="P781" s="453"/>
      <c r="Q781" s="453"/>
      <c r="R781" s="453"/>
      <c r="S781" s="453"/>
      <c r="T781" s="453"/>
      <c r="U781" s="453"/>
      <c r="V781" s="453"/>
      <c r="W781" s="453"/>
      <c r="X781" s="454"/>
      <c r="Y781" s="455">
        <v>32</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3.75" customHeight="1" x14ac:dyDescent="0.15">
      <c r="A837" s="403">
        <v>1</v>
      </c>
      <c r="B837" s="403">
        <v>1</v>
      </c>
      <c r="C837" s="425" t="s">
        <v>608</v>
      </c>
      <c r="D837" s="417"/>
      <c r="E837" s="417"/>
      <c r="F837" s="417"/>
      <c r="G837" s="417"/>
      <c r="H837" s="417"/>
      <c r="I837" s="417"/>
      <c r="J837" s="418">
        <v>1010401022830</v>
      </c>
      <c r="K837" s="419"/>
      <c r="L837" s="419"/>
      <c r="M837" s="419"/>
      <c r="N837" s="419"/>
      <c r="O837" s="419"/>
      <c r="P837" s="426" t="s">
        <v>628</v>
      </c>
      <c r="Q837" s="315"/>
      <c r="R837" s="315"/>
      <c r="S837" s="315"/>
      <c r="T837" s="315"/>
      <c r="U837" s="315"/>
      <c r="V837" s="315"/>
      <c r="W837" s="315"/>
      <c r="X837" s="315"/>
      <c r="Y837" s="316">
        <v>17</v>
      </c>
      <c r="Z837" s="317"/>
      <c r="AA837" s="317"/>
      <c r="AB837" s="318"/>
      <c r="AC837" s="326" t="s">
        <v>527</v>
      </c>
      <c r="AD837" s="326"/>
      <c r="AE837" s="326"/>
      <c r="AF837" s="326"/>
      <c r="AG837" s="326"/>
      <c r="AH837" s="420">
        <v>2</v>
      </c>
      <c r="AI837" s="421"/>
      <c r="AJ837" s="421"/>
      <c r="AK837" s="421"/>
      <c r="AL837" s="323">
        <v>100</v>
      </c>
      <c r="AM837" s="324"/>
      <c r="AN837" s="324"/>
      <c r="AO837" s="325"/>
      <c r="AP837" s="319" t="s">
        <v>610</v>
      </c>
      <c r="AQ837" s="319"/>
      <c r="AR837" s="319"/>
      <c r="AS837" s="319"/>
      <c r="AT837" s="319"/>
      <c r="AU837" s="319"/>
      <c r="AV837" s="319"/>
      <c r="AW837" s="319"/>
      <c r="AX837" s="319"/>
    </row>
    <row r="838" spans="1:50" ht="30" customHeight="1" x14ac:dyDescent="0.15">
      <c r="A838" s="403">
        <v>2</v>
      </c>
      <c r="B838" s="403">
        <v>1</v>
      </c>
      <c r="C838" s="425" t="s">
        <v>608</v>
      </c>
      <c r="D838" s="417"/>
      <c r="E838" s="417"/>
      <c r="F838" s="417"/>
      <c r="G838" s="417"/>
      <c r="H838" s="417"/>
      <c r="I838" s="417"/>
      <c r="J838" s="418">
        <v>1010401022830</v>
      </c>
      <c r="K838" s="419"/>
      <c r="L838" s="419"/>
      <c r="M838" s="419"/>
      <c r="N838" s="419"/>
      <c r="O838" s="419"/>
      <c r="P838" s="426" t="s">
        <v>630</v>
      </c>
      <c r="Q838" s="315"/>
      <c r="R838" s="315"/>
      <c r="S838" s="315"/>
      <c r="T838" s="315"/>
      <c r="U838" s="315"/>
      <c r="V838" s="315"/>
      <c r="W838" s="315"/>
      <c r="X838" s="315"/>
      <c r="Y838" s="316">
        <v>14</v>
      </c>
      <c r="Z838" s="317"/>
      <c r="AA838" s="317"/>
      <c r="AB838" s="318"/>
      <c r="AC838" s="326" t="s">
        <v>627</v>
      </c>
      <c r="AD838" s="327"/>
      <c r="AE838" s="327"/>
      <c r="AF838" s="327"/>
      <c r="AG838" s="327"/>
      <c r="AH838" s="420" t="s">
        <v>624</v>
      </c>
      <c r="AI838" s="421"/>
      <c r="AJ838" s="421"/>
      <c r="AK838" s="421"/>
      <c r="AL838" s="323" t="s">
        <v>466</v>
      </c>
      <c r="AM838" s="324"/>
      <c r="AN838" s="324"/>
      <c r="AO838" s="325"/>
      <c r="AP838" s="319" t="s">
        <v>624</v>
      </c>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7"/>
      <c r="AE839" s="327"/>
      <c r="AF839" s="327"/>
      <c r="AG839" s="327"/>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468</v>
      </c>
      <c r="AQ1101" s="428"/>
      <c r="AR1101" s="428"/>
      <c r="AS1101" s="428"/>
      <c r="AT1101" s="428"/>
      <c r="AU1101" s="428"/>
      <c r="AV1101" s="428"/>
      <c r="AW1101" s="428"/>
      <c r="AX1101" s="428"/>
    </row>
    <row r="1102" spans="1:50" ht="38.25" customHeight="1" x14ac:dyDescent="0.15">
      <c r="A1102" s="403">
        <v>1</v>
      </c>
      <c r="B1102" s="403">
        <v>1</v>
      </c>
      <c r="C1102" s="898" t="s">
        <v>626</v>
      </c>
      <c r="D1102" s="898"/>
      <c r="E1102" s="259" t="s">
        <v>625</v>
      </c>
      <c r="F1102" s="897"/>
      <c r="G1102" s="897"/>
      <c r="H1102" s="897"/>
      <c r="I1102" s="897"/>
      <c r="J1102" s="418">
        <v>1010401022830</v>
      </c>
      <c r="K1102" s="419"/>
      <c r="L1102" s="419"/>
      <c r="M1102" s="419"/>
      <c r="N1102" s="419"/>
      <c r="O1102" s="419"/>
      <c r="P1102" s="426" t="s">
        <v>623</v>
      </c>
      <c r="Q1102" s="315"/>
      <c r="R1102" s="315"/>
      <c r="S1102" s="315"/>
      <c r="T1102" s="315"/>
      <c r="U1102" s="315"/>
      <c r="V1102" s="315"/>
      <c r="W1102" s="315"/>
      <c r="X1102" s="315"/>
      <c r="Y1102" s="316">
        <v>30</v>
      </c>
      <c r="Z1102" s="317"/>
      <c r="AA1102" s="317"/>
      <c r="AB1102" s="318"/>
      <c r="AC1102" s="320" t="s">
        <v>527</v>
      </c>
      <c r="AD1102" s="320"/>
      <c r="AE1102" s="320"/>
      <c r="AF1102" s="320"/>
      <c r="AG1102" s="320"/>
      <c r="AH1102" s="321">
        <v>2</v>
      </c>
      <c r="AI1102" s="322"/>
      <c r="AJ1102" s="322"/>
      <c r="AK1102" s="322"/>
      <c r="AL1102" s="323">
        <v>100</v>
      </c>
      <c r="AM1102" s="324"/>
      <c r="AN1102" s="324"/>
      <c r="AO1102" s="325"/>
      <c r="AP1102" s="319" t="s">
        <v>619</v>
      </c>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0:Y866">
    <cfRule type="expression" dxfId="2435" priority="2967">
      <formula>IF(RIGHT(TEXT(Y840,"0.#"),1)=".",FALSE,TRUE)</formula>
    </cfRule>
    <cfRule type="expression" dxfId="2434" priority="2968">
      <formula>IF(RIGHT(TEXT(Y840,"0.#"),1)=".",TRUE,FALSE)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AD14:AJ17">
    <cfRule type="expression" dxfId="709" priority="9">
      <formula>IF(RIGHT(TEXT(AD14,"0.#"),1)=".",FALSE,TRUE)</formula>
    </cfRule>
    <cfRule type="expression" dxfId="708" priority="10">
      <formula>IF(RIGHT(TEXT(AD14,"0.#"),1)=".",TRUE,FALSE)</formula>
    </cfRule>
  </conditionalFormatting>
  <conditionalFormatting sqref="AK14:AQ17">
    <cfRule type="expression" dxfId="707" priority="7">
      <formula>IF(RIGHT(TEXT(AK14,"0.#"),1)=".",FALSE,TRUE)</formula>
    </cfRule>
    <cfRule type="expression" dxfId="706" priority="8">
      <formula>IF(RIGHT(TEXT(AK14,"0.#"),1)=".",TRUE,FALSE)</formula>
    </cfRule>
  </conditionalFormatting>
  <conditionalFormatting sqref="Y839">
    <cfRule type="expression" dxfId="705" priority="5">
      <formula>IF(RIGHT(TEXT(Y839,"0.#"),1)=".",FALSE,TRUE)</formula>
    </cfRule>
    <cfRule type="expression" dxfId="704" priority="6">
      <formula>IF(RIGHT(TEXT(Y839,"0.#"),1)=".",TRUE,FALSE)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2018-05-17T07:10:38Z</cp:lastPrinted>
  <dcterms:created xsi:type="dcterms:W3CDTF">2012-03-13T00:50:25Z</dcterms:created>
  <dcterms:modified xsi:type="dcterms:W3CDTF">2018-07-03T12:11:04Z</dcterms:modified>
</cp:coreProperties>
</file>