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0" yWindow="285" windowWidth="12510" windowHeight="68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<sst xmlns="http://schemas.openxmlformats.org/spreadsheetml/2006/main" count="3024" uniqueCount="692">
  <si>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</si>
  <si>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</si>
  <si>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</si>
  <si>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</si>
  <si>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</si>
  <si>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</si>
  <si>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</si>
  <si>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</si>
  <si>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</si>
  <si>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</si>
  <si>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</si>
  <si>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</si>
  <si>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</si>
  <si>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</si>
  <si>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</si>
  <si>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</si>
  <si>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</si>
  <si>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</si>
  <si>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</si>
  <si>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</si>
  <si>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</si>
  <si>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</si>
  <si>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</si>
  <si>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</si>
  <si>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</si>
  <si>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</si>
  <si>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</si>
  <si>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</si>
  <si>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</si>
  <si>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</si>
  <si>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</si>
  <si>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</si>
  <si>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</si>
  <si>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</si>
  <si>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</si>
  <si>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</si>
  <si>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</si>
  <si>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</si>
  <si>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</si>
  <si>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</si>
  <si>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</si>
  <si>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</si>
  <si>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</si>
  <si>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</si>
  <si>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</si>
  <si>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</si>
  <si>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</si>
  <si>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</si>
  <si>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</si>
  <si>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</si>
  <si>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</si>
  <si>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</si>
  <si>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</si>
  <si>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</si>
  <si>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</si>
  <si>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</si>
  <si>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</si>
  <si>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</si>
  <si>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</si>
  <si>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</si>
  <si>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</si>
  <si>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</si>
  <si>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</si>
  <si>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</si>
  <si>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</si>
  <si>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</si>
  <si>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</si>
  <si>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</si>
  <si>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</si>
  <si>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</si>
  <si>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</si>
  <si>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</si>
  <si>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</si>
  <si>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</si>
  <si>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</si>
  <si>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</si>
  <si>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</si>
  <si>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</si>
  <si>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</si>
  <si>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</si>
  <si>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</si>
  <si>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</si>
  <si>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</si>
  <si>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</si>
  <si>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</si>
  <si>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</si>
  <si>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</si>
  <si>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</si>
  <si>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</si>
  <si>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</si>
  <si>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</si>
  <si>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</si>
  <si>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</si>
  <si>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</si>
  <si>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</si>
  <si>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</si>
  <si>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</si>
  <si>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</si>
  <si>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</si>
  <si>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</si>
  <si>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</si>
  <si>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</si>
  <si>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</si>
  <si>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</si>
  <si>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</si>
  <si>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</si>
  <si>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</si>
  <si>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</si>
  <si>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</si>
  <si>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</si>
  <si>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</si>
  <si>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</si>
  <si>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</si>
  <si>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</si>
  <si>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</si>
  <si>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</si>
  <si>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</si>
  <si>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</si>
  <si>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</si>
  <si>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</si>
  <si>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</si>
  <si>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</si>
  <si>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</si>
  <si>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</si>
  <si>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</si>
  <si>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</si>
  <si>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</si>
  <si>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</si>
  <si>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</si>
  <si>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</si>
  <si>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</si>
  <si>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</si>
  <si>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</si>
  <si>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</si>
  <si>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</si>
  <si>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</si>
  <si>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</si>
  <si>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</si>
  <si>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</si>
  <si>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</si>
  <si>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</si>
  <si>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</si>
  <si>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</si>
  <si>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</si>
  <si>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</si>
  <si>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</si>
  <si>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</si>
  <si>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</si>
  <si>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</si>
  <si>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</si>
  <si>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</si>
  <si>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</si>
  <si>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</si>
  <si>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</si>
  <si>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</si>
  <si>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</si>
  <si>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</si>
  <si>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</si>
  <si>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</si>
  <si>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</si>
  <si>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</si>
  <si>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</si>
  <si>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</si>
  <si>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</si>
  <si>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</si>
  <si>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</si>
  <si>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</si>
  <si>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</si>
  <si>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</si>
  <si>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</si>
  <si>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</si>
  <si>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</si>
  <si>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</si>
  <si>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</si>
  <si>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</si>
  <si>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</si>
  <si>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</si>
  <si>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</si>
  <si>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</si>
  <si>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</si>
  <si>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</si>
  <si>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</si>
  <si>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</si>
  <si>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</si>
  <si>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</si>
  <si>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</si>
  <si>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</si>
  <si>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</si>
  <si>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</si>
  <si>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</si>
  <si>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</si>
  <si>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</si>
  <si>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</si>
  <si>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</si>
  <si>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</si>
  <si>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</si>
  <si>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</si>
  <si>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</si>
  <si>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</si>
  <si>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</si>
  <si>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</si>
  <si>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</si>
  <si>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</si>
  <si>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</si>
  <si>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</si>
  <si>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</si>
  <si>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</si>
  <si>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</si>
  <si>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</si>
  <si>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</si>
  <si>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</si>
  <si>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</si>
  <si>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</si>
  <si>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</si>
  <si>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</si>
  <si>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</si>
  <si>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</si>
  <si>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</si>
  <si>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</si>
  <si>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</si>
  <si>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</si>
  <si>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</si>
  <si>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</si>
  <si>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</si>
  <si>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</si>
  <si>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</si>
  <si>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</si>
  <si>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</si>
  <si>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</si>
  <si>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</si>
  <si>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</si>
  <si>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</si>
  <si>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</si>
  <si>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</si>
  <si>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</si>
  <si>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</si>
  <si>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</si>
  <si>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</si>
  <si>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</si>
  <si>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</si>
  <si>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</si>
  <si>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</si>
  <si>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</si>
  <si>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</si>
  <si>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</si>
  <si>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</si>
  <si>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</si>
  <si>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</si>
  <si>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</si>
  <si>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</si>
  <si>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</si>
  <si>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</si>
  <si>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</si>
  <si>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</si>
  <si>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</si>
  <si>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</si>
  <si>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</si>
  <si>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</si>
  <si>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</si>
  <si>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</si>
  <si>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</si>
  <si>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</si>
  <si>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</si>
  <si>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</si>
  <si>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</si>
  <si>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</si>
  <si>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</si>
  <si>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</si>
  <si>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</si>
  <si>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</si>
  <si>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</si>
  <si>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</si>
  <si>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</si>
  <si>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</si>
  <si>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</si>
  <si>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</si>
  <si>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</si>
  <si>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</si>
  <si>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</si>
  <si>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</si>
  <si>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</si>
  <si>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</si>
  <si>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</si>
  <si>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</si>
  <si>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</si>
  <si>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</si>
  <si>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</si>
  <si>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</si>
  <si>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</si>
  <si>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</si>
  <si>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</si>
  <si>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</si>
  <si>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</si>
  <si>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</si>
  <si>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</si>
  <si>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</si>
  <si>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</si>
  <si>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</si>
  <si>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</si>
  <si>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</si>
  <si>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</si>
  <si>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</si>
  <si>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</si>
  <si>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</si>
  <si>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</si>
  <si>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</si>
  <si>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</si>
  <si>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</si>
  <si>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</si>
  <si>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</si>
  <si>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</si>
  <si>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</si>
  <si>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</si>
  <si>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</si>
  <si>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</si>
  <si>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</si>
  <si>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</si>
  <si>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</si>
  <si>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</si>
  <si>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</si>
  <si>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</si>
  <si>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</si>
  <si>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</si>
  <si>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</si>
  <si>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</si>
  <si>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</si>
  <si>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</si>
  <si>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</si>
  <si>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</si>
  <si>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</si>
  <si>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</si>
  <si>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</si>
  <si>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</si>
  <si>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</si>
  <si>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</si>
  <si>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</si>
  <si>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</si>
  <si>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</si>
  <si>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</si>
  <si>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</si>
  <si>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</si>
  <si>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</si>
  <si>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</si>
  <si>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</si>
  <si>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</si>
  <si>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</si>
  <si>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</si>
  <si>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</si>
  <si>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</si>
  <si>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</si>
  <si>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</si>
  <si>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</si>
  <si>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</si>
  <si>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</si>
  <si>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</si>
  <si>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</si>
  <si>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</si>
  <si>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</si>
  <si>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</si>
  <si>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</si>
  <si>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</si>
  <si>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</si>
  <si>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</si>
  <si>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</si>
  <si>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</si>
  <si>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</si>
  <si>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</si>
  <si>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</si>
  <si>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</si>
  <si>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</si>
  <si>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</si>
  <si>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</si>
  <si>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</si>
  <si>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</si>
  <si>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</si>
  <si>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</si>
  <si>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</si>
  <si>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</si>
  <si>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</si>
  <si>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</si>
  <si>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</si>
  <si>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</si>
  <si>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</si>
  <si>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</si>
  <si>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</si>
  <si>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</si>
  <si>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</si>
  <si>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</si>
  <si>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</si>
  <si>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</si>
  <si>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</si>
  <si>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</si>
  <si>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</si>
  <si>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</si>
  <si>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</si>
  <si>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</si>
  <si>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</si>
  <si>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</si>
  <si>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</si>
  <si>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</si>
  <si>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</si>
  <si>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</si>
  <si>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</si>
  <si>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</si>
  <si>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</si>
  <si>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</si>
  <si>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</si>
  <si>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</si>
  <si>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</si>
  <si>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</si>
  <si>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</si>
  <si>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</si>
  <si>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</si>
  <si>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</si>
  <si>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</si>
  <si>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</si>
  <si>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</si>
  <si>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</si>
  <si>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</si>
  <si>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</si>
  <si>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</si>
  <si>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</si>
  <si>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</si>
  <si>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</si>
  <si>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</si>
  <si>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</si>
  <si>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</si>
  <si>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</si>
  <si>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</si>
  <si>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</si>
  <si>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</si>
  <si>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</si>
  <si>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</si>
  <si>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</si>
  <si>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</si>
  <si>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</si>
  <si>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</si>
  <si>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</si>
  <si>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</si>
  <si>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</si>
  <si>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</si>
  <si>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</si>
  <si>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</si>
  <si>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</si>
  <si>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</si>
  <si>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</si>
  <si>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</si>
  <si>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</si>
  <si>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</si>
  <si>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</si>
  <si>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</si>
  <si>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</si>
  <si>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</si>
  <si>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</si>
  <si>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</si>
  <si>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</si>
  <si>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</si>
  <si>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</si>
  <si>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</si>
  <si>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</si>
  <si>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</si>
  <si>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</si>
  <si>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</si>
  <si>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</si>
  <si>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</si>
  <si>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</si>
  <si>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</si>
  <si>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</si>
  <si>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</si>
  <si>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</si>
  <si>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</si>
  <si>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</si>
  <si>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</si>
  <si>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</si>
  <si>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</si>
  <si>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</si>
  <si>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</si>
  <si>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</si>
  <si>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</si>
  <si>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</si>
  <si>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</si>
  <si>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</si>
  <si>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</si>
  <si>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</si>
  <si>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</si>
  <si>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</si>
  <si>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</si>
  <si>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</si>
  <si>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</si>
  <si>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</si>
  <si>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</si>
  <si>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</si>
  <si>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</si>
  <si>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</si>
  <si>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</si>
  <si>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</si>
  <si>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</si>
  <si>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</si>
  <si>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</si>
  <si>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</si>
  <si>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</si>
  <si>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</si>
  <si>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</si>
  <si>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</si>
  <si>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</si>
  <si>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</si>
  <si>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</si>
  <si>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</si>
  <si>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</si>
  <si>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</si>
  <si>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</si>
  <si>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</si>
  <si>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</si>
  <si>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</si>
  <si>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</si>
  <si>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</si>
  <si>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</si>
  <si>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</si>
  <si>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</si>
  <si>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</si>
  <si>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</si>
  <si>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</si>
  <si>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</si>
  <si>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</si>
  <si>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</si>
  <si>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</si>
  <si>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</si>
  <si>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</si>
  <si>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</si>
  <si>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</si>
  <si>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</si>
  <si>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</si>
  <si>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</si>
  <si>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</si>
  <si>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</si>
  <si>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</si>
  <si>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</si>
  <si>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</si>
  <si>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</si>
  <si>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</si>
  <si>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</si>
  <si>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</si>
  <si>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</si>
  <si>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</si>
  <si>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</si>
  <si>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</si>
  <si>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</si>
  <si>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</si>
  <si>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</si>
  <si>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医事課試験免許室</t>
  </si>
  <si>
    <t>①医師法第10条
②歯科医師法第10条
③保健師助産師看護師法第18条
④診療放射線技師法第18条
⑤臨床検査技師等に関する法律第12条
⑥理学療法士及び作業療法士法第10条
⑦視能訓練士法第11条</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</si>
  <si>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</si>
  <si>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医師等国家試験問題を作成する試験委員会を開催し、国家試験を実施するとともに、医師等医療従事者の免許申請の審査や免許の交付を行う。</t>
  </si>
  <si>
    <t>-</t>
  </si>
  <si>
    <t>-</t>
    <phoneticPr fontId="5"/>
  </si>
  <si>
    <t>○</t>
  </si>
  <si>
    <t>厚生労働省</t>
  </si>
  <si>
    <t>医師等国家試験費</t>
    <phoneticPr fontId="5"/>
  </si>
  <si>
    <t>委員手当</t>
    <phoneticPr fontId="5"/>
  </si>
  <si>
    <t>委員等旅費</t>
    <phoneticPr fontId="5"/>
  </si>
  <si>
    <t>諸謝金</t>
    <phoneticPr fontId="5"/>
  </si>
  <si>
    <t>職員旅費</t>
    <phoneticPr fontId="5"/>
  </si>
  <si>
    <t>室長：曽我　将久</t>
    <rPh sb="0" eb="2">
      <t>シツチョウ</t>
    </rPh>
    <rPh sb="3" eb="5">
      <t>ソガ</t>
    </rPh>
    <rPh sb="6" eb="8">
      <t>モチマサ</t>
    </rPh>
    <phoneticPr fontId="5"/>
  </si>
  <si>
    <t>人</t>
    <rPh sb="0" eb="1">
      <t>ヒト</t>
    </rPh>
    <phoneticPr fontId="5"/>
  </si>
  <si>
    <t>医師・歯科医師・薬剤師調査</t>
    <phoneticPr fontId="5"/>
  </si>
  <si>
    <t>医師等10職種受験者数</t>
  </si>
  <si>
    <t>医師等10職種合格者数</t>
  </si>
  <si>
    <t>単位当たりコスト=Ｘ　／　Ｙ
Ｘ：執行額 
Ｙ：受験者数</t>
    <phoneticPr fontId="5"/>
  </si>
  <si>
    <t>円</t>
    <rPh sb="0" eb="1">
      <t>エン</t>
    </rPh>
    <phoneticPr fontId="5"/>
  </si>
  <si>
    <t>　　X　/ Y</t>
    <phoneticPr fontId="5"/>
  </si>
  <si>
    <t>280百万円
/112,417人</t>
    <phoneticPr fontId="5"/>
  </si>
  <si>
    <t>320百万円
/113,673人</t>
    <rPh sb="3" eb="5">
      <t>ヒャクマン</t>
    </rPh>
    <rPh sb="5" eb="6">
      <t>エン</t>
    </rPh>
    <rPh sb="15" eb="16">
      <t>ニン</t>
    </rPh>
    <phoneticPr fontId="5"/>
  </si>
  <si>
    <t>施策大目標２　必要な医療従事者を確保するとともに、資質の向上を図ること</t>
  </si>
  <si>
    <t>今後の医療需要に見合った医療従事者の確保を図ること　（施策目標Ⅰ－２－１）</t>
  </si>
  <si>
    <t>人口10万人対医師数
（前回調査時以上／調査時）
調査名：医師・歯科医師・薬剤師調査
調査主体：厚生労働省大臣官房統計情報部</t>
    <phoneticPr fontId="5"/>
  </si>
  <si>
    <t>就業女性医師数
（前回調査時以上／調査時）
調査名：医師・歯科医師・薬剤師調査
調査主体：厚生労働省大臣官房統計情報部</t>
    <phoneticPr fontId="5"/>
  </si>
  <si>
    <t>人</t>
    <rPh sb="0" eb="1">
      <t>ニン</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</si>
  <si>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○基準年度については、医学部入学定員の増員を行う前の調査年度である平成18年度を設定している。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
○基準年度については、「第7次看護職員需給推計」の初年度である平成23年度と設定している。</t>
    <phoneticPr fontId="5"/>
  </si>
  <si>
    <t>医療従事者等の国家試験を実施する事業であり、国民のニーズが高い。</t>
    <rPh sb="0" eb="2">
      <t>イリョウ</t>
    </rPh>
    <rPh sb="2" eb="5">
      <t>ジュウジシャ</t>
    </rPh>
    <rPh sb="5" eb="6">
      <t>トウ</t>
    </rPh>
    <rPh sb="7" eb="9">
      <t>コッカ</t>
    </rPh>
    <rPh sb="9" eb="11">
      <t>シケン</t>
    </rPh>
    <rPh sb="12" eb="14">
      <t>ジッシ</t>
    </rPh>
    <rPh sb="16" eb="18">
      <t>ジギョウ</t>
    </rPh>
    <rPh sb="22" eb="24">
      <t>コクミン</t>
    </rPh>
    <rPh sb="29" eb="30">
      <t>タカ</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</si>
  <si>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</si>
  <si>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医療従事者等の国家試験を実施する事業であり、医療従事者の確保という政策目的達成に向けて、優先度の高い事業である。</t>
    <rPh sb="22" eb="24">
      <t>イリョウ</t>
    </rPh>
    <rPh sb="24" eb="27">
      <t>ジュウジシャ</t>
    </rPh>
    <rPh sb="28" eb="30">
      <t>カクホ</t>
    </rPh>
    <rPh sb="33" eb="35">
      <t>セイサク</t>
    </rPh>
    <rPh sb="35" eb="37">
      <t>モクテキ</t>
    </rPh>
    <rPh sb="37" eb="39">
      <t>タッセイ</t>
    </rPh>
    <rPh sb="40" eb="41">
      <t>ム</t>
    </rPh>
    <rPh sb="44" eb="47">
      <t>ユウセンド</t>
    </rPh>
    <rPh sb="48" eb="49">
      <t>タカ</t>
    </rPh>
    <rPh sb="50" eb="52">
      <t>ジギョウ</t>
    </rPh>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</si>
  <si>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rPh sb="46" eb="48">
      <t>ジギョウ</t>
    </rPh>
    <phoneticPr fontId="5"/>
  </si>
  <si>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5"/>
  </si>
  <si>
    <t>事業目的に則したもののみに支出を行っているため、合理的であり、かつ必要なものに限定されている。</t>
    <rPh sb="0" eb="2">
      <t>ジギョウ</t>
    </rPh>
    <rPh sb="2" eb="4">
      <t>モクテキ</t>
    </rPh>
    <rPh sb="5" eb="6">
      <t>ソク</t>
    </rPh>
    <rPh sb="13" eb="15">
      <t>シシュツ</t>
    </rPh>
    <rPh sb="16" eb="17">
      <t>オコナ</t>
    </rPh>
    <rPh sb="24" eb="27">
      <t>ゴウリテキ</t>
    </rPh>
    <rPh sb="33" eb="35">
      <t>ヒツヨウ</t>
    </rPh>
    <rPh sb="39" eb="41">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</si>
  <si>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</si>
  <si>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phoneticPr fontId="5"/>
  </si>
  <si>
    <t>活動実績については見込みに見合っている。</t>
    <phoneticPr fontId="5"/>
  </si>
  <si>
    <t>各関連事業は、国家試験の実施に係る願書受付、受験票の交付、試験会場の借上げ、試験会場設営、試験監督、合格発表等を実施する事業及び受験者データ、採点、合否判定データ等の電算化等を行う事業であり、国家試験問題を作成する試験委員会の開催や免許申請の審査、免許の交付を行う本事業と適切に役割分担されている。</t>
    <phoneticPr fontId="5"/>
  </si>
  <si>
    <t>医師等国家試験実施費</t>
  </si>
  <si>
    <t>医政局国家試験等電算化経費</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</si>
  <si>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</si>
  <si>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phoneticPr fontId="5"/>
  </si>
  <si>
    <t>78</t>
    <phoneticPr fontId="5"/>
  </si>
  <si>
    <t>65</t>
    <phoneticPr fontId="5"/>
  </si>
  <si>
    <t>45</t>
    <phoneticPr fontId="5"/>
  </si>
  <si>
    <t>32</t>
    <phoneticPr fontId="5"/>
  </si>
  <si>
    <t>36</t>
    <phoneticPr fontId="5"/>
  </si>
  <si>
    <t>38</t>
    <phoneticPr fontId="5"/>
  </si>
  <si>
    <t>39</t>
    <phoneticPr fontId="5"/>
  </si>
  <si>
    <t xml:space="preserve">平成30年度に医療施設従事医師を前回調査以上とする
</t>
    <phoneticPr fontId="5"/>
  </si>
  <si>
    <t>医療施設従事医師数
平成26年：296,845人（102.8%）
平成28年：304,759人（102.7%）
※医師・歯科医師・薬剤師調査より（２年ごと）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</si>
  <si>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</si>
  <si>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</si>
  <si>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</si>
  <si>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</si>
  <si>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</si>
  <si>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</si>
  <si>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</si>
  <si>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</si>
  <si>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</si>
  <si>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
（前回調査時以上／調査時）
調査名：医政局看護課調べ
調査主体：医政局看護課(12月末に集計)
※29年度実績値は集計中。30年度目標値は29年度成果実績と同値とする。</t>
    <phoneticPr fontId="5"/>
  </si>
  <si>
    <t>-</t>
    <phoneticPr fontId="5"/>
  </si>
  <si>
    <t>-</t>
    <phoneticPr fontId="5"/>
  </si>
  <si>
    <t>-</t>
    <phoneticPr fontId="5"/>
  </si>
  <si>
    <t>‐</t>
  </si>
  <si>
    <t>-</t>
    <phoneticPr fontId="5"/>
  </si>
  <si>
    <t>-</t>
    <phoneticPr fontId="5"/>
  </si>
  <si>
    <t>-</t>
    <phoneticPr fontId="5"/>
  </si>
  <si>
    <t>成果実績に応じて、適宜成果目標の見直しを行っており、見合ったものとなっている。</t>
    <rPh sb="0" eb="2">
      <t>セイカ</t>
    </rPh>
    <rPh sb="2" eb="4">
      <t>ジッセキ</t>
    </rPh>
    <rPh sb="5" eb="6">
      <t>オウ</t>
    </rPh>
    <rPh sb="9" eb="11">
      <t>テキギ</t>
    </rPh>
    <rPh sb="11" eb="13">
      <t>セイカ</t>
    </rPh>
    <rPh sb="13" eb="15">
      <t>モクヒョウ</t>
    </rPh>
    <rPh sb="16" eb="18">
      <t>ミナオ</t>
    </rPh>
    <rPh sb="20" eb="21">
      <t>オコナ</t>
    </rPh>
    <rPh sb="26" eb="28">
      <t>ミア</t>
    </rPh>
    <phoneticPr fontId="5"/>
  </si>
  <si>
    <t>-</t>
    <phoneticPr fontId="5"/>
  </si>
  <si>
    <t>医師等国家試験費</t>
    <rPh sb="0" eb="2">
      <t>イシ</t>
    </rPh>
    <rPh sb="2" eb="3">
      <t>トウ</t>
    </rPh>
    <rPh sb="3" eb="5">
      <t>コッカ</t>
    </rPh>
    <rPh sb="5" eb="7">
      <t>シケン</t>
    </rPh>
    <rPh sb="7" eb="8">
      <t>ヒ</t>
    </rPh>
    <phoneticPr fontId="5"/>
  </si>
  <si>
    <t>委員会出席にかかる委員手当</t>
    <rPh sb="0" eb="3">
      <t>イインカイ</t>
    </rPh>
    <rPh sb="3" eb="5">
      <t>シュッセキ</t>
    </rPh>
    <rPh sb="9" eb="11">
      <t>イイン</t>
    </rPh>
    <rPh sb="11" eb="13">
      <t>テアテ</t>
    </rPh>
    <phoneticPr fontId="5"/>
  </si>
  <si>
    <t>委員会出席にかかる旅費</t>
    <rPh sb="9" eb="11">
      <t>リョヒ</t>
    </rPh>
    <phoneticPr fontId="5"/>
  </si>
  <si>
    <t>委員会出席にかかる謝金</t>
    <rPh sb="9" eb="11">
      <t>シャキン</t>
    </rPh>
    <phoneticPr fontId="5"/>
  </si>
  <si>
    <t>A.試験委員（複数）</t>
    <rPh sb="2" eb="4">
      <t>シケン</t>
    </rPh>
    <rPh sb="4" eb="6">
      <t>イイン</t>
    </rPh>
    <rPh sb="7" eb="9">
      <t>フクスウ</t>
    </rPh>
    <phoneticPr fontId="5"/>
  </si>
  <si>
    <t>C.職員（複数）</t>
    <rPh sb="2" eb="4">
      <t>ショクイン</t>
    </rPh>
    <rPh sb="5" eb="7">
      <t>フクスウ</t>
    </rPh>
    <phoneticPr fontId="5"/>
  </si>
  <si>
    <t>職員旅費</t>
    <rPh sb="0" eb="2">
      <t>ショクイン</t>
    </rPh>
    <rPh sb="2" eb="4">
      <t>リョヒ</t>
    </rPh>
    <phoneticPr fontId="5"/>
  </si>
  <si>
    <t>調査出張</t>
    <rPh sb="0" eb="2">
      <t>チョウサ</t>
    </rPh>
    <rPh sb="2" eb="4">
      <t>シュッチョウ</t>
    </rPh>
    <phoneticPr fontId="5"/>
  </si>
  <si>
    <t>委員会出席にかかる委員手当</t>
    <phoneticPr fontId="5"/>
  </si>
  <si>
    <t>委員会出席にかかる旅費</t>
    <phoneticPr fontId="5"/>
  </si>
  <si>
    <t>委員会出席にかかる謝金</t>
    <phoneticPr fontId="5"/>
  </si>
  <si>
    <t>試験委員（複数）</t>
    <phoneticPr fontId="5"/>
  </si>
  <si>
    <t>-</t>
    <phoneticPr fontId="5"/>
  </si>
  <si>
    <t>-</t>
    <phoneticPr fontId="5"/>
  </si>
  <si>
    <t>-</t>
    <phoneticPr fontId="5"/>
  </si>
  <si>
    <t>-</t>
    <phoneticPr fontId="5"/>
  </si>
  <si>
    <t>職員（複数）</t>
    <phoneticPr fontId="5"/>
  </si>
  <si>
    <t>調査出張</t>
    <phoneticPr fontId="5"/>
  </si>
  <si>
    <t>-</t>
    <phoneticPr fontId="5"/>
  </si>
  <si>
    <t>-</t>
    <phoneticPr fontId="5"/>
  </si>
  <si>
    <t>-</t>
    <phoneticPr fontId="5"/>
  </si>
  <si>
    <t>B.独立行政法人国立印刷局</t>
    <phoneticPr fontId="5"/>
  </si>
  <si>
    <t>医師等医療関係職種免許証印刷</t>
    <rPh sb="12" eb="14">
      <t>インサツ</t>
    </rPh>
    <phoneticPr fontId="5"/>
  </si>
  <si>
    <t>歯科医師免許証印刷（新年度用）</t>
    <rPh sb="7" eb="9">
      <t>インサツ</t>
    </rPh>
    <rPh sb="10" eb="13">
      <t>シンネンド</t>
    </rPh>
    <rPh sb="13" eb="14">
      <t>ヨウ</t>
    </rPh>
    <phoneticPr fontId="5"/>
  </si>
  <si>
    <t>歯科医師免許証印刷（旧年度用）</t>
    <rPh sb="7" eb="9">
      <t>インサツ</t>
    </rPh>
    <rPh sb="10" eb="11">
      <t>キュウ</t>
    </rPh>
    <rPh sb="11" eb="13">
      <t>ネンド</t>
    </rPh>
    <rPh sb="13" eb="14">
      <t>ヨウ</t>
    </rPh>
    <phoneticPr fontId="5"/>
  </si>
  <si>
    <t>官報掲載料</t>
    <phoneticPr fontId="5"/>
  </si>
  <si>
    <t>医師等医療関係職種免許証印刷（新年度用）</t>
    <rPh sb="12" eb="14">
      <t>インサツ</t>
    </rPh>
    <rPh sb="15" eb="18">
      <t>シンネンド</t>
    </rPh>
    <rPh sb="18" eb="19">
      <t>ヨウ</t>
    </rPh>
    <phoneticPr fontId="5"/>
  </si>
  <si>
    <t>医師等医療関係職種免許証印刷（旧年度用）</t>
    <rPh sb="12" eb="14">
      <t>インサツ</t>
    </rPh>
    <rPh sb="15" eb="16">
      <t>キュウ</t>
    </rPh>
    <rPh sb="16" eb="18">
      <t>ネンド</t>
    </rPh>
    <rPh sb="18" eb="19">
      <t>ヨウ</t>
    </rPh>
    <phoneticPr fontId="5"/>
  </si>
  <si>
    <t>医師臨床研修修了登録証印刷</t>
    <rPh sb="11" eb="13">
      <t>インサツ</t>
    </rPh>
    <phoneticPr fontId="5"/>
  </si>
  <si>
    <t>雑役務費</t>
    <rPh sb="0" eb="1">
      <t>ザツ</t>
    </rPh>
    <rPh sb="1" eb="3">
      <t>エキム</t>
    </rPh>
    <phoneticPr fontId="5"/>
  </si>
  <si>
    <t>雑役務費</t>
    <phoneticPr fontId="5"/>
  </si>
  <si>
    <t>雑役務費</t>
    <phoneticPr fontId="5"/>
  </si>
  <si>
    <t>雑役務費</t>
    <phoneticPr fontId="5"/>
  </si>
  <si>
    <t>雑役務費</t>
    <phoneticPr fontId="5"/>
  </si>
  <si>
    <t>医師等医療関係職種免許証</t>
    <phoneticPr fontId="5"/>
  </si>
  <si>
    <t>独立行政法人国立印刷局</t>
    <phoneticPr fontId="5"/>
  </si>
  <si>
    <t>独立行政法人国立印刷局</t>
    <phoneticPr fontId="5"/>
  </si>
  <si>
    <t>免許証（医師等全１４職種）及び臨床研修修了登録証出力及び封入業務</t>
    <phoneticPr fontId="5"/>
  </si>
  <si>
    <t>消耗品購入</t>
    <rPh sb="0" eb="3">
      <t>ショウモウヒン</t>
    </rPh>
    <rPh sb="3" eb="5">
      <t>コウニュウ</t>
    </rPh>
    <phoneticPr fontId="5"/>
  </si>
  <si>
    <t>日本語診療能力調査一式</t>
    <phoneticPr fontId="5"/>
  </si>
  <si>
    <t>行政文書等の保管及び集配等業務</t>
    <phoneticPr fontId="5"/>
  </si>
  <si>
    <t>医師免許申請書印刷</t>
    <phoneticPr fontId="5"/>
  </si>
  <si>
    <t>大和綜合印刷（株）</t>
    <phoneticPr fontId="5"/>
  </si>
  <si>
    <t>受験写真用台紙印刷</t>
    <phoneticPr fontId="5"/>
  </si>
  <si>
    <t>（株）ブルーホップ</t>
    <phoneticPr fontId="5"/>
  </si>
  <si>
    <t>（株）全国試験運営センター</t>
    <phoneticPr fontId="5"/>
  </si>
  <si>
    <t>（株）ワンビシアーカイブズ</t>
    <phoneticPr fontId="5"/>
  </si>
  <si>
    <t>大和綜合印刷（株）</t>
    <phoneticPr fontId="5"/>
  </si>
  <si>
    <t>（有限）タケマエ</t>
    <phoneticPr fontId="5"/>
  </si>
  <si>
    <t>合格者番号一覧印刷</t>
    <phoneticPr fontId="5"/>
  </si>
  <si>
    <t>歯科医師免許証印刷</t>
    <phoneticPr fontId="5"/>
  </si>
  <si>
    <t>有</t>
  </si>
  <si>
    <t>無</t>
  </si>
  <si>
    <t>-</t>
    <phoneticPr fontId="5"/>
  </si>
  <si>
    <t>-</t>
    <phoneticPr fontId="5"/>
  </si>
  <si>
    <t>-</t>
    <phoneticPr fontId="5"/>
  </si>
  <si>
    <t>医政局国家試験関係費</t>
    <phoneticPr fontId="5"/>
  </si>
  <si>
    <t>合格証書兼成績等通知書印刷</t>
    <phoneticPr fontId="5"/>
  </si>
  <si>
    <t>医師臨床研修修了登録証交付申請書印刷</t>
    <rPh sb="16" eb="18">
      <t>インサツ</t>
    </rPh>
    <phoneticPr fontId="5"/>
  </si>
  <si>
    <t>入退館リーダ</t>
    <phoneticPr fontId="5"/>
  </si>
  <si>
    <t>プライバシー保護シール販売</t>
    <rPh sb="11" eb="13">
      <t>ハンバイ</t>
    </rPh>
    <phoneticPr fontId="5"/>
  </si>
  <si>
    <t>医師臨床研修修了登録証印刷</t>
    <rPh sb="11" eb="13">
      <t>インサツ</t>
    </rPh>
    <phoneticPr fontId="5"/>
  </si>
  <si>
    <t>医政局所管国家試験実施細則</t>
    <phoneticPr fontId="5"/>
  </si>
  <si>
    <t>海外の各国における外国医科大学卒業者への自国免許付与時の審査方法に関する調査</t>
    <phoneticPr fontId="5"/>
  </si>
  <si>
    <t>保健師助産師看護師国家試験の受験資格認定に係る受付・審査業務</t>
    <rPh sb="28" eb="30">
      <t>ギョウム</t>
    </rPh>
    <phoneticPr fontId="5"/>
  </si>
  <si>
    <t>医師臨床研修修了登録証交付申請書等一式の梱包発送</t>
    <phoneticPr fontId="5"/>
  </si>
  <si>
    <t>永和印刷（株）</t>
    <phoneticPr fontId="5"/>
  </si>
  <si>
    <t>株式会社ナビット</t>
    <phoneticPr fontId="5"/>
  </si>
  <si>
    <t>株式会社イマージュ</t>
    <phoneticPr fontId="5"/>
  </si>
  <si>
    <t>協新流通デベロッパー（株）</t>
    <phoneticPr fontId="5"/>
  </si>
  <si>
    <t>236百万円
/115,100人</t>
    <rPh sb="3" eb="5">
      <t>ヒャクマン</t>
    </rPh>
    <rPh sb="5" eb="6">
      <t>エン</t>
    </rPh>
    <rPh sb="15" eb="16">
      <t>ニン</t>
    </rPh>
    <phoneticPr fontId="5"/>
  </si>
  <si>
    <t>334百万円
/115,100人</t>
    <rPh sb="3" eb="5">
      <t>ヒャクマン</t>
    </rPh>
    <rPh sb="5" eb="6">
      <t>エン</t>
    </rPh>
    <rPh sb="15" eb="16">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</si>
</sst>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54428</xdr:colOff>
      <xdr:row>141</xdr:row>
      <xdr:rowOff>217712</xdr:rowOff>
    </xdr:from>
    <xdr:to>
      <xdr:col>41</xdr:col>
      <xdr:colOff>149678</xdr:colOff>
      <xdr:row>141</xdr:row>
      <xdr:rowOff>394607</xdr:rowOff>
    </xdr:to>
    <xdr:sp macro="" textlink="">
      <xdr:nvSpPr>
        <xdr:cNvPr id="7" name="テキスト ボックス 6"/>
        <xdr:cNvSpPr txBox="1"/>
      </xdr:nvSpPr>
      <xdr:spPr>
        <a:xfrm>
          <a:off x="7810499" y="21907498"/>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142</xdr:row>
      <xdr:rowOff>217712</xdr:rowOff>
    </xdr:from>
    <xdr:to>
      <xdr:col>50</xdr:col>
      <xdr:colOff>13607</xdr:colOff>
      <xdr:row>142</xdr:row>
      <xdr:rowOff>476250</xdr:rowOff>
    </xdr:to>
    <xdr:sp macro="" textlink="">
      <xdr:nvSpPr>
        <xdr:cNvPr id="8" name="テキスト ボックス 7"/>
        <xdr:cNvSpPr txBox="1"/>
      </xdr:nvSpPr>
      <xdr:spPr>
        <a:xfrm>
          <a:off x="9388929" y="20914176"/>
          <a:ext cx="1129392" cy="2585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前回調査以上</a:t>
          </a:r>
        </a:p>
      </xdr:txBody>
    </xdr:sp>
    <xdr:clientData/>
  </xdr:twoCellAnchor>
  <xdr:twoCellAnchor>
    <xdr:from>
      <xdr:col>20</xdr:col>
      <xdr:colOff>27214</xdr:colOff>
      <xdr:row>741</xdr:row>
      <xdr:rowOff>11210</xdr:rowOff>
    </xdr:from>
    <xdr:to>
      <xdr:col>36</xdr:col>
      <xdr:colOff>169507</xdr:colOff>
      <xdr:row>743</xdr:row>
      <xdr:rowOff>98751</xdr:rowOff>
    </xdr:to>
    <xdr:sp macro="" textlink="">
      <xdr:nvSpPr>
        <xdr:cNvPr id="10" name="正方形/長方形 9"/>
        <xdr:cNvSpPr/>
      </xdr:nvSpPr>
      <xdr:spPr>
        <a:xfrm>
          <a:off x="4109357" y="49132996"/>
          <a:ext cx="3408007" cy="795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２３６百万円</a:t>
          </a:r>
        </a:p>
      </xdr:txBody>
    </xdr:sp>
    <xdr:clientData/>
  </xdr:twoCellAnchor>
  <xdr:twoCellAnchor>
    <xdr:from>
      <xdr:col>20</xdr:col>
      <xdr:colOff>27214</xdr:colOff>
      <xdr:row>743</xdr:row>
      <xdr:rowOff>219292</xdr:rowOff>
    </xdr:from>
    <xdr:to>
      <xdr:col>36</xdr:col>
      <xdr:colOff>176893</xdr:colOff>
      <xdr:row>744</xdr:row>
      <xdr:rowOff>252164</xdr:rowOff>
    </xdr:to>
    <xdr:sp macro="" textlink="">
      <xdr:nvSpPr>
        <xdr:cNvPr id="11" name="テキスト ボックス 10"/>
        <xdr:cNvSpPr txBox="1"/>
      </xdr:nvSpPr>
      <xdr:spPr>
        <a:xfrm>
          <a:off x="4109357" y="50048649"/>
          <a:ext cx="3415393" cy="3866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lientData/>
  </xdr:twoCellAnchor>
  <xdr:twoCellAnchor>
    <xdr:from>
      <xdr:col>7</xdr:col>
      <xdr:colOff>0</xdr:colOff>
      <xdr:row>750</xdr:row>
      <xdr:rowOff>35089</xdr:rowOff>
    </xdr:from>
    <xdr:to>
      <xdr:col>15</xdr:col>
      <xdr:colOff>167143</xdr:colOff>
      <xdr:row>752</xdr:row>
      <xdr:rowOff>227517</xdr:rowOff>
    </xdr:to>
    <xdr:sp macro="" textlink="">
      <xdr:nvSpPr>
        <xdr:cNvPr id="12" name="正方形/長方形 11"/>
        <xdr:cNvSpPr/>
      </xdr:nvSpPr>
      <xdr:spPr>
        <a:xfrm>
          <a:off x="1428750"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８８百万円</a:t>
          </a:r>
          <a:endParaRPr kumimoji="1" lang="en-US" altLang="ja-JP" sz="1100">
            <a:solidFill>
              <a:schemeClr val="tx1"/>
            </a:solidFill>
          </a:endParaRPr>
        </a:p>
      </xdr:txBody>
    </xdr:sp>
    <xdr:clientData/>
  </xdr:twoCellAnchor>
  <xdr:twoCellAnchor>
    <xdr:from>
      <xdr:col>24</xdr:col>
      <xdr:colOff>53457</xdr:colOff>
      <xdr:row>750</xdr:row>
      <xdr:rowOff>35089</xdr:rowOff>
    </xdr:from>
    <xdr:to>
      <xdr:col>33</xdr:col>
      <xdr:colOff>16492</xdr:colOff>
      <xdr:row>752</xdr:row>
      <xdr:rowOff>227517</xdr:rowOff>
    </xdr:to>
    <xdr:sp macro="" textlink="">
      <xdr:nvSpPr>
        <xdr:cNvPr id="13" name="正方形/長方形 12"/>
        <xdr:cNvSpPr/>
      </xdr:nvSpPr>
      <xdr:spPr>
        <a:xfrm>
          <a:off x="4952028"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a:t>
          </a:r>
          <a:endParaRPr kumimoji="1" lang="en-US" altLang="ja-JP" sz="1100">
            <a:solidFill>
              <a:schemeClr val="tx1"/>
            </a:solidFill>
          </a:endParaRPr>
        </a:p>
        <a:p>
          <a:pPr algn="ctr"/>
          <a:r>
            <a:rPr kumimoji="1" lang="ja-JP" altLang="en-US" sz="1100">
              <a:solidFill>
                <a:schemeClr val="tx1"/>
              </a:solidFill>
            </a:rPr>
            <a:t>１４６百万円</a:t>
          </a:r>
          <a:endParaRPr kumimoji="1" lang="en-US" altLang="ja-JP" sz="1100">
            <a:solidFill>
              <a:schemeClr val="tx1"/>
            </a:solidFill>
          </a:endParaRPr>
        </a:p>
      </xdr:txBody>
    </xdr:sp>
    <xdr:clientData/>
  </xdr:twoCellAnchor>
  <xdr:twoCellAnchor>
    <xdr:from>
      <xdr:col>41</xdr:col>
      <xdr:colOff>126240</xdr:colOff>
      <xdr:row>750</xdr:row>
      <xdr:rowOff>35089</xdr:rowOff>
    </xdr:from>
    <xdr:to>
      <xdr:col>49</xdr:col>
      <xdr:colOff>293383</xdr:colOff>
      <xdr:row>752</xdr:row>
      <xdr:rowOff>227517</xdr:rowOff>
    </xdr:to>
    <xdr:sp macro="" textlink="">
      <xdr:nvSpPr>
        <xdr:cNvPr id="14" name="正方形/長方形 13"/>
        <xdr:cNvSpPr/>
      </xdr:nvSpPr>
      <xdr:spPr>
        <a:xfrm>
          <a:off x="8494633" y="52340946"/>
          <a:ext cx="1800000" cy="9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15</xdr:col>
      <xdr:colOff>136072</xdr:colOff>
      <xdr:row>744</xdr:row>
      <xdr:rowOff>345707</xdr:rowOff>
    </xdr:from>
    <xdr:to>
      <xdr:col>20</xdr:col>
      <xdr:colOff>167943</xdr:colOff>
      <xdr:row>749</xdr:row>
      <xdr:rowOff>0</xdr:rowOff>
    </xdr:to>
    <xdr:cxnSp macro="">
      <xdr:nvCxnSpPr>
        <xdr:cNvPr id="15" name="直線矢印コネクタ 14"/>
        <xdr:cNvCxnSpPr/>
      </xdr:nvCxnSpPr>
      <xdr:spPr>
        <a:xfrm flipH="1">
          <a:off x="3197679" y="50528850"/>
          <a:ext cx="1052407" cy="1423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187901</xdr:colOff>
      <xdr:row>745</xdr:row>
      <xdr:rowOff>1899</xdr:rowOff>
    </xdr:from>
    <xdr:to>
      <xdr:col>29</xdr:col>
      <xdr:colOff>0</xdr:colOff>
      <xdr:row>749</xdr:row>
      <xdr:rowOff>13608</xdr:rowOff>
    </xdr:to>
    <xdr:cxnSp macro="">
      <xdr:nvCxnSpPr>
        <xdr:cNvPr id="17" name="直線矢印コネクタ 16"/>
        <xdr:cNvCxnSpPr/>
      </xdr:nvCxnSpPr>
      <xdr:spPr>
        <a:xfrm>
          <a:off x="5902901" y="50538828"/>
          <a:ext cx="16206" cy="1426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163287</xdr:colOff>
      <xdr:row>744</xdr:row>
      <xdr:rowOff>340178</xdr:rowOff>
    </xdr:from>
    <xdr:to>
      <xdr:col>44</xdr:col>
      <xdr:colOff>40822</xdr:colOff>
      <xdr:row>748</xdr:row>
      <xdr:rowOff>326571</xdr:rowOff>
    </xdr:to>
    <xdr:cxnSp macro="">
      <xdr:nvCxnSpPr>
        <xdr:cNvPr id="18" name="直線矢印コネクタ 17"/>
        <xdr:cNvCxnSpPr/>
      </xdr:nvCxnSpPr>
      <xdr:spPr>
        <a:xfrm>
          <a:off x="7511144" y="50523321"/>
          <a:ext cx="1510392" cy="14015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68034</xdr:colOff>
      <xdr:row>749</xdr:row>
      <xdr:rowOff>54430</xdr:rowOff>
    </xdr:from>
    <xdr:to>
      <xdr:col>36</xdr:col>
      <xdr:colOff>49863</xdr:colOff>
      <xdr:row>750</xdr:row>
      <xdr:rowOff>2</xdr:rowOff>
    </xdr:to>
    <xdr:sp macro="" textlink="">
      <xdr:nvSpPr>
        <xdr:cNvPr id="22" name="テキスト ボックス 21"/>
        <xdr:cNvSpPr txBox="1"/>
      </xdr:nvSpPr>
      <xdr:spPr>
        <a:xfrm>
          <a:off x="4762498" y="52006501"/>
          <a:ext cx="2635222" cy="29935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145676</xdr:colOff>
      <xdr:row>753</xdr:row>
      <xdr:rowOff>59941</xdr:rowOff>
    </xdr:from>
    <xdr:to>
      <xdr:col>16</xdr:col>
      <xdr:colOff>112057</xdr:colOff>
      <xdr:row>754</xdr:row>
      <xdr:rowOff>242615</xdr:rowOff>
    </xdr:to>
    <xdr:sp macro="" textlink="">
      <xdr:nvSpPr>
        <xdr:cNvPr id="24" name="テキスト ボックス 23"/>
        <xdr:cNvSpPr txBox="1"/>
      </xdr:nvSpPr>
      <xdr:spPr>
        <a:xfrm>
          <a:off x="1370319" y="53427155"/>
          <a:ext cx="2007452" cy="5364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clientData/>
  </xdr:twoCellAnchor>
  <xdr:twoCellAnchor>
    <xdr:from>
      <xdr:col>23</xdr:col>
      <xdr:colOff>35617</xdr:colOff>
      <xdr:row>752</xdr:row>
      <xdr:rowOff>252131</xdr:rowOff>
    </xdr:from>
    <xdr:to>
      <xdr:col>34</xdr:col>
      <xdr:colOff>117260</xdr:colOff>
      <xdr:row>755</xdr:row>
      <xdr:rowOff>50425</xdr:rowOff>
    </xdr:to>
    <xdr:sp macro="" textlink="">
      <xdr:nvSpPr>
        <xdr:cNvPr id="25" name="テキスト ボックス 24"/>
        <xdr:cNvSpPr txBox="1"/>
      </xdr:nvSpPr>
      <xdr:spPr>
        <a:xfrm>
          <a:off x="4730081" y="53265560"/>
          <a:ext cx="2326822" cy="8596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clientData/>
  </xdr:twoCellAnchor>
  <xdr:twoCellAnchor>
    <xdr:from>
      <xdr:col>41</xdr:col>
      <xdr:colOff>40821</xdr:colOff>
      <xdr:row>753</xdr:row>
      <xdr:rowOff>125239</xdr:rowOff>
    </xdr:from>
    <xdr:to>
      <xdr:col>49</xdr:col>
      <xdr:colOff>330654</xdr:colOff>
      <xdr:row>754</xdr:row>
      <xdr:rowOff>177318</xdr:rowOff>
    </xdr:to>
    <xdr:sp macro="" textlink="">
      <xdr:nvSpPr>
        <xdr:cNvPr id="26" name="テキスト ボックス 25"/>
        <xdr:cNvSpPr txBox="1"/>
      </xdr:nvSpPr>
      <xdr:spPr>
        <a:xfrm>
          <a:off x="8409214" y="53492453"/>
          <a:ext cx="1922690" cy="4058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7</xdr:col>
      <xdr:colOff>0</xdr:colOff>
      <xdr:row>749</xdr:row>
      <xdr:rowOff>0</xdr:rowOff>
    </xdr:from>
    <xdr:to>
      <xdr:col>15</xdr:col>
      <xdr:colOff>13607</xdr:colOff>
      <xdr:row>749</xdr:row>
      <xdr:rowOff>312965</xdr:rowOff>
    </xdr:to>
    <xdr:sp macro="" textlink="">
      <xdr:nvSpPr>
        <xdr:cNvPr id="30" name="テキスト ボックス 29"/>
        <xdr:cNvSpPr txBox="1"/>
      </xdr:nvSpPr>
      <xdr:spPr>
        <a:xfrm>
          <a:off x="1400175" y="52225575"/>
          <a:ext cx="1613807"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40821</xdr:colOff>
      <xdr:row>748</xdr:row>
      <xdr:rowOff>353784</xdr:rowOff>
    </xdr:from>
    <xdr:to>
      <xdr:col>49</xdr:col>
      <xdr:colOff>340179</xdr:colOff>
      <xdr:row>749</xdr:row>
      <xdr:rowOff>326572</xdr:rowOff>
    </xdr:to>
    <xdr:sp macro="" textlink="">
      <xdr:nvSpPr>
        <xdr:cNvPr id="31" name="テキスト ボックス 30"/>
        <xdr:cNvSpPr txBox="1"/>
      </xdr:nvSpPr>
      <xdr:spPr>
        <a:xfrm>
          <a:off x="8409214" y="51952070"/>
          <a:ext cx="1932215" cy="32657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L873" sqref="AL873:AO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48</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24.75" customHeight="1" x14ac:dyDescent="0.15">
      <c r="A5" s="692" t="s">
        <v>67</v>
      </c>
      <c r="B5" s="693"/>
      <c r="C5" s="693"/>
      <c r="D5" s="693"/>
      <c r="E5" s="693"/>
      <c r="F5" s="694"/>
      <c r="G5" s="839" t="s">
        <v>110</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562</v>
      </c>
      <c r="AR5" s="702"/>
      <c r="AS5" s="702"/>
      <c r="AT5" s="702"/>
      <c r="AU5" s="702"/>
      <c r="AV5" s="702"/>
      <c r="AW5" s="702"/>
      <c r="AX5" s="703"/>
    </row>
    <row r="6" spans="1:50" ht="30.7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36"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4.2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30" customHeight="1" x14ac:dyDescent="0.15">
      <c r="A10" s="660" t="s">
        <v>30</v>
      </c>
      <c r="B10" s="661"/>
      <c r="C10" s="661"/>
      <c r="D10" s="661"/>
      <c r="E10" s="661"/>
      <c r="F10" s="661"/>
      <c r="G10" s="754" t="s">
        <v>552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2.25"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295</v>
      </c>
      <c r="Q13" s="658"/>
      <c r="R13" s="658"/>
      <c r="S13" s="658"/>
      <c r="T13" s="658"/>
      <c r="U13" s="658"/>
      <c r="V13" s="659"/>
      <c r="W13" s="657">
        <v>340</v>
      </c>
      <c r="X13" s="658"/>
      <c r="Y13" s="658"/>
      <c r="Z13" s="658"/>
      <c r="AA13" s="658"/>
      <c r="AB13" s="658"/>
      <c r="AC13" s="659"/>
      <c r="AD13" s="657">
        <v>334</v>
      </c>
      <c r="AE13" s="658"/>
      <c r="AF13" s="658"/>
      <c r="AG13" s="658"/>
      <c r="AH13" s="658"/>
      <c r="AI13" s="658"/>
      <c r="AJ13" s="659"/>
      <c r="AK13" s="657">
        <v>341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-4.0000000000000001E-3</v>
      </c>
      <c r="Q14" s="658"/>
      <c r="R14" s="658"/>
      <c r="S14" s="658"/>
      <c r="T14" s="658"/>
      <c r="U14" s="658"/>
      <c r="V14" s="659"/>
      <c r="W14" s="657">
        <v>-6.0000000000000001E-3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294.99599999999998</v>
      </c>
      <c r="Q18" s="879"/>
      <c r="R18" s="879"/>
      <c r="S18" s="879"/>
      <c r="T18" s="879"/>
      <c r="U18" s="879"/>
      <c r="V18" s="880"/>
      <c r="W18" s="878">
        <f>SUM(W13:AC17)</f>
        <v>339.99400000000003</v>
      </c>
      <c r="X18" s="879"/>
      <c r="Y18" s="879"/>
      <c r="Z18" s="879"/>
      <c r="AA18" s="879"/>
      <c r="AB18" s="879"/>
      <c r="AC18" s="880"/>
      <c r="AD18" s="878">
        <f>SUM(AD13:AJ17)</f>
        <v>334</v>
      </c>
      <c r="AE18" s="879"/>
      <c r="AF18" s="879"/>
      <c r="AG18" s="879"/>
      <c r="AH18" s="879"/>
      <c r="AI18" s="879"/>
      <c r="AJ18" s="880"/>
      <c r="AK18" s="878">
        <f>SUM(AK13:AQ17)</f>
        <v>341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288</v>
      </c>
      <c r="Q19" s="658"/>
      <c r="R19" s="658"/>
      <c r="S19" s="658"/>
      <c r="T19" s="658"/>
      <c r="U19" s="658"/>
      <c r="V19" s="659"/>
      <c r="W19" s="657">
        <v>320</v>
      </c>
      <c r="X19" s="658"/>
      <c r="Y19" s="658"/>
      <c r="Z19" s="658"/>
      <c r="AA19" s="658"/>
      <c r="AB19" s="658"/>
      <c r="AC19" s="659"/>
      <c r="AD19" s="657">
        <v>236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0.97628442419558237</v>
      </c>
      <c r="Q20" s="311"/>
      <c r="R20" s="311"/>
      <c r="S20" s="311"/>
      <c r="T20" s="311"/>
      <c r="U20" s="311"/>
      <c r="V20" s="311"/>
      <c r="W20" s="311">
        <f t="shared" ref="W20" si="0">IF(W18=0, "-", SUM(W19)/W18)</f>
        <v>0.94119307987788015</v>
      </c>
      <c r="X20" s="311"/>
      <c r="Y20" s="311"/>
      <c r="Z20" s="311"/>
      <c r="AA20" s="311"/>
      <c r="AB20" s="311"/>
      <c r="AC20" s="311"/>
      <c r="AD20" s="311">
        <f t="shared" ref="AD20" si="1">IF(AD18=0, "-", SUM(AD19)/AD18)</f>
        <v>0.70658682634730541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0.97628442419558237</v>
      </c>
      <c r="Q21" s="311"/>
      <c r="R21" s="311"/>
      <c r="S21" s="311"/>
      <c r="T21" s="311"/>
      <c r="U21" s="311"/>
      <c r="V21" s="311"/>
      <c r="W21" s="311">
        <f t="shared" ref="W21" si="2">IF(W19=0, "-", SUM(W19)/SUM(W13,W14))</f>
        <v>0.94119307987788015</v>
      </c>
      <c r="X21" s="311"/>
      <c r="Y21" s="311"/>
      <c r="Z21" s="311"/>
      <c r="AA21" s="311"/>
      <c r="AB21" s="311"/>
      <c r="AC21" s="311"/>
      <c r="AD21" s="311">
        <f t="shared" ref="AD21" si="3">IF(AD19=0, "-", SUM(AD19)/SUM(AD13,AD14))</f>
        <v>0.70658682634730541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3.25" customHeight="1" x14ac:dyDescent="0.15">
      <c r="A23" s="966"/>
      <c r="B23" s="967"/>
      <c r="C23" s="967"/>
      <c r="D23" s="967"/>
      <c r="E23" s="967"/>
      <c r="F23" s="968"/>
      <c r="G23" s="951" t="s">
        <v>557</v>
      </c>
      <c r="H23" s="952"/>
      <c r="I23" s="952"/>
      <c r="J23" s="952"/>
      <c r="K23" s="952"/>
      <c r="L23" s="952"/>
      <c r="M23" s="952"/>
      <c r="N23" s="952"/>
      <c r="O23" s="953"/>
      <c r="P23" s="918">
        <v>234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3.25" customHeight="1" x14ac:dyDescent="0.15">
      <c r="A24" s="966"/>
      <c r="B24" s="967"/>
      <c r="C24" s="967"/>
      <c r="D24" s="967"/>
      <c r="E24" s="967"/>
      <c r="F24" s="968"/>
      <c r="G24" s="954" t="s">
        <v>558</v>
      </c>
      <c r="H24" s="955"/>
      <c r="I24" s="955"/>
      <c r="J24" s="955"/>
      <c r="K24" s="955"/>
      <c r="L24" s="955"/>
      <c r="M24" s="955"/>
      <c r="N24" s="955"/>
      <c r="O24" s="956"/>
      <c r="P24" s="657">
        <v>58</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3.25" customHeight="1" x14ac:dyDescent="0.15">
      <c r="A25" s="966"/>
      <c r="B25" s="967"/>
      <c r="C25" s="967"/>
      <c r="D25" s="967"/>
      <c r="E25" s="967"/>
      <c r="F25" s="968"/>
      <c r="G25" s="954" t="s">
        <v>559</v>
      </c>
      <c r="H25" s="955"/>
      <c r="I25" s="955"/>
      <c r="J25" s="955"/>
      <c r="K25" s="955"/>
      <c r="L25" s="955"/>
      <c r="M25" s="955"/>
      <c r="N25" s="955"/>
      <c r="O25" s="956"/>
      <c r="P25" s="657">
        <v>42</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3.25" customHeight="1" x14ac:dyDescent="0.15">
      <c r="A26" s="966"/>
      <c r="B26" s="967"/>
      <c r="C26" s="967"/>
      <c r="D26" s="967"/>
      <c r="E26" s="967"/>
      <c r="F26" s="968"/>
      <c r="G26" s="954" t="s">
        <v>560</v>
      </c>
      <c r="H26" s="955"/>
      <c r="I26" s="955"/>
      <c r="J26" s="955"/>
      <c r="K26" s="955"/>
      <c r="L26" s="955"/>
      <c r="M26" s="955"/>
      <c r="N26" s="955"/>
      <c r="O26" s="956"/>
      <c r="P26" s="657">
        <v>4</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3.25" customHeight="1" x14ac:dyDescent="0.15">
      <c r="A27" s="966"/>
      <c r="B27" s="967"/>
      <c r="C27" s="967"/>
      <c r="D27" s="967"/>
      <c r="E27" s="967"/>
      <c r="F27" s="968"/>
      <c r="G27" s="954" t="s">
        <v>561</v>
      </c>
      <c r="H27" s="955"/>
      <c r="I27" s="955"/>
      <c r="J27" s="955"/>
      <c r="K27" s="955"/>
      <c r="L27" s="955"/>
      <c r="M27" s="955"/>
      <c r="N27" s="955"/>
      <c r="O27" s="956"/>
      <c r="P27" s="657">
        <v>2</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3.25" customHeight="1" x14ac:dyDescent="0.15">
      <c r="A28" s="966"/>
      <c r="B28" s="967"/>
      <c r="C28" s="967"/>
      <c r="D28" s="967"/>
      <c r="E28" s="967"/>
      <c r="F28" s="968"/>
      <c r="G28" s="957" t="s">
        <v>477</v>
      </c>
      <c r="H28" s="958"/>
      <c r="I28" s="958"/>
      <c r="J28" s="958"/>
      <c r="K28" s="958"/>
      <c r="L28" s="958"/>
      <c r="M28" s="958"/>
      <c r="N28" s="958"/>
      <c r="O28" s="959"/>
      <c r="P28" s="878">
        <f>P29-SUM(P23:P27)</f>
        <v>1</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341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601</v>
      </c>
      <c r="AR31" s="193"/>
      <c r="AS31" s="126" t="s">
        <v>356</v>
      </c>
      <c r="AT31" s="127"/>
      <c r="AU31" s="192">
        <v>30</v>
      </c>
      <c r="AV31" s="192"/>
      <c r="AW31" s="394" t="s">
        <v>300</v>
      </c>
      <c r="AX31" s="395"/>
    </row>
    <row r="32" spans="1:50" ht="31.5" customHeight="1" x14ac:dyDescent="0.15">
      <c r="A32" s="399"/>
      <c r="B32" s="397"/>
      <c r="C32" s="397"/>
      <c r="D32" s="397"/>
      <c r="E32" s="397"/>
      <c r="F32" s="398"/>
      <c r="G32" s="561" t="s">
        <v>599</v>
      </c>
      <c r="H32" s="562"/>
      <c r="I32" s="562"/>
      <c r="J32" s="562"/>
      <c r="K32" s="562"/>
      <c r="L32" s="562"/>
      <c r="M32" s="562"/>
      <c r="N32" s="562"/>
      <c r="O32" s="563"/>
      <c r="P32" s="98" t="s">
        <v>600</v>
      </c>
      <c r="Q32" s="98"/>
      <c r="R32" s="98"/>
      <c r="S32" s="98"/>
      <c r="T32" s="98"/>
      <c r="U32" s="98"/>
      <c r="V32" s="98"/>
      <c r="W32" s="98"/>
      <c r="X32" s="99"/>
      <c r="Y32" s="467" t="s">
        <v>12</v>
      </c>
      <c r="Z32" s="527"/>
      <c r="AA32" s="528"/>
      <c r="AB32" s="457" t="s">
        <v>563</v>
      </c>
      <c r="AC32" s="457"/>
      <c r="AD32" s="457"/>
      <c r="AE32" s="211" t="s">
        <v>601</v>
      </c>
      <c r="AF32" s="212"/>
      <c r="AG32" s="212"/>
      <c r="AH32" s="212"/>
      <c r="AI32" s="211">
        <v>304759</v>
      </c>
      <c r="AJ32" s="212"/>
      <c r="AK32" s="212"/>
      <c r="AL32" s="212"/>
      <c r="AM32" s="211" t="s">
        <v>602</v>
      </c>
      <c r="AN32" s="212"/>
      <c r="AO32" s="212"/>
      <c r="AP32" s="212"/>
      <c r="AQ32" s="333" t="s">
        <v>602</v>
      </c>
      <c r="AR32" s="200"/>
      <c r="AS32" s="200"/>
      <c r="AT32" s="334"/>
      <c r="AU32" s="212" t="s">
        <v>603</v>
      </c>
      <c r="AV32" s="212"/>
      <c r="AW32" s="212"/>
      <c r="AX32" s="214"/>
    </row>
    <row r="33" spans="1:50" ht="31.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563</v>
      </c>
      <c r="AC33" s="519"/>
      <c r="AD33" s="519"/>
      <c r="AE33" s="211" t="s">
        <v>601</v>
      </c>
      <c r="AF33" s="212"/>
      <c r="AG33" s="212"/>
      <c r="AH33" s="212"/>
      <c r="AI33" s="211">
        <v>296845</v>
      </c>
      <c r="AJ33" s="212"/>
      <c r="AK33" s="212"/>
      <c r="AL33" s="212"/>
      <c r="AM33" s="211" t="s">
        <v>602</v>
      </c>
      <c r="AN33" s="212"/>
      <c r="AO33" s="212"/>
      <c r="AP33" s="212"/>
      <c r="AQ33" s="333" t="s">
        <v>601</v>
      </c>
      <c r="AR33" s="200"/>
      <c r="AS33" s="200"/>
      <c r="AT33" s="334"/>
      <c r="AU33" s="212">
        <v>304759</v>
      </c>
      <c r="AV33" s="212"/>
      <c r="AW33" s="212"/>
      <c r="AX33" s="214"/>
    </row>
    <row r="34" spans="1:50" ht="31.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t="s">
        <v>601</v>
      </c>
      <c r="AF34" s="212"/>
      <c r="AG34" s="212"/>
      <c r="AH34" s="212"/>
      <c r="AI34" s="211">
        <v>102.7</v>
      </c>
      <c r="AJ34" s="212"/>
      <c r="AK34" s="212"/>
      <c r="AL34" s="212"/>
      <c r="AM34" s="211" t="s">
        <v>602</v>
      </c>
      <c r="AN34" s="212"/>
      <c r="AO34" s="212"/>
      <c r="AP34" s="212"/>
      <c r="AQ34" s="333" t="s">
        <v>601</v>
      </c>
      <c r="AR34" s="200"/>
      <c r="AS34" s="200"/>
      <c r="AT34" s="334"/>
      <c r="AU34" s="212" t="s">
        <v>604</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112417</v>
      </c>
      <c r="AF101" s="212"/>
      <c r="AG101" s="212"/>
      <c r="AH101" s="213"/>
      <c r="AI101" s="211">
        <v>113673</v>
      </c>
      <c r="AJ101" s="212"/>
      <c r="AK101" s="212"/>
      <c r="AL101" s="213"/>
      <c r="AM101" s="211">
        <v>115100</v>
      </c>
      <c r="AN101" s="212"/>
      <c r="AO101" s="212"/>
      <c r="AP101" s="213"/>
      <c r="AQ101" s="211" t="s">
        <v>605</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121789</v>
      </c>
      <c r="AF102" s="414"/>
      <c r="AG102" s="414"/>
      <c r="AH102" s="414"/>
      <c r="AI102" s="414">
        <v>112417</v>
      </c>
      <c r="AJ102" s="414"/>
      <c r="AK102" s="414"/>
      <c r="AL102" s="414"/>
      <c r="AM102" s="414">
        <v>113673</v>
      </c>
      <c r="AN102" s="414"/>
      <c r="AO102" s="414"/>
      <c r="AP102" s="414"/>
      <c r="AQ102" s="266">
        <v>115100</v>
      </c>
      <c r="AR102" s="267"/>
      <c r="AS102" s="267"/>
      <c r="AT102" s="312"/>
      <c r="AU102" s="266">
        <v>116545</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3" t="s">
        <v>563</v>
      </c>
      <c r="AC104" s="544"/>
      <c r="AD104" s="545"/>
      <c r="AE104" s="211">
        <v>97281</v>
      </c>
      <c r="AF104" s="212"/>
      <c r="AG104" s="212"/>
      <c r="AH104" s="213"/>
      <c r="AI104" s="211">
        <v>99652</v>
      </c>
      <c r="AJ104" s="212"/>
      <c r="AK104" s="212"/>
      <c r="AL104" s="213"/>
      <c r="AM104" s="211">
        <v>100236</v>
      </c>
      <c r="AN104" s="212"/>
      <c r="AO104" s="212"/>
      <c r="AP104" s="213"/>
      <c r="AQ104" s="211" t="s">
        <v>604</v>
      </c>
      <c r="AR104" s="212"/>
      <c r="AS104" s="212"/>
      <c r="AT104" s="213"/>
      <c r="AU104" s="211" t="s">
        <v>606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6"/>
      <c r="AA105" s="547"/>
      <c r="AB105" s="464" t="s">
        <v>563</v>
      </c>
      <c r="AC105" s="465"/>
      <c r="AD105" s="466"/>
      <c r="AE105" s="414">
        <v>106867</v>
      </c>
      <c r="AF105" s="414"/>
      <c r="AG105" s="414"/>
      <c r="AH105" s="414"/>
      <c r="AI105" s="414">
        <v>97281</v>
      </c>
      <c r="AJ105" s="414"/>
      <c r="AK105" s="414"/>
      <c r="AL105" s="414"/>
      <c r="AM105" s="414">
        <v>99652</v>
      </c>
      <c r="AN105" s="414"/>
      <c r="AO105" s="414"/>
      <c r="AP105" s="414"/>
      <c r="AQ105" s="211">
        <v>100236</v>
      </c>
      <c r="AR105" s="212"/>
      <c r="AS105" s="212"/>
      <c r="AT105" s="213"/>
      <c r="AU105" s="266">
        <v>100823</v>
      </c>
      <c r="AV105" s="267"/>
      <c r="AW105" s="267"/>
      <c r="AX105" s="312"/>
    </row>
    <row r="106" spans="1:60" ht="30.7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30.75" hidden="1" customHeight="1" x14ac:dyDescent="0.15">
      <c r="A107" s="418"/>
      <c r="B107" s="419"/>
      <c r="C107" s="419"/>
      <c r="D107" s="419"/>
      <c r="E107" s="419"/>
      <c r="F107" s="420"/>
      <c r="G107" s="389"/>
      <c r="H107" s="389"/>
      <c r="I107" s="389"/>
      <c r="J107" s="389"/>
      <c r="K107" s="389"/>
      <c r="L107" s="389"/>
      <c r="M107" s="389"/>
      <c r="N107" s="389"/>
      <c r="O107" s="389"/>
      <c r="P107" s="389"/>
      <c r="Q107" s="389"/>
      <c r="R107" s="389"/>
      <c r="S107" s="389"/>
      <c r="T107" s="389"/>
      <c r="U107" s="389"/>
      <c r="V107" s="389"/>
      <c r="W107" s="389"/>
      <c r="X107" s="389"/>
      <c r="Y107" s="461" t="s">
        <v>55</v>
      </c>
      <c r="Z107" s="462"/>
      <c r="AA107" s="463"/>
      <c r="AB107" s="519"/>
      <c r="AC107" s="519"/>
      <c r="AD107" s="51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30.75" hidden="1" customHeight="1" x14ac:dyDescent="0.15">
      <c r="A108" s="421"/>
      <c r="B108" s="422"/>
      <c r="C108" s="422"/>
      <c r="D108" s="422"/>
      <c r="E108" s="422"/>
      <c r="F108" s="423"/>
      <c r="G108" s="390"/>
      <c r="H108" s="390"/>
      <c r="I108" s="390"/>
      <c r="J108" s="390"/>
      <c r="K108" s="390"/>
      <c r="L108" s="390"/>
      <c r="M108" s="390"/>
      <c r="N108" s="390"/>
      <c r="O108" s="390"/>
      <c r="P108" s="390"/>
      <c r="Q108" s="390"/>
      <c r="R108" s="390"/>
      <c r="S108" s="390"/>
      <c r="T108" s="390"/>
      <c r="U108" s="390"/>
      <c r="V108" s="390"/>
      <c r="W108" s="390"/>
      <c r="X108" s="390"/>
      <c r="Y108" s="441" t="s">
        <v>56</v>
      </c>
      <c r="Z108" s="546"/>
      <c r="AA108" s="547"/>
      <c r="AB108" s="468"/>
      <c r="AC108" s="469"/>
      <c r="AD108" s="470"/>
      <c r="AE108" s="541"/>
      <c r="AF108" s="542"/>
      <c r="AG108" s="542"/>
      <c r="AH108" s="542"/>
      <c r="AI108" s="541"/>
      <c r="AJ108" s="542"/>
      <c r="AK108" s="542"/>
      <c r="AL108" s="542"/>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3"/>
      <c r="AC110" s="544"/>
      <c r="AD110" s="54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6"/>
      <c r="AA111" s="547"/>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3"/>
      <c r="AC113" s="544"/>
      <c r="AD113" s="54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6"/>
      <c r="AA114" s="547"/>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471</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19" t="s">
        <v>568</v>
      </c>
      <c r="AC116" s="519"/>
      <c r="AD116" s="519"/>
      <c r="AE116" s="414">
        <v>1156</v>
      </c>
      <c r="AF116" s="414"/>
      <c r="AG116" s="414"/>
      <c r="AH116" s="414"/>
      <c r="AI116" s="414">
        <v>2815</v>
      </c>
      <c r="AJ116" s="414"/>
      <c r="AK116" s="414"/>
      <c r="AL116" s="414"/>
      <c r="AM116" s="414">
        <v>2050</v>
      </c>
      <c r="AN116" s="414"/>
      <c r="AO116" s="414"/>
      <c r="AP116" s="414"/>
      <c r="AQ116" s="211">
        <v>2902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1" t="s">
        <v>570</v>
      </c>
      <c r="AF117" s="542"/>
      <c r="AG117" s="542"/>
      <c r="AH117" s="542"/>
      <c r="AI117" s="541" t="s">
        <v>571</v>
      </c>
      <c r="AJ117" s="542"/>
      <c r="AK117" s="542"/>
      <c r="AL117" s="542"/>
      <c r="AM117" s="541" t="s">
        <v>690</v>
      </c>
      <c r="AN117" s="542"/>
      <c r="AO117" s="542"/>
      <c r="AP117" s="542"/>
      <c r="AQ117" s="541" t="s">
        <v>691</v>
      </c>
      <c r="AR117" s="542"/>
      <c r="AS117" s="542"/>
      <c r="AT117" s="542"/>
      <c r="AU117" s="542"/>
      <c r="AV117" s="542"/>
      <c r="AW117" s="542"/>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471</v>
      </c>
      <c r="AN118" s="412"/>
      <c r="AO118" s="412"/>
      <c r="AP118" s="413"/>
      <c r="AQ118" s="591" t="s">
        <v>540</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2"/>
      <c r="AF120" s="542"/>
      <c r="AG120" s="542"/>
      <c r="AH120" s="542"/>
      <c r="AI120" s="542"/>
      <c r="AJ120" s="542"/>
      <c r="AK120" s="542"/>
      <c r="AL120" s="542"/>
      <c r="AM120" s="542"/>
      <c r="AN120" s="542"/>
      <c r="AO120" s="542"/>
      <c r="AP120" s="542"/>
      <c r="AQ120" s="542"/>
      <c r="AR120" s="542"/>
      <c r="AS120" s="542"/>
      <c r="AT120" s="542"/>
      <c r="AU120" s="542"/>
      <c r="AV120" s="542"/>
      <c r="AW120" s="542"/>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471</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2"/>
      <c r="AF123" s="542"/>
      <c r="AG123" s="542"/>
      <c r="AH123" s="542"/>
      <c r="AI123" s="542"/>
      <c r="AJ123" s="542"/>
      <c r="AK123" s="542"/>
      <c r="AL123" s="542"/>
      <c r="AM123" s="542"/>
      <c r="AN123" s="542"/>
      <c r="AO123" s="542"/>
      <c r="AP123" s="542"/>
      <c r="AQ123" s="542"/>
      <c r="AR123" s="542"/>
      <c r="AS123" s="542"/>
      <c r="AT123" s="542"/>
      <c r="AU123" s="542"/>
      <c r="AV123" s="542"/>
      <c r="AW123" s="542"/>
      <c r="AX123" s="549"/>
    </row>
    <row r="124" spans="1:50" ht="2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471</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2"/>
      <c r="AF126" s="542"/>
      <c r="AG126" s="542"/>
      <c r="AH126" s="542"/>
      <c r="AI126" s="542"/>
      <c r="AJ126" s="542"/>
      <c r="AK126" s="542"/>
      <c r="AL126" s="542"/>
      <c r="AM126" s="542"/>
      <c r="AN126" s="542"/>
      <c r="AO126" s="542"/>
      <c r="AP126" s="542"/>
      <c r="AQ126" s="542"/>
      <c r="AR126" s="542"/>
      <c r="AS126" s="542"/>
      <c r="AT126" s="542"/>
      <c r="AU126" s="542"/>
      <c r="AV126" s="542"/>
      <c r="AW126" s="542"/>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2"/>
      <c r="AF129" s="542"/>
      <c r="AG129" s="542"/>
      <c r="AH129" s="542"/>
      <c r="AI129" s="542"/>
      <c r="AJ129" s="542"/>
      <c r="AK129" s="542"/>
      <c r="AL129" s="542"/>
      <c r="AM129" s="542"/>
      <c r="AN129" s="542"/>
      <c r="AO129" s="542"/>
      <c r="AP129" s="542"/>
      <c r="AQ129" s="542"/>
      <c r="AR129" s="542"/>
      <c r="AS129" s="542"/>
      <c r="AT129" s="542"/>
      <c r="AU129" s="542"/>
      <c r="AV129" s="542"/>
      <c r="AW129" s="542"/>
      <c r="AX129" s="549"/>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602</v>
      </c>
      <c r="AF134" s="200"/>
      <c r="AG134" s="200"/>
      <c r="AH134" s="200"/>
      <c r="AI134" s="199">
        <v>251.7</v>
      </c>
      <c r="AJ134" s="200"/>
      <c r="AK134" s="200"/>
      <c r="AL134" s="200"/>
      <c r="AM134" s="199" t="s">
        <v>606</v>
      </c>
      <c r="AN134" s="200"/>
      <c r="AO134" s="200"/>
      <c r="AP134" s="200"/>
      <c r="AQ134" s="199" t="s">
        <v>602</v>
      </c>
      <c r="AR134" s="200"/>
      <c r="AS134" s="200"/>
      <c r="AT134" s="200"/>
      <c r="AU134" s="199" t="s">
        <v>607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602</v>
      </c>
      <c r="AF135" s="200"/>
      <c r="AG135" s="200"/>
      <c r="AH135" s="200"/>
      <c r="AI135" s="199">
        <v>244.9</v>
      </c>
      <c r="AJ135" s="200"/>
      <c r="AK135" s="200"/>
      <c r="AL135" s="200"/>
      <c r="AM135" s="199" t="s">
        <v>607</v>
      </c>
      <c r="AN135" s="200"/>
      <c r="AO135" s="200"/>
      <c r="AP135" s="200"/>
      <c r="AQ135" s="199" t="s">
        <v>607</v>
      </c>
      <c r="AR135" s="200"/>
      <c r="AS135" s="200"/>
      <c r="AT135" s="200"/>
      <c r="AU135" s="199">
        <v>251.7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t="s">
        <v>606</v>
      </c>
      <c r="AF138" s="200"/>
      <c r="AG138" s="200"/>
      <c r="AH138" s="200"/>
      <c r="AI138" s="199">
        <v>64305</v>
      </c>
      <c r="AJ138" s="200"/>
      <c r="AK138" s="200"/>
      <c r="AL138" s="200"/>
      <c r="AM138" s="199" t="s">
        <v>606</v>
      </c>
      <c r="AN138" s="200"/>
      <c r="AO138" s="200"/>
      <c r="AP138" s="200"/>
      <c r="AQ138" s="199" t="s">
        <v>602</v>
      </c>
      <c r="AR138" s="200"/>
      <c r="AS138" s="200"/>
      <c r="AT138" s="200"/>
      <c r="AU138" s="199" t="s">
        <v>607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t="s">
        <v>607</v>
      </c>
      <c r="AF139" s="200"/>
      <c r="AG139" s="200"/>
      <c r="AH139" s="200"/>
      <c r="AI139" s="199">
        <v>60495</v>
      </c>
      <c r="AJ139" s="200"/>
      <c r="AK139" s="200"/>
      <c r="AL139" s="200"/>
      <c r="AM139" s="199" t="s">
        <v>607</v>
      </c>
      <c r="AN139" s="200"/>
      <c r="AO139" s="200"/>
      <c r="AP139" s="200"/>
      <c r="AQ139" s="199" t="s">
        <v>604</v>
      </c>
      <c r="AR139" s="200"/>
      <c r="AS139" s="200"/>
      <c r="AT139" s="200"/>
      <c r="AU139" s="199">
        <v>64305</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608</v>
      </c>
      <c r="AR141" s="192"/>
      <c r="AS141" s="126" t="s">
        <v>356</v>
      </c>
      <c r="AT141" s="127"/>
      <c r="AU141" s="193">
        <v>30</v>
      </c>
      <c r="AV141" s="193"/>
      <c r="AW141" s="126" t="s">
        <v>300</v>
      </c>
      <c r="AX141" s="188"/>
    </row>
    <row r="142" spans="1:50" ht="47.25" customHeight="1" x14ac:dyDescent="0.15">
      <c r="A142" s="182"/>
      <c r="B142" s="179"/>
      <c r="C142" s="173"/>
      <c r="D142" s="179"/>
      <c r="E142" s="173"/>
      <c r="F142" s="174"/>
      <c r="G142" s="97" t="s">
        <v>610</v>
      </c>
      <c r="H142" s="98"/>
      <c r="I142" s="98"/>
      <c r="J142" s="98"/>
      <c r="K142" s="98"/>
      <c r="L142" s="98"/>
      <c r="M142" s="98"/>
      <c r="N142" s="98"/>
      <c r="O142" s="98"/>
      <c r="P142" s="98"/>
      <c r="Q142" s="98"/>
      <c r="R142" s="98"/>
      <c r="S142" s="98"/>
      <c r="T142" s="98"/>
      <c r="U142" s="98"/>
      <c r="V142" s="98"/>
      <c r="W142" s="98"/>
      <c r="X142" s="99"/>
      <c r="Y142" s="194" t="s">
        <v>379</v>
      </c>
      <c r="Z142" s="195"/>
      <c r="AA142" s="196"/>
      <c r="AB142" s="197" t="s">
        <v>576</v>
      </c>
      <c r="AC142" s="198"/>
      <c r="AD142" s="198"/>
      <c r="AE142" s="199">
        <v>1634119</v>
      </c>
      <c r="AF142" s="200"/>
      <c r="AG142" s="200"/>
      <c r="AH142" s="200"/>
      <c r="AI142" s="199">
        <v>1660071</v>
      </c>
      <c r="AJ142" s="200"/>
      <c r="AK142" s="200"/>
      <c r="AL142" s="200"/>
      <c r="AM142" s="199"/>
      <c r="AN142" s="200"/>
      <c r="AO142" s="200"/>
      <c r="AP142" s="200"/>
      <c r="AQ142" s="199" t="s">
        <v>609</v>
      </c>
      <c r="AR142" s="200"/>
      <c r="AS142" s="200"/>
      <c r="AT142" s="200"/>
      <c r="AU142" s="199" t="s">
        <v>608</v>
      </c>
      <c r="AV142" s="200"/>
      <c r="AW142" s="200"/>
      <c r="AX142" s="201"/>
    </row>
    <row r="143" spans="1:50" ht="47.2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576</v>
      </c>
      <c r="AC143" s="206"/>
      <c r="AD143" s="206"/>
      <c r="AE143" s="199">
        <v>1603108</v>
      </c>
      <c r="AF143" s="200"/>
      <c r="AG143" s="200"/>
      <c r="AH143" s="200"/>
      <c r="AI143" s="199">
        <v>1634119</v>
      </c>
      <c r="AJ143" s="200"/>
      <c r="AK143" s="200"/>
      <c r="AL143" s="200"/>
      <c r="AM143" s="199">
        <v>1660071</v>
      </c>
      <c r="AN143" s="200"/>
      <c r="AO143" s="200"/>
      <c r="AP143" s="200"/>
      <c r="AQ143" s="199" t="s">
        <v>604</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70.2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605</v>
      </c>
      <c r="AF432" s="193"/>
      <c r="AG432" s="126" t="s">
        <v>356</v>
      </c>
      <c r="AH432" s="127"/>
      <c r="AI432" s="149"/>
      <c r="AJ432" s="149"/>
      <c r="AK432" s="149"/>
      <c r="AL432" s="147"/>
      <c r="AM432" s="149"/>
      <c r="AN432" s="149"/>
      <c r="AO432" s="149"/>
      <c r="AP432" s="147"/>
      <c r="AQ432" s="590" t="s">
        <v>604</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604</v>
      </c>
      <c r="H433" s="98"/>
      <c r="I433" s="98"/>
      <c r="J433" s="98"/>
      <c r="K433" s="98"/>
      <c r="L433" s="98"/>
      <c r="M433" s="98"/>
      <c r="N433" s="98"/>
      <c r="O433" s="98"/>
      <c r="P433" s="98"/>
      <c r="Q433" s="98"/>
      <c r="R433" s="98"/>
      <c r="S433" s="98"/>
      <c r="T433" s="98"/>
      <c r="U433" s="98"/>
      <c r="V433" s="98"/>
      <c r="W433" s="98"/>
      <c r="X433" s="99"/>
      <c r="Y433" s="194" t="s">
        <v>12</v>
      </c>
      <c r="Z433" s="195"/>
      <c r="AA433" s="196"/>
      <c r="AB433" s="206" t="s">
        <v>607</v>
      </c>
      <c r="AC433" s="206"/>
      <c r="AD433" s="206"/>
      <c r="AE433" s="333" t="s">
        <v>612</v>
      </c>
      <c r="AF433" s="200"/>
      <c r="AG433" s="200"/>
      <c r="AH433" s="200"/>
      <c r="AI433" s="333" t="s">
        <v>612</v>
      </c>
      <c r="AJ433" s="200"/>
      <c r="AK433" s="200"/>
      <c r="AL433" s="200"/>
      <c r="AM433" s="333" t="s">
        <v>604</v>
      </c>
      <c r="AN433" s="200"/>
      <c r="AO433" s="200"/>
      <c r="AP433" s="334"/>
      <c r="AQ433" s="333" t="s">
        <v>604</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33" t="s">
        <v>604</v>
      </c>
      <c r="AF434" s="200"/>
      <c r="AG434" s="200"/>
      <c r="AH434" s="334"/>
      <c r="AI434" s="333" t="s">
        <v>612</v>
      </c>
      <c r="AJ434" s="200"/>
      <c r="AK434" s="200"/>
      <c r="AL434" s="200"/>
      <c r="AM434" s="333" t="s">
        <v>602</v>
      </c>
      <c r="AN434" s="200"/>
      <c r="AO434" s="200"/>
      <c r="AP434" s="334"/>
      <c r="AQ434" s="333" t="s">
        <v>604</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612</v>
      </c>
      <c r="AF435" s="200"/>
      <c r="AG435" s="200"/>
      <c r="AH435" s="334"/>
      <c r="AI435" s="333" t="s">
        <v>602</v>
      </c>
      <c r="AJ435" s="200"/>
      <c r="AK435" s="200"/>
      <c r="AL435" s="200"/>
      <c r="AM435" s="333" t="s">
        <v>602</v>
      </c>
      <c r="AN435" s="200"/>
      <c r="AO435" s="200"/>
      <c r="AP435" s="334"/>
      <c r="AQ435" s="333" t="s">
        <v>602</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602</v>
      </c>
      <c r="AF457" s="193"/>
      <c r="AG457" s="126" t="s">
        <v>356</v>
      </c>
      <c r="AH457" s="127"/>
      <c r="AI457" s="149"/>
      <c r="AJ457" s="149"/>
      <c r="AK457" s="149"/>
      <c r="AL457" s="147"/>
      <c r="AM457" s="149"/>
      <c r="AN457" s="149"/>
      <c r="AO457" s="149"/>
      <c r="AP457" s="147"/>
      <c r="AQ457" s="590" t="s">
        <v>604</v>
      </c>
      <c r="AR457" s="193"/>
      <c r="AS457" s="126" t="s">
        <v>356</v>
      </c>
      <c r="AT457" s="127"/>
      <c r="AU457" s="193" t="s">
        <v>613</v>
      </c>
      <c r="AV457" s="193"/>
      <c r="AW457" s="126" t="s">
        <v>300</v>
      </c>
      <c r="AX457" s="188"/>
    </row>
    <row r="458" spans="1:50" ht="23.25" customHeight="1" x14ac:dyDescent="0.15">
      <c r="A458" s="182"/>
      <c r="B458" s="179"/>
      <c r="C458" s="173"/>
      <c r="D458" s="179"/>
      <c r="E458" s="335"/>
      <c r="F458" s="336"/>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602</v>
      </c>
      <c r="AF458" s="200"/>
      <c r="AG458" s="200"/>
      <c r="AH458" s="200"/>
      <c r="AI458" s="333" t="s">
        <v>602</v>
      </c>
      <c r="AJ458" s="200"/>
      <c r="AK458" s="200"/>
      <c r="AL458" s="200"/>
      <c r="AM458" s="333" t="s">
        <v>604</v>
      </c>
      <c r="AN458" s="200"/>
      <c r="AO458" s="200"/>
      <c r="AP458" s="334"/>
      <c r="AQ458" s="333" t="s">
        <v>602</v>
      </c>
      <c r="AR458" s="200"/>
      <c r="AS458" s="200"/>
      <c r="AT458" s="334"/>
      <c r="AU458" s="200" t="s">
        <v>613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602</v>
      </c>
      <c r="AF459" s="200"/>
      <c r="AG459" s="200"/>
      <c r="AH459" s="334"/>
      <c r="AI459" s="333" t="s">
        <v>602</v>
      </c>
      <c r="AJ459" s="200"/>
      <c r="AK459" s="200"/>
      <c r="AL459" s="200"/>
      <c r="AM459" s="333" t="s">
        <v>602</v>
      </c>
      <c r="AN459" s="200"/>
      <c r="AO459" s="200"/>
      <c r="AP459" s="334"/>
      <c r="AQ459" s="333" t="s">
        <v>604</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602</v>
      </c>
      <c r="AF460" s="200"/>
      <c r="AG460" s="200"/>
      <c r="AH460" s="334"/>
      <c r="AI460" s="333" t="s">
        <v>604</v>
      </c>
      <c r="AJ460" s="200"/>
      <c r="AK460" s="200"/>
      <c r="AL460" s="200"/>
      <c r="AM460" s="333" t="s">
        <v>602</v>
      </c>
      <c r="AN460" s="200"/>
      <c r="AO460" s="200"/>
      <c r="AP460" s="334"/>
      <c r="AQ460" s="333" t="s">
        <v>602</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671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7"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615</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614</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614</v>
      </c>
      <c r="AE713" s="322"/>
      <c r="AF713" s="663"/>
      <c r="AG713" s="94" t="s">
        <v>617</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584</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585</v>
      </c>
      <c r="AH716" s="95"/>
      <c r="AI716" s="95"/>
      <c r="AJ716" s="95"/>
      <c r="AK716" s="95"/>
      <c r="AL716" s="95"/>
      <c r="AM716" s="95"/>
      <c r="AN716" s="95"/>
      <c r="AO716" s="95"/>
      <c r="AP716" s="95"/>
      <c r="AQ716" s="95"/>
      <c r="AR716" s="95"/>
      <c r="AS716" s="95"/>
      <c r="AT716" s="95"/>
      <c r="AU716" s="95"/>
      <c r="AV716" s="95"/>
      <c r="AW716" s="95"/>
      <c r="AX716" s="96"/>
    </row>
    <row r="717" spans="1:50" ht="27.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614</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556</v>
      </c>
      <c r="D721" s="290"/>
      <c r="E721" s="290"/>
      <c r="F721" s="291"/>
      <c r="G721" s="280"/>
      <c r="H721" s="281"/>
      <c r="I721" s="83" t="str">
        <f>IF(OR(G721="　", G721=""), "", "-")</f>
        <v/>
      </c>
      <c r="J721" s="284"/>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556</v>
      </c>
      <c r="D722" s="290"/>
      <c r="E722" s="290"/>
      <c r="F722" s="291"/>
      <c r="G722" s="280"/>
      <c r="H722" s="281"/>
      <c r="I722" s="83" t="str">
        <f t="shared" ref="I722:I725" si="4">IF(OR(G722="　", G722=""), "", "-")</f>
        <v/>
      </c>
      <c r="J722" s="284"/>
      <c r="K722" s="284"/>
      <c r="L722" s="83" t="str">
        <f t="shared" ref="L722:L725" si="5">IF(M722="","","-")</f>
        <v/>
      </c>
      <c r="M722" s="84"/>
      <c r="N722" s="297" t="s">
        <v>589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592</v>
      </c>
      <c r="F737" s="987"/>
      <c r="G737" s="987"/>
      <c r="H737" s="987"/>
      <c r="I737" s="987"/>
      <c r="J737" s="987"/>
      <c r="K737" s="987"/>
      <c r="L737" s="987"/>
      <c r="M737" s="987"/>
      <c r="N737" s="358" t="s">
        <v>358</v>
      </c>
      <c r="O737" s="358"/>
      <c r="P737" s="358"/>
      <c r="Q737" s="358"/>
      <c r="R737" s="987" t="s">
        <v>593</v>
      </c>
      <c r="S737" s="987"/>
      <c r="T737" s="987"/>
      <c r="U737" s="987"/>
      <c r="V737" s="987"/>
      <c r="W737" s="987"/>
      <c r="X737" s="987"/>
      <c r="Y737" s="987"/>
      <c r="Z737" s="987"/>
      <c r="AA737" s="358" t="s">
        <v>359</v>
      </c>
      <c r="AB737" s="358"/>
      <c r="AC737" s="358"/>
      <c r="AD737" s="358"/>
      <c r="AE737" s="987" t="s">
        <v>594</v>
      </c>
      <c r="AF737" s="987"/>
      <c r="AG737" s="987"/>
      <c r="AH737" s="987"/>
      <c r="AI737" s="987"/>
      <c r="AJ737" s="987"/>
      <c r="AK737" s="987"/>
      <c r="AL737" s="987"/>
      <c r="AM737" s="987"/>
      <c r="AN737" s="358" t="s">
        <v>360</v>
      </c>
      <c r="AO737" s="358"/>
      <c r="AP737" s="358"/>
      <c r="AQ737" s="358"/>
      <c r="AR737" s="988" t="s">
        <v>595</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8" t="s">
        <v>362</v>
      </c>
      <c r="O738" s="358"/>
      <c r="P738" s="358"/>
      <c r="Q738" s="358"/>
      <c r="R738" s="987" t="s">
        <v>597</v>
      </c>
      <c r="S738" s="987"/>
      <c r="T738" s="987"/>
      <c r="U738" s="987"/>
      <c r="V738" s="987"/>
      <c r="W738" s="987"/>
      <c r="X738" s="987"/>
      <c r="Y738" s="987"/>
      <c r="Z738" s="987"/>
      <c r="AA738" s="358" t="s">
        <v>481</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556</v>
      </c>
      <c r="F739" s="999"/>
      <c r="G739" s="999"/>
      <c r="H739" s="91" t="str">
        <f>IF(E739="", "", "(")</f>
        <v>(</v>
      </c>
      <c r="I739" s="982"/>
      <c r="J739" s="982"/>
      <c r="K739" s="91" t="str">
        <f>IF(OR(I739="　", I739=""), "", "-")</f>
        <v/>
      </c>
      <c r="L739" s="983">
        <v>42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4">
        <v>52</v>
      </c>
      <c r="Z781" s="385"/>
      <c r="AA781" s="385"/>
      <c r="AB781" s="805"/>
      <c r="AC781" s="670" t="s">
        <v>649</v>
      </c>
      <c r="AD781" s="671"/>
      <c r="AE781" s="671"/>
      <c r="AF781" s="671"/>
      <c r="AG781" s="672"/>
      <c r="AH781" s="664" t="s">
        <v>646</v>
      </c>
      <c r="AI781" s="665"/>
      <c r="AJ781" s="665"/>
      <c r="AK781" s="665"/>
      <c r="AL781" s="665"/>
      <c r="AM781" s="665"/>
      <c r="AN781" s="665"/>
      <c r="AO781" s="665"/>
      <c r="AP781" s="665"/>
      <c r="AQ781" s="665"/>
      <c r="AR781" s="665"/>
      <c r="AS781" s="665"/>
      <c r="AT781" s="666"/>
      <c r="AU781" s="384">
        <v>57</v>
      </c>
      <c r="AV781" s="385"/>
      <c r="AW781" s="385"/>
      <c r="AX781" s="386"/>
    </row>
    <row r="782" spans="1:50" ht="24.75" customHeight="1" x14ac:dyDescent="0.15">
      <c r="A782" s="631"/>
      <c r="B782" s="632"/>
      <c r="C782" s="632"/>
      <c r="D782" s="632"/>
      <c r="E782" s="632"/>
      <c r="F782" s="633"/>
      <c r="G782" s="606" t="s">
        <v>620</v>
      </c>
      <c r="H782" s="607"/>
      <c r="I782" s="607"/>
      <c r="J782" s="607"/>
      <c r="K782" s="608"/>
      <c r="L782" s="598" t="s">
        <v>622</v>
      </c>
      <c r="M782" s="599"/>
      <c r="N782" s="599"/>
      <c r="O782" s="599"/>
      <c r="P782" s="599"/>
      <c r="Q782" s="599"/>
      <c r="R782" s="599"/>
      <c r="S782" s="599"/>
      <c r="T782" s="599"/>
      <c r="U782" s="599"/>
      <c r="V782" s="599"/>
      <c r="W782" s="599"/>
      <c r="X782" s="600"/>
      <c r="Y782" s="601">
        <v>36</v>
      </c>
      <c r="Z782" s="602"/>
      <c r="AA782" s="602"/>
      <c r="AB782" s="612"/>
      <c r="AC782" s="606" t="s">
        <v>650</v>
      </c>
      <c r="AD782" s="607"/>
      <c r="AE782" s="607"/>
      <c r="AF782" s="607"/>
      <c r="AG782" s="608"/>
      <c r="AH782" s="598" t="s">
        <v>647</v>
      </c>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15">
      <c r="A783" s="631"/>
      <c r="B783" s="632"/>
      <c r="C783" s="632"/>
      <c r="D783" s="632"/>
      <c r="E783" s="632"/>
      <c r="F783" s="633"/>
      <c r="G783" s="606" t="s">
        <v>620</v>
      </c>
      <c r="H783" s="607"/>
      <c r="I783" s="607"/>
      <c r="J783" s="607"/>
      <c r="K783" s="608"/>
      <c r="L783" s="598" t="s">
        <v>623</v>
      </c>
      <c r="M783" s="599"/>
      <c r="N783" s="599"/>
      <c r="O783" s="599"/>
      <c r="P783" s="599"/>
      <c r="Q783" s="599"/>
      <c r="R783" s="599"/>
      <c r="S783" s="599"/>
      <c r="T783" s="599"/>
      <c r="U783" s="599"/>
      <c r="V783" s="599"/>
      <c r="W783" s="599"/>
      <c r="X783" s="600"/>
      <c r="Y783" s="601">
        <v>0</v>
      </c>
      <c r="Z783" s="602"/>
      <c r="AA783" s="602"/>
      <c r="AB783" s="612"/>
      <c r="AC783" s="606" t="s">
        <v>651</v>
      </c>
      <c r="AD783" s="607"/>
      <c r="AE783" s="607"/>
      <c r="AF783" s="607"/>
      <c r="AG783" s="608"/>
      <c r="AH783" s="598" t="s">
        <v>643</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652</v>
      </c>
      <c r="AD784" s="607"/>
      <c r="AE784" s="607"/>
      <c r="AF784" s="607"/>
      <c r="AG784" s="608"/>
      <c r="AH784" s="598" t="s">
        <v>648</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653</v>
      </c>
      <c r="AD785" s="607"/>
      <c r="AE785" s="607"/>
      <c r="AF785" s="607"/>
      <c r="AG785" s="608"/>
      <c r="AH785" s="598" t="s">
        <v>644</v>
      </c>
      <c r="AI785" s="599"/>
      <c r="AJ785" s="599"/>
      <c r="AK785" s="599"/>
      <c r="AL785" s="599"/>
      <c r="AM785" s="599"/>
      <c r="AN785" s="599"/>
      <c r="AO785" s="599"/>
      <c r="AP785" s="599"/>
      <c r="AQ785" s="599"/>
      <c r="AR785" s="599"/>
      <c r="AS785" s="599"/>
      <c r="AT785" s="600"/>
      <c r="AU785" s="601">
        <v>0.1</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652</v>
      </c>
      <c r="AD786" s="607"/>
      <c r="AE786" s="607"/>
      <c r="AF786" s="607"/>
      <c r="AG786" s="608"/>
      <c r="AH786" s="598" t="s">
        <v>645</v>
      </c>
      <c r="AI786" s="599"/>
      <c r="AJ786" s="599"/>
      <c r="AK786" s="599"/>
      <c r="AL786" s="599"/>
      <c r="AM786" s="599"/>
      <c r="AN786" s="599"/>
      <c r="AO786" s="599"/>
      <c r="AP786" s="599"/>
      <c r="AQ786" s="599"/>
      <c r="AR786" s="599"/>
      <c r="AS786" s="599"/>
      <c r="AT786" s="600"/>
      <c r="AU786" s="601">
        <v>0.1</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78.199999999999989</v>
      </c>
      <c r="AV791" s="832"/>
      <c r="AW791" s="832"/>
      <c r="AX791" s="834"/>
    </row>
    <row r="792" spans="1:50" ht="24.75" customHeight="1" x14ac:dyDescent="0.15">
      <c r="A792" s="631"/>
      <c r="B792" s="632"/>
      <c r="C792" s="632"/>
      <c r="D792" s="632"/>
      <c r="E792" s="632"/>
      <c r="F792" s="633"/>
      <c r="G792" s="595" t="s">
        <v>625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626</v>
      </c>
      <c r="H794" s="671"/>
      <c r="I794" s="671"/>
      <c r="J794" s="671"/>
      <c r="K794" s="672"/>
      <c r="L794" s="664" t="s">
        <v>627</v>
      </c>
      <c r="M794" s="665"/>
      <c r="N794" s="665"/>
      <c r="O794" s="665"/>
      <c r="P794" s="665"/>
      <c r="Q794" s="665"/>
      <c r="R794" s="665"/>
      <c r="S794" s="665"/>
      <c r="T794" s="665"/>
      <c r="U794" s="665"/>
      <c r="V794" s="665"/>
      <c r="W794" s="665"/>
      <c r="X794" s="666"/>
      <c r="Y794" s="384">
        <v>1.7</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t="s">
        <v>632</v>
      </c>
      <c r="K837" s="342"/>
      <c r="L837" s="342"/>
      <c r="M837" s="342"/>
      <c r="N837" s="342"/>
      <c r="O837" s="342"/>
      <c r="P837" s="355" t="s">
        <v>628</v>
      </c>
      <c r="Q837" s="343"/>
      <c r="R837" s="343"/>
      <c r="S837" s="343"/>
      <c r="T837" s="343"/>
      <c r="U837" s="343"/>
      <c r="V837" s="343"/>
      <c r="W837" s="343"/>
      <c r="X837" s="343"/>
      <c r="Y837" s="344">
        <v>52</v>
      </c>
      <c r="Z837" s="345"/>
      <c r="AA837" s="345"/>
      <c r="AB837" s="346"/>
      <c r="AC837" s="356" t="s">
        <v>196</v>
      </c>
      <c r="AD837" s="364"/>
      <c r="AE837" s="364"/>
      <c r="AF837" s="364"/>
      <c r="AG837" s="364"/>
      <c r="AH837" s="365" t="s">
        <v>635</v>
      </c>
      <c r="AI837" s="366"/>
      <c r="AJ837" s="366"/>
      <c r="AK837" s="366"/>
      <c r="AL837" s="350" t="s">
        <v>635</v>
      </c>
      <c r="AM837" s="351"/>
      <c r="AN837" s="351"/>
      <c r="AO837" s="352"/>
      <c r="AP837" s="353" t="s">
        <v>635</v>
      </c>
      <c r="AQ837" s="353"/>
      <c r="AR837" s="353"/>
      <c r="AS837" s="353"/>
      <c r="AT837" s="353"/>
      <c r="AU837" s="353"/>
      <c r="AV837" s="353"/>
      <c r="AW837" s="353"/>
      <c r="AX837" s="353"/>
    </row>
    <row r="838" spans="1:50" ht="30" customHeight="1" x14ac:dyDescent="0.15">
      <c r="A838" s="372">
        <v>2</v>
      </c>
      <c r="B838" s="372">
        <v>1</v>
      </c>
      <c r="C838" s="354" t="s">
        <v>631</v>
      </c>
      <c r="D838" s="340"/>
      <c r="E838" s="340"/>
      <c r="F838" s="340"/>
      <c r="G838" s="340"/>
      <c r="H838" s="340"/>
      <c r="I838" s="340"/>
      <c r="J838" s="341" t="s">
        <v>633</v>
      </c>
      <c r="K838" s="342"/>
      <c r="L838" s="342"/>
      <c r="M838" s="342"/>
      <c r="N838" s="342"/>
      <c r="O838" s="342"/>
      <c r="P838" s="355" t="s">
        <v>629</v>
      </c>
      <c r="Q838" s="343"/>
      <c r="R838" s="343"/>
      <c r="S838" s="343"/>
      <c r="T838" s="343"/>
      <c r="U838" s="343"/>
      <c r="V838" s="343"/>
      <c r="W838" s="343"/>
      <c r="X838" s="343"/>
      <c r="Y838" s="344">
        <v>36</v>
      </c>
      <c r="Z838" s="345"/>
      <c r="AA838" s="345"/>
      <c r="AB838" s="346"/>
      <c r="AC838" s="356" t="s">
        <v>196</v>
      </c>
      <c r="AD838" s="356"/>
      <c r="AE838" s="356"/>
      <c r="AF838" s="356"/>
      <c r="AG838" s="356"/>
      <c r="AH838" s="365" t="s">
        <v>635</v>
      </c>
      <c r="AI838" s="366"/>
      <c r="AJ838" s="366"/>
      <c r="AK838" s="366"/>
      <c r="AL838" s="367" t="s">
        <v>635</v>
      </c>
      <c r="AM838" s="368"/>
      <c r="AN838" s="368"/>
      <c r="AO838" s="369"/>
      <c r="AP838" s="353" t="s">
        <v>635</v>
      </c>
      <c r="AQ838" s="353"/>
      <c r="AR838" s="353"/>
      <c r="AS838" s="353"/>
      <c r="AT838" s="353"/>
      <c r="AU838" s="353"/>
      <c r="AV838" s="353"/>
      <c r="AW838" s="353"/>
      <c r="AX838" s="353"/>
    </row>
    <row r="839" spans="1:50" ht="30" hidden="1" customHeight="1" x14ac:dyDescent="0.15">
      <c r="A839" s="372">
        <v>3</v>
      </c>
      <c r="B839" s="372">
        <v>1</v>
      </c>
      <c r="C839" s="354" t="s">
        <v>631</v>
      </c>
      <c r="D839" s="340"/>
      <c r="E839" s="340"/>
      <c r="F839" s="340"/>
      <c r="G839" s="340"/>
      <c r="H839" s="340"/>
      <c r="I839" s="340"/>
      <c r="J839" s="341" t="s">
        <v>634</v>
      </c>
      <c r="K839" s="342"/>
      <c r="L839" s="342"/>
      <c r="M839" s="342"/>
      <c r="N839" s="342"/>
      <c r="O839" s="342"/>
      <c r="P839" s="355" t="s">
        <v>630</v>
      </c>
      <c r="Q839" s="343"/>
      <c r="R839" s="343"/>
      <c r="S839" s="343"/>
      <c r="T839" s="343"/>
      <c r="U839" s="343"/>
      <c r="V839" s="343"/>
      <c r="W839" s="343"/>
      <c r="X839" s="343"/>
      <c r="Y839" s="344">
        <v>0</v>
      </c>
      <c r="Z839" s="345"/>
      <c r="AA839" s="345"/>
      <c r="AB839" s="346"/>
      <c r="AC839" s="356" t="s">
        <v>196</v>
      </c>
      <c r="AD839" s="356"/>
      <c r="AE839" s="356"/>
      <c r="AF839" s="356"/>
      <c r="AG839" s="356"/>
      <c r="AH839" s="348" t="s">
        <v>635</v>
      </c>
      <c r="AI839" s="349"/>
      <c r="AJ839" s="349"/>
      <c r="AK839" s="349"/>
      <c r="AL839" s="350" t="s">
        <v>635</v>
      </c>
      <c r="AM839" s="351"/>
      <c r="AN839" s="351"/>
      <c r="AO839" s="352"/>
      <c r="AP839" s="353" t="s">
        <v>635</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1.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656</v>
      </c>
      <c r="D870" s="340"/>
      <c r="E870" s="340"/>
      <c r="F870" s="340"/>
      <c r="G870" s="340"/>
      <c r="H870" s="340"/>
      <c r="I870" s="340"/>
      <c r="J870" s="341">
        <v>6010405003434</v>
      </c>
      <c r="K870" s="342"/>
      <c r="L870" s="342"/>
      <c r="M870" s="342"/>
      <c r="N870" s="342"/>
      <c r="O870" s="342"/>
      <c r="P870" s="355" t="s">
        <v>642</v>
      </c>
      <c r="Q870" s="343"/>
      <c r="R870" s="343"/>
      <c r="S870" s="343"/>
      <c r="T870" s="343"/>
      <c r="U870" s="343"/>
      <c r="V870" s="343"/>
      <c r="W870" s="343"/>
      <c r="X870" s="343"/>
      <c r="Y870" s="344">
        <v>57</v>
      </c>
      <c r="Z870" s="345"/>
      <c r="AA870" s="345"/>
      <c r="AB870" s="346"/>
      <c r="AC870" s="356" t="s">
        <v>525</v>
      </c>
      <c r="AD870" s="364"/>
      <c r="AE870" s="364"/>
      <c r="AF870" s="364"/>
      <c r="AG870" s="364"/>
      <c r="AH870" s="365">
        <v>1</v>
      </c>
      <c r="AI870" s="366"/>
      <c r="AJ870" s="366"/>
      <c r="AK870" s="366"/>
      <c r="AL870" s="350">
        <v>100</v>
      </c>
      <c r="AM870" s="351"/>
      <c r="AN870" s="351"/>
      <c r="AO870" s="352"/>
      <c r="AP870" s="353" t="s">
        <v>635</v>
      </c>
      <c r="AQ870" s="353"/>
      <c r="AR870" s="353"/>
      <c r="AS870" s="353"/>
      <c r="AT870" s="353"/>
      <c r="AU870" s="353"/>
      <c r="AV870" s="353"/>
      <c r="AW870" s="353"/>
      <c r="AX870" s="353"/>
    </row>
    <row r="871" spans="1:50" ht="30" customHeight="1" x14ac:dyDescent="0.15">
      <c r="A871" s="372">
        <v>2</v>
      </c>
      <c r="B871" s="372">
        <v>1</v>
      </c>
      <c r="C871" s="354" t="s">
        <v>655</v>
      </c>
      <c r="D871" s="340"/>
      <c r="E871" s="340"/>
      <c r="F871" s="340"/>
      <c r="G871" s="340"/>
      <c r="H871" s="340"/>
      <c r="I871" s="340"/>
      <c r="J871" s="341">
        <v>6010405003434</v>
      </c>
      <c r="K871" s="342"/>
      <c r="L871" s="342"/>
      <c r="M871" s="342"/>
      <c r="N871" s="342"/>
      <c r="O871" s="342"/>
      <c r="P871" s="355" t="s">
        <v>654</v>
      </c>
      <c r="Q871" s="343"/>
      <c r="R871" s="343"/>
      <c r="S871" s="343"/>
      <c r="T871" s="343"/>
      <c r="U871" s="343"/>
      <c r="V871" s="343"/>
      <c r="W871" s="343"/>
      <c r="X871" s="343"/>
      <c r="Y871" s="344">
        <v>18</v>
      </c>
      <c r="Z871" s="345"/>
      <c r="AA871" s="345"/>
      <c r="AB871" s="346"/>
      <c r="AC871" s="356" t="s">
        <v>525</v>
      </c>
      <c r="AD871" s="356"/>
      <c r="AE871" s="356"/>
      <c r="AF871" s="356"/>
      <c r="AG871" s="356"/>
      <c r="AH871" s="365">
        <v>1</v>
      </c>
      <c r="AI871" s="366"/>
      <c r="AJ871" s="366"/>
      <c r="AK871" s="366"/>
      <c r="AL871" s="350">
        <v>100</v>
      </c>
      <c r="AM871" s="351"/>
      <c r="AN871" s="351"/>
      <c r="AO871" s="352"/>
      <c r="AP871" s="353" t="s">
        <v>635</v>
      </c>
      <c r="AQ871" s="353"/>
      <c r="AR871" s="353"/>
      <c r="AS871" s="353"/>
      <c r="AT871" s="353"/>
      <c r="AU871" s="353"/>
      <c r="AV871" s="353"/>
      <c r="AW871" s="353"/>
      <c r="AX871" s="353"/>
    </row>
    <row r="872" spans="1:50" ht="42.75" customHeight="1" x14ac:dyDescent="0.15">
      <c r="A872" s="372">
        <v>3</v>
      </c>
      <c r="B872" s="372">
        <v>1</v>
      </c>
      <c r="C872" s="354" t="s">
        <v>664</v>
      </c>
      <c r="D872" s="340"/>
      <c r="E872" s="340"/>
      <c r="F872" s="340"/>
      <c r="G872" s="340"/>
      <c r="H872" s="340"/>
      <c r="I872" s="340"/>
      <c r="J872" s="341">
        <v>6010001056290</v>
      </c>
      <c r="K872" s="342"/>
      <c r="L872" s="342"/>
      <c r="M872" s="342"/>
      <c r="N872" s="342"/>
      <c r="O872" s="342"/>
      <c r="P872" s="355" t="s">
        <v>657</v>
      </c>
      <c r="Q872" s="343"/>
      <c r="R872" s="343"/>
      <c r="S872" s="343"/>
      <c r="T872" s="343"/>
      <c r="U872" s="343"/>
      <c r="V872" s="343"/>
      <c r="W872" s="343"/>
      <c r="X872" s="343"/>
      <c r="Y872" s="344">
        <v>15</v>
      </c>
      <c r="Z872" s="345"/>
      <c r="AA872" s="345"/>
      <c r="AB872" s="346"/>
      <c r="AC872" s="356" t="s">
        <v>518</v>
      </c>
      <c r="AD872" s="356"/>
      <c r="AE872" s="356"/>
      <c r="AF872" s="356"/>
      <c r="AG872" s="356"/>
      <c r="AH872" s="348">
        <v>3</v>
      </c>
      <c r="AI872" s="349"/>
      <c r="AJ872" s="349"/>
      <c r="AK872" s="349"/>
      <c r="AL872" s="350">
        <v>72</v>
      </c>
      <c r="AM872" s="351"/>
      <c r="AN872" s="351"/>
      <c r="AO872" s="352"/>
      <c r="AP872" s="353" t="s">
        <v>635</v>
      </c>
      <c r="AQ872" s="353"/>
      <c r="AR872" s="353"/>
      <c r="AS872" s="353"/>
      <c r="AT872" s="353"/>
      <c r="AU872" s="353"/>
      <c r="AV872" s="353"/>
      <c r="AW872" s="353"/>
      <c r="AX872" s="353"/>
    </row>
    <row r="873" spans="1:50" ht="30" customHeight="1" x14ac:dyDescent="0.15">
      <c r="A873" s="372">
        <v>4</v>
      </c>
      <c r="B873" s="372">
        <v>1</v>
      </c>
      <c r="C873" s="354" t="s">
        <v>668</v>
      </c>
      <c r="D873" s="340"/>
      <c r="E873" s="340"/>
      <c r="F873" s="340"/>
      <c r="G873" s="340"/>
      <c r="H873" s="340"/>
      <c r="I873" s="340"/>
      <c r="J873" s="341">
        <v>3010002049767</v>
      </c>
      <c r="K873" s="342"/>
      <c r="L873" s="342"/>
      <c r="M873" s="342"/>
      <c r="N873" s="342"/>
      <c r="O873" s="342"/>
      <c r="P873" s="355" t="s">
        <v>658</v>
      </c>
      <c r="Q873" s="343"/>
      <c r="R873" s="343"/>
      <c r="S873" s="343"/>
      <c r="T873" s="343"/>
      <c r="U873" s="343"/>
      <c r="V873" s="343"/>
      <c r="W873" s="343"/>
      <c r="X873" s="343"/>
      <c r="Y873" s="344">
        <v>5</v>
      </c>
      <c r="Z873" s="345"/>
      <c r="AA873" s="345"/>
      <c r="AB873" s="346"/>
      <c r="AC873" s="356" t="s">
        <v>518</v>
      </c>
      <c r="AD873" s="356"/>
      <c r="AE873" s="356"/>
      <c r="AF873" s="356"/>
      <c r="AG873" s="356"/>
      <c r="AH873" s="348">
        <v>3</v>
      </c>
      <c r="AI873" s="349"/>
      <c r="AJ873" s="349"/>
      <c r="AK873" s="349"/>
      <c r="AL873" s="350">
        <v>99</v>
      </c>
      <c r="AM873" s="351"/>
      <c r="AN873" s="351"/>
      <c r="AO873" s="352"/>
      <c r="AP873" s="353" t="s">
        <v>635</v>
      </c>
      <c r="AQ873" s="353"/>
      <c r="AR873" s="353"/>
      <c r="AS873" s="353"/>
      <c r="AT873" s="353"/>
      <c r="AU873" s="353"/>
      <c r="AV873" s="353"/>
      <c r="AW873" s="353"/>
      <c r="AX873" s="353"/>
    </row>
    <row r="874" spans="1:50" ht="30" customHeight="1" x14ac:dyDescent="0.15">
      <c r="A874" s="372">
        <v>5</v>
      </c>
      <c r="B874" s="372">
        <v>1</v>
      </c>
      <c r="C874" s="354" t="s">
        <v>665</v>
      </c>
      <c r="D874" s="340"/>
      <c r="E874" s="340"/>
      <c r="F874" s="340"/>
      <c r="G874" s="340"/>
      <c r="H874" s="340"/>
      <c r="I874" s="340"/>
      <c r="J874" s="341">
        <v>6013301022128</v>
      </c>
      <c r="K874" s="342"/>
      <c r="L874" s="342"/>
      <c r="M874" s="342"/>
      <c r="N874" s="342"/>
      <c r="O874" s="342"/>
      <c r="P874" s="355" t="s">
        <v>659</v>
      </c>
      <c r="Q874" s="343"/>
      <c r="R874" s="343"/>
      <c r="S874" s="343"/>
      <c r="T874" s="343"/>
      <c r="U874" s="343"/>
      <c r="V874" s="343"/>
      <c r="W874" s="343"/>
      <c r="X874" s="343"/>
      <c r="Y874" s="344">
        <v>5</v>
      </c>
      <c r="Z874" s="345"/>
      <c r="AA874" s="345"/>
      <c r="AB874" s="346"/>
      <c r="AC874" s="347" t="s">
        <v>525</v>
      </c>
      <c r="AD874" s="347"/>
      <c r="AE874" s="347"/>
      <c r="AF874" s="347"/>
      <c r="AG874" s="347"/>
      <c r="AH874" s="348">
        <v>1</v>
      </c>
      <c r="AI874" s="349"/>
      <c r="AJ874" s="349"/>
      <c r="AK874" s="349"/>
      <c r="AL874" s="350">
        <v>100</v>
      </c>
      <c r="AM874" s="351"/>
      <c r="AN874" s="351"/>
      <c r="AO874" s="352"/>
      <c r="AP874" s="353" t="s">
        <v>635</v>
      </c>
      <c r="AQ874" s="353"/>
      <c r="AR874" s="353"/>
      <c r="AS874" s="353"/>
      <c r="AT874" s="353"/>
      <c r="AU874" s="353"/>
      <c r="AV874" s="353"/>
      <c r="AW874" s="353"/>
      <c r="AX874" s="353"/>
    </row>
    <row r="875" spans="1:50" ht="30" customHeight="1" x14ac:dyDescent="0.15">
      <c r="A875" s="372">
        <v>6</v>
      </c>
      <c r="B875" s="372">
        <v>1</v>
      </c>
      <c r="C875" s="354" t="s">
        <v>666</v>
      </c>
      <c r="D875" s="340"/>
      <c r="E875" s="340"/>
      <c r="F875" s="340"/>
      <c r="G875" s="340"/>
      <c r="H875" s="340"/>
      <c r="I875" s="340"/>
      <c r="J875" s="341">
        <v>4010401065760</v>
      </c>
      <c r="K875" s="342"/>
      <c r="L875" s="342"/>
      <c r="M875" s="342"/>
      <c r="N875" s="342"/>
      <c r="O875" s="342"/>
      <c r="P875" s="355" t="s">
        <v>660</v>
      </c>
      <c r="Q875" s="343"/>
      <c r="R875" s="343"/>
      <c r="S875" s="343"/>
      <c r="T875" s="343"/>
      <c r="U875" s="343"/>
      <c r="V875" s="343"/>
      <c r="W875" s="343"/>
      <c r="X875" s="343"/>
      <c r="Y875" s="344">
        <v>4</v>
      </c>
      <c r="Z875" s="345"/>
      <c r="AA875" s="345"/>
      <c r="AB875" s="346"/>
      <c r="AC875" s="347" t="s">
        <v>525</v>
      </c>
      <c r="AD875" s="347"/>
      <c r="AE875" s="347"/>
      <c r="AF875" s="347"/>
      <c r="AG875" s="347"/>
      <c r="AH875" s="348">
        <v>1</v>
      </c>
      <c r="AI875" s="349"/>
      <c r="AJ875" s="349"/>
      <c r="AK875" s="349"/>
      <c r="AL875" s="350">
        <v>100</v>
      </c>
      <c r="AM875" s="351"/>
      <c r="AN875" s="351"/>
      <c r="AO875" s="352"/>
      <c r="AP875" s="353" t="s">
        <v>635</v>
      </c>
      <c r="AQ875" s="353"/>
      <c r="AR875" s="353"/>
      <c r="AS875" s="353"/>
      <c r="AT875" s="353"/>
      <c r="AU875" s="353"/>
      <c r="AV875" s="353"/>
      <c r="AW875" s="353"/>
      <c r="AX875" s="353"/>
    </row>
    <row r="876" spans="1:50" ht="30" customHeight="1" x14ac:dyDescent="0.15">
      <c r="A876" s="372">
        <v>7</v>
      </c>
      <c r="B876" s="372">
        <v>1</v>
      </c>
      <c r="C876" s="354" t="s">
        <v>667</v>
      </c>
      <c r="D876" s="340"/>
      <c r="E876" s="340"/>
      <c r="F876" s="340"/>
      <c r="G876" s="340"/>
      <c r="H876" s="340"/>
      <c r="I876" s="340"/>
      <c r="J876" s="341">
        <v>6010001021699</v>
      </c>
      <c r="K876" s="342"/>
      <c r="L876" s="342"/>
      <c r="M876" s="342"/>
      <c r="N876" s="342"/>
      <c r="O876" s="342"/>
      <c r="P876" s="355" t="s">
        <v>661</v>
      </c>
      <c r="Q876" s="343"/>
      <c r="R876" s="343"/>
      <c r="S876" s="343"/>
      <c r="T876" s="343"/>
      <c r="U876" s="343"/>
      <c r="V876" s="343"/>
      <c r="W876" s="343"/>
      <c r="X876" s="343"/>
      <c r="Y876" s="344">
        <v>2</v>
      </c>
      <c r="Z876" s="345"/>
      <c r="AA876" s="345"/>
      <c r="AB876" s="346"/>
      <c r="AC876" s="347" t="s">
        <v>524</v>
      </c>
      <c r="AD876" s="347"/>
      <c r="AE876" s="347"/>
      <c r="AF876" s="347"/>
      <c r="AG876" s="347"/>
      <c r="AH876" s="365">
        <v>1</v>
      </c>
      <c r="AI876" s="366"/>
      <c r="AJ876" s="366"/>
      <c r="AK876" s="366"/>
      <c r="AL876" s="350">
        <v>100</v>
      </c>
      <c r="AM876" s="351"/>
      <c r="AN876" s="351"/>
      <c r="AO876" s="352"/>
      <c r="AP876" s="353" t="s">
        <v>635</v>
      </c>
      <c r="AQ876" s="353"/>
      <c r="AR876" s="353"/>
      <c r="AS876" s="353"/>
      <c r="AT876" s="353"/>
      <c r="AU876" s="353"/>
      <c r="AV876" s="353"/>
      <c r="AW876" s="353"/>
      <c r="AX876" s="353"/>
    </row>
    <row r="877" spans="1:50" ht="30" customHeight="1" x14ac:dyDescent="0.15">
      <c r="A877" s="372">
        <v>8</v>
      </c>
      <c r="B877" s="372">
        <v>1</v>
      </c>
      <c r="C877" s="354" t="s">
        <v>662</v>
      </c>
      <c r="D877" s="340"/>
      <c r="E877" s="340"/>
      <c r="F877" s="340"/>
      <c r="G877" s="340"/>
      <c r="H877" s="340"/>
      <c r="I877" s="340"/>
      <c r="J877" s="341">
        <v>6010001021699</v>
      </c>
      <c r="K877" s="342"/>
      <c r="L877" s="342"/>
      <c r="M877" s="342"/>
      <c r="N877" s="342"/>
      <c r="O877" s="342"/>
      <c r="P877" s="355" t="s">
        <v>663</v>
      </c>
      <c r="Q877" s="343"/>
      <c r="R877" s="343"/>
      <c r="S877" s="343"/>
      <c r="T877" s="343"/>
      <c r="U877" s="343"/>
      <c r="V877" s="343"/>
      <c r="W877" s="343"/>
      <c r="X877" s="343"/>
      <c r="Y877" s="344">
        <v>2</v>
      </c>
      <c r="Z877" s="345"/>
      <c r="AA877" s="345"/>
      <c r="AB877" s="346"/>
      <c r="AC877" s="347" t="s">
        <v>524</v>
      </c>
      <c r="AD877" s="347"/>
      <c r="AE877" s="347"/>
      <c r="AF877" s="347"/>
      <c r="AG877" s="347"/>
      <c r="AH877" s="365">
        <v>1</v>
      </c>
      <c r="AI877" s="366"/>
      <c r="AJ877" s="366"/>
      <c r="AK877" s="366"/>
      <c r="AL877" s="350">
        <v>100</v>
      </c>
      <c r="AM877" s="351"/>
      <c r="AN877" s="351"/>
      <c r="AO877" s="352"/>
      <c r="AP877" s="353" t="s">
        <v>635</v>
      </c>
      <c r="AQ877" s="353"/>
      <c r="AR877" s="353"/>
      <c r="AS877" s="353"/>
      <c r="AT877" s="353"/>
      <c r="AU877" s="353"/>
      <c r="AV877" s="353"/>
      <c r="AW877" s="353"/>
      <c r="AX877" s="353"/>
    </row>
    <row r="878" spans="1:50" ht="30" customHeight="1" x14ac:dyDescent="0.15">
      <c r="A878" s="372">
        <v>9</v>
      </c>
      <c r="B878" s="372">
        <v>1</v>
      </c>
      <c r="C878" s="354" t="s">
        <v>662</v>
      </c>
      <c r="D878" s="340"/>
      <c r="E878" s="340"/>
      <c r="F878" s="340"/>
      <c r="G878" s="340"/>
      <c r="H878" s="340"/>
      <c r="I878" s="340"/>
      <c r="J878" s="341">
        <v>6010001021699</v>
      </c>
      <c r="K878" s="342"/>
      <c r="L878" s="342"/>
      <c r="M878" s="342"/>
      <c r="N878" s="342"/>
      <c r="O878" s="342"/>
      <c r="P878" s="355" t="s">
        <v>669</v>
      </c>
      <c r="Q878" s="343"/>
      <c r="R878" s="343"/>
      <c r="S878" s="343"/>
      <c r="T878" s="343"/>
      <c r="U878" s="343"/>
      <c r="V878" s="343"/>
      <c r="W878" s="343"/>
      <c r="X878" s="343"/>
      <c r="Y878" s="344">
        <v>2</v>
      </c>
      <c r="Z878" s="345"/>
      <c r="AA878" s="345"/>
      <c r="AB878" s="346"/>
      <c r="AC878" s="347" t="s">
        <v>524</v>
      </c>
      <c r="AD878" s="347"/>
      <c r="AE878" s="347"/>
      <c r="AF878" s="347"/>
      <c r="AG878" s="347"/>
      <c r="AH878" s="365">
        <v>1</v>
      </c>
      <c r="AI878" s="366"/>
      <c r="AJ878" s="366"/>
      <c r="AK878" s="366"/>
      <c r="AL878" s="350">
        <v>100</v>
      </c>
      <c r="AM878" s="351"/>
      <c r="AN878" s="351"/>
      <c r="AO878" s="352"/>
      <c r="AP878" s="353" t="s">
        <v>635</v>
      </c>
      <c r="AQ878" s="353"/>
      <c r="AR878" s="353"/>
      <c r="AS878" s="353"/>
      <c r="AT878" s="353"/>
      <c r="AU878" s="353"/>
      <c r="AV878" s="353"/>
      <c r="AW878" s="353"/>
      <c r="AX878" s="353"/>
    </row>
    <row r="879" spans="1:50" ht="30" customHeight="1" x14ac:dyDescent="0.15">
      <c r="A879" s="372">
        <v>10</v>
      </c>
      <c r="B879" s="372">
        <v>1</v>
      </c>
      <c r="C879" s="354" t="s">
        <v>656</v>
      </c>
      <c r="D879" s="340"/>
      <c r="E879" s="340"/>
      <c r="F879" s="340"/>
      <c r="G879" s="340"/>
      <c r="H879" s="340"/>
      <c r="I879" s="340"/>
      <c r="J879" s="341">
        <v>6010405003434</v>
      </c>
      <c r="K879" s="342"/>
      <c r="L879" s="342"/>
      <c r="M879" s="342"/>
      <c r="N879" s="342"/>
      <c r="O879" s="342"/>
      <c r="P879" s="355" t="s">
        <v>670</v>
      </c>
      <c r="Q879" s="343"/>
      <c r="R879" s="343"/>
      <c r="S879" s="343"/>
      <c r="T879" s="343"/>
      <c r="U879" s="343"/>
      <c r="V879" s="343"/>
      <c r="W879" s="343"/>
      <c r="X879" s="343"/>
      <c r="Y879" s="344">
        <v>2</v>
      </c>
      <c r="Z879" s="345"/>
      <c r="AA879" s="345"/>
      <c r="AB879" s="346"/>
      <c r="AC879" s="347" t="s">
        <v>524</v>
      </c>
      <c r="AD879" s="347"/>
      <c r="AE879" s="347"/>
      <c r="AF879" s="347"/>
      <c r="AG879" s="347"/>
      <c r="AH879" s="365">
        <v>1</v>
      </c>
      <c r="AI879" s="366"/>
      <c r="AJ879" s="366"/>
      <c r="AK879" s="366"/>
      <c r="AL879" s="350">
        <v>100</v>
      </c>
      <c r="AM879" s="351"/>
      <c r="AN879" s="351"/>
      <c r="AO879" s="352"/>
      <c r="AP879" s="353" t="s">
        <v>635</v>
      </c>
      <c r="AQ879" s="353"/>
      <c r="AR879" s="353"/>
      <c r="AS879" s="353"/>
      <c r="AT879" s="353"/>
      <c r="AU879" s="353"/>
      <c r="AV879" s="353"/>
      <c r="AW879" s="353"/>
      <c r="AX879" s="353"/>
    </row>
    <row r="880" spans="1:50" ht="30" customHeight="1" x14ac:dyDescent="0.15">
      <c r="A880" s="372">
        <v>11</v>
      </c>
      <c r="B880" s="372">
        <v>1</v>
      </c>
      <c r="C880" s="354" t="s">
        <v>686</v>
      </c>
      <c r="D880" s="340"/>
      <c r="E880" s="340"/>
      <c r="F880" s="340"/>
      <c r="G880" s="340"/>
      <c r="H880" s="340"/>
      <c r="I880" s="340"/>
      <c r="J880" s="341">
        <v>3011501005649</v>
      </c>
      <c r="K880" s="342"/>
      <c r="L880" s="342"/>
      <c r="M880" s="342"/>
      <c r="N880" s="342"/>
      <c r="O880" s="342"/>
      <c r="P880" s="355" t="s">
        <v>677</v>
      </c>
      <c r="Q880" s="343"/>
      <c r="R880" s="343"/>
      <c r="S880" s="343"/>
      <c r="T880" s="343"/>
      <c r="U880" s="343"/>
      <c r="V880" s="343"/>
      <c r="W880" s="343"/>
      <c r="X880" s="343"/>
      <c r="Y880" s="344">
        <v>2</v>
      </c>
      <c r="Z880" s="345"/>
      <c r="AA880" s="345"/>
      <c r="AB880" s="346"/>
      <c r="AC880" s="347" t="s">
        <v>524</v>
      </c>
      <c r="AD880" s="347"/>
      <c r="AE880" s="347"/>
      <c r="AF880" s="347"/>
      <c r="AG880" s="347"/>
      <c r="AH880" s="365">
        <v>1</v>
      </c>
      <c r="AI880" s="366"/>
      <c r="AJ880" s="366"/>
      <c r="AK880" s="366"/>
      <c r="AL880" s="350">
        <v>100</v>
      </c>
      <c r="AM880" s="351"/>
      <c r="AN880" s="351"/>
      <c r="AO880" s="352"/>
      <c r="AP880" s="353" t="s">
        <v>635</v>
      </c>
      <c r="AQ880" s="353"/>
      <c r="AR880" s="353"/>
      <c r="AS880" s="353"/>
      <c r="AT880" s="353"/>
      <c r="AU880" s="353"/>
      <c r="AV880" s="353"/>
      <c r="AW880" s="353"/>
      <c r="AX880" s="353"/>
    </row>
    <row r="881" spans="1:50" ht="30" customHeight="1" x14ac:dyDescent="0.15">
      <c r="A881" s="372">
        <v>12</v>
      </c>
      <c r="B881" s="372">
        <v>1</v>
      </c>
      <c r="C881" s="354" t="s">
        <v>662</v>
      </c>
      <c r="D881" s="340"/>
      <c r="E881" s="340"/>
      <c r="F881" s="340"/>
      <c r="G881" s="340"/>
      <c r="H881" s="340"/>
      <c r="I881" s="340"/>
      <c r="J881" s="341">
        <v>6010001021699</v>
      </c>
      <c r="K881" s="342"/>
      <c r="L881" s="342"/>
      <c r="M881" s="342"/>
      <c r="N881" s="342"/>
      <c r="O881" s="342"/>
      <c r="P881" s="355" t="s">
        <v>678</v>
      </c>
      <c r="Q881" s="343"/>
      <c r="R881" s="343"/>
      <c r="S881" s="343"/>
      <c r="T881" s="343"/>
      <c r="U881" s="343"/>
      <c r="V881" s="343"/>
      <c r="W881" s="343"/>
      <c r="X881" s="343"/>
      <c r="Y881" s="344">
        <v>2</v>
      </c>
      <c r="Z881" s="345"/>
      <c r="AA881" s="345"/>
      <c r="AB881" s="346"/>
      <c r="AC881" s="347" t="s">
        <v>524</v>
      </c>
      <c r="AD881" s="347"/>
      <c r="AE881" s="347"/>
      <c r="AF881" s="347"/>
      <c r="AG881" s="347"/>
      <c r="AH881" s="365">
        <v>1</v>
      </c>
      <c r="AI881" s="366"/>
      <c r="AJ881" s="366"/>
      <c r="AK881" s="366"/>
      <c r="AL881" s="350">
        <v>100</v>
      </c>
      <c r="AM881" s="351"/>
      <c r="AN881" s="351"/>
      <c r="AO881" s="352"/>
      <c r="AP881" s="353" t="s">
        <v>635</v>
      </c>
      <c r="AQ881" s="353"/>
      <c r="AR881" s="353"/>
      <c r="AS881" s="353"/>
      <c r="AT881" s="353"/>
      <c r="AU881" s="353"/>
      <c r="AV881" s="353"/>
      <c r="AW881" s="353"/>
      <c r="AX881" s="353"/>
    </row>
    <row r="882" spans="1:50" ht="30" customHeight="1" x14ac:dyDescent="0.15">
      <c r="A882" s="372">
        <v>13</v>
      </c>
      <c r="B882" s="372">
        <v>1</v>
      </c>
      <c r="C882" s="354" t="s">
        <v>668</v>
      </c>
      <c r="D882" s="340"/>
      <c r="E882" s="340"/>
      <c r="F882" s="340"/>
      <c r="G882" s="340"/>
      <c r="H882" s="340"/>
      <c r="I882" s="340"/>
      <c r="J882" s="341">
        <v>3010002049767</v>
      </c>
      <c r="K882" s="342"/>
      <c r="L882" s="342"/>
      <c r="M882" s="342"/>
      <c r="N882" s="342"/>
      <c r="O882" s="342"/>
      <c r="P882" s="355" t="s">
        <v>679</v>
      </c>
      <c r="Q882" s="343"/>
      <c r="R882" s="343"/>
      <c r="S882" s="343"/>
      <c r="T882" s="343"/>
      <c r="U882" s="343"/>
      <c r="V882" s="343"/>
      <c r="W882" s="343"/>
      <c r="X882" s="343"/>
      <c r="Y882" s="344">
        <v>1</v>
      </c>
      <c r="Z882" s="345"/>
      <c r="AA882" s="345"/>
      <c r="AB882" s="346"/>
      <c r="AC882" s="347" t="s">
        <v>524</v>
      </c>
      <c r="AD882" s="347"/>
      <c r="AE882" s="347"/>
      <c r="AF882" s="347"/>
      <c r="AG882" s="347"/>
      <c r="AH882" s="365">
        <v>1</v>
      </c>
      <c r="AI882" s="366"/>
      <c r="AJ882" s="366"/>
      <c r="AK882" s="366"/>
      <c r="AL882" s="350">
        <v>100</v>
      </c>
      <c r="AM882" s="351"/>
      <c r="AN882" s="351"/>
      <c r="AO882" s="352"/>
      <c r="AP882" s="353" t="s">
        <v>635</v>
      </c>
      <c r="AQ882" s="353"/>
      <c r="AR882" s="353"/>
      <c r="AS882" s="353"/>
      <c r="AT882" s="353"/>
      <c r="AU882" s="353"/>
      <c r="AV882" s="353"/>
      <c r="AW882" s="353"/>
      <c r="AX882" s="353"/>
    </row>
    <row r="883" spans="1:50" ht="30" customHeight="1" x14ac:dyDescent="0.15">
      <c r="A883" s="372">
        <v>14</v>
      </c>
      <c r="B883" s="372">
        <v>1</v>
      </c>
      <c r="C883" s="354" t="s">
        <v>668</v>
      </c>
      <c r="D883" s="340"/>
      <c r="E883" s="340"/>
      <c r="F883" s="340"/>
      <c r="G883" s="340"/>
      <c r="H883" s="340"/>
      <c r="I883" s="340"/>
      <c r="J883" s="341">
        <v>3010002049767</v>
      </c>
      <c r="K883" s="342"/>
      <c r="L883" s="342"/>
      <c r="M883" s="342"/>
      <c r="N883" s="342"/>
      <c r="O883" s="342"/>
      <c r="P883" s="355" t="s">
        <v>680</v>
      </c>
      <c r="Q883" s="343"/>
      <c r="R883" s="343"/>
      <c r="S883" s="343"/>
      <c r="T883" s="343"/>
      <c r="U883" s="343"/>
      <c r="V883" s="343"/>
      <c r="W883" s="343"/>
      <c r="X883" s="343"/>
      <c r="Y883" s="344">
        <v>1</v>
      </c>
      <c r="Z883" s="345"/>
      <c r="AA883" s="345"/>
      <c r="AB883" s="346"/>
      <c r="AC883" s="347" t="s">
        <v>524</v>
      </c>
      <c r="AD883" s="347"/>
      <c r="AE883" s="347"/>
      <c r="AF883" s="347"/>
      <c r="AG883" s="347"/>
      <c r="AH883" s="365">
        <v>1</v>
      </c>
      <c r="AI883" s="366"/>
      <c r="AJ883" s="366"/>
      <c r="AK883" s="366"/>
      <c r="AL883" s="350">
        <v>100</v>
      </c>
      <c r="AM883" s="351"/>
      <c r="AN883" s="351"/>
      <c r="AO883" s="352"/>
      <c r="AP883" s="353" t="s">
        <v>635</v>
      </c>
      <c r="AQ883" s="353"/>
      <c r="AR883" s="353"/>
      <c r="AS883" s="353"/>
      <c r="AT883" s="353"/>
      <c r="AU883" s="353"/>
      <c r="AV883" s="353"/>
      <c r="AW883" s="353"/>
      <c r="AX883" s="353"/>
    </row>
    <row r="884" spans="1:50" ht="30" customHeight="1" x14ac:dyDescent="0.15">
      <c r="A884" s="372">
        <v>15</v>
      </c>
      <c r="B884" s="372">
        <v>1</v>
      </c>
      <c r="C884" s="354" t="s">
        <v>656</v>
      </c>
      <c r="D884" s="340"/>
      <c r="E884" s="340"/>
      <c r="F884" s="340"/>
      <c r="G884" s="340"/>
      <c r="H884" s="340"/>
      <c r="I884" s="340"/>
      <c r="J884" s="341">
        <v>6010405003434</v>
      </c>
      <c r="K884" s="342"/>
      <c r="L884" s="342"/>
      <c r="M884" s="342"/>
      <c r="N884" s="342"/>
      <c r="O884" s="342"/>
      <c r="P884" s="355" t="s">
        <v>681</v>
      </c>
      <c r="Q884" s="343"/>
      <c r="R884" s="343"/>
      <c r="S884" s="343"/>
      <c r="T884" s="343"/>
      <c r="U884" s="343"/>
      <c r="V884" s="343"/>
      <c r="W884" s="343"/>
      <c r="X884" s="343"/>
      <c r="Y884" s="344">
        <v>1</v>
      </c>
      <c r="Z884" s="345"/>
      <c r="AA884" s="345"/>
      <c r="AB884" s="346"/>
      <c r="AC884" s="347" t="s">
        <v>524</v>
      </c>
      <c r="AD884" s="347"/>
      <c r="AE884" s="347"/>
      <c r="AF884" s="347"/>
      <c r="AG884" s="347"/>
      <c r="AH884" s="365">
        <v>1</v>
      </c>
      <c r="AI884" s="366"/>
      <c r="AJ884" s="366"/>
      <c r="AK884" s="366"/>
      <c r="AL884" s="350">
        <v>100</v>
      </c>
      <c r="AM884" s="351"/>
      <c r="AN884" s="351"/>
      <c r="AO884" s="352"/>
      <c r="AP884" s="353" t="s">
        <v>635</v>
      </c>
      <c r="AQ884" s="353"/>
      <c r="AR884" s="353"/>
      <c r="AS884" s="353"/>
      <c r="AT884" s="353"/>
      <c r="AU884" s="353"/>
      <c r="AV884" s="353"/>
      <c r="AW884" s="353"/>
      <c r="AX884" s="353"/>
    </row>
    <row r="885" spans="1:50" ht="30" customHeight="1" x14ac:dyDescent="0.15">
      <c r="A885" s="372">
        <v>16</v>
      </c>
      <c r="B885" s="372">
        <v>1</v>
      </c>
      <c r="C885" s="354" t="s">
        <v>662</v>
      </c>
      <c r="D885" s="340"/>
      <c r="E885" s="340"/>
      <c r="F885" s="340"/>
      <c r="G885" s="340"/>
      <c r="H885" s="340"/>
      <c r="I885" s="340"/>
      <c r="J885" s="341">
        <v>6010001021699</v>
      </c>
      <c r="K885" s="342"/>
      <c r="L885" s="342"/>
      <c r="M885" s="342"/>
      <c r="N885" s="342"/>
      <c r="O885" s="342"/>
      <c r="P885" s="355" t="s">
        <v>682</v>
      </c>
      <c r="Q885" s="343"/>
      <c r="R885" s="343"/>
      <c r="S885" s="343"/>
      <c r="T885" s="343"/>
      <c r="U885" s="343"/>
      <c r="V885" s="343"/>
      <c r="W885" s="343"/>
      <c r="X885" s="343"/>
      <c r="Y885" s="344">
        <v>1</v>
      </c>
      <c r="Z885" s="345"/>
      <c r="AA885" s="345"/>
      <c r="AB885" s="346"/>
      <c r="AC885" s="347" t="s">
        <v>524</v>
      </c>
      <c r="AD885" s="347"/>
      <c r="AE885" s="347"/>
      <c r="AF885" s="347"/>
      <c r="AG885" s="347"/>
      <c r="AH885" s="365">
        <v>1</v>
      </c>
      <c r="AI885" s="366"/>
      <c r="AJ885" s="366"/>
      <c r="AK885" s="366"/>
      <c r="AL885" s="350">
        <v>100</v>
      </c>
      <c r="AM885" s="351"/>
      <c r="AN885" s="351"/>
      <c r="AO885" s="352"/>
      <c r="AP885" s="353" t="s">
        <v>635</v>
      </c>
      <c r="AQ885" s="353"/>
      <c r="AR885" s="353"/>
      <c r="AS885" s="353"/>
      <c r="AT885" s="353"/>
      <c r="AU885" s="353"/>
      <c r="AV885" s="353"/>
      <c r="AW885" s="353"/>
      <c r="AX885" s="353"/>
    </row>
    <row r="886" spans="1:50" s="16" customFormat="1" ht="45" customHeight="1" x14ac:dyDescent="0.15">
      <c r="A886" s="372">
        <v>17</v>
      </c>
      <c r="B886" s="372">
        <v>1</v>
      </c>
      <c r="C886" s="354" t="s">
        <v>687</v>
      </c>
      <c r="D886" s="340"/>
      <c r="E886" s="340"/>
      <c r="F886" s="340"/>
      <c r="G886" s="340"/>
      <c r="H886" s="340"/>
      <c r="I886" s="340"/>
      <c r="J886" s="341">
        <v>7010001089876</v>
      </c>
      <c r="K886" s="342"/>
      <c r="L886" s="342"/>
      <c r="M886" s="342"/>
      <c r="N886" s="342"/>
      <c r="O886" s="342"/>
      <c r="P886" s="355" t="s">
        <v>683</v>
      </c>
      <c r="Q886" s="343"/>
      <c r="R886" s="343"/>
      <c r="S886" s="343"/>
      <c r="T886" s="343"/>
      <c r="U886" s="343"/>
      <c r="V886" s="343"/>
      <c r="W886" s="343"/>
      <c r="X886" s="343"/>
      <c r="Y886" s="344">
        <v>1</v>
      </c>
      <c r="Z886" s="345"/>
      <c r="AA886" s="345"/>
      <c r="AB886" s="346"/>
      <c r="AC886" s="347" t="s">
        <v>524</v>
      </c>
      <c r="AD886" s="347"/>
      <c r="AE886" s="347"/>
      <c r="AF886" s="347"/>
      <c r="AG886" s="347"/>
      <c r="AH886" s="365">
        <v>1</v>
      </c>
      <c r="AI886" s="366"/>
      <c r="AJ886" s="366"/>
      <c r="AK886" s="366"/>
      <c r="AL886" s="350">
        <v>100</v>
      </c>
      <c r="AM886" s="351"/>
      <c r="AN886" s="351"/>
      <c r="AO886" s="352"/>
      <c r="AP886" s="353" t="s">
        <v>635</v>
      </c>
      <c r="AQ886" s="353"/>
      <c r="AR886" s="353"/>
      <c r="AS886" s="353"/>
      <c r="AT886" s="353"/>
      <c r="AU886" s="353"/>
      <c r="AV886" s="353"/>
      <c r="AW886" s="353"/>
      <c r="AX886" s="353"/>
    </row>
    <row r="887" spans="1:50" ht="44.25" customHeight="1" x14ac:dyDescent="0.15">
      <c r="A887" s="372">
        <v>18</v>
      </c>
      <c r="B887" s="372">
        <v>1</v>
      </c>
      <c r="C887" s="354" t="s">
        <v>688</v>
      </c>
      <c r="D887" s="340"/>
      <c r="E887" s="340"/>
      <c r="F887" s="340"/>
      <c r="G887" s="340"/>
      <c r="H887" s="340"/>
      <c r="I887" s="340"/>
      <c r="J887" s="341">
        <v>1010901019260</v>
      </c>
      <c r="K887" s="342"/>
      <c r="L887" s="342"/>
      <c r="M887" s="342"/>
      <c r="N887" s="342"/>
      <c r="O887" s="342"/>
      <c r="P887" s="355" t="s">
        <v>684</v>
      </c>
      <c r="Q887" s="343"/>
      <c r="R887" s="343"/>
      <c r="S887" s="343"/>
      <c r="T887" s="343"/>
      <c r="U887" s="343"/>
      <c r="V887" s="343"/>
      <c r="W887" s="343"/>
      <c r="X887" s="343"/>
      <c r="Y887" s="344">
        <v>1</v>
      </c>
      <c r="Z887" s="345"/>
      <c r="AA887" s="345"/>
      <c r="AB887" s="346"/>
      <c r="AC887" s="347" t="s">
        <v>524</v>
      </c>
      <c r="AD887" s="347"/>
      <c r="AE887" s="347"/>
      <c r="AF887" s="347"/>
      <c r="AG887" s="347"/>
      <c r="AH887" s="365">
        <v>1</v>
      </c>
      <c r="AI887" s="366"/>
      <c r="AJ887" s="366"/>
      <c r="AK887" s="366"/>
      <c r="AL887" s="350">
        <v>100</v>
      </c>
      <c r="AM887" s="351"/>
      <c r="AN887" s="351"/>
      <c r="AO887" s="352"/>
      <c r="AP887" s="353" t="s">
        <v>635</v>
      </c>
      <c r="AQ887" s="353"/>
      <c r="AR887" s="353"/>
      <c r="AS887" s="353"/>
      <c r="AT887" s="353"/>
      <c r="AU887" s="353"/>
      <c r="AV887" s="353"/>
      <c r="AW887" s="353"/>
      <c r="AX887" s="353"/>
    </row>
    <row r="888" spans="1:50" ht="45.75" customHeight="1" x14ac:dyDescent="0.15">
      <c r="A888" s="372">
        <v>19</v>
      </c>
      <c r="B888" s="372">
        <v>1</v>
      </c>
      <c r="C888" s="354" t="s">
        <v>689</v>
      </c>
      <c r="D888" s="340"/>
      <c r="E888" s="340"/>
      <c r="F888" s="340"/>
      <c r="G888" s="340"/>
      <c r="H888" s="340"/>
      <c r="I888" s="340"/>
      <c r="J888" s="341">
        <v>5010601000566</v>
      </c>
      <c r="K888" s="342"/>
      <c r="L888" s="342"/>
      <c r="M888" s="342"/>
      <c r="N888" s="342"/>
      <c r="O888" s="342"/>
      <c r="P888" s="355" t="s">
        <v>685</v>
      </c>
      <c r="Q888" s="343"/>
      <c r="R888" s="343"/>
      <c r="S888" s="343"/>
      <c r="T888" s="343"/>
      <c r="U888" s="343"/>
      <c r="V888" s="343"/>
      <c r="W888" s="343"/>
      <c r="X888" s="343"/>
      <c r="Y888" s="344">
        <v>1</v>
      </c>
      <c r="Z888" s="345"/>
      <c r="AA888" s="345"/>
      <c r="AB888" s="346"/>
      <c r="AC888" s="347" t="s">
        <v>524</v>
      </c>
      <c r="AD888" s="347"/>
      <c r="AE888" s="347"/>
      <c r="AF888" s="347"/>
      <c r="AG888" s="347"/>
      <c r="AH888" s="365">
        <v>1</v>
      </c>
      <c r="AI888" s="366"/>
      <c r="AJ888" s="366"/>
      <c r="AK888" s="366"/>
      <c r="AL888" s="350">
        <v>100</v>
      </c>
      <c r="AM888" s="351"/>
      <c r="AN888" s="351"/>
      <c r="AO888" s="352"/>
      <c r="AP888" s="353" t="s">
        <v>635</v>
      </c>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1.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636</v>
      </c>
      <c r="D903" s="340"/>
      <c r="E903" s="340"/>
      <c r="F903" s="340"/>
      <c r="G903" s="340"/>
      <c r="H903" s="340"/>
      <c r="I903" s="340"/>
      <c r="J903" s="341" t="s">
        <v>638</v>
      </c>
      <c r="K903" s="342"/>
      <c r="L903" s="342"/>
      <c r="M903" s="342"/>
      <c r="N903" s="342"/>
      <c r="O903" s="342"/>
      <c r="P903" s="355" t="s">
        <v>637</v>
      </c>
      <c r="Q903" s="343"/>
      <c r="R903" s="343"/>
      <c r="S903" s="343"/>
      <c r="T903" s="343"/>
      <c r="U903" s="343"/>
      <c r="V903" s="343"/>
      <c r="W903" s="343"/>
      <c r="X903" s="343"/>
      <c r="Y903" s="344">
        <v>1.7</v>
      </c>
      <c r="Z903" s="345"/>
      <c r="AA903" s="345"/>
      <c r="AB903" s="346"/>
      <c r="AC903" s="356" t="s">
        <v>196</v>
      </c>
      <c r="AD903" s="364"/>
      <c r="AE903" s="364"/>
      <c r="AF903" s="364"/>
      <c r="AG903" s="364"/>
      <c r="AH903" s="365" t="s">
        <v>639</v>
      </c>
      <c r="AI903" s="366"/>
      <c r="AJ903" s="366"/>
      <c r="AK903" s="366"/>
      <c r="AL903" s="350" t="s">
        <v>640</v>
      </c>
      <c r="AM903" s="351"/>
      <c r="AN903" s="351"/>
      <c r="AO903" s="352"/>
      <c r="AP903" s="353" t="s">
        <v>640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673</v>
      </c>
      <c r="F1102" s="371"/>
      <c r="G1102" s="371"/>
      <c r="H1102" s="371"/>
      <c r="I1102" s="371"/>
      <c r="J1102" s="341" t="s">
        <v>674</v>
      </c>
      <c r="K1102" s="342"/>
      <c r="L1102" s="342"/>
      <c r="M1102" s="342"/>
      <c r="N1102" s="342"/>
      <c r="O1102" s="342"/>
      <c r="P1102" s="355" t="s">
        <v>673</v>
      </c>
      <c r="Q1102" s="343"/>
      <c r="R1102" s="343"/>
      <c r="S1102" s="343"/>
      <c r="T1102" s="343"/>
      <c r="U1102" s="343"/>
      <c r="V1102" s="343"/>
      <c r="W1102" s="343"/>
      <c r="X1102" s="343"/>
      <c r="Y1102" s="344" t="s">
        <v>674</v>
      </c>
      <c r="Z1102" s="345"/>
      <c r="AA1102" s="345"/>
      <c r="AB1102" s="346"/>
      <c r="AC1102" s="347"/>
      <c r="AD1102" s="347"/>
      <c r="AE1102" s="347"/>
      <c r="AF1102" s="347"/>
      <c r="AG1102" s="347"/>
      <c r="AH1102" s="348" t="s">
        <v>673</v>
      </c>
      <c r="AI1102" s="349"/>
      <c r="AJ1102" s="349"/>
      <c r="AK1102" s="349"/>
      <c r="AL1102" s="350" t="s">
        <v>675</v>
      </c>
      <c r="AM1102" s="351"/>
      <c r="AN1102" s="351"/>
      <c r="AO1102" s="352"/>
      <c r="AP1102" s="353" t="s">
        <v>674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47">
      <formula>IF(RIGHT(TEXT(P14,"0.#"),1)=".",FALSE,TRUE)</formula>
    </cfRule>
    <cfRule type="expression" dxfId="2818" priority="14048">
      <formula>IF(RIGHT(TEXT(P14,"0.#"),1)=".",TRUE,FALSE)</formula>
    </cfRule>
  </conditionalFormatting>
  <conditionalFormatting sqref="AE32">
    <cfRule type="expression" dxfId="2817" priority="14037">
      <formula>IF(RIGHT(TEXT(AE32,"0.#"),1)=".",FALSE,TRUE)</formula>
    </cfRule>
    <cfRule type="expression" dxfId="2816" priority="14038">
      <formula>IF(RIGHT(TEXT(AE32,"0.#"),1)=".",TRUE,FALSE)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82">
    <cfRule type="expression" dxfId="2813" priority="13919">
      <formula>IF(RIGHT(TEXT(Y782,"0.#"),1)=".",FALSE,TRUE)</formula>
    </cfRule>
    <cfRule type="expression" dxfId="2812" priority="13920">
      <formula>IF(RIGHT(TEXT(Y782,"0.#"),1)=".",TRUE,FALSE)</formula>
    </cfRule>
  </conditionalFormatting>
  <conditionalFormatting sqref="Y791">
    <cfRule type="expression" dxfId="2811" priority="13915">
      <formula>IF(RIGHT(TEXT(Y791,"0.#"),1)=".",FALSE,TRUE)</formula>
    </cfRule>
    <cfRule type="expression" dxfId="2810" priority="13916">
      <formula>IF(RIGHT(TEXT(Y791,"0.#"),1)=".",TRUE,FALSE)</formula>
    </cfRule>
  </conditionalFormatting>
  <conditionalFormatting sqref="Y822:Y829 Y820 Y809:Y816 Y807 Y796:Y803 Y794">
    <cfRule type="expression" dxfId="2809" priority="13697">
      <formula>IF(RIGHT(TEXT(Y794,"0.#"),1)=".",FALSE,TRUE)</formula>
    </cfRule>
    <cfRule type="expression" dxfId="2808" priority="13698">
      <formula>IF(RIGHT(TEXT(Y794,"0.#"),1)=".",TRUE,FALSE)</formula>
    </cfRule>
  </conditionalFormatting>
  <conditionalFormatting sqref="P15:AJ17 P13:AX13 AR15:AX15">
    <cfRule type="expression" dxfId="2807" priority="13745">
      <formula>IF(RIGHT(TEXT(P13,"0.#"),1)=".",FALSE,TRUE)</formula>
    </cfRule>
    <cfRule type="expression" dxfId="2806" priority="13746">
      <formula>IF(RIGHT(TEXT(P13,"0.#"),1)=".",TRUE,FALSE)</formula>
    </cfRule>
  </conditionalFormatting>
  <conditionalFormatting sqref="AD19:AJ19">
    <cfRule type="expression" dxfId="2805" priority="13743">
      <formula>IF(RIGHT(TEXT(AD19,"0.#"),1)=".",FALSE,TRUE)</formula>
    </cfRule>
    <cfRule type="expression" dxfId="2804" priority="13744">
      <formula>IF(RIGHT(TEXT(AD19,"0.#"),1)=".",TRUE,FALSE)</formula>
    </cfRule>
  </conditionalFormatting>
  <conditionalFormatting sqref="AE101 AQ101">
    <cfRule type="expression" dxfId="2803" priority="13735">
      <formula>IF(RIGHT(TEXT(AE101,"0.#"),1)=".",FALSE,TRUE)</formula>
    </cfRule>
    <cfRule type="expression" dxfId="2802" priority="13736">
      <formula>IF(RIGHT(TEXT(AE101,"0.#"),1)=".",TRUE,FALSE)</formula>
    </cfRule>
  </conditionalFormatting>
  <conditionalFormatting sqref="Y783:Y790 Y781">
    <cfRule type="expression" dxfId="2801" priority="13721">
      <formula>IF(RIGHT(TEXT(Y781,"0.#"),1)=".",FALSE,TRUE)</formula>
    </cfRule>
    <cfRule type="expression" dxfId="2800" priority="13722">
      <formula>IF(RIGHT(TEXT(Y781,"0.#"),1)=".",TRUE,FALSE)</formula>
    </cfRule>
  </conditionalFormatting>
  <conditionalFormatting sqref="AU782">
    <cfRule type="expression" dxfId="2799" priority="13719">
      <formula>IF(RIGHT(TEXT(AU782,"0.#"),1)=".",FALSE,TRUE)</formula>
    </cfRule>
    <cfRule type="expression" dxfId="2798" priority="13720">
      <formula>IF(RIGHT(TEXT(AU782,"0.#"),1)=".",TRUE,FALSE)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3 AU781 AU788:AU790 AU786">
    <cfRule type="expression" dxfId="2795" priority="13715">
      <formula>IF(RIGHT(TEXT(AU781,"0.#"),1)=".",FALSE,TRUE)</formula>
    </cfRule>
    <cfRule type="expression" dxfId="2794" priority="13716">
      <formula>IF(RIGHT(TEXT(AU781,"0.#"),1)=".",TRUE,FALSE)</formula>
    </cfRule>
  </conditionalFormatting>
  <conditionalFormatting sqref="Y821 Y808 Y795">
    <cfRule type="expression" dxfId="2793" priority="13701">
      <formula>IF(RIGHT(TEXT(Y795,"0.#"),1)=".",FALSE,TRUE)</formula>
    </cfRule>
    <cfRule type="expression" dxfId="2792" priority="13702">
      <formula>IF(RIGHT(TEXT(Y795,"0.#"),1)=".",TRUE,FALSE)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E33">
    <cfRule type="expression" dxfId="2775" priority="13505">
      <formula>IF(RIGHT(TEXT(AE33,"0.#"),1)=".",FALSE,TRUE)</formula>
    </cfRule>
    <cfRule type="expression" dxfId="2774" priority="13506">
      <formula>IF(RIGHT(TEXT(AE33,"0.#"),1)=".",TRUE,FALSE)</formula>
    </cfRule>
  </conditionalFormatting>
  <conditionalFormatting sqref="AE34">
    <cfRule type="expression" dxfId="2773" priority="13503">
      <formula>IF(RIGHT(TEXT(AE34,"0.#"),1)=".",FALSE,TRUE)</formula>
    </cfRule>
    <cfRule type="expression" dxfId="2772" priority="13504">
      <formula>IF(RIGHT(TEXT(AE34,"0.#"),1)=".",TRUE,FALSE)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M32">
    <cfRule type="expression" dxfId="2765" priority="13495">
      <formula>IF(RIGHT(TEXT(AM32,"0.#"),1)=".",FALSE,TRUE)</formula>
    </cfRule>
    <cfRule type="expression" dxfId="2764" priority="13496">
      <formula>IF(RIGHT(TEXT(AM32,"0.#"),1)=".",TRUE,FALSE)</formula>
    </cfRule>
  </conditionalFormatting>
  <conditionalFormatting sqref="AM33">
    <cfRule type="expression" dxfId="2763" priority="13493">
      <formula>IF(RIGHT(TEXT(AM33,"0.#"),1)=".",FALSE,TRUE)</formula>
    </cfRule>
    <cfRule type="expression" dxfId="2762" priority="13494">
      <formula>IF(RIGHT(TEXT(AM33,"0.#"),1)=".",TRUE,FALSE)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Q116">
    <cfRule type="expression" dxfId="2621" priority="13199">
      <formula>IF(RIGHT(TEXT(AQ116,"0.#"),1)=".",FALSE,TRUE)</formula>
    </cfRule>
    <cfRule type="expression" dxfId="2620" priority="13200">
      <formula>IF(RIGHT(TEXT(AQ116,"0.#"),1)=".",TRUE,FALSE)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Q117">
    <cfRule type="expression" dxfId="2617" priority="13187">
      <formula>IF(RIGHT(TEXT(AQ117,"0.#"),1)=".",FALSE,TRUE)</formula>
    </cfRule>
    <cfRule type="expression" dxfId="2616" priority="13188">
      <formula>IF(RIGHT(TEXT(AQ117,"0.#"),1)=".",TRUE,FALSE)</formula>
    </cfRule>
  </conditionalFormatting>
  <conditionalFormatting sqref="AE119 AQ119">
    <cfRule type="expression" dxfId="2615" priority="13185">
      <formula>IF(RIGHT(TEXT(AE119,"0.#"),1)=".",FALSE,TRUE)</formula>
    </cfRule>
    <cfRule type="expression" dxfId="2614" priority="13186">
      <formula>IF(RIGHT(TEXT(AE119,"0.#"),1)=".",TRUE,FALSE)</formula>
    </cfRule>
  </conditionalFormatting>
  <conditionalFormatting sqref="AI119">
    <cfRule type="expression" dxfId="2613" priority="13183">
      <formula>IF(RIGHT(TEXT(AI119,"0.#"),1)=".",FALSE,TRUE)</formula>
    </cfRule>
    <cfRule type="expression" dxfId="2612" priority="13184">
      <formula>IF(RIGHT(TEXT(AI119,"0.#"),1)=".",TRUE,FALSE)</formula>
    </cfRule>
  </conditionalFormatting>
  <conditionalFormatting sqref="AM119">
    <cfRule type="expression" dxfId="2611" priority="13181">
      <formula>IF(RIGHT(TEXT(AM119,"0.#"),1)=".",FALSE,TRUE)</formula>
    </cfRule>
    <cfRule type="expression" dxfId="2610" priority="13182">
      <formula>IF(RIGHT(TEXT(AM119,"0.#"),1)=".",TRUE,FALSE)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7:AO838">
    <cfRule type="expression" dxfId="2415" priority="2855">
      <formula>IF(AND(AL837&gt;=0, RIGHT(TEXT(AL837,"0.#"),1)&lt;&gt;"."),TRUE,FALSE)</formula>
    </cfRule>
    <cfRule type="expression" dxfId="2414" priority="2856">
      <formula>IF(AND(AL837&gt;=0, RIGHT(TEXT(AL837,"0.#"),1)="."),TRUE,FALSE)</formula>
    </cfRule>
    <cfRule type="expression" dxfId="2413" priority="2857">
      <formula>IF(AND(AL837&lt;0, RIGHT(TEXT(AL837,"0.#"),1)&lt;&gt;"."),TRUE,FALSE)</formula>
    </cfRule>
    <cfRule type="expression" dxfId="2412" priority="2858">
      <formula>IF(AND(AL837&lt;0, RIGHT(TEXT(AL837,"0.#"),1)="."),TRUE,FALSE)</formula>
    </cfRule>
  </conditionalFormatting>
  <conditionalFormatting sqref="Y837:Y838">
    <cfRule type="expression" dxfId="2411" priority="2853">
      <formula>IF(RIGHT(TEXT(Y837,"0.#"),1)=".",FALSE,TRUE)</formula>
    </cfRule>
    <cfRule type="expression" dxfId="2410" priority="2854">
      <formula>IF(RIGHT(TEXT(Y837,"0.#"),1)=".",TRUE,FALSE)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75 AL889: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19:AC19">
    <cfRule type="expression" dxfId="741" priority="45">
      <formula>IF(RIGHT(TEXT(P19,"0.#"),1)=".",FALSE,TRUE)</formula>
    </cfRule>
    <cfRule type="expression" dxfId="740" priority="46">
      <formula>IF(RIGHT(TEXT(P19,"0.#"),1)=".",TRUE,FALSE)</formula>
    </cfRule>
  </conditionalFormatting>
  <conditionalFormatting sqref="P23">
    <cfRule type="expression" dxfId="739" priority="39">
      <formula>IF(RIGHT(TEXT(P23,"0.#"),1)=".",FALSE,TRUE)</formula>
    </cfRule>
    <cfRule type="expression" dxfId="738" priority="40">
      <formula>IF(RIGHT(TEXT(P23,"0.#"),1)=".",TRUE,FALSE)</formula>
    </cfRule>
  </conditionalFormatting>
  <conditionalFormatting sqref="P24:P27">
    <cfRule type="expression" dxfId="737" priority="37">
      <formula>IF(RIGHT(TEXT(P24,"0.#"),1)=".",FALSE,TRUE)</formula>
    </cfRule>
    <cfRule type="expression" dxfId="736" priority="38">
      <formula>IF(RIGHT(TEXT(P24,"0.#"),1)=".",TRUE,FALSE)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E108">
    <cfRule type="expression" dxfId="729" priority="29">
      <formula>IF(RIGHT(TEXT(AE108,"0.#"),1)=".",FALSE,TRUE)</formula>
    </cfRule>
    <cfRule type="expression" dxfId="728" priority="30">
      <formula>IF(RIGHT(TEXT(AE108,"0.#"),1)=".",TRUE,FALSE)</formula>
    </cfRule>
  </conditionalFormatting>
  <conditionalFormatting sqref="AL876:AO879">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L880:AO888">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787">
    <cfRule type="expression" dxfId="705" priority="5">
      <formula>IF(RIGHT(TEXT(AU787,"0.#"),1)=".",FALSE,TRUE)</formula>
    </cfRule>
    <cfRule type="expression" dxfId="704" priority="6">
      <formula>IF(RIGHT(TEXT(AU787,"0.#"),1)=".",TRUE,FALSE)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471</v>
      </c>
      <c r="AN2" s="1036"/>
      <c r="AO2" s="1036"/>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471</v>
      </c>
      <c r="AN9" s="1036"/>
      <c r="AO9" s="1036"/>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471</v>
      </c>
      <c r="AN51" s="1036"/>
      <c r="AO51" s="1036"/>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2018-07-03T12:05:08Z</dcterms:modified>
</cp:coreProperties>
</file>