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<sst xmlns="http://schemas.openxmlformats.org/spreadsheetml/2006/main" count="2917" uniqueCount="650">
  <si>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</si>
  <si>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</si>
  <si>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</si>
  <si>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</si>
  <si>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</si>
  <si>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</si>
  <si>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</si>
  <si>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</si>
  <si>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</si>
  <si>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</si>
  <si>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</si>
  <si>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</si>
  <si>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</si>
  <si>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</si>
  <si>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</si>
  <si>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</si>
  <si>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</si>
  <si>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</si>
  <si>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</si>
  <si>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</si>
  <si>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</si>
  <si>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</si>
  <si>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</si>
  <si>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</si>
  <si>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</si>
  <si>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</si>
  <si>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</si>
  <si>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</si>
  <si>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</si>
  <si>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</si>
  <si>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</si>
  <si>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</si>
  <si>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</si>
  <si>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</si>
  <si>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</si>
  <si>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</si>
  <si>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</si>
  <si>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</si>
  <si>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</si>
  <si>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</si>
  <si>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</si>
  <si>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</si>
  <si>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</si>
  <si>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</si>
  <si>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</si>
  <si>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</si>
  <si>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</si>
  <si>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</si>
  <si>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</si>
  <si>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</si>
  <si>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</si>
  <si>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</si>
  <si>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</si>
  <si>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</si>
  <si>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</si>
  <si>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</si>
  <si>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</si>
  <si>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</si>
  <si>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</si>
  <si>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</si>
  <si>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</si>
  <si>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</si>
  <si>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</si>
  <si>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</si>
  <si>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</si>
  <si>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</si>
  <si>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</si>
  <si>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</si>
  <si>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</si>
  <si>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</si>
  <si>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</si>
  <si>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</si>
  <si>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</si>
  <si>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</si>
  <si>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</si>
  <si>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</si>
  <si>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</si>
  <si>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</si>
  <si>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</si>
  <si>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</si>
  <si>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</si>
  <si>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</si>
  <si>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</si>
  <si>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</si>
  <si>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</si>
  <si>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</si>
  <si>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</si>
  <si>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</si>
  <si>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</si>
  <si>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</si>
  <si>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</si>
  <si>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</si>
  <si>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</si>
  <si>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</si>
  <si>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</si>
  <si>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</si>
  <si>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</si>
  <si>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</si>
  <si>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</si>
  <si>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</si>
  <si>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</si>
  <si>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</si>
  <si>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</si>
  <si>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</si>
  <si>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</si>
  <si>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</si>
  <si>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</si>
  <si>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</si>
  <si>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</si>
  <si>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</si>
  <si>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</si>
  <si>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</si>
  <si>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</si>
  <si>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</si>
  <si>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</si>
  <si>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</si>
  <si>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</si>
  <si>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</si>
  <si>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</si>
  <si>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</si>
  <si>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</si>
  <si>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</si>
  <si>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</si>
  <si>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</si>
  <si>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</si>
  <si>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</si>
  <si>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</si>
  <si>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</si>
  <si>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</si>
  <si>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</si>
  <si>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</si>
  <si>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</si>
  <si>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</si>
  <si>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</si>
  <si>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</si>
  <si>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</si>
  <si>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</si>
  <si>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</si>
  <si>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</si>
  <si>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</si>
  <si>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</si>
  <si>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</si>
  <si>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</si>
  <si>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</si>
  <si>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</si>
  <si>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</si>
  <si>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</si>
  <si>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</si>
  <si>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</si>
  <si>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</si>
  <si>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</si>
  <si>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</si>
  <si>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</si>
  <si>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</si>
  <si>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</si>
  <si>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</si>
  <si>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</si>
  <si>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</si>
  <si>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</si>
  <si>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</si>
  <si>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</si>
  <si>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</si>
  <si>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</si>
  <si>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</si>
  <si>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</si>
  <si>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</si>
  <si>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</si>
  <si>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</si>
  <si>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</si>
  <si>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</si>
  <si>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</si>
  <si>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</si>
  <si>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</si>
  <si>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</si>
  <si>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</si>
  <si>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</si>
  <si>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</si>
  <si>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</si>
  <si>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</si>
  <si>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</si>
  <si>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</si>
  <si>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</si>
  <si>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</si>
  <si>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</si>
  <si>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</si>
  <si>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</si>
  <si>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</si>
  <si>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</si>
  <si>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</si>
  <si>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</si>
  <si>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</si>
  <si>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</si>
  <si>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</si>
  <si>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</si>
  <si>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</si>
  <si>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</si>
  <si>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</si>
  <si>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</si>
  <si>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</si>
  <si>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</si>
  <si>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</si>
  <si>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</si>
  <si>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</si>
  <si>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</si>
  <si>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</si>
  <si>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</si>
  <si>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</si>
  <si>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</si>
  <si>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</si>
  <si>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</si>
  <si>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</si>
  <si>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</si>
  <si>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</si>
  <si>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</si>
  <si>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</si>
  <si>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</si>
  <si>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</si>
  <si>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</si>
  <si>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</si>
  <si>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</si>
  <si>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</si>
  <si>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</si>
  <si>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</si>
  <si>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</si>
  <si>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</si>
  <si>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</si>
  <si>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</si>
  <si>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</si>
  <si>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</si>
  <si>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</si>
  <si>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</si>
  <si>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</si>
  <si>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</si>
  <si>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</si>
  <si>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</si>
  <si>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</si>
  <si>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</si>
  <si>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</si>
  <si>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</si>
  <si>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</si>
  <si>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</si>
  <si>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</si>
  <si>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</si>
  <si>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</si>
  <si>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</si>
  <si>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</si>
  <si>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</si>
  <si>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</si>
  <si>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</si>
  <si>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</si>
  <si>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</si>
  <si>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</si>
  <si>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</si>
  <si>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</si>
  <si>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</si>
  <si>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</si>
  <si>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</si>
  <si>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</si>
  <si>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</si>
  <si>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</si>
  <si>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</si>
  <si>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</si>
  <si>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</si>
  <si>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</si>
  <si>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</si>
  <si>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</si>
  <si>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</si>
  <si>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</si>
  <si>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</si>
  <si>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</si>
  <si>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</si>
  <si>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</si>
  <si>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</si>
  <si>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</si>
  <si>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</si>
  <si>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</si>
  <si>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</si>
  <si>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</si>
  <si>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</si>
  <si>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</si>
  <si>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</si>
  <si>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</si>
  <si>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</si>
  <si>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</si>
  <si>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</si>
  <si>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</si>
  <si>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</si>
  <si>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</si>
  <si>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</si>
  <si>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</si>
  <si>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</si>
  <si>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</si>
  <si>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</si>
  <si>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</si>
  <si>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</si>
  <si>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</si>
  <si>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</si>
  <si>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</si>
  <si>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</si>
  <si>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</si>
  <si>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</si>
  <si>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</si>
  <si>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</si>
  <si>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</si>
  <si>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</si>
  <si>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</si>
  <si>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</si>
  <si>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</si>
  <si>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</si>
  <si>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</si>
  <si>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</si>
  <si>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</si>
  <si>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</si>
  <si>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</si>
  <si>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</si>
  <si>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</si>
  <si>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</si>
  <si>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</si>
  <si>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</si>
  <si>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</si>
  <si>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</si>
  <si>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</si>
  <si>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</si>
  <si>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</si>
  <si>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</si>
  <si>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</si>
  <si>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</si>
  <si>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</si>
  <si>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</si>
  <si>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</si>
  <si>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</si>
  <si>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</si>
  <si>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</si>
  <si>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</si>
  <si>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</si>
  <si>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</si>
  <si>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</si>
  <si>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</si>
  <si>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</si>
  <si>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</si>
  <si>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</si>
  <si>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</si>
  <si>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</si>
  <si>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</si>
  <si>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</si>
  <si>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</si>
  <si>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</si>
  <si>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</si>
  <si>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</si>
  <si>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</si>
  <si>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</si>
  <si>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</si>
  <si>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</si>
  <si>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</si>
  <si>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</si>
  <si>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</si>
  <si>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</si>
  <si>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</si>
  <si>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</si>
  <si>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</si>
  <si>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</si>
  <si>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</si>
  <si>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</si>
  <si>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</si>
  <si>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</si>
  <si>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</si>
  <si>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</si>
  <si>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</si>
  <si>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</si>
  <si>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</si>
  <si>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</si>
  <si>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</si>
  <si>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</si>
  <si>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</si>
  <si>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</si>
  <si>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</si>
  <si>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</si>
  <si>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</si>
  <si>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</si>
  <si>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</si>
  <si>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</si>
  <si>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</si>
  <si>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</si>
  <si>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</si>
  <si>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</si>
  <si>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</si>
  <si>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</si>
  <si>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</si>
  <si>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</si>
  <si>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</si>
  <si>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</si>
  <si>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</si>
  <si>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</si>
  <si>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</si>
  <si>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</si>
  <si>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</si>
  <si>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</si>
  <si>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</si>
  <si>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</si>
  <si>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</si>
  <si>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</si>
  <si>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</si>
  <si>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</si>
  <si>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</si>
  <si>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</si>
  <si>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</si>
  <si>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</si>
  <si>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</si>
  <si>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</si>
  <si>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</si>
  <si>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</si>
  <si>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</si>
  <si>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</si>
  <si>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</si>
  <si>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</si>
  <si>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</si>
  <si>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</si>
  <si>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</si>
  <si>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</si>
  <si>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</si>
  <si>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</si>
  <si>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</si>
  <si>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</si>
  <si>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</si>
  <si>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</si>
  <si>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</si>
  <si>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</si>
  <si>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</si>
  <si>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</si>
  <si>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</si>
  <si>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</si>
  <si>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</si>
  <si>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</si>
  <si>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</si>
  <si>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</si>
  <si>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</si>
  <si>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</si>
  <si>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</si>
  <si>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</si>
  <si>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</si>
  <si>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</si>
  <si>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</si>
  <si>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</si>
  <si>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</si>
  <si>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</si>
  <si>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</si>
  <si>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</si>
  <si>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</si>
  <si>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</si>
  <si>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</si>
  <si>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</si>
  <si>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</si>
  <si>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</si>
  <si>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</si>
  <si>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</si>
  <si>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</si>
  <si>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</si>
  <si>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</si>
  <si>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</si>
  <si>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</si>
  <si>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</si>
  <si>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</si>
  <si>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</si>
  <si>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</si>
  <si>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</si>
  <si>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</si>
  <si>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</si>
  <si>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</si>
  <si>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</si>
  <si>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</si>
  <si>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</si>
  <si>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</si>
  <si>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</si>
  <si>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</si>
  <si>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</si>
  <si>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</si>
  <si>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</si>
  <si>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</si>
  <si>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</si>
  <si>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</si>
  <si>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</si>
  <si>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</si>
  <si>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</si>
  <si>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</si>
  <si>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</si>
  <si>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</si>
  <si>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</si>
  <si>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</si>
  <si>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</si>
  <si>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</si>
  <si>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</si>
  <si>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</si>
  <si>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</si>
  <si>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</si>
  <si>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</si>
  <si>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</si>
  <si>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</si>
  <si>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</si>
  <si>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</si>
  <si>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</si>
  <si>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</si>
  <si>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</si>
  <si>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</si>
  <si>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</si>
  <si>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</si>
  <si>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</si>
  <si>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</si>
  <si>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</si>
  <si>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</si>
  <si>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</si>
  <si>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</si>
  <si>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</si>
  <si>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</si>
  <si>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</si>
  <si>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</si>
  <si>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</si>
  <si>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</si>
  <si>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</si>
  <si>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</si>
  <si>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</si>
  <si>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</si>
  <si>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</si>
  <si>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</si>
  <si>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</si>
  <si>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</si>
  <si>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</si>
  <si>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</si>
  <si>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</si>
  <si>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</si>
  <si>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</si>
  <si>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</si>
  <si>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</si>
  <si>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</si>
  <si>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</si>
  <si>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</si>
  <si>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</si>
  <si>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</si>
  <si>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</si>
  <si>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</si>
  <si>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</si>
  <si>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</si>
  <si>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</si>
  <si>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</si>
  <si>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</si>
  <si>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</si>
  <si>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</si>
  <si>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</si>
  <si>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</si>
  <si>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</si>
  <si>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</si>
  <si>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在宅医療・救急医療連携セミナー</t>
    <phoneticPr fontId="5"/>
  </si>
  <si>
    <t>厚生労働省</t>
  </si>
  <si>
    <t>医政局</t>
  </si>
  <si>
    <t>地域医療計画課在宅医療推進室</t>
    <rPh sb="7" eb="9">
      <t>ザイタク</t>
    </rPh>
    <rPh sb="9" eb="11">
      <t>イリョウ</t>
    </rPh>
    <rPh sb="11" eb="13">
      <t>スイシン</t>
    </rPh>
    <rPh sb="13" eb="14">
      <t>シツ</t>
    </rPh>
    <phoneticPr fontId="5"/>
  </si>
  <si>
    <t>平成27年3月25日医政発0325第２号「人生の最終段階における医療の決定プロセスに関するガイドラインについて」　等</t>
    <rPh sb="21" eb="23">
      <t>ジンセイ</t>
    </rPh>
    <rPh sb="24" eb="26">
      <t>サイシュウ</t>
    </rPh>
    <rPh sb="26" eb="28">
      <t>ダンカイ</t>
    </rPh>
    <rPh sb="32" eb="34">
      <t>イリョウ</t>
    </rPh>
    <phoneticPr fontId="5"/>
  </si>
  <si>
    <t xml:space="preserve">可能な限り住み慣れた地域で必要な医療・介護サービスを受けつつ、自分らしい生活を人生の最期まで続けることがきる社会を目指す。
</t>
  </si>
  <si>
    <t xml:space="preserve">地域における在宅医療と救急医療との連携を推進するため、連携が進んでいない自治体の在宅関係者や救急関係者等に対し、先進地域によるコーディネート等により、連携ルールの策定支援を行う。
</t>
    <phoneticPr fontId="5"/>
  </si>
  <si>
    <t>○</t>
  </si>
  <si>
    <t>-</t>
  </si>
  <si>
    <t>-</t>
    <phoneticPr fontId="5"/>
  </si>
  <si>
    <t>保健福祉調査委託費</t>
  </si>
  <si>
    <t>-</t>
    <phoneticPr fontId="5"/>
  </si>
  <si>
    <t>A.株式会社日本能率協会総合研究所</t>
    <phoneticPr fontId="5"/>
  </si>
  <si>
    <t>旅費</t>
    <rPh sb="0" eb="2">
      <t>リョヒ</t>
    </rPh>
    <phoneticPr fontId="5"/>
  </si>
  <si>
    <t>賃金</t>
    <rPh sb="0" eb="2">
      <t>チンギン</t>
    </rPh>
    <phoneticPr fontId="5"/>
  </si>
  <si>
    <t>株式会社日本能率協会総合研究所</t>
    <phoneticPr fontId="5"/>
  </si>
  <si>
    <t>－</t>
    <phoneticPr fontId="5"/>
  </si>
  <si>
    <t>-</t>
    <phoneticPr fontId="5"/>
  </si>
  <si>
    <t>－</t>
    <phoneticPr fontId="5"/>
  </si>
  <si>
    <t>－</t>
    <phoneticPr fontId="5"/>
  </si>
  <si>
    <t>-</t>
    <phoneticPr fontId="5"/>
  </si>
  <si>
    <t>講師１名、セミナー参加者分等</t>
    <rPh sb="0" eb="2">
      <t>コウシ</t>
    </rPh>
    <rPh sb="3" eb="4">
      <t>メイ</t>
    </rPh>
    <rPh sb="9" eb="12">
      <t>サンカシャ</t>
    </rPh>
    <rPh sb="12" eb="13">
      <t>ブン</t>
    </rPh>
    <rPh sb="13" eb="14">
      <t>トウ</t>
    </rPh>
    <phoneticPr fontId="5"/>
  </si>
  <si>
    <t>研究員等</t>
    <rPh sb="0" eb="3">
      <t>ケンキュウイン</t>
    </rPh>
    <rPh sb="3" eb="4">
      <t>トウ</t>
    </rPh>
    <phoneticPr fontId="5"/>
  </si>
  <si>
    <t>雑役務費</t>
    <rPh sb="0" eb="2">
      <t>ザツエキ</t>
    </rPh>
    <rPh sb="2" eb="4">
      <t>ムヒ</t>
    </rPh>
    <phoneticPr fontId="5"/>
  </si>
  <si>
    <t>議事録作成等</t>
    <rPh sb="0" eb="3">
      <t>ギジロク</t>
    </rPh>
    <rPh sb="3" eb="5">
      <t>サクセイ</t>
    </rPh>
    <rPh sb="5" eb="6">
      <t>トウ</t>
    </rPh>
    <phoneticPr fontId="5"/>
  </si>
  <si>
    <t>委託費</t>
    <rPh sb="0" eb="3">
      <t>イタクヒ</t>
    </rPh>
    <phoneticPr fontId="5"/>
  </si>
  <si>
    <t>報告書体裁等</t>
    <rPh sb="0" eb="3">
      <t>ホウコクショ</t>
    </rPh>
    <rPh sb="3" eb="5">
      <t>テイサイ</t>
    </rPh>
    <rPh sb="5" eb="6">
      <t>トウ</t>
    </rPh>
    <phoneticPr fontId="5"/>
  </si>
  <si>
    <t>管理諸経費</t>
    <rPh sb="0" eb="2">
      <t>カンリ</t>
    </rPh>
    <rPh sb="2" eb="5">
      <t>ショケイヒ</t>
    </rPh>
    <phoneticPr fontId="5"/>
  </si>
  <si>
    <t>借料及び賃料</t>
    <rPh sb="0" eb="1">
      <t>カ</t>
    </rPh>
    <rPh sb="1" eb="2">
      <t>リョウ</t>
    </rPh>
    <rPh sb="2" eb="3">
      <t>オヨ</t>
    </rPh>
    <rPh sb="4" eb="6">
      <t>チンリョウ</t>
    </rPh>
    <phoneticPr fontId="5"/>
  </si>
  <si>
    <t>セミナー会場費</t>
    <rPh sb="4" eb="7">
      <t>カイジョウヒ</t>
    </rPh>
    <phoneticPr fontId="5"/>
  </si>
  <si>
    <t>印刷製本費</t>
    <rPh sb="0" eb="2">
      <t>インサツ</t>
    </rPh>
    <rPh sb="2" eb="4">
      <t>セイホン</t>
    </rPh>
    <rPh sb="4" eb="5">
      <t>ヒ</t>
    </rPh>
    <phoneticPr fontId="5"/>
  </si>
  <si>
    <t>報告書印刷</t>
    <rPh sb="0" eb="3">
      <t>ホウコクショ</t>
    </rPh>
    <rPh sb="3" eb="5">
      <t>インサツ</t>
    </rPh>
    <phoneticPr fontId="5"/>
  </si>
  <si>
    <t>諸謝金</t>
    <rPh sb="0" eb="1">
      <t>ショ</t>
    </rPh>
    <rPh sb="1" eb="3">
      <t>シャキン</t>
    </rPh>
    <phoneticPr fontId="5"/>
  </si>
  <si>
    <t>講師１名、ファシリテータ－８名</t>
    <rPh sb="0" eb="2">
      <t>コウシ</t>
    </rPh>
    <rPh sb="3" eb="4">
      <t>メイ</t>
    </rPh>
    <rPh sb="14" eb="15">
      <t>メイ</t>
    </rPh>
    <phoneticPr fontId="5"/>
  </si>
  <si>
    <t>その他</t>
    <rPh sb="2" eb="3">
      <t>タ</t>
    </rPh>
    <phoneticPr fontId="5"/>
  </si>
  <si>
    <t>会議費、消耗品費等</t>
    <rPh sb="0" eb="3">
      <t>カイギヒ</t>
    </rPh>
    <rPh sb="4" eb="7">
      <t>ショウモウヒン</t>
    </rPh>
    <rPh sb="7" eb="8">
      <t>ヒ</t>
    </rPh>
    <rPh sb="8" eb="9">
      <t>トウ</t>
    </rPh>
    <phoneticPr fontId="5"/>
  </si>
  <si>
    <t>諸経費</t>
    <rPh sb="0" eb="3">
      <t>ショケイヒ</t>
    </rPh>
    <phoneticPr fontId="5"/>
  </si>
  <si>
    <t>自治体職員等を対象にセミナーやフォローアップ調査を実施し、人生の最終段階において本人の意思が尊重される環境を整備する</t>
    <rPh sb="0" eb="3">
      <t>ジチタイ</t>
    </rPh>
    <rPh sb="3" eb="5">
      <t>ショクイン</t>
    </rPh>
    <rPh sb="5" eb="6">
      <t>トウ</t>
    </rPh>
    <rPh sb="7" eb="9">
      <t>タイショウ</t>
    </rPh>
    <rPh sb="22" eb="24">
      <t>チョウサ</t>
    </rPh>
    <rPh sb="25" eb="27">
      <t>ジッシ</t>
    </rPh>
    <rPh sb="29" eb="31">
      <t>ジンセイ</t>
    </rPh>
    <phoneticPr fontId="5"/>
  </si>
  <si>
    <t>室長：松岡　輝昌</t>
    <rPh sb="0" eb="2">
      <t>シツチョウ</t>
    </rPh>
    <rPh sb="3" eb="5">
      <t>マツオカ</t>
    </rPh>
    <rPh sb="6" eb="8">
      <t>テルマサ</t>
    </rPh>
    <phoneticPr fontId="5"/>
  </si>
  <si>
    <t>自宅で死亡する患者の増加</t>
    <rPh sb="0" eb="2">
      <t>ジタク</t>
    </rPh>
    <rPh sb="3" eb="5">
      <t>シボウ</t>
    </rPh>
    <rPh sb="7" eb="9">
      <t>カンジャ</t>
    </rPh>
    <rPh sb="10" eb="12">
      <t>ゾウカ</t>
    </rPh>
    <phoneticPr fontId="5"/>
  </si>
  <si>
    <t>自宅での死亡率</t>
    <rPh sb="0" eb="2">
      <t>ジタク</t>
    </rPh>
    <rPh sb="4" eb="6">
      <t>シボウ</t>
    </rPh>
    <rPh sb="6" eb="7">
      <t>リツ</t>
    </rPh>
    <phoneticPr fontId="5"/>
  </si>
  <si>
    <t>人口動態統計調査（自宅死亡率）</t>
    <rPh sb="0" eb="2">
      <t>ジンコウ</t>
    </rPh>
    <rPh sb="2" eb="4">
      <t>ドウタイ</t>
    </rPh>
    <rPh sb="4" eb="6">
      <t>トウケイ</t>
    </rPh>
    <rPh sb="6" eb="8">
      <t>チョウサ</t>
    </rPh>
    <rPh sb="9" eb="11">
      <t>ジタク</t>
    </rPh>
    <rPh sb="11" eb="14">
      <t>シボウリツ</t>
    </rPh>
    <phoneticPr fontId="5"/>
  </si>
  <si>
    <t>％</t>
    <phoneticPr fontId="5"/>
  </si>
  <si>
    <t>事業参加自治体数</t>
    <rPh sb="0" eb="2">
      <t>ジギョウ</t>
    </rPh>
    <rPh sb="2" eb="4">
      <t>サンカ</t>
    </rPh>
    <rPh sb="4" eb="7">
      <t>ジチタイ</t>
    </rPh>
    <rPh sb="7" eb="8">
      <t>スウ</t>
    </rPh>
    <phoneticPr fontId="5"/>
  </si>
  <si>
    <t>箇所</t>
    <rPh sb="0" eb="2">
      <t>カショ</t>
    </rPh>
    <phoneticPr fontId="5"/>
  </si>
  <si>
    <t>-</t>
    <phoneticPr fontId="5"/>
  </si>
  <si>
    <t>-</t>
    <phoneticPr fontId="5"/>
  </si>
  <si>
    <t>-</t>
    <phoneticPr fontId="5"/>
  </si>
  <si>
    <t>単位当たりコスト＝Ｘ（執行額）／Ｙ（事業参加自治体数）　　　　　　　　</t>
    <rPh sb="0" eb="2">
      <t>タンイ</t>
    </rPh>
    <rPh sb="2" eb="3">
      <t>ア</t>
    </rPh>
    <rPh sb="11" eb="13">
      <t>シッコウ</t>
    </rPh>
    <rPh sb="13" eb="14">
      <t>ガク</t>
    </rPh>
    <rPh sb="18" eb="20">
      <t>ジギョウ</t>
    </rPh>
    <rPh sb="20" eb="22">
      <t>サンカ</t>
    </rPh>
    <rPh sb="22" eb="25">
      <t>ジチタイ</t>
    </rPh>
    <rPh sb="25" eb="26">
      <t>スウ</t>
    </rPh>
    <phoneticPr fontId="5"/>
  </si>
  <si>
    <t>千円</t>
    <rPh sb="0" eb="2">
      <t>センエン</t>
    </rPh>
    <phoneticPr fontId="5"/>
  </si>
  <si>
    <t>　Ｘ　/　Ｙ</t>
  </si>
  <si>
    <t>政策大目標１　地域において必要な医療を提供できる体制を整備すること</t>
    <rPh sb="0" eb="2">
      <t>セイサク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</si>
  <si>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5"/>
  </si>
  <si>
    <t>-</t>
    <phoneticPr fontId="5"/>
  </si>
  <si>
    <t>-</t>
    <phoneticPr fontId="5"/>
  </si>
  <si>
    <t>-</t>
    <phoneticPr fontId="5"/>
  </si>
  <si>
    <t>-</t>
    <phoneticPr fontId="5"/>
  </si>
  <si>
    <t>-</t>
    <phoneticPr fontId="5"/>
  </si>
  <si>
    <t>-</t>
    <phoneticPr fontId="5"/>
  </si>
  <si>
    <t>-</t>
    <phoneticPr fontId="5"/>
  </si>
  <si>
    <t xml:space="preserve">本事業を実施することにより、在宅医療患者等の急変時に適切に対応できる医療連携体制の構築が進み、良質かつ適切な医療を提供することに寄与する。
</t>
    <rPh sb="26" eb="28">
      <t>テキセツ</t>
    </rPh>
    <rPh sb="29" eb="31">
      <t>タイオウ</t>
    </rPh>
    <rPh sb="34" eb="36">
      <t>イリョウ</t>
    </rPh>
    <rPh sb="36" eb="38">
      <t>レンケイ</t>
    </rPh>
    <rPh sb="38" eb="40">
      <t>タイセイ</t>
    </rPh>
    <rPh sb="44" eb="45">
      <t>スス</t>
    </rPh>
    <rPh sb="64" eb="66">
      <t>キヨ</t>
    </rPh>
    <phoneticPr fontId="5"/>
  </si>
  <si>
    <t>-</t>
    <phoneticPr fontId="5"/>
  </si>
  <si>
    <t>-</t>
    <phoneticPr fontId="5"/>
  </si>
  <si>
    <t>-</t>
    <phoneticPr fontId="5"/>
  </si>
  <si>
    <t>-</t>
    <phoneticPr fontId="5"/>
  </si>
  <si>
    <t>‐</t>
  </si>
  <si>
    <t>無</t>
  </si>
  <si>
    <t>在宅医療と救急医療との連携がとれていないことにより、在宅医療患者の急変時に本人の希望する医療を受けられていないという現状があり、ニーズは大きい。</t>
    <rPh sb="0" eb="2">
      <t>ザイタク</t>
    </rPh>
    <rPh sb="2" eb="4">
      <t>イリョウ</t>
    </rPh>
    <rPh sb="5" eb="7">
      <t>キュウキュウ</t>
    </rPh>
    <rPh sb="7" eb="9">
      <t>イリョウ</t>
    </rPh>
    <rPh sb="11" eb="13">
      <t>レンケイ</t>
    </rPh>
    <rPh sb="37" eb="39">
      <t>ホンニン</t>
    </rPh>
    <rPh sb="40" eb="42">
      <t>キボウ</t>
    </rPh>
    <rPh sb="44" eb="46">
      <t>イリョウ</t>
    </rPh>
    <rPh sb="47" eb="48">
      <t>ウ</t>
    </rPh>
    <rPh sb="58" eb="60">
      <t>ゲンジョウ</t>
    </rPh>
    <rPh sb="68" eb="69">
      <t>オオ</t>
    </rPh>
    <phoneticPr fontId="5"/>
  </si>
  <si>
    <t>国が今後の施策の方針を示すための事業であり、国が実施すべき事業である。</t>
    <rPh sb="0" eb="1">
      <t>クニ</t>
    </rPh>
    <rPh sb="2" eb="4">
      <t>コンゴ</t>
    </rPh>
    <rPh sb="5" eb="7">
      <t>セサク</t>
    </rPh>
    <rPh sb="8" eb="10">
      <t>ホウシン</t>
    </rPh>
    <rPh sb="11" eb="12">
      <t>シメ</t>
    </rPh>
    <rPh sb="16" eb="18">
      <t>ジギョウ</t>
    </rPh>
    <rPh sb="22" eb="23">
      <t>クニ</t>
    </rPh>
    <rPh sb="24" eb="26">
      <t>ジッシ</t>
    </rPh>
    <rPh sb="29" eb="31">
      <t>ジギョウ</t>
    </rPh>
    <phoneticPr fontId="5"/>
  </si>
  <si>
    <t>本事業は在宅医療を充実させる上で重要な施策であり、優先度は高い。</t>
    <rPh sb="0" eb="1">
      <t>ホン</t>
    </rPh>
    <rPh sb="1" eb="3">
      <t>ジギョウ</t>
    </rPh>
    <rPh sb="4" eb="6">
      <t>ザイタク</t>
    </rPh>
    <rPh sb="6" eb="8">
      <t>イリョウ</t>
    </rPh>
    <rPh sb="9" eb="11">
      <t>ジュウジツ</t>
    </rPh>
    <rPh sb="14" eb="15">
      <t>ウエ</t>
    </rPh>
    <rPh sb="16" eb="18">
      <t>ジュウヨウ</t>
    </rPh>
    <rPh sb="19" eb="21">
      <t>セサク</t>
    </rPh>
    <rPh sb="25" eb="28">
      <t>ユウセンド</t>
    </rPh>
    <rPh sb="29" eb="30">
      <t>タカ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</si>
  <si>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</si>
  <si>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</si>
  <si>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</si>
  <si>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</si>
  <si>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</si>
  <si>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</si>
  <si>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</si>
  <si>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</si>
  <si>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</si>
  <si>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</si>
  <si>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</si>
  <si>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</si>
  <si>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16,977/16</t>
    <phoneticPr fontId="5"/>
  </si>
  <si>
    <t>12.893/16</t>
    <phoneticPr fontId="5"/>
  </si>
  <si>
    <t>－</t>
    <phoneticPr fontId="5"/>
  </si>
  <si>
    <t>-</t>
    <phoneticPr fontId="5"/>
  </si>
  <si>
    <t>今後も活動実績を上げるとともに、成果目標の達成度をより上げられるよう、事業設計の精査を続けていきたい。</t>
    <rPh sb="0" eb="2">
      <t>コンゴ</t>
    </rPh>
    <rPh sb="3" eb="5">
      <t>カツドウ</t>
    </rPh>
    <rPh sb="5" eb="7">
      <t>ジッセキ</t>
    </rPh>
    <rPh sb="8" eb="9">
      <t>ア</t>
    </rPh>
    <rPh sb="16" eb="18">
      <t>セイカ</t>
    </rPh>
    <rPh sb="18" eb="20">
      <t>モクヒョウ</t>
    </rPh>
    <rPh sb="19" eb="20">
      <t>セイカ</t>
    </rPh>
    <rPh sb="21" eb="24">
      <t>タッセイド</t>
    </rPh>
    <rPh sb="27" eb="28">
      <t>ア</t>
    </rPh>
    <rPh sb="35" eb="37">
      <t>ジギョウ</t>
    </rPh>
    <phoneticPr fontId="5"/>
  </si>
  <si>
    <t>国が今後の施策の方針等を示すための事業であって、国が全額負担するべきであり、負担関係は妥当である。</t>
    <rPh sb="0" eb="1">
      <t>クニ</t>
    </rPh>
    <rPh sb="2" eb="4">
      <t>コンゴ</t>
    </rPh>
    <rPh sb="5" eb="6">
      <t>セ</t>
    </rPh>
    <rPh sb="6" eb="7">
      <t>サク</t>
    </rPh>
    <rPh sb="8" eb="10">
      <t>ホウシン</t>
    </rPh>
    <rPh sb="10" eb="11">
      <t>トウ</t>
    </rPh>
    <rPh sb="12" eb="13">
      <t>シメ</t>
    </rPh>
    <rPh sb="17" eb="19">
      <t>ジギョウ</t>
    </rPh>
    <rPh sb="24" eb="25">
      <t>クニ</t>
    </rPh>
    <rPh sb="26" eb="28">
      <t>ゼンガク</t>
    </rPh>
    <rPh sb="28" eb="30">
      <t>フタン</t>
    </rPh>
    <rPh sb="38" eb="40">
      <t>フタン</t>
    </rPh>
    <rPh sb="40" eb="42">
      <t>カンケイ</t>
    </rPh>
    <rPh sb="43" eb="45">
      <t>ダトウ</t>
    </rPh>
    <phoneticPr fontId="5"/>
  </si>
  <si>
    <t>合理的でかつ必要な経費に限られているため、単位当たりコストの水準は妥当である。</t>
    <rPh sb="0" eb="2">
      <t>ゴウリ</t>
    </rPh>
    <rPh sb="2" eb="3">
      <t>テキ</t>
    </rPh>
    <rPh sb="6" eb="8">
      <t>ヒツヨウ</t>
    </rPh>
    <rPh sb="9" eb="11">
      <t>ケイヒ</t>
    </rPh>
    <rPh sb="12" eb="13">
      <t>カギ</t>
    </rPh>
    <rPh sb="21" eb="23">
      <t>タンイ</t>
    </rPh>
    <rPh sb="23" eb="24">
      <t>ア</t>
    </rPh>
    <rPh sb="30" eb="32">
      <t>スイジュン</t>
    </rPh>
    <rPh sb="33" eb="35">
      <t>ダトウ</t>
    </rPh>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</si>
  <si>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</si>
  <si>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作業の効率化が図られたことで、経費削減に努めたものであり、妥当である。</t>
    <rPh sb="0" eb="2">
      <t>サギョウ</t>
    </rPh>
    <rPh sb="3" eb="6">
      <t>コウリツカ</t>
    </rPh>
    <rPh sb="7" eb="8">
      <t>ハカ</t>
    </rPh>
    <rPh sb="15" eb="17">
      <t>ケイヒ</t>
    </rPh>
    <rPh sb="17" eb="19">
      <t>サクゲン</t>
    </rPh>
    <rPh sb="20" eb="21">
      <t>ツト</t>
    </rPh>
    <rPh sb="29" eb="31">
      <t>ダトウ</t>
    </rPh>
    <phoneticPr fontId="5"/>
  </si>
  <si>
    <t>-</t>
    <phoneticPr fontId="5"/>
  </si>
  <si>
    <t>-</t>
    <phoneticPr fontId="5"/>
  </si>
  <si>
    <t>-</t>
    <phoneticPr fontId="5"/>
  </si>
  <si>
    <t>有</t>
  </si>
  <si>
    <t>実施にあたり、入札公告後の周知を幅広に行ったものの、一者応札となった。平成29年度が初年度の事業であったため、平成30年度については前年度事業報告を参考に、事業内容について具体的なイメージをもってもらうよう努める。</t>
    <rPh sb="0" eb="2">
      <t>ジッシ</t>
    </rPh>
    <rPh sb="26" eb="27">
      <t>イッ</t>
    </rPh>
    <rPh sb="27" eb="28">
      <t>シャ</t>
    </rPh>
    <rPh sb="28" eb="30">
      <t>オウサツ</t>
    </rPh>
    <rPh sb="35" eb="37">
      <t>ヘイセイ</t>
    </rPh>
    <rPh sb="39" eb="41">
      <t>ネンド</t>
    </rPh>
    <rPh sb="42" eb="45">
      <t>ショネンド</t>
    </rPh>
    <rPh sb="46" eb="48">
      <t>ジギョウ</t>
    </rPh>
    <rPh sb="55" eb="57">
      <t>ヘイセイ</t>
    </rPh>
    <rPh sb="59" eb="61">
      <t>ネンド</t>
    </rPh>
    <rPh sb="66" eb="69">
      <t>ゼンネンド</t>
    </rPh>
    <rPh sb="69" eb="71">
      <t>ジギョウ</t>
    </rPh>
    <rPh sb="71" eb="73">
      <t>ホウコク</t>
    </rPh>
    <rPh sb="74" eb="76">
      <t>サンコウ</t>
    </rPh>
    <phoneticPr fontId="5"/>
  </si>
  <si>
    <t>△</t>
  </si>
  <si>
    <t>集計中のため、現時点では把握できない。</t>
    <rPh sb="0" eb="3">
      <t>シュウケイチュウ</t>
    </rPh>
    <rPh sb="7" eb="10">
      <t>ゲンジテン</t>
    </rPh>
    <rPh sb="12" eb="14">
      <t>ハアク</t>
    </rPh>
    <phoneticPr fontId="5"/>
  </si>
  <si>
    <t>おおむね見込み通りである。</t>
    <rPh sb="4" eb="6">
      <t>ミコ</t>
    </rPh>
    <rPh sb="7" eb="8">
      <t>ドオ</t>
    </rPh>
    <phoneticPr fontId="5"/>
  </si>
  <si>
    <t>平成29年度からの新規事業であるが、在宅医療・救急医療連携の先進的な取り組みをしている市町村の抽出等を行いそれに基づきセミナーを開催した。セミナーには当初の見込み以上の自治体が参加した。</t>
    <rPh sb="0" eb="2">
      <t>ヘイセイ</t>
    </rPh>
    <rPh sb="4" eb="6">
      <t>ネンド</t>
    </rPh>
    <rPh sb="9" eb="11">
      <t>シンキ</t>
    </rPh>
    <rPh sb="11" eb="13">
      <t>ジギョウ</t>
    </rPh>
    <rPh sb="18" eb="20">
      <t>ザイタク</t>
    </rPh>
    <rPh sb="20" eb="22">
      <t>イリョウ</t>
    </rPh>
    <rPh sb="23" eb="25">
      <t>キュウキュウ</t>
    </rPh>
    <rPh sb="25" eb="27">
      <t>イリョウ</t>
    </rPh>
    <rPh sb="27" eb="29">
      <t>レンケイ</t>
    </rPh>
    <rPh sb="30" eb="33">
      <t>センシンテキ</t>
    </rPh>
    <rPh sb="34" eb="35">
      <t>ト</t>
    </rPh>
    <rPh sb="36" eb="37">
      <t>ク</t>
    </rPh>
    <rPh sb="43" eb="46">
      <t>シチョウソン</t>
    </rPh>
    <rPh sb="47" eb="49">
      <t>チュウシュツ</t>
    </rPh>
    <rPh sb="49" eb="50">
      <t>トウ</t>
    </rPh>
    <rPh sb="51" eb="52">
      <t>オコナ</t>
    </rPh>
    <rPh sb="56" eb="57">
      <t>モト</t>
    </rPh>
    <rPh sb="64" eb="66">
      <t>カイサイ</t>
    </rPh>
    <rPh sb="75" eb="77">
      <t>トウショ</t>
    </rPh>
    <rPh sb="78" eb="80">
      <t>ミコ</t>
    </rPh>
    <rPh sb="81" eb="83">
      <t>イジョウ</t>
    </rPh>
    <rPh sb="84" eb="87">
      <t>ジチタイ</t>
    </rPh>
    <rPh sb="88" eb="90">
      <t>サンカ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</si>
</sst>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169688</xdr:colOff>
      <xdr:row>741</xdr:row>
      <xdr:rowOff>95251</xdr:rowOff>
    </xdr:from>
    <xdr:to>
      <xdr:col>39</xdr:col>
      <xdr:colOff>27214</xdr:colOff>
      <xdr:row>744</xdr:row>
      <xdr:rowOff>320089</xdr:rowOff>
    </xdr:to>
    <xdr:sp macro="" textlink="">
      <xdr:nvSpPr>
        <xdr:cNvPr id="2" name="正方形/長方形 1"/>
        <xdr:cNvSpPr/>
      </xdr:nvSpPr>
      <xdr:spPr>
        <a:xfrm>
          <a:off x="3770138" y="232286176"/>
          <a:ext cx="4058051" cy="128211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（１３百万円）</a:t>
          </a:r>
        </a:p>
      </xdr:txBody>
    </xdr:sp>
    <xdr:clientData/>
  </xdr:twoCellAnchor>
  <xdr:twoCellAnchor>
    <xdr:from>
      <xdr:col>28</xdr:col>
      <xdr:colOff>106188</xdr:colOff>
      <xdr:row>744</xdr:row>
      <xdr:rowOff>321048</xdr:rowOff>
    </xdr:from>
    <xdr:to>
      <xdr:col>28</xdr:col>
      <xdr:colOff>106188</xdr:colOff>
      <xdr:row>752</xdr:row>
      <xdr:rowOff>0</xdr:rowOff>
    </xdr:to>
    <xdr:cxnSp macro="">
      <xdr:nvCxnSpPr>
        <xdr:cNvPr id="3" name="直線矢印コネクタ 2"/>
        <xdr:cNvCxnSpPr/>
      </xdr:nvCxnSpPr>
      <xdr:spPr>
        <a:xfrm>
          <a:off x="5821188" y="43074691"/>
          <a:ext cx="0" cy="250923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116166</xdr:colOff>
      <xdr:row>749</xdr:row>
      <xdr:rowOff>0</xdr:rowOff>
    </xdr:from>
    <xdr:to>
      <xdr:col>41</xdr:col>
      <xdr:colOff>11205</xdr:colOff>
      <xdr:row>751</xdr:row>
      <xdr:rowOff>68035</xdr:rowOff>
    </xdr:to>
    <xdr:sp macro="" textlink="">
      <xdr:nvSpPr>
        <xdr:cNvPr id="4" name="正方形/長方形 3"/>
        <xdr:cNvSpPr/>
      </xdr:nvSpPr>
      <xdr:spPr>
        <a:xfrm>
          <a:off x="5360519" y="43254706"/>
          <a:ext cx="2920627" cy="762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一般競争入札</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（総合評価）</a:t>
          </a:r>
          <a:r>
            <a:rPr kumimoji="1" lang="en-US" altLang="ja-JP" sz="1400"/>
            <a:t>】</a:t>
          </a:r>
          <a:endParaRPr kumimoji="1" lang="ja-JP" altLang="en-US" sz="1400"/>
        </a:p>
      </xdr:txBody>
    </xdr:sp>
    <xdr:clientData/>
  </xdr:twoCellAnchor>
  <xdr:twoCellAnchor>
    <xdr:from>
      <xdr:col>20</xdr:col>
      <xdr:colOff>195995</xdr:colOff>
      <xdr:row>752</xdr:row>
      <xdr:rowOff>106430</xdr:rowOff>
    </xdr:from>
    <xdr:to>
      <xdr:col>38</xdr:col>
      <xdr:colOff>103013</xdr:colOff>
      <xdr:row>754</xdr:row>
      <xdr:rowOff>268915</xdr:rowOff>
    </xdr:to>
    <xdr:sp macro="" textlink="">
      <xdr:nvSpPr>
        <xdr:cNvPr id="5" name="正方形/長方形 4"/>
        <xdr:cNvSpPr/>
      </xdr:nvSpPr>
      <xdr:spPr>
        <a:xfrm>
          <a:off x="4278138" y="238571609"/>
          <a:ext cx="3580946" cy="87005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600">
              <a:effectLst/>
            </a:rPr>
            <a:t>Ａ．</a:t>
          </a:r>
          <a:r>
            <a:rPr lang="ja-JP" altLang="ja-JP" sz="1400" b="0" i="0" baseline="0">
              <a:solidFill>
                <a:schemeClr val="dk1"/>
              </a:solidFill>
              <a:effectLst/>
              <a:latin typeface="+mn-lt"/>
              <a:ea typeface="+mn-ea"/>
              <a:cs typeface="+mn-cs"/>
            </a:rPr>
            <a:t>株式会社日本能率協会総合研究所</a:t>
          </a:r>
          <a:endParaRPr lang="ja-JP" altLang="ja-JP" sz="1400">
            <a:effectLst/>
          </a:endParaRPr>
        </a:p>
        <a:p>
          <a:pPr algn="ctr"/>
          <a:r>
            <a:rPr kumimoji="1" lang="ja-JP" altLang="en-US" sz="1600"/>
            <a:t>１３百万円</a:t>
          </a:r>
          <a:endParaRPr kumimoji="1" lang="en-US" altLang="ja-JP" sz="1600"/>
        </a:p>
      </xdr:txBody>
    </xdr:sp>
    <xdr:clientData/>
  </xdr:twoCellAnchor>
  <xdr:twoCellAnchor>
    <xdr:from>
      <xdr:col>18</xdr:col>
      <xdr:colOff>136071</xdr:colOff>
      <xdr:row>754</xdr:row>
      <xdr:rowOff>294046</xdr:rowOff>
    </xdr:from>
    <xdr:to>
      <xdr:col>38</xdr:col>
      <xdr:colOff>190501</xdr:colOff>
      <xdr:row>756</xdr:row>
      <xdr:rowOff>421821</xdr:rowOff>
    </xdr:to>
    <xdr:sp macro="" textlink="">
      <xdr:nvSpPr>
        <xdr:cNvPr id="6" name="大かっこ 5"/>
        <xdr:cNvSpPr/>
      </xdr:nvSpPr>
      <xdr:spPr>
        <a:xfrm>
          <a:off x="3736521" y="237066496"/>
          <a:ext cx="4054930" cy="832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122464</xdr:colOff>
      <xdr:row>755</xdr:row>
      <xdr:rowOff>11205</xdr:rowOff>
    </xdr:from>
    <xdr:to>
      <xdr:col>37</xdr:col>
      <xdr:colOff>145676</xdr:colOff>
      <xdr:row>756</xdr:row>
      <xdr:rowOff>672352</xdr:rowOff>
    </xdr:to>
    <xdr:sp macro="" textlink="">
      <xdr:nvSpPr>
        <xdr:cNvPr id="7" name="Text Box 842"/>
        <xdr:cNvSpPr txBox="1">
          <a:spLocks noChangeArrowheads="1"/>
        </xdr:cNvSpPr>
      </xdr:nvSpPr>
      <xdr:spPr bwMode="auto">
        <a:xfrm>
          <a:off x="4156582" y="45350205"/>
          <a:ext cx="3452212" cy="1008529"/>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en-US" sz="1100" b="0" i="0" u="none" strike="noStrike" baseline="0" smtClean="0">
              <a:latin typeface="+mn-lt"/>
              <a:ea typeface="+mn-ea"/>
              <a:cs typeface="+mn-cs"/>
            </a:rPr>
            <a:t>自治体職員や在宅医療・救急医療関係者を対象に、患者の意思を共有するための連携ルールの内容の検討や運用に向けた工程表の策定等を技術的に支援するセミナーを実施する</a:t>
          </a:r>
          <a:endParaRPr lang="ja-JP" altLang="ja-JP">
            <a:effectLst/>
          </a:endParaRPr>
        </a:p>
      </xdr:txBody>
    </xdr:sp>
    <xdr:clientData/>
  </xdr:twoCellAnchor>
  <xdr:twoCellAnchor>
    <xdr:from>
      <xdr:col>38</xdr:col>
      <xdr:colOff>108857</xdr:colOff>
      <xdr:row>31</xdr:row>
      <xdr:rowOff>13606</xdr:rowOff>
    </xdr:from>
    <xdr:to>
      <xdr:col>41</xdr:col>
      <xdr:colOff>176892</xdr:colOff>
      <xdr:row>31</xdr:row>
      <xdr:rowOff>285749</xdr:rowOff>
    </xdr:to>
    <xdr:sp macro="" textlink="">
      <xdr:nvSpPr>
        <xdr:cNvPr id="8" name="テキスト ボックス 7"/>
        <xdr:cNvSpPr txBox="1"/>
      </xdr:nvSpPr>
      <xdr:spPr>
        <a:xfrm>
          <a:off x="7864928" y="11606892"/>
          <a:ext cx="680357"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40</v>
      </c>
      <c r="AT2" s="942"/>
      <c r="AU2" s="942"/>
      <c r="AV2" s="52" t="str">
        <f>IF(AW2="", "", "-")</f>
        <v/>
      </c>
      <c r="AW2" s="916"/>
      <c r="AX2" s="916"/>
    </row>
    <row r="3" spans="1:50" ht="21" customHeight="1" thickBot="1" x14ac:dyDescent="0.2">
      <c r="A3" s="873" t="s">
        <v>535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551</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77</v>
      </c>
      <c r="H5" s="846"/>
      <c r="I5" s="846"/>
      <c r="J5" s="846"/>
      <c r="K5" s="846"/>
      <c r="L5" s="846"/>
      <c r="M5" s="847" t="s">
        <v>66</v>
      </c>
      <c r="N5" s="848"/>
      <c r="O5" s="848"/>
      <c r="P5" s="848"/>
      <c r="Q5" s="848"/>
      <c r="R5" s="849"/>
      <c r="S5" s="850" t="s">
        <v>131</v>
      </c>
      <c r="T5" s="846"/>
      <c r="U5" s="846"/>
      <c r="V5" s="846"/>
      <c r="W5" s="846"/>
      <c r="X5" s="851"/>
      <c r="Y5" s="701" t="s">
        <v>3</v>
      </c>
      <c r="Z5" s="539"/>
      <c r="AA5" s="539"/>
      <c r="AB5" s="539"/>
      <c r="AC5" s="539"/>
      <c r="AD5" s="540"/>
      <c r="AE5" s="702" t="s">
        <v>553</v>
      </c>
      <c r="AF5" s="702"/>
      <c r="AG5" s="702"/>
      <c r="AH5" s="702"/>
      <c r="AI5" s="702"/>
      <c r="AJ5" s="702"/>
      <c r="AK5" s="702"/>
      <c r="AL5" s="702"/>
      <c r="AM5" s="702"/>
      <c r="AN5" s="702"/>
      <c r="AO5" s="702"/>
      <c r="AP5" s="703"/>
      <c r="AQ5" s="704" t="s">
        <v>588</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561</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7" t="s">
        <v>554</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3" t="str">
        <f>入力規則等!A26</f>
        <v>-</v>
      </c>
      <c r="H8" s="726"/>
      <c r="I8" s="726"/>
      <c r="J8" s="726"/>
      <c r="K8" s="726"/>
      <c r="L8" s="726"/>
      <c r="M8" s="726"/>
      <c r="N8" s="726"/>
      <c r="O8" s="726"/>
      <c r="P8" s="726"/>
      <c r="Q8" s="726"/>
      <c r="R8" s="726"/>
      <c r="S8" s="726"/>
      <c r="T8" s="726"/>
      <c r="U8" s="726"/>
      <c r="V8" s="726"/>
      <c r="W8" s="726"/>
      <c r="X8" s="944"/>
      <c r="Y8" s="852" t="s">
        <v>390</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555</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60" t="s">
        <v>556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6"/>
      <c r="H12" s="767"/>
      <c r="I12" s="767"/>
      <c r="J12" s="767"/>
      <c r="K12" s="767"/>
      <c r="L12" s="767"/>
      <c r="M12" s="767"/>
      <c r="N12" s="767"/>
      <c r="O12" s="76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8"/>
    </row>
    <row r="13" spans="1:50" ht="21" customHeight="1" x14ac:dyDescent="0.15">
      <c r="A13" s="613"/>
      <c r="B13" s="614"/>
      <c r="C13" s="614"/>
      <c r="D13" s="614"/>
      <c r="E13" s="614"/>
      <c r="F13" s="615"/>
      <c r="G13" s="729" t="s">
        <v>6</v>
      </c>
      <c r="H13" s="730"/>
      <c r="I13" s="770" t="s">
        <v>7</v>
      </c>
      <c r="J13" s="771"/>
      <c r="K13" s="771"/>
      <c r="L13" s="771"/>
      <c r="M13" s="771"/>
      <c r="N13" s="771"/>
      <c r="O13" s="772"/>
      <c r="P13" s="711" t="s">
        <v>558</v>
      </c>
      <c r="Q13" s="712"/>
      <c r="R13" s="712"/>
      <c r="S13" s="712"/>
      <c r="T13" s="712"/>
      <c r="U13" s="712"/>
      <c r="V13" s="713"/>
      <c r="W13" s="660" t="s">
        <v>558</v>
      </c>
      <c r="X13" s="661"/>
      <c r="Y13" s="661"/>
      <c r="Z13" s="661"/>
      <c r="AA13" s="661"/>
      <c r="AB13" s="661"/>
      <c r="AC13" s="662"/>
      <c r="AD13" s="711">
        <v>17</v>
      </c>
      <c r="AE13" s="712"/>
      <c r="AF13" s="712"/>
      <c r="AG13" s="712"/>
      <c r="AH13" s="712"/>
      <c r="AI13" s="712"/>
      <c r="AJ13" s="713"/>
      <c r="AK13" s="711">
        <v>17</v>
      </c>
      <c r="AL13" s="712"/>
      <c r="AM13" s="712"/>
      <c r="AN13" s="712"/>
      <c r="AO13" s="712"/>
      <c r="AP13" s="712"/>
      <c r="AQ13" s="713"/>
      <c r="AR13" s="660"/>
      <c r="AS13" s="661"/>
      <c r="AT13" s="661"/>
      <c r="AU13" s="661"/>
      <c r="AV13" s="661"/>
      <c r="AW13" s="661"/>
      <c r="AX13" s="924"/>
    </row>
    <row r="14" spans="1:50" ht="21" customHeight="1" x14ac:dyDescent="0.15">
      <c r="A14" s="613"/>
      <c r="B14" s="614"/>
      <c r="C14" s="614"/>
      <c r="D14" s="614"/>
      <c r="E14" s="614"/>
      <c r="F14" s="615"/>
      <c r="G14" s="731"/>
      <c r="H14" s="732"/>
      <c r="I14" s="717" t="s">
        <v>8</v>
      </c>
      <c r="J14" s="768"/>
      <c r="K14" s="768"/>
      <c r="L14" s="768"/>
      <c r="M14" s="768"/>
      <c r="N14" s="768"/>
      <c r="O14" s="769"/>
      <c r="P14" s="711" t="s">
        <v>558</v>
      </c>
      <c r="Q14" s="712"/>
      <c r="R14" s="712"/>
      <c r="S14" s="712"/>
      <c r="T14" s="712"/>
      <c r="U14" s="712"/>
      <c r="V14" s="713"/>
      <c r="W14" s="711" t="s">
        <v>558</v>
      </c>
      <c r="X14" s="712"/>
      <c r="Y14" s="712"/>
      <c r="Z14" s="712"/>
      <c r="AA14" s="712"/>
      <c r="AB14" s="712"/>
      <c r="AC14" s="713"/>
      <c r="AD14" s="711" t="s">
        <v>558</v>
      </c>
      <c r="AE14" s="712"/>
      <c r="AF14" s="712"/>
      <c r="AG14" s="712"/>
      <c r="AH14" s="712"/>
      <c r="AI14" s="712"/>
      <c r="AJ14" s="713"/>
      <c r="AK14" s="711" t="s">
        <v>558</v>
      </c>
      <c r="AL14" s="712"/>
      <c r="AM14" s="712"/>
      <c r="AN14" s="712"/>
      <c r="AO14" s="712"/>
      <c r="AP14" s="712"/>
      <c r="AQ14" s="713"/>
      <c r="AR14" s="794"/>
      <c r="AS14" s="794"/>
      <c r="AT14" s="794"/>
      <c r="AU14" s="794"/>
      <c r="AV14" s="794"/>
      <c r="AW14" s="794"/>
      <c r="AX14" s="795"/>
    </row>
    <row r="15" spans="1:50" ht="21" customHeight="1" x14ac:dyDescent="0.15">
      <c r="A15" s="613"/>
      <c r="B15" s="614"/>
      <c r="C15" s="614"/>
      <c r="D15" s="614"/>
      <c r="E15" s="614"/>
      <c r="F15" s="615"/>
      <c r="G15" s="731"/>
      <c r="H15" s="732"/>
      <c r="I15" s="717" t="s">
        <v>51</v>
      </c>
      <c r="J15" s="718"/>
      <c r="K15" s="718"/>
      <c r="L15" s="718"/>
      <c r="M15" s="718"/>
      <c r="N15" s="718"/>
      <c r="O15" s="719"/>
      <c r="P15" s="711" t="s">
        <v>558</v>
      </c>
      <c r="Q15" s="712"/>
      <c r="R15" s="712"/>
      <c r="S15" s="712"/>
      <c r="T15" s="712"/>
      <c r="U15" s="712"/>
      <c r="V15" s="713"/>
      <c r="W15" s="711" t="s">
        <v>558</v>
      </c>
      <c r="X15" s="712"/>
      <c r="Y15" s="712"/>
      <c r="Z15" s="712"/>
      <c r="AA15" s="712"/>
      <c r="AB15" s="712"/>
      <c r="AC15" s="713"/>
      <c r="AD15" s="711" t="s">
        <v>558</v>
      </c>
      <c r="AE15" s="712"/>
      <c r="AF15" s="712"/>
      <c r="AG15" s="712"/>
      <c r="AH15" s="712"/>
      <c r="AI15" s="712"/>
      <c r="AJ15" s="713"/>
      <c r="AK15" s="711" t="s">
        <v>558</v>
      </c>
      <c r="AL15" s="712"/>
      <c r="AM15" s="712"/>
      <c r="AN15" s="712"/>
      <c r="AO15" s="712"/>
      <c r="AP15" s="712"/>
      <c r="AQ15" s="713"/>
      <c r="AR15" s="711"/>
      <c r="AS15" s="712"/>
      <c r="AT15" s="712"/>
      <c r="AU15" s="712"/>
      <c r="AV15" s="712"/>
      <c r="AW15" s="712"/>
      <c r="AX15" s="812"/>
    </row>
    <row r="16" spans="1:50" ht="21" customHeight="1" x14ac:dyDescent="0.15">
      <c r="A16" s="613"/>
      <c r="B16" s="614"/>
      <c r="C16" s="614"/>
      <c r="D16" s="614"/>
      <c r="E16" s="614"/>
      <c r="F16" s="615"/>
      <c r="G16" s="731"/>
      <c r="H16" s="732"/>
      <c r="I16" s="717" t="s">
        <v>52</v>
      </c>
      <c r="J16" s="718"/>
      <c r="K16" s="718"/>
      <c r="L16" s="718"/>
      <c r="M16" s="718"/>
      <c r="N16" s="718"/>
      <c r="O16" s="719"/>
      <c r="P16" s="711" t="s">
        <v>558</v>
      </c>
      <c r="Q16" s="712"/>
      <c r="R16" s="712"/>
      <c r="S16" s="712"/>
      <c r="T16" s="712"/>
      <c r="U16" s="712"/>
      <c r="V16" s="713"/>
      <c r="W16" s="711" t="s">
        <v>558</v>
      </c>
      <c r="X16" s="712"/>
      <c r="Y16" s="712"/>
      <c r="Z16" s="712"/>
      <c r="AA16" s="712"/>
      <c r="AB16" s="712"/>
      <c r="AC16" s="713"/>
      <c r="AD16" s="711" t="s">
        <v>558</v>
      </c>
      <c r="AE16" s="712"/>
      <c r="AF16" s="712"/>
      <c r="AG16" s="712"/>
      <c r="AH16" s="712"/>
      <c r="AI16" s="712"/>
      <c r="AJ16" s="713"/>
      <c r="AK16" s="711" t="s">
        <v>558</v>
      </c>
      <c r="AL16" s="712"/>
      <c r="AM16" s="712"/>
      <c r="AN16" s="712"/>
      <c r="AO16" s="712"/>
      <c r="AP16" s="712"/>
      <c r="AQ16" s="713"/>
      <c r="AR16" s="763"/>
      <c r="AS16" s="764"/>
      <c r="AT16" s="764"/>
      <c r="AU16" s="764"/>
      <c r="AV16" s="764"/>
      <c r="AW16" s="764"/>
      <c r="AX16" s="765"/>
    </row>
    <row r="17" spans="1:50" ht="24.75" customHeight="1" x14ac:dyDescent="0.15">
      <c r="A17" s="613"/>
      <c r="B17" s="614"/>
      <c r="C17" s="614"/>
      <c r="D17" s="614"/>
      <c r="E17" s="614"/>
      <c r="F17" s="615"/>
      <c r="G17" s="731"/>
      <c r="H17" s="732"/>
      <c r="I17" s="717" t="s">
        <v>50</v>
      </c>
      <c r="J17" s="768"/>
      <c r="K17" s="768"/>
      <c r="L17" s="768"/>
      <c r="M17" s="768"/>
      <c r="N17" s="768"/>
      <c r="O17" s="769"/>
      <c r="P17" s="711" t="s">
        <v>558</v>
      </c>
      <c r="Q17" s="712"/>
      <c r="R17" s="712"/>
      <c r="S17" s="712"/>
      <c r="T17" s="712"/>
      <c r="U17" s="712"/>
      <c r="V17" s="713"/>
      <c r="W17" s="711" t="s">
        <v>558</v>
      </c>
      <c r="X17" s="712"/>
      <c r="Y17" s="712"/>
      <c r="Z17" s="712"/>
      <c r="AA17" s="712"/>
      <c r="AB17" s="712"/>
      <c r="AC17" s="713"/>
      <c r="AD17" s="711" t="s">
        <v>558</v>
      </c>
      <c r="AE17" s="712"/>
      <c r="AF17" s="712"/>
      <c r="AG17" s="712"/>
      <c r="AH17" s="712"/>
      <c r="AI17" s="712"/>
      <c r="AJ17" s="713"/>
      <c r="AK17" s="711" t="s">
        <v>558</v>
      </c>
      <c r="AL17" s="712"/>
      <c r="AM17" s="712"/>
      <c r="AN17" s="712"/>
      <c r="AO17" s="712"/>
      <c r="AP17" s="712"/>
      <c r="AQ17" s="713"/>
      <c r="AR17" s="922"/>
      <c r="AS17" s="922"/>
      <c r="AT17" s="922"/>
      <c r="AU17" s="922"/>
      <c r="AV17" s="922"/>
      <c r="AW17" s="922"/>
      <c r="AX17" s="923"/>
    </row>
    <row r="18" spans="1:50" ht="24.75" customHeight="1" x14ac:dyDescent="0.15">
      <c r="A18" s="613"/>
      <c r="B18" s="614"/>
      <c r="C18" s="614"/>
      <c r="D18" s="614"/>
      <c r="E18" s="614"/>
      <c r="F18" s="615"/>
      <c r="G18" s="733"/>
      <c r="H18" s="734"/>
      <c r="I18" s="722" t="s">
        <v>20</v>
      </c>
      <c r="J18" s="723"/>
      <c r="K18" s="723"/>
      <c r="L18" s="723"/>
      <c r="M18" s="723"/>
      <c r="N18" s="723"/>
      <c r="O18" s="724"/>
      <c r="P18" s="884">
        <f>SUM(P13:V17)</f>
        <v>0</v>
      </c>
      <c r="Q18" s="885"/>
      <c r="R18" s="885"/>
      <c r="S18" s="885"/>
      <c r="T18" s="885"/>
      <c r="U18" s="885"/>
      <c r="V18" s="886"/>
      <c r="W18" s="884">
        <f>SUM(W13:AC17)</f>
        <v>0</v>
      </c>
      <c r="X18" s="885"/>
      <c r="Y18" s="885"/>
      <c r="Z18" s="885"/>
      <c r="AA18" s="885"/>
      <c r="AB18" s="885"/>
      <c r="AC18" s="886"/>
      <c r="AD18" s="884">
        <f>SUM(AD13:AJ17)</f>
        <v>17</v>
      </c>
      <c r="AE18" s="885"/>
      <c r="AF18" s="885"/>
      <c r="AG18" s="885"/>
      <c r="AH18" s="885"/>
      <c r="AI18" s="885"/>
      <c r="AJ18" s="886"/>
      <c r="AK18" s="884">
        <f>SUM(AK13:AQ17)</f>
        <v>17</v>
      </c>
      <c r="AL18" s="885"/>
      <c r="AM18" s="885"/>
      <c r="AN18" s="885"/>
      <c r="AO18" s="885"/>
      <c r="AP18" s="885"/>
      <c r="AQ18" s="886"/>
      <c r="AR18" s="884">
        <f>SUM(AR13:AX17)</f>
        <v>0</v>
      </c>
      <c r="AS18" s="885"/>
      <c r="AT18" s="885"/>
      <c r="AU18" s="885"/>
      <c r="AV18" s="885"/>
      <c r="AW18" s="885"/>
      <c r="AX18" s="887"/>
    </row>
    <row r="19" spans="1:50" ht="24.75" customHeight="1" x14ac:dyDescent="0.15">
      <c r="A19" s="613"/>
      <c r="B19" s="614"/>
      <c r="C19" s="614"/>
      <c r="D19" s="614"/>
      <c r="E19" s="614"/>
      <c r="F19" s="615"/>
      <c r="G19" s="882" t="s">
        <v>9</v>
      </c>
      <c r="H19" s="883"/>
      <c r="I19" s="883"/>
      <c r="J19" s="883"/>
      <c r="K19" s="883"/>
      <c r="L19" s="883"/>
      <c r="M19" s="883"/>
      <c r="N19" s="883"/>
      <c r="O19" s="883"/>
      <c r="P19" s="711" t="s">
        <v>559</v>
      </c>
      <c r="Q19" s="712"/>
      <c r="R19" s="712"/>
      <c r="S19" s="712"/>
      <c r="T19" s="712"/>
      <c r="U19" s="712"/>
      <c r="V19" s="713"/>
      <c r="W19" s="711" t="s">
        <v>559</v>
      </c>
      <c r="X19" s="712"/>
      <c r="Y19" s="712"/>
      <c r="Z19" s="712"/>
      <c r="AA19" s="712"/>
      <c r="AB19" s="712"/>
      <c r="AC19" s="713"/>
      <c r="AD19" s="711">
        <v>13</v>
      </c>
      <c r="AE19" s="712"/>
      <c r="AF19" s="712"/>
      <c r="AG19" s="712"/>
      <c r="AH19" s="712"/>
      <c r="AI19" s="712"/>
      <c r="AJ19" s="713"/>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2" t="s">
        <v>10</v>
      </c>
      <c r="H20" s="883"/>
      <c r="I20" s="883"/>
      <c r="J20" s="883"/>
      <c r="K20" s="883"/>
      <c r="L20" s="883"/>
      <c r="M20" s="883"/>
      <c r="N20" s="883"/>
      <c r="O20" s="883"/>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0.76470588235294112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48"/>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0.76470588235294112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560</v>
      </c>
      <c r="H23" s="955"/>
      <c r="I23" s="955"/>
      <c r="J23" s="955"/>
      <c r="K23" s="955"/>
      <c r="L23" s="955"/>
      <c r="M23" s="955"/>
      <c r="N23" s="955"/>
      <c r="O23" s="956"/>
      <c r="P23" s="660">
        <v>17</v>
      </c>
      <c r="Q23" s="661"/>
      <c r="R23" s="661"/>
      <c r="S23" s="661"/>
      <c r="T23" s="661"/>
      <c r="U23" s="661"/>
      <c r="V23" s="662"/>
      <c r="W23" s="660"/>
      <c r="X23" s="661"/>
      <c r="Y23" s="661"/>
      <c r="Z23" s="661"/>
      <c r="AA23" s="661"/>
      <c r="AB23" s="661"/>
      <c r="AC23" s="662"/>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711"/>
      <c r="Q24" s="712"/>
      <c r="R24" s="712"/>
      <c r="S24" s="712"/>
      <c r="T24" s="712"/>
      <c r="U24" s="712"/>
      <c r="V24" s="713"/>
      <c r="W24" s="711"/>
      <c r="X24" s="712"/>
      <c r="Y24" s="712"/>
      <c r="Z24" s="712"/>
      <c r="AA24" s="712"/>
      <c r="AB24" s="712"/>
      <c r="AC24" s="713"/>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711"/>
      <c r="Q25" s="712"/>
      <c r="R25" s="712"/>
      <c r="S25" s="712"/>
      <c r="T25" s="712"/>
      <c r="U25" s="712"/>
      <c r="V25" s="713"/>
      <c r="W25" s="711"/>
      <c r="X25" s="712"/>
      <c r="Y25" s="712"/>
      <c r="Z25" s="712"/>
      <c r="AA25" s="712"/>
      <c r="AB25" s="712"/>
      <c r="AC25" s="713"/>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711"/>
      <c r="Q26" s="712"/>
      <c r="R26" s="712"/>
      <c r="S26" s="712"/>
      <c r="T26" s="712"/>
      <c r="U26" s="712"/>
      <c r="V26" s="713"/>
      <c r="W26" s="711"/>
      <c r="X26" s="712"/>
      <c r="Y26" s="712"/>
      <c r="Z26" s="712"/>
      <c r="AA26" s="712"/>
      <c r="AB26" s="712"/>
      <c r="AC26" s="713"/>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11"/>
      <c r="Q27" s="712"/>
      <c r="R27" s="712"/>
      <c r="S27" s="712"/>
      <c r="T27" s="712"/>
      <c r="U27" s="712"/>
      <c r="V27" s="713"/>
      <c r="W27" s="711"/>
      <c r="X27" s="712"/>
      <c r="Y27" s="712"/>
      <c r="Z27" s="712"/>
      <c r="AA27" s="712"/>
      <c r="AB27" s="712"/>
      <c r="AC27" s="713"/>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4">
        <f>P29-SUM(P23:P27)</f>
        <v>0</v>
      </c>
      <c r="Q28" s="885"/>
      <c r="R28" s="885"/>
      <c r="S28" s="885"/>
      <c r="T28" s="885"/>
      <c r="U28" s="885"/>
      <c r="V28" s="886"/>
      <c r="W28" s="884">
        <f>W29-SUM(W23:W27)</f>
        <v>0</v>
      </c>
      <c r="X28" s="885"/>
      <c r="Y28" s="885"/>
      <c r="Z28" s="885"/>
      <c r="AA28" s="885"/>
      <c r="AB28" s="885"/>
      <c r="AC28" s="88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6">
        <f>AK13</f>
        <v>17</v>
      </c>
      <c r="Q29" s="937"/>
      <c r="R29" s="937"/>
      <c r="S29" s="937"/>
      <c r="T29" s="937"/>
      <c r="U29" s="937"/>
      <c r="V29" s="938"/>
      <c r="W29" s="936">
        <f>AR13</f>
        <v>0</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7" t="s">
        <v>491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3" t="s">
        <v>355</v>
      </c>
      <c r="AR30" s="774"/>
      <c r="AS30" s="774"/>
      <c r="AT30" s="775"/>
      <c r="AU30" s="780" t="s">
        <v>253</v>
      </c>
      <c r="AV30" s="780"/>
      <c r="AW30" s="780"/>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630</v>
      </c>
      <c r="AR31" s="193"/>
      <c r="AS31" s="126" t="s">
        <v>356</v>
      </c>
      <c r="AT31" s="127"/>
      <c r="AU31" s="192">
        <v>30</v>
      </c>
      <c r="AV31" s="192"/>
      <c r="AW31" s="394" t="s">
        <v>300</v>
      </c>
      <c r="AX31" s="395"/>
    </row>
    <row r="32" spans="1:50" ht="23.25" customHeight="1" x14ac:dyDescent="0.15">
      <c r="A32" s="399"/>
      <c r="B32" s="397"/>
      <c r="C32" s="397"/>
      <c r="D32" s="397"/>
      <c r="E32" s="397"/>
      <c r="F32" s="398"/>
      <c r="G32" s="560" t="s">
        <v>589</v>
      </c>
      <c r="H32" s="561"/>
      <c r="I32" s="561"/>
      <c r="J32" s="561"/>
      <c r="K32" s="561"/>
      <c r="L32" s="561"/>
      <c r="M32" s="561"/>
      <c r="N32" s="561"/>
      <c r="O32" s="562"/>
      <c r="P32" s="98" t="s">
        <v>590</v>
      </c>
      <c r="Q32" s="98"/>
      <c r="R32" s="98"/>
      <c r="S32" s="98"/>
      <c r="T32" s="98"/>
      <c r="U32" s="98"/>
      <c r="V32" s="98"/>
      <c r="W32" s="98"/>
      <c r="X32" s="99"/>
      <c r="Y32" s="467" t="s">
        <v>12</v>
      </c>
      <c r="Z32" s="527"/>
      <c r="AA32" s="528"/>
      <c r="AB32" s="457" t="s">
        <v>592</v>
      </c>
      <c r="AC32" s="457"/>
      <c r="AD32" s="457"/>
      <c r="AE32" s="211" t="s">
        <v>641</v>
      </c>
      <c r="AF32" s="212"/>
      <c r="AG32" s="212"/>
      <c r="AH32" s="212"/>
      <c r="AI32" s="211" t="s">
        <v>642</v>
      </c>
      <c r="AJ32" s="212"/>
      <c r="AK32" s="212"/>
      <c r="AL32" s="212"/>
      <c r="AM32" s="211"/>
      <c r="AN32" s="212"/>
      <c r="AO32" s="212"/>
      <c r="AP32" s="212"/>
      <c r="AQ32" s="333" t="s">
        <v>627</v>
      </c>
      <c r="AR32" s="200"/>
      <c r="AS32" s="200"/>
      <c r="AT32" s="334"/>
      <c r="AU32" s="212" t="s">
        <v>628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592</v>
      </c>
      <c r="AC33" s="519"/>
      <c r="AD33" s="519"/>
      <c r="AE33" s="211" t="s">
        <v>641</v>
      </c>
      <c r="AF33" s="212"/>
      <c r="AG33" s="212"/>
      <c r="AH33" s="212"/>
      <c r="AI33" s="211" t="s">
        <v>641</v>
      </c>
      <c r="AJ33" s="212"/>
      <c r="AK33" s="212"/>
      <c r="AL33" s="212"/>
      <c r="AM33" s="211">
        <v>13</v>
      </c>
      <c r="AN33" s="212"/>
      <c r="AO33" s="212"/>
      <c r="AP33" s="212"/>
      <c r="AQ33" s="333" t="s">
        <v>628</v>
      </c>
      <c r="AR33" s="200"/>
      <c r="AS33" s="200"/>
      <c r="AT33" s="334"/>
      <c r="AU33" s="212">
        <v>13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641</v>
      </c>
      <c r="AF34" s="212"/>
      <c r="AG34" s="212"/>
      <c r="AH34" s="212"/>
      <c r="AI34" s="211" t="s">
        <v>643</v>
      </c>
      <c r="AJ34" s="212"/>
      <c r="AK34" s="212"/>
      <c r="AL34" s="212"/>
      <c r="AM34" s="211" t="s">
        <v>558</v>
      </c>
      <c r="AN34" s="212"/>
      <c r="AO34" s="212"/>
      <c r="AP34" s="212"/>
      <c r="AQ34" s="333" t="s">
        <v>629</v>
      </c>
      <c r="AR34" s="200"/>
      <c r="AS34" s="200"/>
      <c r="AT34" s="334"/>
      <c r="AU34" s="212" t="s">
        <v>627</v>
      </c>
      <c r="AV34" s="212"/>
      <c r="AW34" s="212"/>
      <c r="AX34" s="214"/>
    </row>
    <row r="35" spans="1:50" ht="23.25" customHeight="1" x14ac:dyDescent="0.15">
      <c r="A35" s="219" t="s">
        <v>528</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491</v>
      </c>
      <c r="B37" s="777"/>
      <c r="C37" s="777"/>
      <c r="D37" s="777"/>
      <c r="E37" s="777"/>
      <c r="F37" s="77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491</v>
      </c>
      <c r="B44" s="777"/>
      <c r="C44" s="777"/>
      <c r="D44" s="777"/>
      <c r="E44" s="777"/>
      <c r="F44" s="77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7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1"/>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593</v>
      </c>
      <c r="H101" s="98"/>
      <c r="I101" s="98"/>
      <c r="J101" s="98"/>
      <c r="K101" s="98"/>
      <c r="L101" s="98"/>
      <c r="M101" s="98"/>
      <c r="N101" s="98"/>
      <c r="O101" s="98"/>
      <c r="P101" s="98"/>
      <c r="Q101" s="98"/>
      <c r="R101" s="98"/>
      <c r="S101" s="98"/>
      <c r="T101" s="98"/>
      <c r="U101" s="98"/>
      <c r="V101" s="98"/>
      <c r="W101" s="98"/>
      <c r="X101" s="99"/>
      <c r="Y101" s="538" t="s">
        <v>55</v>
      </c>
      <c r="Z101" s="539"/>
      <c r="AA101" s="540"/>
      <c r="AB101" s="457" t="s">
        <v>594</v>
      </c>
      <c r="AC101" s="457"/>
      <c r="AD101" s="457"/>
      <c r="AE101" s="211" t="s">
        <v>595</v>
      </c>
      <c r="AF101" s="212"/>
      <c r="AG101" s="212"/>
      <c r="AH101" s="213"/>
      <c r="AI101" s="211" t="s">
        <v>597</v>
      </c>
      <c r="AJ101" s="212"/>
      <c r="AK101" s="212"/>
      <c r="AL101" s="213"/>
      <c r="AM101" s="211">
        <v>16</v>
      </c>
      <c r="AN101" s="212"/>
      <c r="AO101" s="212"/>
      <c r="AP101" s="213"/>
      <c r="AQ101" s="211" t="s">
        <v>631</v>
      </c>
      <c r="AR101" s="212"/>
      <c r="AS101" s="212"/>
      <c r="AT101" s="213"/>
      <c r="AU101" s="211" t="s">
        <v>635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594</v>
      </c>
      <c r="AC102" s="457"/>
      <c r="AD102" s="457"/>
      <c r="AE102" s="414" t="s">
        <v>595</v>
      </c>
      <c r="AF102" s="414"/>
      <c r="AG102" s="414"/>
      <c r="AH102" s="414"/>
      <c r="AI102" s="414" t="s">
        <v>597</v>
      </c>
      <c r="AJ102" s="414"/>
      <c r="AK102" s="414"/>
      <c r="AL102" s="414"/>
      <c r="AM102" s="414">
        <v>15</v>
      </c>
      <c r="AN102" s="414"/>
      <c r="AO102" s="414"/>
      <c r="AP102" s="414"/>
      <c r="AQ102" s="266">
        <v>16</v>
      </c>
      <c r="AR102" s="267"/>
      <c r="AS102" s="267"/>
      <c r="AT102" s="312"/>
      <c r="AU102" s="266" t="s">
        <v>635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t="s">
        <v>596</v>
      </c>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599</v>
      </c>
      <c r="AC116" s="459"/>
      <c r="AD116" s="460"/>
      <c r="AE116" s="414" t="s">
        <v>558</v>
      </c>
      <c r="AF116" s="414"/>
      <c r="AG116" s="414"/>
      <c r="AH116" s="414"/>
      <c r="AI116" s="414" t="s">
        <v>558</v>
      </c>
      <c r="AJ116" s="414"/>
      <c r="AK116" s="414"/>
      <c r="AL116" s="414"/>
      <c r="AM116" s="414">
        <v>806</v>
      </c>
      <c r="AN116" s="414"/>
      <c r="AO116" s="414"/>
      <c r="AP116" s="414"/>
      <c r="AQ116" s="211">
        <v>1061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600</v>
      </c>
      <c r="AC117" s="469"/>
      <c r="AD117" s="470"/>
      <c r="AE117" s="547" t="s">
        <v>558</v>
      </c>
      <c r="AF117" s="547"/>
      <c r="AG117" s="547"/>
      <c r="AH117" s="547"/>
      <c r="AI117" s="547" t="s">
        <v>558</v>
      </c>
      <c r="AJ117" s="547"/>
      <c r="AK117" s="547"/>
      <c r="AL117" s="547"/>
      <c r="AM117" s="547" t="s">
        <v>633</v>
      </c>
      <c r="AN117" s="547"/>
      <c r="AO117" s="547"/>
      <c r="AP117" s="547"/>
      <c r="AQ117" s="547" t="s">
        <v>632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605</v>
      </c>
      <c r="AR133" s="192"/>
      <c r="AS133" s="126" t="s">
        <v>356</v>
      </c>
      <c r="AT133" s="127"/>
      <c r="AU133" s="193" t="s">
        <v>608</v>
      </c>
      <c r="AV133" s="193"/>
      <c r="AW133" s="126" t="s">
        <v>300</v>
      </c>
      <c r="AX133" s="188"/>
    </row>
    <row r="134" spans="1:50" ht="39.75" customHeight="1" x14ac:dyDescent="0.15">
      <c r="A134" s="182"/>
      <c r="B134" s="179"/>
      <c r="C134" s="173"/>
      <c r="D134" s="179"/>
      <c r="E134" s="173"/>
      <c r="F134" s="174"/>
      <c r="G134" s="97" t="s">
        <v>603</v>
      </c>
      <c r="H134" s="98"/>
      <c r="I134" s="98"/>
      <c r="J134" s="98"/>
      <c r="K134" s="98"/>
      <c r="L134" s="98"/>
      <c r="M134" s="98"/>
      <c r="N134" s="98"/>
      <c r="O134" s="98"/>
      <c r="P134" s="98"/>
      <c r="Q134" s="98"/>
      <c r="R134" s="98"/>
      <c r="S134" s="98"/>
      <c r="T134" s="98"/>
      <c r="U134" s="98"/>
      <c r="V134" s="98"/>
      <c r="W134" s="98"/>
      <c r="X134" s="99"/>
      <c r="Y134" s="194" t="s">
        <v>379</v>
      </c>
      <c r="Z134" s="195"/>
      <c r="AA134" s="196"/>
      <c r="AB134" s="197" t="s">
        <v>604</v>
      </c>
      <c r="AC134" s="198"/>
      <c r="AD134" s="198"/>
      <c r="AE134" s="199" t="s">
        <v>605</v>
      </c>
      <c r="AF134" s="200"/>
      <c r="AG134" s="200"/>
      <c r="AH134" s="200"/>
      <c r="AI134" s="199" t="s">
        <v>605</v>
      </c>
      <c r="AJ134" s="200"/>
      <c r="AK134" s="200"/>
      <c r="AL134" s="200"/>
      <c r="AM134" s="199" t="s">
        <v>605</v>
      </c>
      <c r="AN134" s="200"/>
      <c r="AO134" s="200"/>
      <c r="AP134" s="200"/>
      <c r="AQ134" s="199" t="s">
        <v>606</v>
      </c>
      <c r="AR134" s="200"/>
      <c r="AS134" s="200"/>
      <c r="AT134" s="200"/>
      <c r="AU134" s="199" t="s">
        <v>607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604</v>
      </c>
      <c r="AC135" s="206"/>
      <c r="AD135" s="206"/>
      <c r="AE135" s="199" t="s">
        <v>605</v>
      </c>
      <c r="AF135" s="200"/>
      <c r="AG135" s="200"/>
      <c r="AH135" s="200"/>
      <c r="AI135" s="199" t="s">
        <v>608</v>
      </c>
      <c r="AJ135" s="200"/>
      <c r="AK135" s="200"/>
      <c r="AL135" s="200"/>
      <c r="AM135" s="199" t="s">
        <v>608</v>
      </c>
      <c r="AN135" s="200"/>
      <c r="AO135" s="200"/>
      <c r="AP135" s="200"/>
      <c r="AQ135" s="199" t="s">
        <v>608</v>
      </c>
      <c r="AR135" s="200"/>
      <c r="AS135" s="200"/>
      <c r="AT135" s="200"/>
      <c r="AU135" s="199" t="s">
        <v>609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608</v>
      </c>
      <c r="H154" s="98"/>
      <c r="I154" s="98"/>
      <c r="J154" s="98"/>
      <c r="K154" s="98"/>
      <c r="L154" s="98"/>
      <c r="M154" s="98"/>
      <c r="N154" s="98"/>
      <c r="O154" s="98"/>
      <c r="P154" s="99"/>
      <c r="Q154" s="118" t="s">
        <v>608</v>
      </c>
      <c r="R154" s="98"/>
      <c r="S154" s="98"/>
      <c r="T154" s="98"/>
      <c r="U154" s="98"/>
      <c r="V154" s="98"/>
      <c r="W154" s="98"/>
      <c r="X154" s="98"/>
      <c r="Y154" s="98"/>
      <c r="Z154" s="98"/>
      <c r="AA154" s="286"/>
      <c r="AB154" s="134" t="s">
        <v>605</v>
      </c>
      <c r="AC154" s="135"/>
      <c r="AD154" s="135"/>
      <c r="AE154" s="140" t="s">
        <v>608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4" t="s">
        <v>384</v>
      </c>
      <c r="H430" s="116"/>
      <c r="I430" s="116"/>
      <c r="J430" s="905" t="s">
        <v>595</v>
      </c>
      <c r="K430" s="906"/>
      <c r="L430" s="906"/>
      <c r="M430" s="906"/>
      <c r="N430" s="906"/>
      <c r="O430" s="906"/>
      <c r="P430" s="906"/>
      <c r="Q430" s="906"/>
      <c r="R430" s="906"/>
      <c r="S430" s="906"/>
      <c r="T430" s="90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611</v>
      </c>
      <c r="AF432" s="193"/>
      <c r="AG432" s="126" t="s">
        <v>356</v>
      </c>
      <c r="AH432" s="127"/>
      <c r="AI432" s="149"/>
      <c r="AJ432" s="149"/>
      <c r="AK432" s="149"/>
      <c r="AL432" s="147"/>
      <c r="AM432" s="149"/>
      <c r="AN432" s="149"/>
      <c r="AO432" s="149"/>
      <c r="AP432" s="147"/>
      <c r="AQ432" s="589" t="s">
        <v>613</v>
      </c>
      <c r="AR432" s="193"/>
      <c r="AS432" s="126" t="s">
        <v>356</v>
      </c>
      <c r="AT432" s="127"/>
      <c r="AU432" s="193" t="s">
        <v>614</v>
      </c>
      <c r="AV432" s="193"/>
      <c r="AW432" s="126" t="s">
        <v>300</v>
      </c>
      <c r="AX432" s="188"/>
    </row>
    <row r="433" spans="1:50" ht="23.25" customHeight="1" x14ac:dyDescent="0.15">
      <c r="A433" s="182"/>
      <c r="B433" s="179"/>
      <c r="C433" s="173"/>
      <c r="D433" s="179"/>
      <c r="E433" s="335"/>
      <c r="F433" s="336"/>
      <c r="G433" s="97" t="s">
        <v>595</v>
      </c>
      <c r="H433" s="98"/>
      <c r="I433" s="98"/>
      <c r="J433" s="98"/>
      <c r="K433" s="98"/>
      <c r="L433" s="98"/>
      <c r="M433" s="98"/>
      <c r="N433" s="98"/>
      <c r="O433" s="98"/>
      <c r="P433" s="98"/>
      <c r="Q433" s="98"/>
      <c r="R433" s="98"/>
      <c r="S433" s="98"/>
      <c r="T433" s="98"/>
      <c r="U433" s="98"/>
      <c r="V433" s="98"/>
      <c r="W433" s="98"/>
      <c r="X433" s="99"/>
      <c r="Y433" s="194" t="s">
        <v>12</v>
      </c>
      <c r="Z433" s="195"/>
      <c r="AA433" s="196"/>
      <c r="AB433" s="206" t="s">
        <v>611</v>
      </c>
      <c r="AC433" s="206"/>
      <c r="AD433" s="206"/>
      <c r="AE433" s="333" t="s">
        <v>612</v>
      </c>
      <c r="AF433" s="200"/>
      <c r="AG433" s="200"/>
      <c r="AH433" s="200"/>
      <c r="AI433" s="333" t="s">
        <v>611</v>
      </c>
      <c r="AJ433" s="200"/>
      <c r="AK433" s="200"/>
      <c r="AL433" s="200"/>
      <c r="AM433" s="333" t="s">
        <v>611</v>
      </c>
      <c r="AN433" s="200"/>
      <c r="AO433" s="200"/>
      <c r="AP433" s="334"/>
      <c r="AQ433" s="333" t="s">
        <v>606</v>
      </c>
      <c r="AR433" s="200"/>
      <c r="AS433" s="200"/>
      <c r="AT433" s="334"/>
      <c r="AU433" s="200" t="s">
        <v>613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612</v>
      </c>
      <c r="AC434" s="198"/>
      <c r="AD434" s="198"/>
      <c r="AE434" s="333" t="s">
        <v>611</v>
      </c>
      <c r="AF434" s="200"/>
      <c r="AG434" s="200"/>
      <c r="AH434" s="334"/>
      <c r="AI434" s="333" t="s">
        <v>612</v>
      </c>
      <c r="AJ434" s="200"/>
      <c r="AK434" s="200"/>
      <c r="AL434" s="200"/>
      <c r="AM434" s="333" t="s">
        <v>606</v>
      </c>
      <c r="AN434" s="200"/>
      <c r="AO434" s="200"/>
      <c r="AP434" s="334"/>
      <c r="AQ434" s="333" t="s">
        <v>612</v>
      </c>
      <c r="AR434" s="200"/>
      <c r="AS434" s="200"/>
      <c r="AT434" s="334"/>
      <c r="AU434" s="200" t="s">
        <v>611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611</v>
      </c>
      <c r="AF435" s="200"/>
      <c r="AG435" s="200"/>
      <c r="AH435" s="334"/>
      <c r="AI435" s="333" t="s">
        <v>613</v>
      </c>
      <c r="AJ435" s="200"/>
      <c r="AK435" s="200"/>
      <c r="AL435" s="200"/>
      <c r="AM435" s="333" t="s">
        <v>613</v>
      </c>
      <c r="AN435" s="200"/>
      <c r="AO435" s="200"/>
      <c r="AP435" s="334"/>
      <c r="AQ435" s="333" t="s">
        <v>611</v>
      </c>
      <c r="AR435" s="200"/>
      <c r="AS435" s="200"/>
      <c r="AT435" s="334"/>
      <c r="AU435" s="200" t="s">
        <v>611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595</v>
      </c>
      <c r="AF457" s="193"/>
      <c r="AG457" s="126" t="s">
        <v>356</v>
      </c>
      <c r="AH457" s="127"/>
      <c r="AI457" s="149"/>
      <c r="AJ457" s="149"/>
      <c r="AK457" s="149"/>
      <c r="AL457" s="147"/>
      <c r="AM457" s="149"/>
      <c r="AN457" s="149"/>
      <c r="AO457" s="149"/>
      <c r="AP457" s="147"/>
      <c r="AQ457" s="589" t="s">
        <v>595</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614</v>
      </c>
      <c r="H458" s="98"/>
      <c r="I458" s="98"/>
      <c r="J458" s="98"/>
      <c r="K458" s="98"/>
      <c r="L458" s="98"/>
      <c r="M458" s="98"/>
      <c r="N458" s="98"/>
      <c r="O458" s="98"/>
      <c r="P458" s="98"/>
      <c r="Q458" s="98"/>
      <c r="R458" s="98"/>
      <c r="S458" s="98"/>
      <c r="T458" s="98"/>
      <c r="U458" s="98"/>
      <c r="V458" s="98"/>
      <c r="W458" s="98"/>
      <c r="X458" s="99"/>
      <c r="Y458" s="194" t="s">
        <v>12</v>
      </c>
      <c r="Z458" s="195"/>
      <c r="AA458" s="196"/>
      <c r="AB458" s="206" t="s">
        <v>614</v>
      </c>
      <c r="AC458" s="206"/>
      <c r="AD458" s="206"/>
      <c r="AE458" s="333" t="s">
        <v>595</v>
      </c>
      <c r="AF458" s="200"/>
      <c r="AG458" s="200"/>
      <c r="AH458" s="200"/>
      <c r="AI458" s="333" t="s">
        <v>595</v>
      </c>
      <c r="AJ458" s="200"/>
      <c r="AK458" s="200"/>
      <c r="AL458" s="200"/>
      <c r="AM458" s="333" t="s">
        <v>595</v>
      </c>
      <c r="AN458" s="200"/>
      <c r="AO458" s="200"/>
      <c r="AP458" s="334"/>
      <c r="AQ458" s="333" t="s">
        <v>595</v>
      </c>
      <c r="AR458" s="200"/>
      <c r="AS458" s="200"/>
      <c r="AT458" s="334"/>
      <c r="AU458" s="200" t="s">
        <v>595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595</v>
      </c>
      <c r="AF459" s="200"/>
      <c r="AG459" s="200"/>
      <c r="AH459" s="334"/>
      <c r="AI459" s="333" t="s">
        <v>595</v>
      </c>
      <c r="AJ459" s="200"/>
      <c r="AK459" s="200"/>
      <c r="AL459" s="200"/>
      <c r="AM459" s="333" t="s">
        <v>595</v>
      </c>
      <c r="AN459" s="200"/>
      <c r="AO459" s="200"/>
      <c r="AP459" s="334"/>
      <c r="AQ459" s="333" t="s">
        <v>595</v>
      </c>
      <c r="AR459" s="200"/>
      <c r="AS459" s="200"/>
      <c r="AT459" s="334"/>
      <c r="AU459" s="200" t="s">
        <v>595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595</v>
      </c>
      <c r="AF460" s="200"/>
      <c r="AG460" s="200"/>
      <c r="AH460" s="334"/>
      <c r="AI460" s="333" t="s">
        <v>595</v>
      </c>
      <c r="AJ460" s="200"/>
      <c r="AK460" s="200"/>
      <c r="AL460" s="200"/>
      <c r="AM460" s="333" t="s">
        <v>595</v>
      </c>
      <c r="AN460" s="200"/>
      <c r="AO460" s="200"/>
      <c r="AP460" s="334"/>
      <c r="AQ460" s="333" t="s">
        <v>595</v>
      </c>
      <c r="AR460" s="200"/>
      <c r="AS460" s="200"/>
      <c r="AT460" s="334"/>
      <c r="AU460" s="200" t="s">
        <v>595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49.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557</v>
      </c>
      <c r="AE702" s="339"/>
      <c r="AF702" s="339"/>
      <c r="AG702" s="381" t="s">
        <v>617</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t="s">
        <v>557</v>
      </c>
      <c r="AE703" s="322"/>
      <c r="AF703" s="322"/>
      <c r="AG703" s="94" t="s">
        <v>618</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557</v>
      </c>
      <c r="AE704" s="789"/>
      <c r="AF704" s="789"/>
      <c r="AG704" s="160" t="s">
        <v>619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7" t="s">
        <v>41</v>
      </c>
      <c r="D705" s="82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9"/>
      <c r="AD705" s="720" t="s">
        <v>557</v>
      </c>
      <c r="AE705" s="721"/>
      <c r="AF705" s="721"/>
      <c r="AG705" s="118" t="s">
        <v>645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800"/>
      <c r="D706" s="801"/>
      <c r="E706" s="736" t="s">
        <v>529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644</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616</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557</v>
      </c>
      <c r="AE708" s="604"/>
      <c r="AF708" s="604"/>
      <c r="AG708" s="748" t="s">
        <v>637</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638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615</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639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8" t="s">
        <v>557</v>
      </c>
      <c r="AE712" s="789"/>
      <c r="AF712" s="789"/>
      <c r="AG712" s="816" t="s">
        <v>640</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615</v>
      </c>
      <c r="AE713" s="322"/>
      <c r="AF713" s="666"/>
      <c r="AG713" s="94" t="s">
        <v>620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615</v>
      </c>
      <c r="AE714" s="814"/>
      <c r="AF714" s="815"/>
      <c r="AG714" s="742" t="s">
        <v>620</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3"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3" t="s">
        <v>646</v>
      </c>
      <c r="AE715" s="604"/>
      <c r="AF715" s="659"/>
      <c r="AG715" s="748" t="s">
        <v>647</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615</v>
      </c>
      <c r="AE716" s="626"/>
      <c r="AF716" s="626"/>
      <c r="AG716" s="94" t="s">
        <v>620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648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615</v>
      </c>
      <c r="AE718" s="322"/>
      <c r="AF718" s="322"/>
      <c r="AG718" s="120" t="s">
        <v>620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615</v>
      </c>
      <c r="AE719" s="604"/>
      <c r="AF719" s="604"/>
      <c r="AG719" s="118" t="s">
        <v>620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t="s">
        <v>621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 customHeight="1" x14ac:dyDescent="0.15">
      <c r="A726" s="643" t="s">
        <v>48</v>
      </c>
      <c r="B726" s="808"/>
      <c r="C726" s="821" t="s">
        <v>53</v>
      </c>
      <c r="D726" s="843"/>
      <c r="E726" s="843"/>
      <c r="F726" s="844"/>
      <c r="G726" s="573" t="s">
        <v>649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1.75" customHeight="1" thickBot="1" x14ac:dyDescent="0.2">
      <c r="A727" s="809"/>
      <c r="B727" s="810"/>
      <c r="C727" s="754" t="s">
        <v>57</v>
      </c>
      <c r="D727" s="755"/>
      <c r="E727" s="755"/>
      <c r="F727" s="756"/>
      <c r="G727" s="571" t="s">
        <v>636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0.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0.75" customHeight="1" thickBot="1" x14ac:dyDescent="0.2">
      <c r="A731" s="805"/>
      <c r="B731" s="806"/>
      <c r="C731" s="806"/>
      <c r="D731" s="806"/>
      <c r="E731" s="807"/>
      <c r="F731" s="735"/>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0.7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2.2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622</v>
      </c>
      <c r="F737" s="990"/>
      <c r="G737" s="990"/>
      <c r="H737" s="990"/>
      <c r="I737" s="990"/>
      <c r="J737" s="990"/>
      <c r="K737" s="990"/>
      <c r="L737" s="990"/>
      <c r="M737" s="990"/>
      <c r="N737" s="358" t="s">
        <v>358</v>
      </c>
      <c r="O737" s="358"/>
      <c r="P737" s="358"/>
      <c r="Q737" s="358"/>
      <c r="R737" s="990" t="s">
        <v>623</v>
      </c>
      <c r="S737" s="990"/>
      <c r="T737" s="990"/>
      <c r="U737" s="990"/>
      <c r="V737" s="990"/>
      <c r="W737" s="990"/>
      <c r="X737" s="990"/>
      <c r="Y737" s="990"/>
      <c r="Z737" s="990"/>
      <c r="AA737" s="358" t="s">
        <v>359</v>
      </c>
      <c r="AB737" s="358"/>
      <c r="AC737" s="358"/>
      <c r="AD737" s="358"/>
      <c r="AE737" s="990" t="s">
        <v>624</v>
      </c>
      <c r="AF737" s="990"/>
      <c r="AG737" s="990"/>
      <c r="AH737" s="990"/>
      <c r="AI737" s="990"/>
      <c r="AJ737" s="990"/>
      <c r="AK737" s="990"/>
      <c r="AL737" s="990"/>
      <c r="AM737" s="990"/>
      <c r="AN737" s="358" t="s">
        <v>360</v>
      </c>
      <c r="AO737" s="358"/>
      <c r="AP737" s="358"/>
      <c r="AQ737" s="358"/>
      <c r="AR737" s="991" t="s">
        <v>624</v>
      </c>
      <c r="AS737" s="992"/>
      <c r="AT737" s="992"/>
      <c r="AU737" s="992"/>
      <c r="AV737" s="992"/>
      <c r="AW737" s="992"/>
      <c r="AX737" s="993"/>
      <c r="AY737" s="89"/>
      <c r="AZ737" s="89"/>
    </row>
    <row r="738" spans="1:52" ht="24.75" customHeight="1" x14ac:dyDescent="0.15">
      <c r="A738" s="994" t="s">
        <v>361</v>
      </c>
      <c r="B738" s="203"/>
      <c r="C738" s="203"/>
      <c r="D738" s="204"/>
      <c r="E738" s="990" t="s">
        <v>625</v>
      </c>
      <c r="F738" s="990"/>
      <c r="G738" s="990"/>
      <c r="H738" s="990"/>
      <c r="I738" s="990"/>
      <c r="J738" s="990"/>
      <c r="K738" s="990"/>
      <c r="L738" s="990"/>
      <c r="M738" s="990"/>
      <c r="N738" s="358" t="s">
        <v>362</v>
      </c>
      <c r="O738" s="358"/>
      <c r="P738" s="358"/>
      <c r="Q738" s="358"/>
      <c r="R738" s="990" t="s">
        <v>626</v>
      </c>
      <c r="S738" s="990"/>
      <c r="T738" s="990"/>
      <c r="U738" s="990"/>
      <c r="V738" s="990"/>
      <c r="W738" s="990"/>
      <c r="X738" s="990"/>
      <c r="Y738" s="990"/>
      <c r="Z738" s="990"/>
      <c r="AA738" s="358" t="s">
        <v>482</v>
      </c>
      <c r="AB738" s="358"/>
      <c r="AC738" s="358"/>
      <c r="AD738" s="358"/>
      <c r="AE738" s="990" t="s">
        <v>623</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551</v>
      </c>
      <c r="F739" s="1002"/>
      <c r="G739" s="1002"/>
      <c r="H739" s="91" t="str">
        <f>IF(E739="", "", "(")</f>
        <v>(</v>
      </c>
      <c r="I739" s="985" t="s">
        <v>435</v>
      </c>
      <c r="J739" s="985"/>
      <c r="K739" s="91" t="str">
        <f>IF(OR(I739="　", I739=""), "", "-")</f>
        <v>-</v>
      </c>
      <c r="L739" s="986">
        <v>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562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9"/>
    </row>
    <row r="780" spans="1:50" ht="24.75" customHeight="1" x14ac:dyDescent="0.15">
      <c r="A780" s="630"/>
      <c r="B780" s="631"/>
      <c r="C780" s="631"/>
      <c r="D780" s="631"/>
      <c r="E780" s="631"/>
      <c r="F780" s="632"/>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0"/>
      <c r="B781" s="631"/>
      <c r="C781" s="631"/>
      <c r="D781" s="631"/>
      <c r="E781" s="631"/>
      <c r="F781" s="632"/>
      <c r="G781" s="673" t="s">
        <v>564</v>
      </c>
      <c r="H781" s="674"/>
      <c r="I781" s="674"/>
      <c r="J781" s="674"/>
      <c r="K781" s="675"/>
      <c r="L781" s="667" t="s">
        <v>572</v>
      </c>
      <c r="M781" s="668"/>
      <c r="N781" s="668"/>
      <c r="O781" s="668"/>
      <c r="P781" s="668"/>
      <c r="Q781" s="668"/>
      <c r="R781" s="668"/>
      <c r="S781" s="668"/>
      <c r="T781" s="668"/>
      <c r="U781" s="668"/>
      <c r="V781" s="668"/>
      <c r="W781" s="668"/>
      <c r="X781" s="669"/>
      <c r="Y781" s="384">
        <v>7.2</v>
      </c>
      <c r="Z781" s="385"/>
      <c r="AA781" s="385"/>
      <c r="AB781" s="811"/>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0"/>
      <c r="B782" s="631"/>
      <c r="C782" s="631"/>
      <c r="D782" s="631"/>
      <c r="E782" s="631"/>
      <c r="F782" s="632"/>
      <c r="G782" s="605" t="s">
        <v>563</v>
      </c>
      <c r="H782" s="606"/>
      <c r="I782" s="606"/>
      <c r="J782" s="606"/>
      <c r="K782" s="607"/>
      <c r="L782" s="597" t="s">
        <v>571</v>
      </c>
      <c r="M782" s="598"/>
      <c r="N782" s="598"/>
      <c r="O782" s="598"/>
      <c r="P782" s="598"/>
      <c r="Q782" s="598"/>
      <c r="R782" s="598"/>
      <c r="S782" s="598"/>
      <c r="T782" s="598"/>
      <c r="U782" s="598"/>
      <c r="V782" s="598"/>
      <c r="W782" s="598"/>
      <c r="X782" s="599"/>
      <c r="Y782" s="600">
        <v>2.8</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577</v>
      </c>
      <c r="H783" s="606"/>
      <c r="I783" s="606"/>
      <c r="J783" s="606"/>
      <c r="K783" s="607"/>
      <c r="L783" s="597" t="s">
        <v>586</v>
      </c>
      <c r="M783" s="598"/>
      <c r="N783" s="598"/>
      <c r="O783" s="598"/>
      <c r="P783" s="598"/>
      <c r="Q783" s="598"/>
      <c r="R783" s="598"/>
      <c r="S783" s="598"/>
      <c r="T783" s="598"/>
      <c r="U783" s="598"/>
      <c r="V783" s="598"/>
      <c r="W783" s="598"/>
      <c r="X783" s="599"/>
      <c r="Y783" s="600">
        <v>0.8</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575</v>
      </c>
      <c r="H784" s="633"/>
      <c r="I784" s="633"/>
      <c r="J784" s="633"/>
      <c r="K784" s="634"/>
      <c r="L784" s="597" t="s">
        <v>576</v>
      </c>
      <c r="M784" s="635"/>
      <c r="N784" s="635"/>
      <c r="O784" s="635"/>
      <c r="P784" s="635"/>
      <c r="Q784" s="635"/>
      <c r="R784" s="635"/>
      <c r="S784" s="635"/>
      <c r="T784" s="635"/>
      <c r="U784" s="635"/>
      <c r="V784" s="635"/>
      <c r="W784" s="635"/>
      <c r="X784" s="636"/>
      <c r="Y784" s="600">
        <v>0.4</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573</v>
      </c>
      <c r="H785" s="633"/>
      <c r="I785" s="633"/>
      <c r="J785" s="633"/>
      <c r="K785" s="634"/>
      <c r="L785" s="597" t="s">
        <v>574</v>
      </c>
      <c r="M785" s="635"/>
      <c r="N785" s="635"/>
      <c r="O785" s="635"/>
      <c r="P785" s="635"/>
      <c r="Q785" s="635"/>
      <c r="R785" s="635"/>
      <c r="S785" s="635"/>
      <c r="T785" s="635"/>
      <c r="U785" s="635"/>
      <c r="V785" s="635"/>
      <c r="W785" s="635"/>
      <c r="X785" s="636"/>
      <c r="Y785" s="600">
        <v>0.4</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578</v>
      </c>
      <c r="H786" s="606"/>
      <c r="I786" s="606"/>
      <c r="J786" s="606"/>
      <c r="K786" s="607"/>
      <c r="L786" s="597" t="s">
        <v>579</v>
      </c>
      <c r="M786" s="598"/>
      <c r="N786" s="598"/>
      <c r="O786" s="598"/>
      <c r="P786" s="598"/>
      <c r="Q786" s="598"/>
      <c r="R786" s="598"/>
      <c r="S786" s="598"/>
      <c r="T786" s="598"/>
      <c r="U786" s="598"/>
      <c r="V786" s="598"/>
      <c r="W786" s="598"/>
      <c r="X786" s="599"/>
      <c r="Y786" s="600">
        <v>0.4</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582</v>
      </c>
      <c r="H787" s="606"/>
      <c r="I787" s="606"/>
      <c r="J787" s="606"/>
      <c r="K787" s="607"/>
      <c r="L787" s="597" t="s">
        <v>583</v>
      </c>
      <c r="M787" s="598"/>
      <c r="N787" s="598"/>
      <c r="O787" s="598"/>
      <c r="P787" s="598"/>
      <c r="Q787" s="598"/>
      <c r="R787" s="598"/>
      <c r="S787" s="598"/>
      <c r="T787" s="598"/>
      <c r="U787" s="598"/>
      <c r="V787" s="598"/>
      <c r="W787" s="598"/>
      <c r="X787" s="599"/>
      <c r="Y787" s="600">
        <v>0.4</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t="s">
        <v>580</v>
      </c>
      <c r="H788" s="606"/>
      <c r="I788" s="606"/>
      <c r="J788" s="606"/>
      <c r="K788" s="607"/>
      <c r="L788" s="597" t="s">
        <v>581</v>
      </c>
      <c r="M788" s="598"/>
      <c r="N788" s="598"/>
      <c r="O788" s="598"/>
      <c r="P788" s="598"/>
      <c r="Q788" s="598"/>
      <c r="R788" s="598"/>
      <c r="S788" s="598"/>
      <c r="T788" s="598"/>
      <c r="U788" s="598"/>
      <c r="V788" s="598"/>
      <c r="W788" s="598"/>
      <c r="X788" s="599"/>
      <c r="Y788" s="600">
        <v>0.4</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t="s">
        <v>584</v>
      </c>
      <c r="H789" s="606"/>
      <c r="I789" s="606"/>
      <c r="J789" s="606"/>
      <c r="K789" s="607"/>
      <c r="L789" s="597" t="s">
        <v>585</v>
      </c>
      <c r="M789" s="598"/>
      <c r="N789" s="598"/>
      <c r="O789" s="598"/>
      <c r="P789" s="598"/>
      <c r="Q789" s="598"/>
      <c r="R789" s="598"/>
      <c r="S789" s="598"/>
      <c r="T789" s="598"/>
      <c r="U789" s="598"/>
      <c r="V789" s="598"/>
      <c r="W789" s="598"/>
      <c r="X789" s="599"/>
      <c r="Y789" s="600">
        <v>0.1</v>
      </c>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32" t="s">
        <v>20</v>
      </c>
      <c r="H791" s="833"/>
      <c r="I791" s="833"/>
      <c r="J791" s="833"/>
      <c r="K791" s="833"/>
      <c r="L791" s="834"/>
      <c r="M791" s="835"/>
      <c r="N791" s="835"/>
      <c r="O791" s="835"/>
      <c r="P791" s="835"/>
      <c r="Q791" s="835"/>
      <c r="R791" s="835"/>
      <c r="S791" s="835"/>
      <c r="T791" s="835"/>
      <c r="U791" s="835"/>
      <c r="V791" s="835"/>
      <c r="W791" s="835"/>
      <c r="X791" s="836"/>
      <c r="Y791" s="837">
        <f>SUM(Y781:AB790)</f>
        <v>12.900000000000002</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9"/>
    </row>
    <row r="793" spans="1:50" ht="24.75" hidden="1" customHeight="1" x14ac:dyDescent="0.15">
      <c r="A793" s="630"/>
      <c r="B793" s="631"/>
      <c r="C793" s="631"/>
      <c r="D793" s="631"/>
      <c r="E793" s="631"/>
      <c r="F793" s="632"/>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0"/>
      <c r="B794" s="631"/>
      <c r="C794" s="631"/>
      <c r="D794" s="631"/>
      <c r="E794" s="631"/>
      <c r="F794" s="632"/>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11"/>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9"/>
    </row>
    <row r="806" spans="1:50" ht="24.75" hidden="1" customHeight="1" x14ac:dyDescent="0.15">
      <c r="A806" s="630"/>
      <c r="B806" s="631"/>
      <c r="C806" s="631"/>
      <c r="D806" s="631"/>
      <c r="E806" s="631"/>
      <c r="F806" s="632"/>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11"/>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9"/>
    </row>
    <row r="819" spans="1:50" ht="24.75" hidden="1" customHeight="1" x14ac:dyDescent="0.15">
      <c r="A819" s="630"/>
      <c r="B819" s="631"/>
      <c r="C819" s="631"/>
      <c r="D819" s="631"/>
      <c r="E819" s="631"/>
      <c r="F819" s="632"/>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11"/>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72" customHeight="1" x14ac:dyDescent="0.15">
      <c r="A837" s="372">
        <v>1</v>
      </c>
      <c r="B837" s="372">
        <v>1</v>
      </c>
      <c r="C837" s="354" t="s">
        <v>565</v>
      </c>
      <c r="D837" s="340"/>
      <c r="E837" s="340"/>
      <c r="F837" s="340"/>
      <c r="G837" s="340"/>
      <c r="H837" s="340"/>
      <c r="I837" s="340"/>
      <c r="J837" s="341">
        <v>5010401023057</v>
      </c>
      <c r="K837" s="342"/>
      <c r="L837" s="342"/>
      <c r="M837" s="342"/>
      <c r="N837" s="342"/>
      <c r="O837" s="342"/>
      <c r="P837" s="355" t="s">
        <v>587</v>
      </c>
      <c r="Q837" s="343"/>
      <c r="R837" s="343"/>
      <c r="S837" s="343"/>
      <c r="T837" s="343"/>
      <c r="U837" s="343"/>
      <c r="V837" s="343"/>
      <c r="W837" s="343"/>
      <c r="X837" s="343"/>
      <c r="Y837" s="344">
        <v>13</v>
      </c>
      <c r="Z837" s="345"/>
      <c r="AA837" s="345"/>
      <c r="AB837" s="346"/>
      <c r="AC837" s="356" t="s">
        <v>521</v>
      </c>
      <c r="AD837" s="364"/>
      <c r="AE837" s="364"/>
      <c r="AF837" s="364"/>
      <c r="AG837" s="364"/>
      <c r="AH837" s="365">
        <v>1</v>
      </c>
      <c r="AI837" s="366"/>
      <c r="AJ837" s="366"/>
      <c r="AK837" s="366"/>
      <c r="AL837" s="350">
        <v>76</v>
      </c>
      <c r="AM837" s="351"/>
      <c r="AN837" s="351"/>
      <c r="AO837" s="352"/>
      <c r="AP837" s="353" t="s">
        <v>634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566</v>
      </c>
      <c r="F1102" s="371"/>
      <c r="G1102" s="371"/>
      <c r="H1102" s="371"/>
      <c r="I1102" s="371"/>
      <c r="J1102" s="341" t="s">
        <v>567</v>
      </c>
      <c r="K1102" s="342"/>
      <c r="L1102" s="342"/>
      <c r="M1102" s="342"/>
      <c r="N1102" s="342"/>
      <c r="O1102" s="342"/>
      <c r="P1102" s="355" t="s">
        <v>569</v>
      </c>
      <c r="Q1102" s="343"/>
      <c r="R1102" s="343"/>
      <c r="S1102" s="343"/>
      <c r="T1102" s="343"/>
      <c r="U1102" s="343"/>
      <c r="V1102" s="343"/>
      <c r="W1102" s="343"/>
      <c r="X1102" s="343"/>
      <c r="Y1102" s="344" t="s">
        <v>567</v>
      </c>
      <c r="Z1102" s="345"/>
      <c r="AA1102" s="345"/>
      <c r="AB1102" s="346"/>
      <c r="AC1102" s="347"/>
      <c r="AD1102" s="347"/>
      <c r="AE1102" s="347"/>
      <c r="AF1102" s="347"/>
      <c r="AG1102" s="347"/>
      <c r="AH1102" s="348" t="s">
        <v>570</v>
      </c>
      <c r="AI1102" s="349"/>
      <c r="AJ1102" s="349"/>
      <c r="AK1102" s="349"/>
      <c r="AL1102" s="350" t="s">
        <v>567</v>
      </c>
      <c r="AM1102" s="351"/>
      <c r="AN1102" s="351"/>
      <c r="AO1102" s="352"/>
      <c r="AP1102" s="353" t="s">
        <v>566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568</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AD19:AJ19">
    <cfRule type="expression" dxfId="2795" priority="13713">
      <formula>IF(RIGHT(TEXT(AD19,"0.#"),1)=".",FALSE,TRUE)</formula>
    </cfRule>
    <cfRule type="expression" dxfId="2794" priority="13714">
      <formula>IF(RIGHT(TEXT(AD19,"0.#"),1)=".",TRUE,FALSE)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5"/>
      <c r="AA2" s="836"/>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5"/>
      <c r="AA9" s="836"/>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5"/>
      <c r="AA16" s="836"/>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5"/>
      <c r="AA23" s="836"/>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5"/>
      <c r="AA30" s="836"/>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5"/>
      <c r="AA37" s="836"/>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5"/>
      <c r="AA44" s="836"/>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5"/>
      <c r="AA51" s="836"/>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5"/>
      <c r="AA58" s="836"/>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5"/>
      <c r="AA65" s="836"/>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11"/>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9"/>
    </row>
    <row r="16" spans="1:50" ht="25.5" customHeight="1" x14ac:dyDescent="0.15">
      <c r="A16" s="1052"/>
      <c r="B16" s="1053"/>
      <c r="C16" s="1053"/>
      <c r="D16" s="1053"/>
      <c r="E16" s="1053"/>
      <c r="F16" s="1054"/>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11"/>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9"/>
    </row>
    <row r="29" spans="1:50" ht="24.75" customHeight="1" x14ac:dyDescent="0.15">
      <c r="A29" s="1052"/>
      <c r="B29" s="1053"/>
      <c r="C29" s="1053"/>
      <c r="D29" s="1053"/>
      <c r="E29" s="1053"/>
      <c r="F29" s="1054"/>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11"/>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9"/>
    </row>
    <row r="42" spans="1:50" ht="24.75" customHeight="1" x14ac:dyDescent="0.15">
      <c r="A42" s="1052"/>
      <c r="B42" s="1053"/>
      <c r="C42" s="1053"/>
      <c r="D42" s="1053"/>
      <c r="E42" s="1053"/>
      <c r="F42" s="1054"/>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11"/>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9"/>
    </row>
    <row r="56" spans="1:50" ht="24.75" customHeight="1" x14ac:dyDescent="0.15">
      <c r="A56" s="1052"/>
      <c r="B56" s="1053"/>
      <c r="C56" s="1053"/>
      <c r="D56" s="1053"/>
      <c r="E56" s="1053"/>
      <c r="F56" s="1054"/>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11"/>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9"/>
    </row>
    <row r="69" spans="1:50" ht="25.5" customHeight="1" x14ac:dyDescent="0.15">
      <c r="A69" s="1052"/>
      <c r="B69" s="1053"/>
      <c r="C69" s="1053"/>
      <c r="D69" s="1053"/>
      <c r="E69" s="1053"/>
      <c r="F69" s="1054"/>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11"/>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9"/>
    </row>
    <row r="82" spans="1:50" ht="24.75" customHeight="1" x14ac:dyDescent="0.15">
      <c r="A82" s="1052"/>
      <c r="B82" s="1053"/>
      <c r="C82" s="1053"/>
      <c r="D82" s="1053"/>
      <c r="E82" s="1053"/>
      <c r="F82" s="1054"/>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11"/>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9"/>
    </row>
    <row r="95" spans="1:50" ht="24.75" customHeight="1" x14ac:dyDescent="0.15">
      <c r="A95" s="1052"/>
      <c r="B95" s="1053"/>
      <c r="C95" s="1053"/>
      <c r="D95" s="1053"/>
      <c r="E95" s="1053"/>
      <c r="F95" s="1054"/>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11"/>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9"/>
    </row>
    <row r="109" spans="1:50" ht="24.75" customHeight="1" x14ac:dyDescent="0.15">
      <c r="A109" s="1052"/>
      <c r="B109" s="1053"/>
      <c r="C109" s="1053"/>
      <c r="D109" s="1053"/>
      <c r="E109" s="1053"/>
      <c r="F109" s="1054"/>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11"/>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9"/>
    </row>
    <row r="122" spans="1:50" ht="25.5" customHeight="1" x14ac:dyDescent="0.15">
      <c r="A122" s="1052"/>
      <c r="B122" s="1053"/>
      <c r="C122" s="1053"/>
      <c r="D122" s="1053"/>
      <c r="E122" s="1053"/>
      <c r="F122" s="1054"/>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11"/>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9"/>
    </row>
    <row r="135" spans="1:50" ht="24.75" customHeight="1" x14ac:dyDescent="0.15">
      <c r="A135" s="1052"/>
      <c r="B135" s="1053"/>
      <c r="C135" s="1053"/>
      <c r="D135" s="1053"/>
      <c r="E135" s="1053"/>
      <c r="F135" s="1054"/>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11"/>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9"/>
    </row>
    <row r="148" spans="1:50" ht="24.75" customHeight="1" x14ac:dyDescent="0.15">
      <c r="A148" s="1052"/>
      <c r="B148" s="1053"/>
      <c r="C148" s="1053"/>
      <c r="D148" s="1053"/>
      <c r="E148" s="1053"/>
      <c r="F148" s="1054"/>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11"/>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9"/>
    </row>
    <row r="162" spans="1:50" ht="24.75" customHeight="1" x14ac:dyDescent="0.15">
      <c r="A162" s="1052"/>
      <c r="B162" s="1053"/>
      <c r="C162" s="1053"/>
      <c r="D162" s="1053"/>
      <c r="E162" s="1053"/>
      <c r="F162" s="1054"/>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11"/>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9"/>
    </row>
    <row r="175" spans="1:50" ht="25.5" customHeight="1" x14ac:dyDescent="0.15">
      <c r="A175" s="1052"/>
      <c r="B175" s="1053"/>
      <c r="C175" s="1053"/>
      <c r="D175" s="1053"/>
      <c r="E175" s="1053"/>
      <c r="F175" s="1054"/>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11"/>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9"/>
    </row>
    <row r="188" spans="1:50" ht="24.75" customHeight="1" x14ac:dyDescent="0.15">
      <c r="A188" s="1052"/>
      <c r="B188" s="1053"/>
      <c r="C188" s="1053"/>
      <c r="D188" s="1053"/>
      <c r="E188" s="1053"/>
      <c r="F188" s="1054"/>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11"/>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9"/>
    </row>
    <row r="201" spans="1:50" ht="24.75" customHeight="1" x14ac:dyDescent="0.15">
      <c r="A201" s="1052"/>
      <c r="B201" s="1053"/>
      <c r="C201" s="1053"/>
      <c r="D201" s="1053"/>
      <c r="E201" s="1053"/>
      <c r="F201" s="1054"/>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11"/>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9"/>
    </row>
    <row r="215" spans="1:50" ht="24.75" customHeight="1" x14ac:dyDescent="0.15">
      <c r="A215" s="1052"/>
      <c r="B215" s="1053"/>
      <c r="C215" s="1053"/>
      <c r="D215" s="1053"/>
      <c r="E215" s="1053"/>
      <c r="F215" s="1054"/>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11"/>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9"/>
    </row>
    <row r="228" spans="1:50" ht="25.5" customHeight="1" x14ac:dyDescent="0.15">
      <c r="A228" s="1052"/>
      <c r="B228" s="1053"/>
      <c r="C228" s="1053"/>
      <c r="D228" s="1053"/>
      <c r="E228" s="1053"/>
      <c r="F228" s="1054"/>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11"/>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9"/>
    </row>
    <row r="241" spans="1:50" ht="24.75" customHeight="1" x14ac:dyDescent="0.15">
      <c r="A241" s="1052"/>
      <c r="B241" s="1053"/>
      <c r="C241" s="1053"/>
      <c r="D241" s="1053"/>
      <c r="E241" s="1053"/>
      <c r="F241" s="1054"/>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11"/>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9"/>
    </row>
    <row r="254" spans="1:50" ht="24.75" customHeight="1" x14ac:dyDescent="0.15">
      <c r="A254" s="1052"/>
      <c r="B254" s="1053"/>
      <c r="C254" s="1053"/>
      <c r="D254" s="1053"/>
      <c r="E254" s="1053"/>
      <c r="F254" s="1054"/>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11"/>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2018-05-11T07:09:53Z</cp:lastPrinted>
  <dcterms:created xsi:type="dcterms:W3CDTF">2012-03-13T00:50:25Z</dcterms:created>
  <dcterms:modified xsi:type="dcterms:W3CDTF">2018-07-03T11:57:03Z</dcterms:modified>
</cp:coreProperties>
</file>