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370" activeTab="0"/>
  </bookViews>
  <sheets>
    <sheet name="HP1" sheetId="1" r:id="rId1"/>
    <sheet name="HP2" sheetId="2" r:id="rId2"/>
  </sheets>
  <externalReferences>
    <externalReference r:id="rId5"/>
  </externalReferences>
  <definedNames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<sst xmlns="http://schemas.openxmlformats.org/spreadsheetml/2006/main" count="227" uniqueCount="56">
  <si>
    <t>照会先</t>
  </si>
  <si>
    <t>１ 実施計画の状況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</si>
  <si>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</si>
  <si>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</si>
  <si>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</si>
  <si>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</si>
  <si>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</si>
  <si>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</si>
  <si>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</si>
  <si>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厚生労働省健康局総務課指導調査室</t>
  </si>
  <si>
    <t>　電話　（直）０３－３５９５－２２４２</t>
  </si>
  <si>
    <t>　　　　（代）０３－５２５３－１１１１</t>
  </si>
  <si>
    <t>都 道 府 県</t>
  </si>
  <si>
    <t>件数（件）</t>
  </si>
  <si>
    <t>国庫補助額予定額（千円）</t>
  </si>
  <si>
    <t>　○保健衛生施設等施設整備費補助金</t>
  </si>
  <si>
    <t>件数
Check用</t>
  </si>
  <si>
    <t>補助額
Check用</t>
  </si>
  <si>
    <t>計</t>
  </si>
  <si>
    <t>事  　　業  　　名</t>
  </si>
  <si>
    <t>エイズ治療拠点病院</t>
  </si>
  <si>
    <t>感染症指定医療機関</t>
  </si>
  <si>
    <t>精神障害者福祉ホームＢ型</t>
  </si>
  <si>
    <t>精神障害者小規模通所授産施設</t>
  </si>
  <si>
    <t>新潟県</t>
  </si>
  <si>
    <t>福井県</t>
  </si>
  <si>
    <t>長野県</t>
  </si>
  <si>
    <t>兵庫県</t>
  </si>
  <si>
    <t>鳥取県</t>
  </si>
  <si>
    <t>岡山県</t>
  </si>
  <si>
    <t>広島県</t>
  </si>
  <si>
    <t>福岡県</t>
  </si>
  <si>
    <t>鹿児島県</t>
  </si>
  <si>
    <t>平成１８年度保健衛生施設等施設整備費実施計画（第１回目）</t>
  </si>
  <si>
    <t>　○保健衛生施設等施設整備費補助金実施計画（第１次）</t>
  </si>
  <si>
    <t>原爆被爆者保健福祉施設</t>
  </si>
  <si>
    <t>結核患者収容モデル病室</t>
  </si>
  <si>
    <t>感染症外来許力医療機関</t>
  </si>
  <si>
    <t>難病相談・支援センター</t>
  </si>
  <si>
    <t>食肉衛生検査所</t>
  </si>
  <si>
    <t>　　北海道地方、東北地方、関東地方、中部地方、近畿地方、中国地方、九州地方</t>
  </si>
  <si>
    <t>　　担当： 加藤、横山、木内（内線２３２２・２３２７・２３３７）</t>
  </si>
  <si>
    <t>北海道</t>
  </si>
  <si>
    <t>岩手県</t>
  </si>
  <si>
    <t>秋田県</t>
  </si>
  <si>
    <t>エイズ治療拠点病院施設</t>
  </si>
  <si>
    <t>感染症外来協力医療機関</t>
  </si>
  <si>
    <t>千葉県</t>
  </si>
  <si>
    <t>岐阜県</t>
  </si>
  <si>
    <t>愛知県</t>
  </si>
  <si>
    <t>滋賀県</t>
  </si>
  <si>
    <t>長崎県</t>
  </si>
  <si>
    <t>仙台市</t>
  </si>
  <si>
    <t>名古屋市</t>
  </si>
  <si>
    <t>広島市</t>
  </si>
  <si>
    <t>鹿児島市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</si>
</sst>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  <numFmt numFmtId="190" formatCode="#,##0;[Red]#,##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8" fontId="9" fillId="0" borderId="1" xfId="0" applyNumberFormat="1" applyFont="1" applyBorder="1" applyAlignment="1">
      <alignment horizontal="left" vertical="center"/>
    </xf>
    <xf numFmtId="188" fontId="9" fillId="0" borderId="2" xfId="0" applyNumberFormat="1" applyFont="1" applyBorder="1" applyAlignment="1">
      <alignment horizontal="left" vertical="center"/>
    </xf>
    <xf numFmtId="188" fontId="10" fillId="0" borderId="3" xfId="17" applyNumberFormat="1" applyFont="1" applyBorder="1" applyAlignment="1">
      <alignment vertical="center"/>
    </xf>
    <xf numFmtId="188" fontId="9" fillId="0" borderId="4" xfId="0" applyNumberFormat="1" applyFont="1" applyBorder="1" applyAlignment="1">
      <alignment horizontal="left" vertical="center"/>
    </xf>
    <xf numFmtId="188" fontId="9" fillId="0" borderId="5" xfId="0" applyNumberFormat="1" applyFont="1" applyBorder="1" applyAlignment="1">
      <alignment horizontal="left" vertical="center"/>
    </xf>
    <xf numFmtId="188" fontId="10" fillId="0" borderId="6" xfId="17" applyNumberFormat="1" applyFont="1" applyBorder="1" applyAlignment="1">
      <alignment vertical="center"/>
    </xf>
    <xf numFmtId="188" fontId="11" fillId="0" borderId="6" xfId="17" applyNumberFormat="1" applyFont="1" applyBorder="1" applyAlignment="1">
      <alignment vertical="center"/>
    </xf>
    <xf numFmtId="180" fontId="13" fillId="0" borderId="7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7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177" fontId="14" fillId="0" borderId="8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4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5351;&#23566;&#35519;&#26619;&#23460;\&#25351;&#23566;&#35519;&#26619;&#23460;\&#26045;&#35373;&#20418;\01&#35036;&#21161;&#37329;\02&#23455;&#26045;&#35336;&#30011;&#12539;&#20869;&#31034;\17&#24180;&#24230;\&#65305;&#22238;&#30446;\17&#35036;&#21161;&#37329;&#20869;&#31034;&#26360;&#65288;&#65305;&#22238;&#30446;&#12539;&#65301;&#274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大臣等用"/>
      <sheetName val="HP1"/>
      <sheetName val="HP2"/>
      <sheetName val="リスト"/>
      <sheetName val="広報室用(当日資料)"/>
      <sheetName val="広報室用(当日配布)"/>
    </sheetNames>
    <sheetDataSet>
      <sheetData sheetId="9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保健所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市町村保健センター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宮城県</v>
          </cell>
          <cell r="E5" t="str">
            <v>宮城県</v>
          </cell>
          <cell r="F5">
            <v>4</v>
          </cell>
          <cell r="G5">
            <v>2</v>
          </cell>
          <cell r="H5">
            <v>73665</v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エイズ治療拠点病院施設</v>
          </cell>
        </row>
        <row r="8">
          <cell r="D8" t="str">
            <v>福島県</v>
          </cell>
          <cell r="E8" t="str">
            <v>福島県</v>
          </cell>
          <cell r="F8">
            <v>7</v>
          </cell>
          <cell r="G8">
            <v>2</v>
          </cell>
          <cell r="H8">
            <v>2089</v>
          </cell>
          <cell r="L8" t="str">
            <v>***</v>
          </cell>
        </row>
        <row r="9">
          <cell r="D9" t="str">
            <v>茨城県</v>
          </cell>
          <cell r="E9" t="str">
            <v>茨城県</v>
          </cell>
          <cell r="F9">
            <v>8</v>
          </cell>
          <cell r="G9">
            <v>1</v>
          </cell>
          <cell r="H9">
            <v>1116</v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感染症指定医療機関</v>
          </cell>
        </row>
        <row r="11">
          <cell r="D11" t="str">
            <v>群馬県</v>
          </cell>
          <cell r="E11" t="str">
            <v>群馬県</v>
          </cell>
          <cell r="F11">
            <v>10</v>
          </cell>
          <cell r="G11">
            <v>3</v>
          </cell>
          <cell r="H11">
            <v>90445</v>
          </cell>
          <cell r="L11" t="str">
            <v>***</v>
          </cell>
        </row>
        <row r="12">
          <cell r="D12" t="str">
            <v>***</v>
          </cell>
          <cell r="E12" t="str">
            <v>埼玉県</v>
          </cell>
          <cell r="F12">
            <v>11</v>
          </cell>
          <cell r="G12" t="str">
            <v/>
          </cell>
          <cell r="H12" t="str">
            <v/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東京都</v>
          </cell>
          <cell r="E14" t="str">
            <v>東京都</v>
          </cell>
          <cell r="F14">
            <v>13</v>
          </cell>
          <cell r="G14">
            <v>1</v>
          </cell>
          <cell r="H14">
            <v>288</v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新潟県</v>
          </cell>
          <cell r="E16" t="str">
            <v>新潟県</v>
          </cell>
          <cell r="F16">
            <v>15</v>
          </cell>
          <cell r="G16">
            <v>3</v>
          </cell>
          <cell r="H16">
            <v>2128</v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石川県</v>
          </cell>
          <cell r="E18" t="str">
            <v>石川県</v>
          </cell>
          <cell r="F18">
            <v>17</v>
          </cell>
          <cell r="G18">
            <v>1</v>
          </cell>
          <cell r="H18">
            <v>44100</v>
          </cell>
          <cell r="L18" t="str">
            <v>***</v>
          </cell>
        </row>
        <row r="19">
          <cell r="D19" t="str">
            <v>福井県</v>
          </cell>
          <cell r="E19" t="str">
            <v>福井県</v>
          </cell>
          <cell r="F19">
            <v>18</v>
          </cell>
          <cell r="G19">
            <v>1</v>
          </cell>
          <cell r="H19">
            <v>45000</v>
          </cell>
          <cell r="L19" t="str">
            <v>精神障害者福祉ホームＢ型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***</v>
          </cell>
        </row>
        <row r="21">
          <cell r="D21" t="str">
            <v>長野県</v>
          </cell>
          <cell r="E21" t="str">
            <v>長野県</v>
          </cell>
          <cell r="F21">
            <v>20</v>
          </cell>
          <cell r="G21">
            <v>1</v>
          </cell>
          <cell r="H21">
            <v>-17275</v>
          </cell>
          <cell r="L21" t="str">
            <v>精神障害者小規模通所授産施設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静岡県</v>
          </cell>
          <cell r="E23" t="str">
            <v>静岡県</v>
          </cell>
          <cell r="F23">
            <v>22</v>
          </cell>
          <cell r="G23">
            <v>1</v>
          </cell>
          <cell r="H23">
            <v>1974</v>
          </cell>
          <cell r="L23" t="str">
            <v>精神障害者地域生活支援センター</v>
          </cell>
        </row>
        <row r="24">
          <cell r="D24" t="str">
            <v>***</v>
          </cell>
          <cell r="E24" t="str">
            <v>愛知県</v>
          </cell>
          <cell r="F24">
            <v>23</v>
          </cell>
          <cell r="G24" t="str">
            <v/>
          </cell>
          <cell r="H24" t="str">
            <v/>
          </cell>
          <cell r="L24" t="str">
            <v>精神病院(作業・生活部門等含）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京都府</v>
          </cell>
          <cell r="E27" t="str">
            <v>京都府</v>
          </cell>
          <cell r="F27">
            <v>26</v>
          </cell>
          <cell r="G27">
            <v>1</v>
          </cell>
          <cell r="H27">
            <v>-3661</v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兵庫県</v>
          </cell>
          <cell r="E29" t="str">
            <v>兵庫県</v>
          </cell>
          <cell r="F29">
            <v>28</v>
          </cell>
          <cell r="G29">
            <v>1</v>
          </cell>
          <cell r="H29">
            <v>45000</v>
          </cell>
          <cell r="L29" t="str">
            <v>***</v>
          </cell>
        </row>
        <row r="30">
          <cell r="D30" t="str">
            <v>奈良県</v>
          </cell>
          <cell r="E30" t="str">
            <v>奈良県</v>
          </cell>
          <cell r="F30">
            <v>29</v>
          </cell>
          <cell r="G30">
            <v>2</v>
          </cell>
          <cell r="H30">
            <v>72700</v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鳥取県</v>
          </cell>
          <cell r="E32" t="str">
            <v>鳥取県</v>
          </cell>
          <cell r="F32">
            <v>31</v>
          </cell>
          <cell r="G32">
            <v>1</v>
          </cell>
          <cell r="H32">
            <v>795</v>
          </cell>
          <cell r="L32" t="str">
            <v>***</v>
          </cell>
        </row>
        <row r="33">
          <cell r="D33" t="str">
            <v>***</v>
          </cell>
          <cell r="E33" t="str">
            <v>島根県</v>
          </cell>
          <cell r="F33">
            <v>32</v>
          </cell>
          <cell r="G33" t="str">
            <v/>
          </cell>
          <cell r="H33" t="str">
            <v/>
          </cell>
          <cell r="L33" t="str">
            <v>***</v>
          </cell>
        </row>
        <row r="34">
          <cell r="D34" t="str">
            <v>岡山県</v>
          </cell>
          <cell r="E34" t="str">
            <v>岡山県</v>
          </cell>
          <cell r="F34">
            <v>33</v>
          </cell>
          <cell r="G34">
            <v>2</v>
          </cell>
          <cell r="H34">
            <v>1985</v>
          </cell>
          <cell r="L34" t="str">
            <v>***</v>
          </cell>
        </row>
        <row r="35">
          <cell r="D35" t="str">
            <v>広島県</v>
          </cell>
          <cell r="E35" t="str">
            <v>広島県</v>
          </cell>
          <cell r="F35">
            <v>34</v>
          </cell>
          <cell r="G35">
            <v>1</v>
          </cell>
          <cell r="H35">
            <v>8100</v>
          </cell>
          <cell r="L35" t="str">
            <v>***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精神科救急医療センター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火葬場</v>
          </cell>
        </row>
        <row r="38">
          <cell r="D38" t="str">
            <v>***</v>
          </cell>
          <cell r="E38" t="str">
            <v>香川県</v>
          </cell>
          <cell r="F38">
            <v>37</v>
          </cell>
          <cell r="G38" t="str">
            <v/>
          </cell>
          <cell r="H38" t="str">
            <v/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福岡県</v>
          </cell>
          <cell r="E41" t="str">
            <v>福岡県</v>
          </cell>
          <cell r="F41">
            <v>40</v>
          </cell>
          <cell r="G41">
            <v>2</v>
          </cell>
          <cell r="H41">
            <v>49344</v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***</v>
          </cell>
          <cell r="E43" t="str">
            <v>長崎県</v>
          </cell>
          <cell r="F43">
            <v>42</v>
          </cell>
          <cell r="G43" t="str">
            <v/>
          </cell>
          <cell r="H43" t="str">
            <v/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大分県</v>
          </cell>
          <cell r="E45" t="str">
            <v>大分県</v>
          </cell>
          <cell r="F45">
            <v>44</v>
          </cell>
          <cell r="G45">
            <v>1</v>
          </cell>
          <cell r="H45">
            <v>13680</v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鹿児島県</v>
          </cell>
          <cell r="E47" t="str">
            <v>鹿児島県</v>
          </cell>
          <cell r="F47">
            <v>46</v>
          </cell>
          <cell r="G47">
            <v>2</v>
          </cell>
          <cell r="H47">
            <v>3804</v>
          </cell>
          <cell r="L47" t="str">
            <v>***</v>
          </cell>
        </row>
        <row r="48">
          <cell r="D48" t="str">
            <v>沖縄県</v>
          </cell>
          <cell r="E48" t="str">
            <v>沖縄県</v>
          </cell>
          <cell r="F48">
            <v>47</v>
          </cell>
          <cell r="G48">
            <v>1</v>
          </cell>
          <cell r="H48">
            <v>45000</v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***</v>
          </cell>
          <cell r="E56" t="str">
            <v>京都市</v>
          </cell>
          <cell r="F56">
            <v>55</v>
          </cell>
          <cell r="G56" t="str">
            <v/>
          </cell>
          <cell r="H56" t="str">
            <v/>
          </cell>
          <cell r="L56" t="str">
            <v>***</v>
          </cell>
        </row>
        <row r="57">
          <cell r="D57" t="str">
            <v>大阪市</v>
          </cell>
          <cell r="E57" t="str">
            <v>大阪市</v>
          </cell>
          <cell r="F57">
            <v>56</v>
          </cell>
          <cell r="G57">
            <v>1</v>
          </cell>
          <cell r="H57">
            <v>7000</v>
          </cell>
        </row>
        <row r="58">
          <cell r="D58" t="str">
            <v>神戸市</v>
          </cell>
          <cell r="E58" t="str">
            <v>神戸市</v>
          </cell>
          <cell r="F58">
            <v>57</v>
          </cell>
          <cell r="G58">
            <v>2</v>
          </cell>
          <cell r="H58">
            <v>9775</v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長野市</v>
          </cell>
          <cell r="E74" t="str">
            <v>長野市</v>
          </cell>
          <cell r="F74">
            <v>73</v>
          </cell>
          <cell r="G74">
            <v>2</v>
          </cell>
          <cell r="H74">
            <v>46994</v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tabSelected="1" workbookViewId="0" topLeftCell="A1">
      <selection activeCell="E14" sqref="E14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38821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53" t="s">
        <v>33</v>
      </c>
      <c r="C4" s="53"/>
      <c r="D4" s="53"/>
      <c r="E4" s="53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1</v>
      </c>
      <c r="C6" s="9"/>
      <c r="D6" s="10"/>
      <c r="E6" s="10"/>
      <c r="F6" s="11"/>
      <c r="G6" s="11"/>
    </row>
    <row r="7" spans="2:5" s="13" customFormat="1" ht="28.5" customHeight="1">
      <c r="B7" s="13" t="s">
        <v>34</v>
      </c>
      <c r="C7" s="14"/>
      <c r="D7" s="14"/>
      <c r="E7" s="14"/>
    </row>
    <row r="8" spans="2:5" s="13" customFormat="1" ht="16.5" customHeight="1">
      <c r="B8" s="13" t="s">
        <v>2</v>
      </c>
      <c r="C8" s="14"/>
      <c r="D8" s="15"/>
      <c r="E8" s="14"/>
    </row>
    <row r="9" spans="1:5" s="17" customFormat="1" ht="26.25" customHeight="1">
      <c r="A9" s="16"/>
      <c r="B9" s="49" t="s">
        <v>3</v>
      </c>
      <c r="C9" s="54" t="s">
        <v>4</v>
      </c>
      <c r="D9" s="55"/>
      <c r="E9" s="50" t="s">
        <v>5</v>
      </c>
    </row>
    <row r="10" spans="1:5" s="17" customFormat="1" ht="22.5" customHeight="1">
      <c r="A10" s="16"/>
      <c r="B10" s="18" t="s">
        <v>35</v>
      </c>
      <c r="C10" s="19"/>
      <c r="D10" s="20">
        <v>3</v>
      </c>
      <c r="E10" s="20">
        <v>312465</v>
      </c>
    </row>
    <row r="11" spans="1:5" s="17" customFormat="1" ht="22.5" customHeight="1">
      <c r="A11" s="16"/>
      <c r="B11" s="21" t="s">
        <v>20</v>
      </c>
      <c r="C11" s="22"/>
      <c r="D11" s="23">
        <v>2</v>
      </c>
      <c r="E11" s="23">
        <v>3364</v>
      </c>
    </row>
    <row r="12" spans="1:5" s="17" customFormat="1" ht="22.5" customHeight="1">
      <c r="A12" s="16"/>
      <c r="B12" s="21" t="s">
        <v>36</v>
      </c>
      <c r="C12" s="22"/>
      <c r="D12" s="23">
        <v>4</v>
      </c>
      <c r="E12" s="23">
        <v>45888</v>
      </c>
    </row>
    <row r="13" spans="1:5" s="17" customFormat="1" ht="22.5" customHeight="1">
      <c r="A13" s="16"/>
      <c r="B13" s="21" t="s">
        <v>21</v>
      </c>
      <c r="C13" s="22"/>
      <c r="D13" s="23">
        <v>19</v>
      </c>
      <c r="E13" s="24">
        <v>327955</v>
      </c>
    </row>
    <row r="14" spans="1:5" s="17" customFormat="1" ht="22.5" customHeight="1">
      <c r="A14" s="16"/>
      <c r="B14" s="21" t="s">
        <v>37</v>
      </c>
      <c r="C14" s="22"/>
      <c r="D14" s="23">
        <v>5</v>
      </c>
      <c r="E14" s="23">
        <v>23896</v>
      </c>
    </row>
    <row r="15" spans="1:5" s="17" customFormat="1" ht="22.5" customHeight="1">
      <c r="A15" s="16"/>
      <c r="B15" s="21" t="s">
        <v>38</v>
      </c>
      <c r="C15" s="22"/>
      <c r="D15" s="23">
        <v>2</v>
      </c>
      <c r="E15" s="23">
        <v>7304</v>
      </c>
    </row>
    <row r="16" spans="1:5" s="17" customFormat="1" ht="22.5" customHeight="1" thickBot="1">
      <c r="A16" s="16"/>
      <c r="B16" s="21" t="s">
        <v>39</v>
      </c>
      <c r="C16" s="22"/>
      <c r="D16" s="23">
        <v>1</v>
      </c>
      <c r="E16" s="23">
        <v>18725</v>
      </c>
    </row>
    <row r="17" spans="1:5" s="17" customFormat="1" ht="30" customHeight="1" thickTop="1">
      <c r="A17" s="16"/>
      <c r="B17" s="56" t="s">
        <v>6</v>
      </c>
      <c r="C17" s="57"/>
      <c r="D17" s="58"/>
      <c r="E17" s="25">
        <f>SUM(E10:E16)</f>
        <v>739597</v>
      </c>
    </row>
    <row r="18" spans="2:5" ht="19.5" customHeight="1">
      <c r="B18" s="13"/>
      <c r="C18" s="14"/>
      <c r="D18" s="14"/>
      <c r="E18" s="14"/>
    </row>
    <row r="19" spans="2:5" ht="27" customHeight="1">
      <c r="B19" s="13" t="s">
        <v>7</v>
      </c>
      <c r="C19" s="13"/>
      <c r="D19" s="14"/>
      <c r="E19" s="14"/>
    </row>
    <row r="20" spans="2:5" ht="24.75" customHeight="1">
      <c r="B20" s="13" t="s">
        <v>8</v>
      </c>
      <c r="C20" s="13"/>
      <c r="D20" s="14"/>
      <c r="E20" s="14"/>
    </row>
    <row r="21" spans="2:5" ht="25.5" customHeight="1">
      <c r="B21" s="52" t="s">
        <v>40</v>
      </c>
      <c r="C21" s="52"/>
      <c r="D21" s="52"/>
      <c r="E21" s="52"/>
    </row>
    <row r="22" spans="2:5" ht="19.5" customHeight="1">
      <c r="B22" s="13"/>
      <c r="C22" s="13"/>
      <c r="D22" s="14"/>
      <c r="E22" s="14"/>
    </row>
    <row r="23" spans="2:5" ht="19.5" customHeight="1">
      <c r="B23" s="13" t="s">
        <v>0</v>
      </c>
      <c r="C23" s="13"/>
      <c r="D23" s="14"/>
      <c r="E23" s="14"/>
    </row>
    <row r="24" spans="2:5" ht="19.5" customHeight="1">
      <c r="B24" s="13" t="s">
        <v>9</v>
      </c>
      <c r="C24" s="13"/>
      <c r="D24" s="14"/>
      <c r="E24" s="14"/>
    </row>
    <row r="25" spans="2:5" ht="19.5" customHeight="1">
      <c r="B25" s="26" t="s">
        <v>10</v>
      </c>
      <c r="C25" s="26"/>
      <c r="D25" s="14"/>
      <c r="E25" s="14"/>
    </row>
    <row r="26" spans="2:5" ht="19.5" customHeight="1">
      <c r="B26" s="26" t="s">
        <v>11</v>
      </c>
      <c r="C26" s="26"/>
      <c r="D26" s="14"/>
      <c r="E26" s="14"/>
    </row>
    <row r="27" spans="2:5" ht="19.5" customHeight="1">
      <c r="B27" s="13" t="s">
        <v>41</v>
      </c>
      <c r="C27" s="13"/>
      <c r="D27" s="14"/>
      <c r="E27" s="14"/>
    </row>
  </sheetData>
  <mergeCells count="4">
    <mergeCell ref="B21:E21"/>
    <mergeCell ref="B4:E4"/>
    <mergeCell ref="C9:D9"/>
    <mergeCell ref="B17:D17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93"/>
  <sheetViews>
    <sheetView view="pageBreakPreview" zoomScaleSheetLayoutView="100" workbookViewId="0" topLeftCell="A31">
      <selection activeCell="G39" sqref="G39"/>
    </sheetView>
  </sheetViews>
  <sheetFormatPr defaultColWidth="9.00390625" defaultRowHeight="30" customHeight="1"/>
  <cols>
    <col min="1" max="1" width="3.625" style="27" customWidth="1"/>
    <col min="2" max="2" width="13.625" style="27" customWidth="1"/>
    <col min="3" max="3" width="30.625" style="28" customWidth="1"/>
    <col min="4" max="5" width="8.00390625" style="28" hidden="1" customWidth="1"/>
    <col min="6" max="6" width="9.625" style="29" customWidth="1"/>
    <col min="7" max="7" width="28.125" style="30" customWidth="1"/>
    <col min="8" max="8" width="3.50390625" style="27" customWidth="1"/>
    <col min="9" max="16384" width="9.00390625" style="27" customWidth="1"/>
  </cols>
  <sheetData>
    <row r="1" ht="30" customHeight="1">
      <c r="B1" s="27" t="s">
        <v>15</v>
      </c>
    </row>
    <row r="2" ht="22.5" customHeight="1"/>
    <row r="3" spans="2:7" ht="30" customHeight="1">
      <c r="B3" s="31" t="s">
        <v>12</v>
      </c>
      <c r="C3" s="32" t="s">
        <v>19</v>
      </c>
      <c r="D3" s="33" t="s">
        <v>16</v>
      </c>
      <c r="E3" s="33" t="s">
        <v>17</v>
      </c>
      <c r="F3" s="34" t="s">
        <v>13</v>
      </c>
      <c r="G3" s="34" t="s">
        <v>14</v>
      </c>
    </row>
    <row r="4" spans="2:7" ht="30" customHeight="1">
      <c r="B4" s="31" t="s">
        <v>42</v>
      </c>
      <c r="C4" s="35" t="s">
        <v>21</v>
      </c>
      <c r="D4" s="33"/>
      <c r="E4" s="33"/>
      <c r="F4" s="34">
        <v>2</v>
      </c>
      <c r="G4" s="36">
        <v>135353</v>
      </c>
    </row>
    <row r="5" spans="2:7" ht="30" customHeight="1">
      <c r="B5" s="59" t="s">
        <v>18</v>
      </c>
      <c r="C5" s="60"/>
      <c r="D5" s="39" t="e">
        <f>VLOOKUP(#REF!,'[1]リスト'!$E$2:$H$130,3,FALSE)</f>
        <v>#REF!</v>
      </c>
      <c r="E5" s="39" t="e">
        <f>VLOOKUP(#REF!,'[1]リスト'!$E$2:$H$130,4,FALSE)</f>
        <v>#REF!</v>
      </c>
      <c r="F5" s="40">
        <v>2</v>
      </c>
      <c r="G5" s="36">
        <v>135353</v>
      </c>
    </row>
    <row r="6" spans="2:7" ht="30" customHeight="1">
      <c r="B6" s="44"/>
      <c r="C6" s="44"/>
      <c r="D6" s="45"/>
      <c r="E6" s="45"/>
      <c r="F6" s="46"/>
      <c r="G6" s="47"/>
    </row>
    <row r="7" spans="2:7" ht="30" customHeight="1">
      <c r="B7" s="31" t="s">
        <v>12</v>
      </c>
      <c r="C7" s="32" t="s">
        <v>19</v>
      </c>
      <c r="D7" s="33" t="s">
        <v>16</v>
      </c>
      <c r="E7" s="33" t="s">
        <v>17</v>
      </c>
      <c r="F7" s="34" t="s">
        <v>13</v>
      </c>
      <c r="G7" s="34" t="s">
        <v>14</v>
      </c>
    </row>
    <row r="8" spans="2:7" ht="30" customHeight="1">
      <c r="B8" s="31" t="s">
        <v>43</v>
      </c>
      <c r="C8" s="35" t="s">
        <v>21</v>
      </c>
      <c r="D8" s="33"/>
      <c r="E8" s="33"/>
      <c r="F8" s="34">
        <v>1</v>
      </c>
      <c r="G8" s="36">
        <v>38475</v>
      </c>
    </row>
    <row r="9" spans="2:7" ht="30" customHeight="1">
      <c r="B9" s="59" t="s">
        <v>18</v>
      </c>
      <c r="C9" s="60"/>
      <c r="D9" s="39" t="e">
        <f>VLOOKUP(#REF!,'[1]リスト'!$E$2:$H$130,3,FALSE)</f>
        <v>#REF!</v>
      </c>
      <c r="E9" s="39" t="e">
        <f>VLOOKUP(#REF!,'[1]リスト'!$E$2:$H$130,4,FALSE)</f>
        <v>#REF!</v>
      </c>
      <c r="F9" s="40">
        <v>1</v>
      </c>
      <c r="G9" s="36">
        <v>38475</v>
      </c>
    </row>
    <row r="10" spans="2:7" ht="30" customHeight="1">
      <c r="B10" s="42"/>
      <c r="C10" s="42"/>
      <c r="D10" s="42"/>
      <c r="E10" s="42"/>
      <c r="F10" s="43"/>
      <c r="G10" s="2"/>
    </row>
    <row r="11" spans="2:7" ht="30" customHeight="1">
      <c r="B11" s="31" t="s">
        <v>12</v>
      </c>
      <c r="C11" s="32" t="s">
        <v>19</v>
      </c>
      <c r="D11" s="33" t="s">
        <v>16</v>
      </c>
      <c r="E11" s="33" t="s">
        <v>17</v>
      </c>
      <c r="F11" s="34" t="s">
        <v>13</v>
      </c>
      <c r="G11" s="34" t="s">
        <v>14</v>
      </c>
    </row>
    <row r="12" spans="2:7" ht="30" customHeight="1">
      <c r="B12" s="31" t="s">
        <v>44</v>
      </c>
      <c r="C12" s="35" t="s">
        <v>45</v>
      </c>
      <c r="D12" s="33"/>
      <c r="E12" s="33"/>
      <c r="F12" s="34">
        <v>1</v>
      </c>
      <c r="G12" s="36">
        <v>2446</v>
      </c>
    </row>
    <row r="13" spans="2:7" ht="30" customHeight="1">
      <c r="B13" s="31" t="s">
        <v>44</v>
      </c>
      <c r="C13" s="35" t="s">
        <v>21</v>
      </c>
      <c r="D13" s="33"/>
      <c r="E13" s="33"/>
      <c r="F13" s="34">
        <v>1</v>
      </c>
      <c r="G13" s="36">
        <v>1123</v>
      </c>
    </row>
    <row r="14" spans="2:7" ht="30" customHeight="1">
      <c r="B14" s="31" t="s">
        <v>44</v>
      </c>
      <c r="C14" s="48" t="s">
        <v>46</v>
      </c>
      <c r="D14" s="33"/>
      <c r="E14" s="33"/>
      <c r="F14" s="34">
        <v>1</v>
      </c>
      <c r="G14" s="36">
        <v>1492</v>
      </c>
    </row>
    <row r="15" spans="2:7" ht="30" customHeight="1">
      <c r="B15" s="59" t="s">
        <v>18</v>
      </c>
      <c r="C15" s="60"/>
      <c r="D15" s="39" t="e">
        <f>VLOOKUP(#REF!,'[1]リスト'!$E$2:$H$130,3,FALSE)</f>
        <v>#REF!</v>
      </c>
      <c r="E15" s="39" t="e">
        <f>VLOOKUP(#REF!,'[1]リスト'!$E$2:$H$130,4,FALSE)</f>
        <v>#REF!</v>
      </c>
      <c r="F15" s="34">
        <v>3</v>
      </c>
      <c r="G15" s="36">
        <v>1116</v>
      </c>
    </row>
    <row r="16" spans="2:7" ht="30" customHeight="1">
      <c r="B16" s="42"/>
      <c r="C16" s="42"/>
      <c r="D16" s="42"/>
      <c r="E16" s="42"/>
      <c r="F16" s="43"/>
      <c r="G16" s="2"/>
    </row>
    <row r="17" spans="2:7" ht="30" customHeight="1">
      <c r="B17" s="31" t="s">
        <v>12</v>
      </c>
      <c r="C17" s="32" t="s">
        <v>19</v>
      </c>
      <c r="D17" s="33" t="s">
        <v>16</v>
      </c>
      <c r="E17" s="33" t="s">
        <v>17</v>
      </c>
      <c r="F17" s="34" t="s">
        <v>13</v>
      </c>
      <c r="G17" s="34" t="s">
        <v>14</v>
      </c>
    </row>
    <row r="18" spans="2:7" ht="30" customHeight="1">
      <c r="B18" s="31" t="s">
        <v>47</v>
      </c>
      <c r="C18" s="35" t="s">
        <v>21</v>
      </c>
      <c r="D18" s="33"/>
      <c r="E18" s="33"/>
      <c r="F18" s="34">
        <v>1</v>
      </c>
      <c r="G18" s="36">
        <v>779</v>
      </c>
    </row>
    <row r="19" spans="2:7" ht="30" customHeight="1">
      <c r="B19" s="31" t="s">
        <v>47</v>
      </c>
      <c r="C19" s="48" t="s">
        <v>46</v>
      </c>
      <c r="D19" s="33"/>
      <c r="E19" s="33"/>
      <c r="F19" s="34">
        <v>3</v>
      </c>
      <c r="G19" s="36">
        <v>14904</v>
      </c>
    </row>
    <row r="20" spans="2:7" ht="30" customHeight="1">
      <c r="B20" s="59" t="s">
        <v>18</v>
      </c>
      <c r="C20" s="60"/>
      <c r="D20" s="39" t="e">
        <f>VLOOKUP(#REF!,'[1]リスト'!$E$2:$H$130,3,FALSE)</f>
        <v>#REF!</v>
      </c>
      <c r="E20" s="39" t="e">
        <f>VLOOKUP(#REF!,'[1]リスト'!$E$2:$H$130,4,FALSE)</f>
        <v>#REF!</v>
      </c>
      <c r="F20" s="40">
        <v>4</v>
      </c>
      <c r="G20" s="41">
        <v>15683</v>
      </c>
    </row>
    <row r="21" spans="2:7" ht="30" customHeight="1">
      <c r="B21" s="42"/>
      <c r="C21" s="42"/>
      <c r="D21" s="42"/>
      <c r="E21" s="42"/>
      <c r="F21" s="43"/>
      <c r="G21" s="2"/>
    </row>
    <row r="22" spans="2:7" ht="30" customHeight="1">
      <c r="B22" s="42"/>
      <c r="C22" s="42"/>
      <c r="D22" s="42"/>
      <c r="E22" s="42"/>
      <c r="F22" s="43"/>
      <c r="G22" s="2"/>
    </row>
    <row r="23" spans="2:7" ht="30" customHeight="1">
      <c r="B23" s="31" t="s">
        <v>12</v>
      </c>
      <c r="C23" s="32" t="s">
        <v>19</v>
      </c>
      <c r="D23" s="33" t="s">
        <v>16</v>
      </c>
      <c r="E23" s="33" t="s">
        <v>17</v>
      </c>
      <c r="F23" s="34" t="s">
        <v>13</v>
      </c>
      <c r="G23" s="34" t="s">
        <v>14</v>
      </c>
    </row>
    <row r="24" spans="2:7" ht="30" customHeight="1">
      <c r="B24" s="31" t="s">
        <v>24</v>
      </c>
      <c r="C24" s="48" t="s">
        <v>20</v>
      </c>
      <c r="D24" s="33"/>
      <c r="E24" s="33"/>
      <c r="F24" s="34">
        <v>1</v>
      </c>
      <c r="G24" s="36">
        <v>918</v>
      </c>
    </row>
    <row r="25" spans="2:7" ht="30" customHeight="1">
      <c r="B25" s="31" t="s">
        <v>24</v>
      </c>
      <c r="C25" s="48" t="s">
        <v>21</v>
      </c>
      <c r="D25" s="33"/>
      <c r="E25" s="33"/>
      <c r="F25" s="34">
        <v>3</v>
      </c>
      <c r="G25" s="36">
        <v>39403</v>
      </c>
    </row>
    <row r="26" spans="2:7" ht="30" customHeight="1">
      <c r="B26" s="59" t="s">
        <v>18</v>
      </c>
      <c r="C26" s="60"/>
      <c r="D26" s="39" t="e">
        <f>VLOOKUP(#REF!,'[1]リスト'!$E$2:$H$130,3,FALSE)</f>
        <v>#REF!</v>
      </c>
      <c r="E26" s="39" t="e">
        <f>VLOOKUP(#REF!,'[1]リスト'!$E$2:$H$130,4,FALSE)</f>
        <v>#REF!</v>
      </c>
      <c r="F26" s="40">
        <v>4</v>
      </c>
      <c r="G26" s="41">
        <v>40321</v>
      </c>
    </row>
    <row r="27" spans="2:7" ht="30" customHeight="1">
      <c r="B27" s="42"/>
      <c r="C27" s="42"/>
      <c r="D27" s="42"/>
      <c r="E27" s="42"/>
      <c r="F27" s="43"/>
      <c r="G27" s="2"/>
    </row>
    <row r="28" spans="2:7" ht="30" customHeight="1">
      <c r="B28" s="31" t="s">
        <v>12</v>
      </c>
      <c r="C28" s="32" t="s">
        <v>19</v>
      </c>
      <c r="D28" s="33" t="s">
        <v>16</v>
      </c>
      <c r="E28" s="33" t="s">
        <v>17</v>
      </c>
      <c r="F28" s="34" t="s">
        <v>13</v>
      </c>
      <c r="G28" s="34" t="s">
        <v>14</v>
      </c>
    </row>
    <row r="29" spans="2:7" ht="30" customHeight="1">
      <c r="B29" s="31" t="s">
        <v>25</v>
      </c>
      <c r="C29" s="35" t="s">
        <v>21</v>
      </c>
      <c r="D29" s="33"/>
      <c r="E29" s="33"/>
      <c r="F29" s="34">
        <v>1</v>
      </c>
      <c r="G29" s="36">
        <v>1205</v>
      </c>
    </row>
    <row r="30" spans="2:7" ht="30" customHeight="1">
      <c r="B30" s="59" t="s">
        <v>18</v>
      </c>
      <c r="C30" s="60"/>
      <c r="D30" s="39" t="e">
        <f>VLOOKUP(#REF!,'[1]リスト'!$E$2:$H$130,3,FALSE)</f>
        <v>#REF!</v>
      </c>
      <c r="E30" s="39" t="e">
        <f>VLOOKUP(#REF!,'[1]リスト'!$E$2:$H$130,4,FALSE)</f>
        <v>#REF!</v>
      </c>
      <c r="F30" s="40">
        <v>1</v>
      </c>
      <c r="G30" s="41">
        <v>1205</v>
      </c>
    </row>
    <row r="31" spans="2:7" ht="30" customHeight="1">
      <c r="B31" s="42"/>
      <c r="C31" s="42"/>
      <c r="D31" s="42"/>
      <c r="E31" s="42"/>
      <c r="F31" s="43"/>
      <c r="G31" s="2"/>
    </row>
    <row r="32" spans="2:7" ht="30" customHeight="1">
      <c r="B32" s="31" t="s">
        <v>12</v>
      </c>
      <c r="C32" s="32" t="s">
        <v>19</v>
      </c>
      <c r="D32" s="33" t="s">
        <v>16</v>
      </c>
      <c r="E32" s="33" t="s">
        <v>17</v>
      </c>
      <c r="F32" s="34" t="s">
        <v>13</v>
      </c>
      <c r="G32" s="34" t="s">
        <v>14</v>
      </c>
    </row>
    <row r="33" spans="2:7" ht="30" customHeight="1">
      <c r="B33" s="51" t="s">
        <v>26</v>
      </c>
      <c r="C33" s="35" t="s">
        <v>21</v>
      </c>
      <c r="D33" s="33"/>
      <c r="E33" s="33"/>
      <c r="F33" s="34">
        <v>2</v>
      </c>
      <c r="G33" s="36">
        <v>50143</v>
      </c>
    </row>
    <row r="34" spans="2:7" ht="30" customHeight="1">
      <c r="B34" s="59" t="s">
        <v>18</v>
      </c>
      <c r="C34" s="60"/>
      <c r="D34" s="39" t="e">
        <f>VLOOKUP(#REF!,'[1]リスト'!$E$2:$H$130,3,FALSE)</f>
        <v>#REF!</v>
      </c>
      <c r="E34" s="39" t="e">
        <f>VLOOKUP(#REF!,'[1]リスト'!$E$2:$H$130,4,FALSE)</f>
        <v>#REF!</v>
      </c>
      <c r="F34" s="40">
        <v>2</v>
      </c>
      <c r="G34" s="41">
        <v>50143</v>
      </c>
    </row>
    <row r="36" spans="2:7" ht="30" customHeight="1">
      <c r="B36" s="31" t="s">
        <v>12</v>
      </c>
      <c r="C36" s="32" t="s">
        <v>19</v>
      </c>
      <c r="D36" s="33" t="s">
        <v>16</v>
      </c>
      <c r="E36" s="33" t="s">
        <v>17</v>
      </c>
      <c r="F36" s="34" t="s">
        <v>13</v>
      </c>
      <c r="G36" s="34" t="s">
        <v>14</v>
      </c>
    </row>
    <row r="37" spans="2:7" ht="30" customHeight="1">
      <c r="B37" s="51" t="s">
        <v>48</v>
      </c>
      <c r="C37" s="35" t="s">
        <v>21</v>
      </c>
      <c r="D37" s="33"/>
      <c r="E37" s="33"/>
      <c r="F37" s="34">
        <v>2</v>
      </c>
      <c r="G37" s="36">
        <v>11784</v>
      </c>
    </row>
    <row r="38" spans="2:7" ht="30" customHeight="1">
      <c r="B38" s="59" t="s">
        <v>18</v>
      </c>
      <c r="C38" s="60"/>
      <c r="D38" s="39" t="e">
        <f>VLOOKUP(#REF!,'[1]リスト'!$E$2:$H$130,3,FALSE)</f>
        <v>#REF!</v>
      </c>
      <c r="E38" s="39" t="e">
        <f>VLOOKUP(#REF!,'[1]リスト'!$E$2:$H$130,4,FALSE)</f>
        <v>#REF!</v>
      </c>
      <c r="F38" s="40">
        <v>2</v>
      </c>
      <c r="G38" s="36">
        <v>11784</v>
      </c>
    </row>
    <row r="40" spans="2:7" ht="30" customHeight="1">
      <c r="B40" s="31" t="s">
        <v>12</v>
      </c>
      <c r="C40" s="32" t="s">
        <v>19</v>
      </c>
      <c r="D40" s="33" t="s">
        <v>16</v>
      </c>
      <c r="E40" s="33" t="s">
        <v>17</v>
      </c>
      <c r="F40" s="34" t="s">
        <v>13</v>
      </c>
      <c r="G40" s="34" t="s">
        <v>14</v>
      </c>
    </row>
    <row r="41" spans="2:7" ht="30" customHeight="1">
      <c r="B41" s="31" t="s">
        <v>49</v>
      </c>
      <c r="C41" s="48" t="s">
        <v>36</v>
      </c>
      <c r="D41" s="33"/>
      <c r="E41" s="33"/>
      <c r="F41" s="34">
        <v>1</v>
      </c>
      <c r="G41" s="36">
        <v>1109</v>
      </c>
    </row>
    <row r="42" spans="2:7" ht="30" customHeight="1">
      <c r="B42" s="31" t="s">
        <v>49</v>
      </c>
      <c r="C42" s="48" t="s">
        <v>21</v>
      </c>
      <c r="D42" s="33"/>
      <c r="E42" s="33"/>
      <c r="F42" s="34">
        <v>1</v>
      </c>
      <c r="G42" s="36">
        <v>3936</v>
      </c>
    </row>
    <row r="43" spans="2:7" ht="30" customHeight="1">
      <c r="B43" s="59" t="s">
        <v>18</v>
      </c>
      <c r="C43" s="60"/>
      <c r="D43" s="39" t="e">
        <f>VLOOKUP(#REF!,'[1]リスト'!$E$2:$H$130,3,FALSE)</f>
        <v>#REF!</v>
      </c>
      <c r="E43" s="39" t="e">
        <f>VLOOKUP(#REF!,'[1]リスト'!$E$2:$H$130,4,FALSE)</f>
        <v>#REF!</v>
      </c>
      <c r="F43" s="40">
        <v>2</v>
      </c>
      <c r="G43" s="36">
        <v>5045</v>
      </c>
    </row>
    <row r="45" spans="2:7" ht="30" customHeight="1">
      <c r="B45" s="31" t="s">
        <v>12</v>
      </c>
      <c r="C45" s="32" t="s">
        <v>19</v>
      </c>
      <c r="D45" s="33" t="s">
        <v>16</v>
      </c>
      <c r="E45" s="33" t="s">
        <v>17</v>
      </c>
      <c r="F45" s="34" t="s">
        <v>13</v>
      </c>
      <c r="G45" s="34" t="s">
        <v>14</v>
      </c>
    </row>
    <row r="46" spans="2:7" ht="30" customHeight="1">
      <c r="B46" s="31" t="s">
        <v>50</v>
      </c>
      <c r="C46" s="35" t="s">
        <v>38</v>
      </c>
      <c r="D46" s="33"/>
      <c r="E46" s="33"/>
      <c r="F46" s="34">
        <v>1</v>
      </c>
      <c r="G46" s="36">
        <v>1179</v>
      </c>
    </row>
    <row r="47" spans="2:7" ht="30" customHeight="1">
      <c r="B47" s="59" t="s">
        <v>18</v>
      </c>
      <c r="C47" s="60"/>
      <c r="D47" s="39" t="e">
        <f>VLOOKUP(#REF!,'[1]リスト'!$E$2:$H$130,3,FALSE)</f>
        <v>#REF!</v>
      </c>
      <c r="E47" s="39" t="e">
        <f>VLOOKUP(#REF!,'[1]リスト'!$E$2:$H$130,4,FALSE)</f>
        <v>#REF!</v>
      </c>
      <c r="F47" s="40">
        <v>1</v>
      </c>
      <c r="G47" s="36">
        <v>1179</v>
      </c>
    </row>
    <row r="49" spans="2:7" ht="30" customHeight="1">
      <c r="B49" s="31" t="s">
        <v>12</v>
      </c>
      <c r="C49" s="32" t="s">
        <v>19</v>
      </c>
      <c r="D49" s="33" t="s">
        <v>16</v>
      </c>
      <c r="E49" s="33" t="s">
        <v>17</v>
      </c>
      <c r="F49" s="34" t="s">
        <v>13</v>
      </c>
      <c r="G49" s="34" t="s">
        <v>14</v>
      </c>
    </row>
    <row r="50" spans="2:7" ht="30" customHeight="1">
      <c r="B50" s="31" t="s">
        <v>27</v>
      </c>
      <c r="C50" s="35" t="s">
        <v>36</v>
      </c>
      <c r="D50" s="33"/>
      <c r="E50" s="33"/>
      <c r="F50" s="34">
        <v>1</v>
      </c>
      <c r="G50" s="36">
        <v>11550</v>
      </c>
    </row>
    <row r="51" spans="2:7" ht="30" customHeight="1">
      <c r="B51" s="31" t="s">
        <v>27</v>
      </c>
      <c r="C51" s="35" t="s">
        <v>21</v>
      </c>
      <c r="D51" s="33"/>
      <c r="E51" s="33"/>
      <c r="F51" s="34">
        <v>1</v>
      </c>
      <c r="G51" s="36">
        <v>8562</v>
      </c>
    </row>
    <row r="52" spans="2:7" ht="30" customHeight="1">
      <c r="B52" s="59" t="s">
        <v>18</v>
      </c>
      <c r="C52" s="60"/>
      <c r="D52" s="39" t="e">
        <f>VLOOKUP(#REF!,'[1]リスト'!$E$2:$H$130,3,FALSE)</f>
        <v>#REF!</v>
      </c>
      <c r="E52" s="39" t="e">
        <f>VLOOKUP(#REF!,'[1]リスト'!$E$2:$H$130,4,FALSE)</f>
        <v>#REF!</v>
      </c>
      <c r="F52" s="40">
        <v>2</v>
      </c>
      <c r="G52" s="36">
        <v>20112</v>
      </c>
    </row>
    <row r="54" spans="2:7" ht="30" customHeight="1">
      <c r="B54" s="31" t="s">
        <v>12</v>
      </c>
      <c r="C54" s="32" t="s">
        <v>19</v>
      </c>
      <c r="D54" s="33" t="s">
        <v>16</v>
      </c>
      <c r="E54" s="33" t="s">
        <v>17</v>
      </c>
      <c r="F54" s="34" t="s">
        <v>13</v>
      </c>
      <c r="G54" s="34" t="s">
        <v>14</v>
      </c>
    </row>
    <row r="55" spans="2:7" ht="30" customHeight="1">
      <c r="B55" s="31" t="s">
        <v>28</v>
      </c>
      <c r="C55" s="35" t="s">
        <v>21</v>
      </c>
      <c r="D55" s="33"/>
      <c r="E55" s="33"/>
      <c r="F55" s="34">
        <v>1</v>
      </c>
      <c r="G55" s="36">
        <v>28900</v>
      </c>
    </row>
    <row r="56" spans="2:7" ht="30" customHeight="1">
      <c r="B56" s="59" t="s">
        <v>18</v>
      </c>
      <c r="C56" s="60"/>
      <c r="D56" s="39" t="e">
        <f>VLOOKUP(#REF!,'[1]リスト'!$E$2:$H$130,3,FALSE)</f>
        <v>#REF!</v>
      </c>
      <c r="E56" s="39" t="e">
        <f>VLOOKUP(#REF!,'[1]リスト'!$E$2:$H$130,4,FALSE)</f>
        <v>#REF!</v>
      </c>
      <c r="F56" s="40">
        <v>1</v>
      </c>
      <c r="G56" s="41">
        <v>28900</v>
      </c>
    </row>
    <row r="58" spans="2:7" ht="30" customHeight="1">
      <c r="B58" s="31" t="s">
        <v>12</v>
      </c>
      <c r="C58" s="32" t="s">
        <v>19</v>
      </c>
      <c r="D58" s="33" t="s">
        <v>16</v>
      </c>
      <c r="E58" s="33" t="s">
        <v>17</v>
      </c>
      <c r="F58" s="34" t="s">
        <v>13</v>
      </c>
      <c r="G58" s="34" t="s">
        <v>14</v>
      </c>
    </row>
    <row r="59" spans="2:7" ht="30" customHeight="1">
      <c r="B59" s="31" t="s">
        <v>29</v>
      </c>
      <c r="C59" s="35" t="s">
        <v>46</v>
      </c>
      <c r="D59" s="33"/>
      <c r="E59" s="33"/>
      <c r="F59" s="34">
        <v>1</v>
      </c>
      <c r="G59" s="36">
        <v>7500</v>
      </c>
    </row>
    <row r="60" spans="2:7" ht="30" customHeight="1">
      <c r="B60" s="59" t="s">
        <v>18</v>
      </c>
      <c r="C60" s="60"/>
      <c r="D60" s="39" t="e">
        <f>VLOOKUP(#REF!,'[1]リスト'!$E$2:$H$130,3,FALSE)</f>
        <v>#REF!</v>
      </c>
      <c r="E60" s="39" t="e">
        <f>VLOOKUP(#REF!,'[1]リスト'!$E$2:$H$130,4,FALSE)</f>
        <v>#REF!</v>
      </c>
      <c r="F60" s="40">
        <v>1</v>
      </c>
      <c r="G60" s="36">
        <v>7500</v>
      </c>
    </row>
    <row r="62" spans="2:7" ht="30" customHeight="1">
      <c r="B62" s="31" t="s">
        <v>12</v>
      </c>
      <c r="C62" s="32" t="s">
        <v>19</v>
      </c>
      <c r="D62" s="33" t="s">
        <v>16</v>
      </c>
      <c r="E62" s="33" t="s">
        <v>17</v>
      </c>
      <c r="F62" s="34" t="s">
        <v>13</v>
      </c>
      <c r="G62" s="34" t="s">
        <v>14</v>
      </c>
    </row>
    <row r="63" spans="2:7" ht="30" customHeight="1">
      <c r="B63" s="31" t="s">
        <v>30</v>
      </c>
      <c r="C63" s="35" t="s">
        <v>35</v>
      </c>
      <c r="D63" s="33"/>
      <c r="E63" s="33"/>
      <c r="F63" s="34">
        <v>1</v>
      </c>
      <c r="G63" s="36">
        <v>766</v>
      </c>
    </row>
    <row r="64" spans="2:7" ht="30" customHeight="1">
      <c r="B64" s="59" t="s">
        <v>18</v>
      </c>
      <c r="C64" s="60"/>
      <c r="D64" s="39" t="e">
        <f>VLOOKUP(#REF!,'[1]リスト'!$E$2:$H$130,3,FALSE)</f>
        <v>#REF!</v>
      </c>
      <c r="E64" s="39" t="e">
        <f>VLOOKUP(#REF!,'[1]リスト'!$E$2:$H$130,4,FALSE)</f>
        <v>#REF!</v>
      </c>
      <c r="F64" s="40">
        <v>1</v>
      </c>
      <c r="G64" s="36">
        <v>766</v>
      </c>
    </row>
    <row r="66" spans="2:7" ht="30" customHeight="1">
      <c r="B66" s="31" t="s">
        <v>12</v>
      </c>
      <c r="C66" s="32" t="s">
        <v>19</v>
      </c>
      <c r="D66" s="33" t="s">
        <v>16</v>
      </c>
      <c r="E66" s="33" t="s">
        <v>17</v>
      </c>
      <c r="F66" s="34" t="s">
        <v>13</v>
      </c>
      <c r="G66" s="34" t="s">
        <v>14</v>
      </c>
    </row>
    <row r="67" spans="2:7" ht="30" customHeight="1">
      <c r="B67" s="31" t="s">
        <v>31</v>
      </c>
      <c r="C67" s="35" t="s">
        <v>21</v>
      </c>
      <c r="D67" s="33"/>
      <c r="E67" s="33"/>
      <c r="F67" s="34">
        <v>2</v>
      </c>
      <c r="G67" s="36">
        <v>8292</v>
      </c>
    </row>
    <row r="68" spans="2:7" ht="30" customHeight="1">
      <c r="B68" s="59" t="s">
        <v>18</v>
      </c>
      <c r="C68" s="60"/>
      <c r="D68" s="39" t="e">
        <f>VLOOKUP(#REF!,'[1]リスト'!$E$2:$H$130,3,FALSE)</f>
        <v>#REF!</v>
      </c>
      <c r="E68" s="39" t="e">
        <f>VLOOKUP(#REF!,'[1]リスト'!$E$2:$H$130,4,FALSE)</f>
        <v>#REF!</v>
      </c>
      <c r="F68" s="40">
        <v>2</v>
      </c>
      <c r="G68" s="41">
        <v>8292</v>
      </c>
    </row>
    <row r="70" spans="2:7" ht="30" customHeight="1">
      <c r="B70" s="31" t="s">
        <v>12</v>
      </c>
      <c r="C70" s="32" t="s">
        <v>19</v>
      </c>
      <c r="D70" s="33" t="s">
        <v>16</v>
      </c>
      <c r="E70" s="33" t="s">
        <v>17</v>
      </c>
      <c r="F70" s="34" t="s">
        <v>13</v>
      </c>
      <c r="G70" s="34" t="s">
        <v>14</v>
      </c>
    </row>
    <row r="71" spans="2:7" ht="30" customHeight="1">
      <c r="B71" s="31" t="s">
        <v>51</v>
      </c>
      <c r="C71" s="35" t="s">
        <v>38</v>
      </c>
      <c r="D71" s="33"/>
      <c r="E71" s="33"/>
      <c r="F71" s="34">
        <v>1</v>
      </c>
      <c r="G71" s="36">
        <v>6125</v>
      </c>
    </row>
    <row r="72" spans="2:7" ht="30" customHeight="1">
      <c r="B72" s="37" t="s">
        <v>18</v>
      </c>
      <c r="C72" s="38"/>
      <c r="D72" s="39" t="e">
        <f>VLOOKUP(#REF!,'[1]リスト'!$E$2:$H$130,3,FALSE)</f>
        <v>#REF!</v>
      </c>
      <c r="E72" s="39" t="e">
        <f>VLOOKUP(#REF!,'[1]リスト'!$E$2:$H$130,4,FALSE)</f>
        <v>#REF!</v>
      </c>
      <c r="F72" s="40">
        <v>1</v>
      </c>
      <c r="G72" s="36">
        <v>6125</v>
      </c>
    </row>
    <row r="74" spans="2:7" ht="30" customHeight="1">
      <c r="B74" s="31" t="s">
        <v>12</v>
      </c>
      <c r="C74" s="32" t="s">
        <v>19</v>
      </c>
      <c r="D74" s="33" t="s">
        <v>16</v>
      </c>
      <c r="E74" s="33" t="s">
        <v>17</v>
      </c>
      <c r="F74" s="34" t="s">
        <v>13</v>
      </c>
      <c r="G74" s="34" t="s">
        <v>14</v>
      </c>
    </row>
    <row r="75" spans="2:7" ht="30" customHeight="1">
      <c r="B75" s="31" t="s">
        <v>32</v>
      </c>
      <c r="C75" s="35" t="s">
        <v>22</v>
      </c>
      <c r="D75" s="33"/>
      <c r="E75" s="33"/>
      <c r="F75" s="34">
        <v>1</v>
      </c>
      <c r="G75" s="36">
        <v>3511</v>
      </c>
    </row>
    <row r="76" spans="2:7" ht="30" customHeight="1">
      <c r="B76" s="31" t="s">
        <v>32</v>
      </c>
      <c r="C76" s="35" t="s">
        <v>23</v>
      </c>
      <c r="D76" s="33"/>
      <c r="E76" s="33"/>
      <c r="F76" s="34">
        <v>1</v>
      </c>
      <c r="G76" s="36">
        <v>293</v>
      </c>
    </row>
    <row r="77" spans="2:7" ht="30" customHeight="1">
      <c r="B77" s="37" t="s">
        <v>18</v>
      </c>
      <c r="C77" s="38"/>
      <c r="D77" s="39" t="e">
        <f>VLOOKUP(#REF!,'[1]リスト'!$E$2:$H$130,3,FALSE)</f>
        <v>#REF!</v>
      </c>
      <c r="E77" s="39" t="e">
        <f>VLOOKUP(#REF!,'[1]リスト'!$E$2:$H$130,4,FALSE)</f>
        <v>#REF!</v>
      </c>
      <c r="F77" s="40">
        <v>2</v>
      </c>
      <c r="G77" s="41">
        <v>3804</v>
      </c>
    </row>
    <row r="79" spans="2:7" ht="30" customHeight="1">
      <c r="B79" s="31" t="s">
        <v>12</v>
      </c>
      <c r="C79" s="32" t="s">
        <v>19</v>
      </c>
      <c r="D79" s="33" t="s">
        <v>16</v>
      </c>
      <c r="E79" s="33" t="s">
        <v>17</v>
      </c>
      <c r="F79" s="34" t="s">
        <v>13</v>
      </c>
      <c r="G79" s="34" t="s">
        <v>14</v>
      </c>
    </row>
    <row r="80" spans="2:7" ht="30" customHeight="1">
      <c r="B80" s="31" t="s">
        <v>52</v>
      </c>
      <c r="C80" s="35" t="s">
        <v>36</v>
      </c>
      <c r="D80" s="33"/>
      <c r="E80" s="33"/>
      <c r="F80" s="34">
        <v>1</v>
      </c>
      <c r="G80" s="36">
        <v>12600</v>
      </c>
    </row>
    <row r="81" spans="2:7" ht="30" customHeight="1">
      <c r="B81" s="37" t="s">
        <v>18</v>
      </c>
      <c r="C81" s="38"/>
      <c r="D81" s="39" t="e">
        <f>VLOOKUP(#REF!,'[1]リスト'!$E$2:$H$130,3,FALSE)</f>
        <v>#REF!</v>
      </c>
      <c r="E81" s="39" t="e">
        <f>VLOOKUP(#REF!,'[1]リスト'!$E$2:$H$130,4,FALSE)</f>
        <v>#REF!</v>
      </c>
      <c r="F81" s="40">
        <v>1</v>
      </c>
      <c r="G81" s="41">
        <v>12600</v>
      </c>
    </row>
    <row r="83" spans="2:7" ht="30" customHeight="1">
      <c r="B83" s="31" t="s">
        <v>12</v>
      </c>
      <c r="C83" s="32" t="s">
        <v>19</v>
      </c>
      <c r="D83" s="33" t="s">
        <v>16</v>
      </c>
      <c r="E83" s="33" t="s">
        <v>17</v>
      </c>
      <c r="F83" s="34" t="s">
        <v>13</v>
      </c>
      <c r="G83" s="34" t="s">
        <v>14</v>
      </c>
    </row>
    <row r="84" spans="2:7" ht="30" customHeight="1">
      <c r="B84" s="31" t="s">
        <v>53</v>
      </c>
      <c r="C84" s="35" t="s">
        <v>39</v>
      </c>
      <c r="D84" s="33"/>
      <c r="E84" s="33"/>
      <c r="F84" s="34">
        <v>1</v>
      </c>
      <c r="G84" s="36">
        <v>18725</v>
      </c>
    </row>
    <row r="85" spans="2:7" ht="30" customHeight="1">
      <c r="B85" s="37" t="s">
        <v>18</v>
      </c>
      <c r="C85" s="38"/>
      <c r="D85" s="39" t="e">
        <f>VLOOKUP(#REF!,'[1]リスト'!$E$2:$H$130,3,FALSE)</f>
        <v>#REF!</v>
      </c>
      <c r="E85" s="39" t="e">
        <f>VLOOKUP(#REF!,'[1]リスト'!$E$2:$H$130,4,FALSE)</f>
        <v>#REF!</v>
      </c>
      <c r="F85" s="40">
        <v>1</v>
      </c>
      <c r="G85" s="41">
        <v>18725</v>
      </c>
    </row>
    <row r="87" spans="2:7" ht="30" customHeight="1">
      <c r="B87" s="31" t="s">
        <v>12</v>
      </c>
      <c r="C87" s="32" t="s">
        <v>19</v>
      </c>
      <c r="D87" s="33" t="s">
        <v>16</v>
      </c>
      <c r="E87" s="33" t="s">
        <v>17</v>
      </c>
      <c r="F87" s="34" t="s">
        <v>13</v>
      </c>
      <c r="G87" s="34" t="s">
        <v>14</v>
      </c>
    </row>
    <row r="88" spans="2:7" ht="30" customHeight="1">
      <c r="B88" s="31" t="s">
        <v>54</v>
      </c>
      <c r="C88" s="35" t="s">
        <v>35</v>
      </c>
      <c r="D88" s="33"/>
      <c r="E88" s="33"/>
      <c r="F88" s="34">
        <v>2</v>
      </c>
      <c r="G88" s="36">
        <v>311699</v>
      </c>
    </row>
    <row r="89" spans="2:7" ht="30" customHeight="1">
      <c r="B89" s="37" t="s">
        <v>18</v>
      </c>
      <c r="C89" s="38"/>
      <c r="D89" s="39" t="e">
        <f>VLOOKUP(#REF!,'[1]リスト'!$E$2:$H$130,3,FALSE)</f>
        <v>#REF!</v>
      </c>
      <c r="E89" s="39" t="e">
        <f>VLOOKUP(#REF!,'[1]リスト'!$E$2:$H$130,4,FALSE)</f>
        <v>#REF!</v>
      </c>
      <c r="F89" s="40">
        <v>2</v>
      </c>
      <c r="G89" s="41">
        <v>311699</v>
      </c>
    </row>
    <row r="91" spans="2:7" ht="30" customHeight="1">
      <c r="B91" s="31" t="s">
        <v>12</v>
      </c>
      <c r="C91" s="32" t="s">
        <v>19</v>
      </c>
      <c r="D91" s="33" t="s">
        <v>16</v>
      </c>
      <c r="E91" s="33" t="s">
        <v>17</v>
      </c>
      <c r="F91" s="34" t="s">
        <v>13</v>
      </c>
      <c r="G91" s="34" t="s">
        <v>14</v>
      </c>
    </row>
    <row r="92" spans="2:7" ht="30" customHeight="1">
      <c r="B92" s="31" t="s">
        <v>55</v>
      </c>
      <c r="C92" s="35" t="s">
        <v>36</v>
      </c>
      <c r="D92" s="33"/>
      <c r="E92" s="33"/>
      <c r="F92" s="34">
        <v>1</v>
      </c>
      <c r="G92" s="36">
        <v>20629</v>
      </c>
    </row>
    <row r="93" spans="2:7" ht="30" customHeight="1">
      <c r="B93" s="37" t="s">
        <v>18</v>
      </c>
      <c r="C93" s="38"/>
      <c r="D93" s="39" t="e">
        <f>VLOOKUP(#REF!,'[1]リスト'!$E$2:$H$130,3,FALSE)</f>
        <v>#REF!</v>
      </c>
      <c r="E93" s="39" t="e">
        <f>VLOOKUP(#REF!,'[1]リスト'!$E$2:$H$130,4,FALSE)</f>
        <v>#REF!</v>
      </c>
      <c r="F93" s="40">
        <v>1</v>
      </c>
      <c r="G93" s="41">
        <v>20629</v>
      </c>
    </row>
  </sheetData>
  <mergeCells count="15">
    <mergeCell ref="B5:C5"/>
    <mergeCell ref="B9:C9"/>
    <mergeCell ref="B15:C15"/>
    <mergeCell ref="B20:C20"/>
    <mergeCell ref="B26:C26"/>
    <mergeCell ref="B30:C30"/>
    <mergeCell ref="B34:C34"/>
    <mergeCell ref="B38:C38"/>
    <mergeCell ref="B60:C60"/>
    <mergeCell ref="B64:C64"/>
    <mergeCell ref="B68:C68"/>
    <mergeCell ref="B43:C43"/>
    <mergeCell ref="B47:C47"/>
    <mergeCell ref="B52:C52"/>
    <mergeCell ref="B56:C56"/>
  </mergeCells>
  <conditionalFormatting sqref="F85:G85 G6 F20:G20 F26:G26 F30:G30 F34:G34 F43 F38 F47 F56:G56 F52 F60 F68:G68 F64 F77:G77 F81:G81 F72 F89:G89 F93:G93 F5:F6 F9">
    <cfRule type="cellIs" priority="1" dxfId="0" operator="notEqual" stopIfTrue="1">
      <formula>D5</formula>
    </cfRule>
  </conditionalFormatting>
  <printOptions/>
  <pageMargins left="0.75" right="0.61" top="1" bottom="1" header="0.512" footer="0.512"/>
  <pageSetup horizontalDpi="600" verticalDpi="600" orientation="portrait" paperSize="9" scale="77" r:id="rId1"/>
  <rowBreaks count="2" manualBreakCount="2">
    <brk id="30" max="255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2006-04-11T10:19:38Z</cp:lastPrinted>
  <dcterms:created xsi:type="dcterms:W3CDTF">2006-03-01T03:45:17Z</dcterms:created>
  <dcterms:modified xsi:type="dcterms:W3CDTF">2006-04-12T06:41:59Z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