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0460" windowHeight="6165" tabRatio="705" activeTab="13"/>
  </bookViews>
  <sheets>
    <sheet name="表９" sheetId="1" r:id="rId1"/>
    <sheet name="図５" sheetId="2" r:id="rId2"/>
    <sheet name="表10" sheetId="3" r:id="rId3"/>
    <sheet name="表11" sheetId="4" r:id="rId4"/>
    <sheet name="図６" sheetId="5" r:id="rId5"/>
    <sheet name="図７" sheetId="6" r:id="rId6"/>
    <sheet name="図８" sheetId="7" r:id="rId7"/>
    <sheet name="表12" sheetId="8" r:id="rId8"/>
    <sheet name="表13" sheetId="9" r:id="rId9"/>
    <sheet name="表14" sheetId="10" r:id="rId10"/>
    <sheet name="表15" sheetId="11" r:id="rId11"/>
    <sheet name="表16-1" sheetId="12" r:id="rId12"/>
    <sheet name="表16-2" sheetId="13" r:id="rId13"/>
    <sheet name="表16-3" sheetId="14" r:id="rId14"/>
  </sheets>
  <definedNames>
    <definedName name="_xlnm.Print_Area" localSheetId="2">'表10'!$B$2:$K$2</definedName>
  </definedNames>
  <calcPr fullCalcOnLoad="1"/>
</workbook>
</file>

<file path=xl/sharedStrings.xml><?xml version="1.0" encoding="utf-8"?>
<sst xmlns="http://schemas.openxmlformats.org/spreadsheetml/2006/main" count="424" uniqueCount="130">
  <si>
    <t>総数</t>
  </si>
  <si>
    <t>総数</t>
  </si>
  <si>
    <t>事業所内保育施設</t>
  </si>
  <si>
    <t>事業所内保育施設</t>
  </si>
  <si>
    <t>ベビーホテル</t>
  </si>
  <si>
    <t>ベビーホテル</t>
  </si>
  <si>
    <t>その他の認可外保育施設</t>
  </si>
  <si>
    <t>個人</t>
  </si>
  <si>
    <t>会社</t>
  </si>
  <si>
    <t>ＮＰＯ法人</t>
  </si>
  <si>
    <t>その他法人</t>
  </si>
  <si>
    <t>任意団体</t>
  </si>
  <si>
    <t>不詳</t>
  </si>
  <si>
    <t>０歳</t>
  </si>
  <si>
    <t>１歳</t>
  </si>
  <si>
    <t>２歳</t>
  </si>
  <si>
    <t>３歳</t>
  </si>
  <si>
    <t>４歳</t>
  </si>
  <si>
    <t>５歳</t>
  </si>
  <si>
    <t>学童</t>
  </si>
  <si>
    <t>在所児数（人）</t>
  </si>
  <si>
    <t>保育従事者一人あたり在所児数</t>
  </si>
  <si>
    <t>（再掲）保育士一人あたり在所児数</t>
  </si>
  <si>
    <t>常勤</t>
  </si>
  <si>
    <t>非常勤</t>
  </si>
  <si>
    <t>社会福祉
法人</t>
  </si>
  <si>
    <t>児童の健康診断</t>
  </si>
  <si>
    <t>職員の健康診断</t>
  </si>
  <si>
    <t>既に</t>
  </si>
  <si>
    <t>実施する</t>
  </si>
  <si>
    <t>不詳</t>
  </si>
  <si>
    <t>実施した</t>
  </si>
  <si>
    <t>予定あり</t>
  </si>
  <si>
    <t>予定なし</t>
  </si>
  <si>
    <t>その他</t>
  </si>
  <si>
    <t>0歳</t>
  </si>
  <si>
    <t>1万円未満</t>
  </si>
  <si>
    <t>1～3万円未満</t>
  </si>
  <si>
    <t>3万～5万円未満</t>
  </si>
  <si>
    <t>5～7万円未満</t>
  </si>
  <si>
    <t>7万円以上</t>
  </si>
  <si>
    <t>1歳</t>
  </si>
  <si>
    <t>2歳</t>
  </si>
  <si>
    <t>3歳</t>
  </si>
  <si>
    <t>4歳</t>
  </si>
  <si>
    <t>5歳</t>
  </si>
  <si>
    <t>6歳（就学前）</t>
  </si>
  <si>
    <t>平均利用料（円）</t>
  </si>
  <si>
    <t>その他の認可外保育施設</t>
  </si>
  <si>
    <t>不詳</t>
  </si>
  <si>
    <t>認可保育所へ移行する
手続きが煩雑</t>
  </si>
  <si>
    <t>認可保育所の
基準に満たない</t>
  </si>
  <si>
    <t>認可保育所の
経理が煩雑</t>
  </si>
  <si>
    <t>保育従事者はすべて保育士資格を有しているが、配置数が基準に満たないため</t>
  </si>
  <si>
    <t>保育従事者の配置数は基準を満たしているが、保育士資格を有しない保育従事者がいるため</t>
  </si>
  <si>
    <t>調理員をおいていないため</t>
  </si>
  <si>
    <t>嘱託医がいないため</t>
  </si>
  <si>
    <t>乳児室･ほふく室･保育室の面積基準を満たさないため</t>
  </si>
  <si>
    <t>付近に屋外遊戯場に代わるべき公園はあるが、自治体の方針により、屋外遊戯場がないと認可が得られないため</t>
  </si>
  <si>
    <t>乳児室･ほふく室･保育室が２階以上に設けられており、耐火建築、避難経路等に関する基準に満たないため</t>
  </si>
  <si>
    <t>調理室を有しないため</t>
  </si>
  <si>
    <t>児童用便所を有しないため</t>
  </si>
  <si>
    <t>最低定員（原則60人以上、条件付きで20人以上）を満たせないため</t>
  </si>
  <si>
    <t>保育時間･開所時間に関する基準を満たせないため</t>
  </si>
  <si>
    <t>その他</t>
  </si>
  <si>
    <t>24時間</t>
  </si>
  <si>
    <t>７時間未満</t>
  </si>
  <si>
    <t>H21</t>
  </si>
  <si>
    <t>利用料</t>
  </si>
  <si>
    <t>表９　施設の類型別施設数と在所児数</t>
  </si>
  <si>
    <t>図５　施設の類型別年齢別在所児の状況</t>
  </si>
  <si>
    <t>参考（N)</t>
  </si>
  <si>
    <t>表11　施設の類型別設置主体の状況</t>
  </si>
  <si>
    <t>図６　施設類型別の開所時間（平日）</t>
  </si>
  <si>
    <t>開所していない</t>
  </si>
  <si>
    <t>図７　施設の類型別にみた健康診断の実施状況（児童）</t>
  </si>
  <si>
    <t>図８　施設の類型別にみた健康診断の実施状況（職員）</t>
  </si>
  <si>
    <t>表12　施設の類型別にみた月額の利用料</t>
  </si>
  <si>
    <t>７時間～８時間未満</t>
  </si>
  <si>
    <t>８時間～９時間未満</t>
  </si>
  <si>
    <t>９時間～10時間未満</t>
  </si>
  <si>
    <t>10時間～11時間未満</t>
  </si>
  <si>
    <t>11時間～12時間未満</t>
  </si>
  <si>
    <t>12時間～15時間未満</t>
  </si>
  <si>
    <t>15時間～20時間未満</t>
  </si>
  <si>
    <t>20時間～24時間未満</t>
  </si>
  <si>
    <t>６歳（就学前）</t>
  </si>
  <si>
    <t>H24</t>
  </si>
  <si>
    <t>H24</t>
  </si>
  <si>
    <t>H21</t>
  </si>
  <si>
    <t>H24</t>
  </si>
  <si>
    <t>認可外保育施設として運営を続ける</t>
  </si>
  <si>
    <t>近々、認可保育所に移行する予定であり、認可を受ける見込みがある</t>
  </si>
  <si>
    <t>認可保育所の人員配置・設備基準を
いずれも満たしている</t>
  </si>
  <si>
    <t>認可保育所の人員配置基準を満たしているが、
設備基準を満たしていない</t>
  </si>
  <si>
    <t>認可保育所の人員配置基準を満たしていないが、
設備基準を満たしている</t>
  </si>
  <si>
    <t>認可保育所の人員配置・設備基準を
いずれも満たしていない</t>
  </si>
  <si>
    <t>保育従事者に保育士資格を有しない者がおり、かつ配置数も基準に満たないため</t>
  </si>
  <si>
    <t>屋外遊戯場の基準を満たさず、かつ、付近に屋外遊戯場に代わるべき公園等もないため</t>
  </si>
  <si>
    <t>事業所内保育施設</t>
  </si>
  <si>
    <t>ベビーーホテル</t>
  </si>
  <si>
    <t>その他の認可外保育施設</t>
  </si>
  <si>
    <t>ベビーホテル</t>
  </si>
  <si>
    <t>保育従事者</t>
  </si>
  <si>
    <t>（再掲）保育士</t>
  </si>
  <si>
    <t>事業所内保育施設</t>
  </si>
  <si>
    <t>ベビーホテル</t>
  </si>
  <si>
    <t>その他の認可外保育施設</t>
  </si>
  <si>
    <t>常勤</t>
  </si>
  <si>
    <t>非常勤</t>
  </si>
  <si>
    <t>総数</t>
  </si>
  <si>
    <t>近々、認可保育所に移行する予定であり、可を受ける見込みがある</t>
  </si>
  <si>
    <t>認可保育所への移行を希望し、認可基準を満たしているが、認可を受けられない</t>
  </si>
  <si>
    <t>施設数（箇所）</t>
  </si>
  <si>
    <t>表10　施設の類型別保育従事者（実人数）の状況</t>
  </si>
  <si>
    <t>保育従事者数　（人）</t>
  </si>
  <si>
    <t>（再掲）保育士数　（人）</t>
  </si>
  <si>
    <t>在所児数　（人）</t>
  </si>
  <si>
    <t>株式会社</t>
  </si>
  <si>
    <t>その他の
認可外保育施設</t>
  </si>
  <si>
    <t>認可保育所への
移行を希望
（移行予定を含む）</t>
  </si>
  <si>
    <t>ベビーホテル</t>
  </si>
  <si>
    <t>将来的には認可保育所への移行を希望しているが、現在のところ移行の予定はない</t>
  </si>
  <si>
    <t>表15　施設の類型別にみた認可保育所になるための基準充足状況</t>
  </si>
  <si>
    <t>H24</t>
  </si>
  <si>
    <t>表13　施設の類型別にみた今後の方向性</t>
  </si>
  <si>
    <t>表14　施設の類型別にみた認可保育所へ移行しない理由（複数回答）</t>
  </si>
  <si>
    <t>表16-1　施設の類型別にみた「認可保育所の基準に満たない」施設の認可保育所へ移行する上での問題点（複数回答） ～人員配置～</t>
  </si>
  <si>
    <t>表16-2　施設の類型別にみた「認可保育所の基準に満たない」施設の基準に満たない点（複数回答）　～施設整備～</t>
  </si>
  <si>
    <t>表16-3　施設の類型別にみた「認可保育所の基準に満たない」施設の基準に満たない点（複数回答）　～従事者・施設整備以外～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</si>
</sst>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_);[Red]\(#,##0\)"/>
    <numFmt numFmtId="180" formatCode="#,##0;&quot;▲ &quot;#,##0"/>
    <numFmt numFmtId="181" formatCode="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sz val="9"/>
      <color indexed="8"/>
      <name val="HGPｺﾞｼｯｸM"/>
      <family val="3"/>
    </font>
    <font>
      <sz val="11"/>
      <color indexed="9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6"/>
      <color indexed="8"/>
      <name val="HGPｺﾞｼｯｸM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rgb="FFFF0000"/>
      <name val="HGPｺﾞｼｯｸM"/>
      <family val="3"/>
    </font>
    <font>
      <sz val="9"/>
      <color theme="1"/>
      <name val="HGPｺﾞｼｯｸM"/>
      <family val="3"/>
    </font>
    <font>
      <sz val="11"/>
      <color theme="0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16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>
        <color indexed="63"/>
      </left>
      <right>
        <color indexed="63"/>
      </right>
      <top style="double"/>
      <bottom/>
    </border>
    <border>
      <left style="double"/>
      <right/>
      <top style="thin"/>
      <bottom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177" fontId="50" fillId="0" borderId="10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6" fontId="50" fillId="0" borderId="0" xfId="0" applyNumberFormat="1" applyFont="1" applyFill="1" applyBorder="1" applyAlignment="1">
      <alignment vertical="center"/>
    </xf>
    <xf numFmtId="176" fontId="50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vertical="center"/>
    </xf>
    <xf numFmtId="0" fontId="50" fillId="0" borderId="24" xfId="0" applyFont="1" applyFill="1" applyBorder="1" applyAlignment="1">
      <alignment vertical="center"/>
    </xf>
    <xf numFmtId="177" fontId="50" fillId="0" borderId="17" xfId="0" applyNumberFormat="1" applyFont="1" applyFill="1" applyBorder="1" applyAlignment="1">
      <alignment vertical="center"/>
    </xf>
    <xf numFmtId="177" fontId="50" fillId="0" borderId="13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177" fontId="50" fillId="0" borderId="23" xfId="0" applyNumberFormat="1" applyFont="1" applyFill="1" applyBorder="1" applyAlignment="1">
      <alignment vertical="center"/>
    </xf>
    <xf numFmtId="177" fontId="50" fillId="0" borderId="27" xfId="0" applyNumberFormat="1" applyFont="1" applyFill="1" applyBorder="1" applyAlignment="1">
      <alignment vertical="center"/>
    </xf>
    <xf numFmtId="177" fontId="50" fillId="0" borderId="24" xfId="0" applyNumberFormat="1" applyFont="1" applyFill="1" applyBorder="1" applyAlignment="1">
      <alignment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177" fontId="50" fillId="0" borderId="31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vertical="center"/>
    </xf>
    <xf numFmtId="176" fontId="50" fillId="0" borderId="14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vertical="center"/>
    </xf>
    <xf numFmtId="0" fontId="50" fillId="0" borderId="33" xfId="0" applyFont="1" applyFill="1" applyBorder="1" applyAlignment="1">
      <alignment vertical="center"/>
    </xf>
    <xf numFmtId="176" fontId="50" fillId="0" borderId="18" xfId="0" applyNumberFormat="1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vertical="center"/>
    </xf>
    <xf numFmtId="176" fontId="50" fillId="0" borderId="17" xfId="0" applyNumberFormat="1" applyFont="1" applyFill="1" applyBorder="1" applyAlignment="1">
      <alignment horizontal="center" vertical="center"/>
    </xf>
    <xf numFmtId="176" fontId="50" fillId="0" borderId="35" xfId="0" applyNumberFormat="1" applyFont="1" applyFill="1" applyBorder="1" applyAlignment="1">
      <alignment horizontal="center" vertical="center"/>
    </xf>
    <xf numFmtId="176" fontId="50" fillId="0" borderId="22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vertical="center"/>
    </xf>
    <xf numFmtId="177" fontId="54" fillId="0" borderId="10" xfId="0" applyNumberFormat="1" applyFont="1" applyFill="1" applyBorder="1" applyAlignment="1">
      <alignment horizontal="center" vertical="center"/>
    </xf>
    <xf numFmtId="177" fontId="55" fillId="0" borderId="10" xfId="0" applyNumberFormat="1" applyFont="1" applyFill="1" applyBorder="1" applyAlignment="1">
      <alignment horizontal="center" vertical="center"/>
    </xf>
    <xf numFmtId="177" fontId="56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right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36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176" fontId="54" fillId="0" borderId="18" xfId="0" applyNumberFormat="1" applyFont="1" applyFill="1" applyBorder="1" applyAlignment="1">
      <alignment horizontal="center" vertical="center"/>
    </xf>
    <xf numFmtId="177" fontId="54" fillId="0" borderId="0" xfId="0" applyNumberFormat="1" applyFont="1" applyFill="1" applyBorder="1" applyAlignment="1">
      <alignment horizontal="center" vertical="center"/>
    </xf>
    <xf numFmtId="177" fontId="54" fillId="0" borderId="21" xfId="0" applyNumberFormat="1" applyFont="1" applyFill="1" applyBorder="1" applyAlignment="1">
      <alignment horizontal="center" vertical="center"/>
    </xf>
    <xf numFmtId="177" fontId="54" fillId="0" borderId="19" xfId="0" applyNumberFormat="1" applyFont="1" applyFill="1" applyBorder="1" applyAlignment="1">
      <alignment horizontal="center" vertical="center"/>
    </xf>
    <xf numFmtId="177" fontId="54" fillId="0" borderId="37" xfId="0" applyNumberFormat="1" applyFont="1" applyFill="1" applyBorder="1" applyAlignment="1">
      <alignment horizontal="center" vertical="center"/>
    </xf>
    <xf numFmtId="177" fontId="54" fillId="0" borderId="14" xfId="0" applyNumberFormat="1" applyFont="1" applyFill="1" applyBorder="1" applyAlignment="1">
      <alignment horizontal="center" vertical="center"/>
    </xf>
    <xf numFmtId="176" fontId="54" fillId="0" borderId="14" xfId="0" applyNumberFormat="1" applyFont="1" applyFill="1" applyBorder="1" applyAlignment="1">
      <alignment horizontal="center" vertical="center"/>
    </xf>
    <xf numFmtId="177" fontId="54" fillId="0" borderId="18" xfId="0" applyNumberFormat="1" applyFont="1" applyFill="1" applyBorder="1" applyAlignment="1">
      <alignment horizontal="center" vertical="center"/>
    </xf>
    <xf numFmtId="177" fontId="54" fillId="0" borderId="35" xfId="0" applyNumberFormat="1" applyFont="1" applyFill="1" applyBorder="1" applyAlignment="1">
      <alignment horizontal="center" vertical="center"/>
    </xf>
    <xf numFmtId="177" fontId="54" fillId="0" borderId="17" xfId="0" applyNumberFormat="1" applyFont="1" applyFill="1" applyBorder="1" applyAlignment="1">
      <alignment horizontal="center" vertical="center"/>
    </xf>
    <xf numFmtId="177" fontId="54" fillId="0" borderId="12" xfId="0" applyNumberFormat="1" applyFont="1" applyFill="1" applyBorder="1" applyAlignment="1">
      <alignment horizontal="center" vertical="center"/>
    </xf>
    <xf numFmtId="176" fontId="54" fillId="0" borderId="17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vertical="center"/>
    </xf>
    <xf numFmtId="177" fontId="50" fillId="0" borderId="38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177" fontId="55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8" fontId="54" fillId="0" borderId="11" xfId="0" applyNumberFormat="1" applyFont="1" applyFill="1" applyBorder="1" applyAlignment="1">
      <alignment horizontal="center" vertical="center"/>
    </xf>
    <xf numFmtId="178" fontId="54" fillId="0" borderId="13" xfId="0" applyNumberFormat="1" applyFont="1" applyFill="1" applyBorder="1" applyAlignment="1">
      <alignment horizontal="center" vertical="center"/>
    </xf>
    <xf numFmtId="178" fontId="54" fillId="0" borderId="39" xfId="0" applyNumberFormat="1" applyFont="1" applyFill="1" applyBorder="1" applyAlignment="1">
      <alignment horizontal="center" vertical="center"/>
    </xf>
    <xf numFmtId="178" fontId="54" fillId="0" borderId="40" xfId="0" applyNumberFormat="1" applyFont="1" applyFill="1" applyBorder="1" applyAlignment="1">
      <alignment horizontal="center" vertical="center"/>
    </xf>
    <xf numFmtId="178" fontId="54" fillId="0" borderId="41" xfId="0" applyNumberFormat="1" applyFont="1" applyFill="1" applyBorder="1" applyAlignment="1">
      <alignment horizontal="center" vertical="center"/>
    </xf>
    <xf numFmtId="178" fontId="54" fillId="0" borderId="12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181" fontId="50" fillId="0" borderId="1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textRotation="255" wrapText="1"/>
    </xf>
    <xf numFmtId="0" fontId="50" fillId="0" borderId="20" xfId="0" applyFont="1" applyFill="1" applyBorder="1" applyAlignment="1">
      <alignment horizontal="center" vertical="center" textRotation="255" wrapText="1"/>
    </xf>
    <xf numFmtId="0" fontId="50" fillId="0" borderId="11" xfId="0" applyFont="1" applyFill="1" applyBorder="1" applyAlignment="1">
      <alignment horizontal="center" vertical="center" textRotation="255" wrapText="1"/>
    </xf>
    <xf numFmtId="0" fontId="50" fillId="0" borderId="10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 textRotation="255" wrapText="1"/>
    </xf>
    <xf numFmtId="0" fontId="50" fillId="0" borderId="44" xfId="0" applyFont="1" applyFill="1" applyBorder="1" applyAlignment="1">
      <alignment horizontal="center" vertical="center" textRotation="255" wrapText="1"/>
    </xf>
    <xf numFmtId="0" fontId="50" fillId="0" borderId="45" xfId="0" applyFont="1" applyFill="1" applyBorder="1" applyAlignment="1">
      <alignment horizontal="center" vertical="center" textRotation="255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325"/>
          <c:w val="0.981"/>
          <c:h val="0.92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'図５'!$C$8</c:f>
              <c:strCache>
                <c:ptCount val="1"/>
                <c:pt idx="0">
                  <c:v>０歳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'図５'!$B$9:$B$10</c:f>
              <c:strCache/>
            </c:strRef>
          </c:cat>
          <c:val>
            <c:numRef>
              <c:f>'図５'!$C$9:$C$10</c:f>
              <c:numCache/>
            </c:numRef>
          </c:val>
        </c:ser>
        <c:ser>
          <c:idx val="1"/>
          <c:order val="1"/>
          <c:tx>
            <c:strRef>
              <c:f>'図５'!$D$8</c:f>
              <c:strCache>
                <c:ptCount val="1"/>
                <c:pt idx="0">
                  <c:v>１歳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'図５'!$B$9:$B$10</c:f>
              <c:strCache/>
            </c:strRef>
          </c:cat>
          <c:val>
            <c:numRef>
              <c:f>'図５'!$D$9:$D$10</c:f>
              <c:numCache/>
            </c:numRef>
          </c:val>
        </c:ser>
        <c:ser>
          <c:idx val="2"/>
          <c:order val="2"/>
          <c:tx>
            <c:strRef>
              <c:f>'図５'!$E$8</c:f>
              <c:strCache>
                <c:ptCount val="1"/>
                <c:pt idx="0">
                  <c:v>２歳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'図５'!$B$9:$B$10</c:f>
              <c:strCache/>
            </c:strRef>
          </c:cat>
          <c:val>
            <c:numRef>
              <c:f>'図５'!$E$9:$E$10</c:f>
              <c:numCache/>
            </c:numRef>
          </c:val>
        </c:ser>
        <c:ser>
          <c:idx val="3"/>
          <c:order val="3"/>
          <c:tx>
            <c:strRef>
              <c:f>'図５'!$F$8</c:f>
              <c:strCache>
                <c:ptCount val="1"/>
                <c:pt idx="0">
                  <c:v>３歳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'図５'!$B$9:$B$10</c:f>
              <c:strCache/>
            </c:strRef>
          </c:cat>
          <c:val>
            <c:numRef>
              <c:f>'図５'!$F$9:$F$10</c:f>
              <c:numCache/>
            </c:numRef>
          </c:val>
        </c:ser>
        <c:ser>
          <c:idx val="4"/>
          <c:order val="4"/>
          <c:tx>
            <c:strRef>
              <c:f>'図５'!$G$8</c:f>
              <c:strCache>
                <c:ptCount val="1"/>
                <c:pt idx="0">
                  <c:v>４歳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'図５'!$B$9:$B$10</c:f>
              <c:strCache/>
            </c:strRef>
          </c:cat>
          <c:val>
            <c:numRef>
              <c:f>'図５'!$G$9:$G$10</c:f>
              <c:numCache/>
            </c:numRef>
          </c:val>
        </c:ser>
        <c:ser>
          <c:idx val="5"/>
          <c:order val="5"/>
          <c:tx>
            <c:strRef>
              <c:f>'図５'!$H$8</c:f>
              <c:strCache>
                <c:ptCount val="1"/>
                <c:pt idx="0">
                  <c:v>５歳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'図５'!$B$9:$B$10</c:f>
              <c:strCache/>
            </c:strRef>
          </c:cat>
          <c:val>
            <c:numRef>
              <c:f>'図５'!$H$9:$H$10</c:f>
              <c:numCache/>
            </c:numRef>
          </c:val>
        </c:ser>
        <c:ser>
          <c:idx val="6"/>
          <c:order val="6"/>
          <c:tx>
            <c:strRef>
              <c:f>'図５'!$I$8</c:f>
              <c:strCache>
                <c:ptCount val="1"/>
                <c:pt idx="0">
                  <c:v>６歳（就学前）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'図５'!$B$9:$B$10</c:f>
              <c:strCache/>
            </c:strRef>
          </c:cat>
          <c:val>
            <c:numRef>
              <c:f>'図５'!$I$9:$I$10</c:f>
              <c:numCache/>
            </c:numRef>
          </c:val>
        </c:ser>
        <c:ser>
          <c:idx val="7"/>
          <c:order val="7"/>
          <c:tx>
            <c:strRef>
              <c:f>'図５'!$J$8</c:f>
              <c:strCache>
                <c:ptCount val="1"/>
                <c:pt idx="0">
                  <c:v>学童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'図５'!$B$9:$B$10</c:f>
              <c:strCache/>
            </c:strRef>
          </c:cat>
          <c:val>
            <c:numRef>
              <c:f>'図５'!$J$9:$J$10</c:f>
              <c:numCache/>
            </c:numRef>
          </c:val>
        </c:ser>
        <c:overlap val="100"/>
        <c:axId val="31471477"/>
        <c:axId val="14807838"/>
      </c:barChart>
      <c:catAx>
        <c:axId val="314714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  <c:max val="1"/>
        </c:scaling>
        <c:axPos val="t"/>
        <c:delete val="1"/>
        <c:majorTickMark val="out"/>
        <c:minorTickMark val="none"/>
        <c:tickLblPos val="nextTo"/>
        <c:crossAx val="31471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75"/>
          <c:w val="0.9695"/>
          <c:h val="0.71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'図８'!$C$37:$C$38</c:f>
              <c:strCache>
                <c:ptCount val="1"/>
                <c:pt idx="0">
                  <c:v>既に 実施した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('図８'!$C$41,'図８'!$C$49)</c:f>
              <c:numCache/>
            </c:numRef>
          </c:val>
        </c:ser>
        <c:ser>
          <c:idx val="1"/>
          <c:order val="1"/>
          <c:tx>
            <c:strRef>
              <c:f>'図８'!$D$37:$D$38</c:f>
              <c:strCache>
                <c:ptCount val="1"/>
                <c:pt idx="0">
                  <c:v>実施する 予定あり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('図８'!$D$41,'図８'!$D$49)</c:f>
              <c:numCache/>
            </c:numRef>
          </c:val>
        </c:ser>
        <c:ser>
          <c:idx val="2"/>
          <c:order val="2"/>
          <c:tx>
            <c:strRef>
              <c:f>'図８'!$E$37:$E$38</c:f>
              <c:strCache>
                <c:ptCount val="1"/>
                <c:pt idx="0">
                  <c:v>実施する 予定なし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('図８'!$E$41,'図８'!$E$49)</c:f>
              <c:numCache/>
            </c:numRef>
          </c:val>
        </c:ser>
        <c:ser>
          <c:idx val="3"/>
          <c:order val="3"/>
          <c:tx>
            <c:strRef>
              <c:f>'図８'!$F$37:$F$38</c:f>
              <c:strCache>
                <c:ptCount val="1"/>
                <c:pt idx="0">
                  <c:v>不詳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('図８'!$F$41,'図８'!$F$49)</c:f>
              <c:numCache/>
            </c:numRef>
          </c:val>
        </c:ser>
        <c:overlap val="100"/>
        <c:gapWidth val="124"/>
        <c:axId val="11074911"/>
        <c:axId val="32565336"/>
      </c:barChart>
      <c:catAx>
        <c:axId val="110749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</c:scaling>
        <c:axPos val="b"/>
        <c:delete val="1"/>
        <c:majorTickMark val="out"/>
        <c:minorTickMark val="none"/>
        <c:tickLblPos val="nextTo"/>
        <c:crossAx val="11074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5"/>
          <c:y val="0.84075"/>
          <c:w val="0.916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35"/>
          <c:w val="0.98075"/>
          <c:h val="0.92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'図５'!$C$8</c:f>
              <c:strCache>
                <c:ptCount val="1"/>
                <c:pt idx="0">
                  <c:v>０歳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'図５'!$B$14:$B$15</c:f>
              <c:strCache/>
            </c:strRef>
          </c:cat>
          <c:val>
            <c:numRef>
              <c:f>'図５'!$C$14:$C$15</c:f>
              <c:numCache/>
            </c:numRef>
          </c:val>
        </c:ser>
        <c:ser>
          <c:idx val="1"/>
          <c:order val="1"/>
          <c:tx>
            <c:strRef>
              <c:f>'図５'!$D$8</c:f>
              <c:strCache>
                <c:ptCount val="1"/>
                <c:pt idx="0">
                  <c:v>１歳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'図５'!$B$14:$B$15</c:f>
              <c:strCache/>
            </c:strRef>
          </c:cat>
          <c:val>
            <c:numRef>
              <c:f>'図５'!$D$14:$D$15</c:f>
              <c:numCache/>
            </c:numRef>
          </c:val>
        </c:ser>
        <c:ser>
          <c:idx val="2"/>
          <c:order val="2"/>
          <c:tx>
            <c:strRef>
              <c:f>'図５'!$E$8</c:f>
              <c:strCache>
                <c:ptCount val="1"/>
                <c:pt idx="0">
                  <c:v>２歳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'図５'!$B$14:$B$15</c:f>
              <c:strCache/>
            </c:strRef>
          </c:cat>
          <c:val>
            <c:numRef>
              <c:f>'図５'!$E$14:$E$15</c:f>
              <c:numCache/>
            </c:numRef>
          </c:val>
        </c:ser>
        <c:ser>
          <c:idx val="3"/>
          <c:order val="3"/>
          <c:tx>
            <c:strRef>
              <c:f>'図５'!$F$8</c:f>
              <c:strCache>
                <c:ptCount val="1"/>
                <c:pt idx="0">
                  <c:v>３歳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'図５'!$B$14:$B$15</c:f>
              <c:strCache/>
            </c:strRef>
          </c:cat>
          <c:val>
            <c:numRef>
              <c:f>'図５'!$F$14:$F$15</c:f>
              <c:numCache/>
            </c:numRef>
          </c:val>
        </c:ser>
        <c:ser>
          <c:idx val="4"/>
          <c:order val="4"/>
          <c:tx>
            <c:strRef>
              <c:f>'図５'!$G$8</c:f>
              <c:strCache>
                <c:ptCount val="1"/>
                <c:pt idx="0">
                  <c:v>４歳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'図５'!$B$14:$B$15</c:f>
              <c:strCache/>
            </c:strRef>
          </c:cat>
          <c:val>
            <c:numRef>
              <c:f>'図５'!$G$14:$G$15</c:f>
              <c:numCache/>
            </c:numRef>
          </c:val>
        </c:ser>
        <c:ser>
          <c:idx val="5"/>
          <c:order val="5"/>
          <c:tx>
            <c:strRef>
              <c:f>'図５'!$H$8</c:f>
              <c:strCache>
                <c:ptCount val="1"/>
                <c:pt idx="0">
                  <c:v>５歳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'図５'!$B$14:$B$15</c:f>
              <c:strCache/>
            </c:strRef>
          </c:cat>
          <c:val>
            <c:numRef>
              <c:f>'図５'!$H$14:$H$15</c:f>
              <c:numCache/>
            </c:numRef>
          </c:val>
        </c:ser>
        <c:ser>
          <c:idx val="6"/>
          <c:order val="6"/>
          <c:tx>
            <c:strRef>
              <c:f>'図５'!$I$8</c:f>
              <c:strCache>
                <c:ptCount val="1"/>
                <c:pt idx="0">
                  <c:v>６歳（就学前）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'図５'!$B$14:$B$15</c:f>
              <c:strCache/>
            </c:strRef>
          </c:cat>
          <c:val>
            <c:numRef>
              <c:f>'図５'!$I$14:$I$15</c:f>
              <c:numCache/>
            </c:numRef>
          </c:val>
        </c:ser>
        <c:ser>
          <c:idx val="7"/>
          <c:order val="7"/>
          <c:tx>
            <c:strRef>
              <c:f>'図５'!$J$8</c:f>
              <c:strCache>
                <c:ptCount val="1"/>
                <c:pt idx="0">
                  <c:v>学童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'図５'!$B$14:$B$15</c:f>
              <c:strCache/>
            </c:strRef>
          </c:cat>
          <c:val>
            <c:numRef>
              <c:f>'図５'!$J$14:$J$15</c:f>
              <c:numCache/>
            </c:numRef>
          </c:val>
        </c:ser>
        <c:overlap val="100"/>
        <c:axId val="66161679"/>
        <c:axId val="58584200"/>
      </c:barChart>
      <c:catAx>
        <c:axId val="661616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  <c:max val="1"/>
        </c:scaling>
        <c:axPos val="t"/>
        <c:delete val="1"/>
        <c:majorTickMark val="out"/>
        <c:minorTickMark val="none"/>
        <c:tickLblPos val="nextTo"/>
        <c:crossAx val="66161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325"/>
          <c:w val="0.981"/>
          <c:h val="0.79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'図５'!$C$8</c:f>
              <c:strCache>
                <c:ptCount val="1"/>
                <c:pt idx="0">
                  <c:v>０歳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'図５'!$B$19:$B$20</c:f>
              <c:strCache/>
            </c:strRef>
          </c:cat>
          <c:val>
            <c:numRef>
              <c:f>'図５'!$C$19:$C$20</c:f>
              <c:numCache/>
            </c:numRef>
          </c:val>
        </c:ser>
        <c:ser>
          <c:idx val="1"/>
          <c:order val="1"/>
          <c:tx>
            <c:strRef>
              <c:f>'図５'!$D$8</c:f>
              <c:strCache>
                <c:ptCount val="1"/>
                <c:pt idx="0">
                  <c:v>１歳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'図５'!$B$19:$B$20</c:f>
              <c:strCache/>
            </c:strRef>
          </c:cat>
          <c:val>
            <c:numRef>
              <c:f>'図５'!$D$19:$D$20</c:f>
              <c:numCache/>
            </c:numRef>
          </c:val>
        </c:ser>
        <c:ser>
          <c:idx val="2"/>
          <c:order val="2"/>
          <c:tx>
            <c:strRef>
              <c:f>'図５'!$E$8</c:f>
              <c:strCache>
                <c:ptCount val="1"/>
                <c:pt idx="0">
                  <c:v>２歳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'図５'!$B$19:$B$20</c:f>
              <c:strCache/>
            </c:strRef>
          </c:cat>
          <c:val>
            <c:numRef>
              <c:f>'図５'!$E$19:$E$20</c:f>
              <c:numCache/>
            </c:numRef>
          </c:val>
        </c:ser>
        <c:ser>
          <c:idx val="3"/>
          <c:order val="3"/>
          <c:tx>
            <c:strRef>
              <c:f>'図５'!$F$8</c:f>
              <c:strCache>
                <c:ptCount val="1"/>
                <c:pt idx="0">
                  <c:v>３歳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'図５'!$B$19:$B$20</c:f>
              <c:strCache/>
            </c:strRef>
          </c:cat>
          <c:val>
            <c:numRef>
              <c:f>'図５'!$F$19:$F$20</c:f>
              <c:numCache/>
            </c:numRef>
          </c:val>
        </c:ser>
        <c:ser>
          <c:idx val="4"/>
          <c:order val="4"/>
          <c:tx>
            <c:strRef>
              <c:f>'図５'!$G$8</c:f>
              <c:strCache>
                <c:ptCount val="1"/>
                <c:pt idx="0">
                  <c:v>４歳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'図５'!$B$19:$B$20</c:f>
              <c:strCache/>
            </c:strRef>
          </c:cat>
          <c:val>
            <c:numRef>
              <c:f>'図５'!$G$19:$G$20</c:f>
              <c:numCache/>
            </c:numRef>
          </c:val>
        </c:ser>
        <c:ser>
          <c:idx val="5"/>
          <c:order val="5"/>
          <c:tx>
            <c:strRef>
              <c:f>'図５'!$H$8</c:f>
              <c:strCache>
                <c:ptCount val="1"/>
                <c:pt idx="0">
                  <c:v>５歳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'図５'!$B$19:$B$20</c:f>
              <c:strCache/>
            </c:strRef>
          </c:cat>
          <c:val>
            <c:numRef>
              <c:f>'図５'!$H$19:$H$20</c:f>
              <c:numCache/>
            </c:numRef>
          </c:val>
        </c:ser>
        <c:ser>
          <c:idx val="6"/>
          <c:order val="6"/>
          <c:tx>
            <c:strRef>
              <c:f>'図５'!$I$8</c:f>
              <c:strCache>
                <c:ptCount val="1"/>
                <c:pt idx="0">
                  <c:v>６歳（就学前）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'図５'!$B$19:$B$20</c:f>
              <c:strCache/>
            </c:strRef>
          </c:cat>
          <c:val>
            <c:numRef>
              <c:f>'図５'!$I$19:$I$20</c:f>
              <c:numCache/>
            </c:numRef>
          </c:val>
        </c:ser>
        <c:ser>
          <c:idx val="7"/>
          <c:order val="7"/>
          <c:tx>
            <c:strRef>
              <c:f>'図５'!$J$8</c:f>
              <c:strCache>
                <c:ptCount val="1"/>
                <c:pt idx="0">
                  <c:v>学童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'図５'!$B$19:$B$20</c:f>
              <c:strCache/>
            </c:strRef>
          </c:cat>
          <c:val>
            <c:numRef>
              <c:f>'図５'!$J$19:$J$20</c:f>
              <c:numCache/>
            </c:numRef>
          </c:val>
        </c:ser>
        <c:overlap val="100"/>
        <c:axId val="57495753"/>
        <c:axId val="47699730"/>
      </c:barChart>
      <c:catAx>
        <c:axId val="57495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  <c:max val="1"/>
        </c:scaling>
        <c:axPos val="t"/>
        <c:delete val="1"/>
        <c:majorTickMark val="out"/>
        <c:minorTickMark val="none"/>
        <c:tickLblPos val="nextTo"/>
        <c:crossAx val="57495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"/>
          <c:y val="0.8885"/>
          <c:w val="0.57975"/>
          <c:h val="0.0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35"/>
          <c:w val="0.9732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'図６'!$B$28</c:f>
              <c:strCache>
                <c:ptCount val="1"/>
                <c:pt idx="0">
                  <c:v>事業所内保育施設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'図６'!$D$27:$M$27</c:f>
              <c:strCache/>
            </c:strRef>
          </c:cat>
          <c:val>
            <c:numRef>
              <c:f>'図６'!$D$28:$M$28</c:f>
              <c:numCache/>
            </c:numRef>
          </c:val>
          <c:smooth val="0"/>
        </c:ser>
        <c:ser>
          <c:idx val="1"/>
          <c:order val="1"/>
          <c:tx>
            <c:strRef>
              <c:f>'図６'!$B$29</c:f>
              <c:strCache>
                <c:ptCount val="1"/>
                <c:pt idx="0">
                  <c:v>ベビーホテル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'図６'!$D$27:$M$27</c:f>
              <c:strCache/>
            </c:strRef>
          </c:cat>
          <c:val>
            <c:numRef>
              <c:f>'図６'!$D$29:$M$29</c:f>
              <c:numCache/>
            </c:numRef>
          </c:val>
          <c:smooth val="0"/>
        </c:ser>
        <c:ser>
          <c:idx val="2"/>
          <c:order val="2"/>
          <c:tx>
            <c:strRef>
              <c:f>'図６'!$B$30</c:f>
              <c:strCache>
                <c:ptCount val="1"/>
                <c:pt idx="0">
                  <c:v>その他の認可外保育施設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'図６'!$D$27:$M$27</c:f>
              <c:strCache/>
            </c:strRef>
          </c:cat>
          <c:val>
            <c:numRef>
              <c:f>'図６'!$D$30:$M$30</c:f>
              <c:numCache/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72892"/>
        <c:crosses val="autoZero"/>
        <c:auto val="1"/>
        <c:lblOffset val="100"/>
        <c:tickLblSkip val="1"/>
        <c:noMultiLvlLbl val="0"/>
      </c:catAx>
      <c:valAx>
        <c:axId val="38472892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438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75"/>
          <c:y val="0.94225"/>
          <c:w val="0.894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3265"/>
          <c:w val="0.97125"/>
          <c:h val="0.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'図７'!$C$37:$C$38</c:f>
              <c:strCache>
                <c:ptCount val="1"/>
                <c:pt idx="0">
                  <c:v>既に 実施した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('図７'!$C$39,'図７'!$C$47)</c:f>
              <c:numCache/>
            </c:numRef>
          </c:val>
        </c:ser>
        <c:ser>
          <c:idx val="1"/>
          <c:order val="1"/>
          <c:tx>
            <c:strRef>
              <c:f>'図７'!$D$37:$D$38</c:f>
              <c:strCache>
                <c:ptCount val="1"/>
                <c:pt idx="0">
                  <c:v>実施する 予定あり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('図７'!$D$39,'図７'!$D$47)</c:f>
              <c:numCache/>
            </c:numRef>
          </c:val>
        </c:ser>
        <c:ser>
          <c:idx val="2"/>
          <c:order val="2"/>
          <c:tx>
            <c:strRef>
              <c:f>'図７'!$E$37:$E$38</c:f>
              <c:strCache>
                <c:ptCount val="1"/>
                <c:pt idx="0">
                  <c:v>実施する 予定なし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('図７'!$E$39,'図７'!$E$47)</c:f>
              <c:numCache/>
            </c:numRef>
          </c:val>
        </c:ser>
        <c:ser>
          <c:idx val="3"/>
          <c:order val="3"/>
          <c:tx>
            <c:strRef>
              <c:f>'図７'!$F$37</c:f>
              <c:strCache>
                <c:ptCount val="1"/>
                <c:pt idx="0">
                  <c:v>不詳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('図７'!$F$39,'図７'!$F$47)</c:f>
              <c:numCache/>
            </c:numRef>
          </c:val>
        </c:ser>
        <c:overlap val="100"/>
        <c:gapWidth val="96"/>
        <c:axId val="10711709"/>
        <c:axId val="29296518"/>
      </c:barChart>
      <c:catAx>
        <c:axId val="107117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96518"/>
        <c:crosses val="autoZero"/>
        <c:auto val="1"/>
        <c:lblOffset val="100"/>
        <c:tickLblSkip val="1"/>
        <c:noMultiLvlLbl val="0"/>
      </c:catAx>
      <c:valAx>
        <c:axId val="29296518"/>
        <c:scaling>
          <c:orientation val="minMax"/>
        </c:scaling>
        <c:axPos val="b"/>
        <c:delete val="1"/>
        <c:majorTickMark val="out"/>
        <c:minorTickMark val="none"/>
        <c:tickLblPos val="nextTo"/>
        <c:crossAx val="10711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565"/>
          <c:w val="0.96825"/>
          <c:h val="0.86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'図７'!$C$37:$C$38</c:f>
              <c:strCache>
                <c:ptCount val="1"/>
                <c:pt idx="0">
                  <c:v>既に 実施した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('図７'!$C$40,'図７'!$C$48)</c:f>
              <c:numCache/>
            </c:numRef>
          </c:val>
        </c:ser>
        <c:ser>
          <c:idx val="1"/>
          <c:order val="1"/>
          <c:tx>
            <c:strRef>
              <c:f>'図７'!$D$37:$D$38</c:f>
              <c:strCache>
                <c:ptCount val="1"/>
                <c:pt idx="0">
                  <c:v>実施する 予定あり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('図７'!$D$40,'図７'!$D$48)</c:f>
              <c:numCache/>
            </c:numRef>
          </c:val>
        </c:ser>
        <c:ser>
          <c:idx val="2"/>
          <c:order val="2"/>
          <c:tx>
            <c:strRef>
              <c:f>'図７'!$E$37:$E$38</c:f>
              <c:strCache>
                <c:ptCount val="1"/>
                <c:pt idx="0">
                  <c:v>実施する 予定なし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('図７'!$E$40,'図７'!$E$48)</c:f>
              <c:numCache/>
            </c:numRef>
          </c:val>
        </c:ser>
        <c:ser>
          <c:idx val="3"/>
          <c:order val="3"/>
          <c:tx>
            <c:strRef>
              <c:f>'図７'!$F$37</c:f>
              <c:strCache>
                <c:ptCount val="1"/>
                <c:pt idx="0">
                  <c:v>不詳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('図７'!$F$40,'図７'!$F$48)</c:f>
              <c:numCache/>
            </c:numRef>
          </c:val>
        </c:ser>
        <c:overlap val="100"/>
        <c:gapWidth val="124"/>
        <c:axId val="62342071"/>
        <c:axId val="24207728"/>
      </c:barChart>
      <c:catAx>
        <c:axId val="623420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</c:scaling>
        <c:axPos val="b"/>
        <c:delete val="1"/>
        <c:majorTickMark val="out"/>
        <c:minorTickMark val="none"/>
        <c:tickLblPos val="nextTo"/>
        <c:crossAx val="62342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4775"/>
          <c:w val="0.96825"/>
          <c:h val="0.71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'図７'!$C$37:$C$38</c:f>
              <c:strCache>
                <c:ptCount val="1"/>
                <c:pt idx="0">
                  <c:v>既に 実施した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('図７'!$C$41,'図７'!$C$49)</c:f>
              <c:numCache/>
            </c:numRef>
          </c:val>
        </c:ser>
        <c:ser>
          <c:idx val="1"/>
          <c:order val="1"/>
          <c:tx>
            <c:strRef>
              <c:f>'図７'!$D$37:$D$38</c:f>
              <c:strCache>
                <c:ptCount val="1"/>
                <c:pt idx="0">
                  <c:v>実施する 予定あり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('図７'!$D$41,'図７'!$D$49)</c:f>
              <c:numCache/>
            </c:numRef>
          </c:val>
        </c:ser>
        <c:ser>
          <c:idx val="2"/>
          <c:order val="2"/>
          <c:tx>
            <c:strRef>
              <c:f>'図７'!$E$37:$E$38</c:f>
              <c:strCache>
                <c:ptCount val="1"/>
                <c:pt idx="0">
                  <c:v>実施する 予定なし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('図７'!$E$41,'図７'!$E$49)</c:f>
              <c:numCache/>
            </c:numRef>
          </c:val>
        </c:ser>
        <c:ser>
          <c:idx val="3"/>
          <c:order val="3"/>
          <c:tx>
            <c:strRef>
              <c:f>'図７'!$F$37</c:f>
              <c:strCache>
                <c:ptCount val="1"/>
                <c:pt idx="0">
                  <c:v>不詳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'図７'!$A$35:$A$36</c:f>
              <c:strCache/>
            </c:strRef>
          </c:cat>
          <c:val>
            <c:numRef>
              <c:f>('図７'!$F$41,'図７'!$F$49)</c:f>
              <c:numCache/>
            </c:numRef>
          </c:val>
        </c:ser>
        <c:overlap val="100"/>
        <c:gapWidth val="124"/>
        <c:axId val="16542961"/>
        <c:axId val="14668922"/>
      </c:barChart>
      <c:catAx>
        <c:axId val="165429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</c:scaling>
        <c:axPos val="b"/>
        <c:delete val="1"/>
        <c:majorTickMark val="out"/>
        <c:minorTickMark val="none"/>
        <c:tickLblPos val="nextTo"/>
        <c:crossAx val="16542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975"/>
          <c:y val="0.83975"/>
          <c:w val="0.916"/>
          <c:h val="0.1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326"/>
          <c:w val="0.968"/>
          <c:h val="0.6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'図８'!$C$37:$C$38</c:f>
              <c:strCache>
                <c:ptCount val="1"/>
                <c:pt idx="0">
                  <c:v>既に 実施した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('図８'!$C$39,'図８'!$C$47)</c:f>
              <c:numCache/>
            </c:numRef>
          </c:val>
        </c:ser>
        <c:ser>
          <c:idx val="1"/>
          <c:order val="1"/>
          <c:tx>
            <c:strRef>
              <c:f>'図８'!$D$37:$D$38</c:f>
              <c:strCache>
                <c:ptCount val="1"/>
                <c:pt idx="0">
                  <c:v>実施する 予定あり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('図８'!$D$39,'図８'!$D$47)</c:f>
              <c:numCache/>
            </c:numRef>
          </c:val>
        </c:ser>
        <c:ser>
          <c:idx val="2"/>
          <c:order val="2"/>
          <c:tx>
            <c:strRef>
              <c:f>'図８'!$E$37:$E$38</c:f>
              <c:strCache>
                <c:ptCount val="1"/>
                <c:pt idx="0">
                  <c:v>実施する 予定なし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('図８'!$E$39,'図８'!$E$47)</c:f>
              <c:numCache/>
            </c:numRef>
          </c:val>
        </c:ser>
        <c:ser>
          <c:idx val="3"/>
          <c:order val="3"/>
          <c:tx>
            <c:strRef>
              <c:f>'図８'!$F$37</c:f>
              <c:strCache>
                <c:ptCount val="1"/>
                <c:pt idx="0">
                  <c:v>不詳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('図８'!$F$39,'図８'!$F$47)</c:f>
              <c:numCache/>
            </c:numRef>
          </c:val>
        </c:ser>
        <c:overlap val="100"/>
        <c:gapWidth val="96"/>
        <c:axId val="64911435"/>
        <c:axId val="47332004"/>
      </c:barChart>
      <c:catAx>
        <c:axId val="649114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32004"/>
        <c:crosses val="autoZero"/>
        <c:auto val="1"/>
        <c:lblOffset val="100"/>
        <c:tickLblSkip val="1"/>
        <c:noMultiLvlLbl val="0"/>
      </c:catAx>
      <c:valAx>
        <c:axId val="47332004"/>
        <c:scaling>
          <c:orientation val="minMax"/>
        </c:scaling>
        <c:axPos val="b"/>
        <c:delete val="1"/>
        <c:majorTickMark val="out"/>
        <c:minorTickMark val="none"/>
        <c:tickLblPos val="nextTo"/>
        <c:crossAx val="64911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565"/>
          <c:w val="0.9695"/>
          <c:h val="0.86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'図８'!$C$37:$C$38</c:f>
              <c:strCache>
                <c:ptCount val="1"/>
                <c:pt idx="0">
                  <c:v>既に 実施した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('図８'!$C$40,'図８'!$C$48)</c:f>
              <c:numCache/>
            </c:numRef>
          </c:val>
        </c:ser>
        <c:ser>
          <c:idx val="1"/>
          <c:order val="1"/>
          <c:tx>
            <c:strRef>
              <c:f>'図８'!$D$37:$D$38</c:f>
              <c:strCache>
                <c:ptCount val="1"/>
                <c:pt idx="0">
                  <c:v>実施する 予定あり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('図８'!$D$40,'図８'!$D$48)</c:f>
              <c:numCache/>
            </c:numRef>
          </c:val>
        </c:ser>
        <c:ser>
          <c:idx val="2"/>
          <c:order val="2"/>
          <c:tx>
            <c:strRef>
              <c:f>'図８'!$E$37:$E$38</c:f>
              <c:strCache>
                <c:ptCount val="1"/>
                <c:pt idx="0">
                  <c:v>実施する 予定なし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('図８'!$E$40,'図８'!$E$48)</c:f>
              <c:numCache/>
            </c:numRef>
          </c:val>
        </c:ser>
        <c:ser>
          <c:idx val="3"/>
          <c:order val="3"/>
          <c:tx>
            <c:strRef>
              <c:f>'図８'!$F$37:$F$38</c:f>
              <c:strCache>
                <c:ptCount val="1"/>
                <c:pt idx="0">
                  <c:v>不詳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'図８'!$A$35:$A$36</c:f>
              <c:strCache/>
            </c:strRef>
          </c:cat>
          <c:val>
            <c:numRef>
              <c:f>('図８'!$F$40,'図８'!$F$48)</c:f>
              <c:numCache/>
            </c:numRef>
          </c:val>
        </c:ser>
        <c:overlap val="100"/>
        <c:gapWidth val="124"/>
        <c:axId val="23334853"/>
        <c:axId val="8687086"/>
      </c:barChart>
      <c:catAx>
        <c:axId val="233348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inMax"/>
        </c:scaling>
        <c:axPos val="b"/>
        <c:delete val="1"/>
        <c:majorTickMark val="out"/>
        <c:minorTickMark val="none"/>
        <c:tickLblPos val="nextTo"/>
        <c:crossAx val="23334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0</xdr:rowOff>
    </xdr:from>
    <xdr:to>
      <xdr:col>9</xdr:col>
      <xdr:colOff>85725</xdr:colOff>
      <xdr:row>4</xdr:row>
      <xdr:rowOff>0</xdr:rowOff>
    </xdr:to>
    <xdr:sp>
      <xdr:nvSpPr>
        <xdr:cNvPr id="1" name="大かっこ 7"/>
        <xdr:cNvSpPr>
          <a:spLocks/>
        </xdr:cNvSpPr>
      </xdr:nvSpPr>
      <xdr:spPr>
        <a:xfrm>
          <a:off x="66675" y="733425"/>
          <a:ext cx="6019800" cy="0"/>
        </a:xfrm>
        <a:prstGeom prst="bracketPair">
          <a:avLst>
            <a:gd name="adj" fmla="val -3729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95250</xdr:rowOff>
    </xdr:from>
    <xdr:to>
      <xdr:col>22</xdr:col>
      <xdr:colOff>295275</xdr:colOff>
      <xdr:row>21</xdr:row>
      <xdr:rowOff>85725</xdr:rowOff>
    </xdr:to>
    <xdr:graphicFrame>
      <xdr:nvGraphicFramePr>
        <xdr:cNvPr id="2" name="グラフ 1"/>
        <xdr:cNvGraphicFramePr/>
      </xdr:nvGraphicFramePr>
      <xdr:xfrm>
        <a:off x="7886700" y="1171575"/>
        <a:ext cx="61912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95250</xdr:colOff>
      <xdr:row>22</xdr:row>
      <xdr:rowOff>28575</xdr:rowOff>
    </xdr:from>
    <xdr:to>
      <xdr:col>22</xdr:col>
      <xdr:colOff>285750</xdr:colOff>
      <xdr:row>37</xdr:row>
      <xdr:rowOff>9525</xdr:rowOff>
    </xdr:to>
    <xdr:graphicFrame>
      <xdr:nvGraphicFramePr>
        <xdr:cNvPr id="3" name="グラフ 1"/>
        <xdr:cNvGraphicFramePr/>
      </xdr:nvGraphicFramePr>
      <xdr:xfrm>
        <a:off x="7877175" y="3905250"/>
        <a:ext cx="61912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104775</xdr:colOff>
      <xdr:row>37</xdr:row>
      <xdr:rowOff>171450</xdr:rowOff>
    </xdr:from>
    <xdr:to>
      <xdr:col>22</xdr:col>
      <xdr:colOff>295275</xdr:colOff>
      <xdr:row>52</xdr:row>
      <xdr:rowOff>171450</xdr:rowOff>
    </xdr:to>
    <xdr:graphicFrame>
      <xdr:nvGraphicFramePr>
        <xdr:cNvPr id="4" name="グラフ 1"/>
        <xdr:cNvGraphicFramePr/>
      </xdr:nvGraphicFramePr>
      <xdr:xfrm>
        <a:off x="7886700" y="6772275"/>
        <a:ext cx="61912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466725</xdr:colOff>
      <xdr:row>11</xdr:row>
      <xdr:rowOff>152400</xdr:rowOff>
    </xdr:from>
    <xdr:to>
      <xdr:col>12</xdr:col>
      <xdr:colOff>466725</xdr:colOff>
      <xdr:row>13</xdr:row>
      <xdr:rowOff>133350</xdr:rowOff>
    </xdr:to>
    <xdr:sp>
      <xdr:nvSpPr>
        <xdr:cNvPr id="5" name="直線コネクタ 14"/>
        <xdr:cNvSpPr>
          <a:spLocks/>
        </xdr:cNvSpPr>
      </xdr:nvSpPr>
      <xdr:spPr>
        <a:xfrm>
          <a:off x="8248650" y="2105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590550</xdr:colOff>
      <xdr:row>12</xdr:row>
      <xdr:rowOff>9525</xdr:rowOff>
    </xdr:from>
    <xdr:to>
      <xdr:col>17</xdr:col>
      <xdr:colOff>590550</xdr:colOff>
      <xdr:row>13</xdr:row>
      <xdr:rowOff>123825</xdr:rowOff>
    </xdr:to>
    <xdr:sp>
      <xdr:nvSpPr>
        <xdr:cNvPr id="6" name="直線コネクタ 19"/>
        <xdr:cNvSpPr>
          <a:spLocks/>
        </xdr:cNvSpPr>
      </xdr:nvSpPr>
      <xdr:spPr>
        <a:xfrm>
          <a:off x="11372850" y="2133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438150</xdr:colOff>
      <xdr:row>12</xdr:row>
      <xdr:rowOff>95250</xdr:rowOff>
    </xdr:from>
    <xdr:to>
      <xdr:col>17</xdr:col>
      <xdr:colOff>600075</xdr:colOff>
      <xdr:row>12</xdr:row>
      <xdr:rowOff>123825</xdr:rowOff>
    </xdr:to>
    <xdr:sp>
      <xdr:nvSpPr>
        <xdr:cNvPr id="7" name="直線矢印コネクタ 20"/>
        <xdr:cNvSpPr>
          <a:spLocks/>
        </xdr:cNvSpPr>
      </xdr:nvSpPr>
      <xdr:spPr>
        <a:xfrm>
          <a:off x="8220075" y="2219325"/>
          <a:ext cx="316230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409575</xdr:colOff>
      <xdr:row>12</xdr:row>
      <xdr:rowOff>85725</xdr:rowOff>
    </xdr:from>
    <xdr:to>
      <xdr:col>15</xdr:col>
      <xdr:colOff>523875</xdr:colOff>
      <xdr:row>13</xdr:row>
      <xdr:rowOff>95250</xdr:rowOff>
    </xdr:to>
    <xdr:sp>
      <xdr:nvSpPr>
        <xdr:cNvPr id="8" name="正方形/長方形 21"/>
        <xdr:cNvSpPr>
          <a:spLocks/>
        </xdr:cNvSpPr>
      </xdr:nvSpPr>
      <xdr:spPr>
        <a:xfrm>
          <a:off x="9391650" y="2209800"/>
          <a:ext cx="71437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54.7%</a:t>
          </a:r>
        </a:p>
      </xdr:txBody>
    </xdr:sp>
    <xdr:clientData/>
  </xdr:twoCellAnchor>
  <xdr:twoCellAnchor>
    <xdr:from>
      <xdr:col>14</xdr:col>
      <xdr:colOff>419100</xdr:colOff>
      <xdr:row>13</xdr:row>
      <xdr:rowOff>171450</xdr:rowOff>
    </xdr:from>
    <xdr:to>
      <xdr:col>15</xdr:col>
      <xdr:colOff>533400</xdr:colOff>
      <xdr:row>15</xdr:row>
      <xdr:rowOff>9525</xdr:rowOff>
    </xdr:to>
    <xdr:sp>
      <xdr:nvSpPr>
        <xdr:cNvPr id="9" name="正方形/長方形 22"/>
        <xdr:cNvSpPr>
          <a:spLocks/>
        </xdr:cNvSpPr>
      </xdr:nvSpPr>
      <xdr:spPr>
        <a:xfrm>
          <a:off x="9401175" y="2466975"/>
          <a:ext cx="71437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50.3%</a:t>
          </a:r>
        </a:p>
      </xdr:txBody>
    </xdr:sp>
    <xdr:clientData/>
  </xdr:twoCellAnchor>
  <xdr:twoCellAnchor>
    <xdr:from>
      <xdr:col>17</xdr:col>
      <xdr:colOff>333375</xdr:colOff>
      <xdr:row>14</xdr:row>
      <xdr:rowOff>38100</xdr:rowOff>
    </xdr:from>
    <xdr:to>
      <xdr:col>17</xdr:col>
      <xdr:colOff>333375</xdr:colOff>
      <xdr:row>16</xdr:row>
      <xdr:rowOff>9525</xdr:rowOff>
    </xdr:to>
    <xdr:sp>
      <xdr:nvSpPr>
        <xdr:cNvPr id="10" name="直線コネクタ 23"/>
        <xdr:cNvSpPr>
          <a:spLocks/>
        </xdr:cNvSpPr>
      </xdr:nvSpPr>
      <xdr:spPr>
        <a:xfrm>
          <a:off x="11115675" y="2505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38100</xdr:rowOff>
    </xdr:from>
    <xdr:to>
      <xdr:col>12</xdr:col>
      <xdr:colOff>447675</xdr:colOff>
      <xdr:row>16</xdr:row>
      <xdr:rowOff>9525</xdr:rowOff>
    </xdr:to>
    <xdr:sp>
      <xdr:nvSpPr>
        <xdr:cNvPr id="11" name="直線コネクタ 24"/>
        <xdr:cNvSpPr>
          <a:spLocks/>
        </xdr:cNvSpPr>
      </xdr:nvSpPr>
      <xdr:spPr>
        <a:xfrm>
          <a:off x="8229600" y="2505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457200</xdr:colOff>
      <xdr:row>15</xdr:row>
      <xdr:rowOff>0</xdr:rowOff>
    </xdr:from>
    <xdr:to>
      <xdr:col>17</xdr:col>
      <xdr:colOff>333375</xdr:colOff>
      <xdr:row>15</xdr:row>
      <xdr:rowOff>9525</xdr:rowOff>
    </xdr:to>
    <xdr:sp>
      <xdr:nvSpPr>
        <xdr:cNvPr id="12" name="直線矢印コネクタ 28"/>
        <xdr:cNvSpPr>
          <a:spLocks/>
        </xdr:cNvSpPr>
      </xdr:nvSpPr>
      <xdr:spPr>
        <a:xfrm>
          <a:off x="8239125" y="2638425"/>
          <a:ext cx="2876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447675</xdr:colOff>
      <xdr:row>23</xdr:row>
      <xdr:rowOff>57150</xdr:rowOff>
    </xdr:from>
    <xdr:to>
      <xdr:col>12</xdr:col>
      <xdr:colOff>447675</xdr:colOff>
      <xdr:row>25</xdr:row>
      <xdr:rowOff>19050</xdr:rowOff>
    </xdr:to>
    <xdr:sp>
      <xdr:nvSpPr>
        <xdr:cNvPr id="13" name="直線コネクタ 29"/>
        <xdr:cNvSpPr>
          <a:spLocks/>
        </xdr:cNvSpPr>
      </xdr:nvSpPr>
      <xdr:spPr>
        <a:xfrm>
          <a:off x="8229600" y="4086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381000</xdr:colOff>
      <xdr:row>23</xdr:row>
      <xdr:rowOff>38100</xdr:rowOff>
    </xdr:from>
    <xdr:to>
      <xdr:col>17</xdr:col>
      <xdr:colOff>381000</xdr:colOff>
      <xdr:row>24</xdr:row>
      <xdr:rowOff>161925</xdr:rowOff>
    </xdr:to>
    <xdr:sp>
      <xdr:nvSpPr>
        <xdr:cNvPr id="14" name="直線コネクタ 30"/>
        <xdr:cNvSpPr>
          <a:spLocks/>
        </xdr:cNvSpPr>
      </xdr:nvSpPr>
      <xdr:spPr>
        <a:xfrm>
          <a:off x="11163300" y="40767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466725</xdr:colOff>
      <xdr:row>24</xdr:row>
      <xdr:rowOff>57150</xdr:rowOff>
    </xdr:from>
    <xdr:to>
      <xdr:col>17</xdr:col>
      <xdr:colOff>381000</xdr:colOff>
      <xdr:row>24</xdr:row>
      <xdr:rowOff>57150</xdr:rowOff>
    </xdr:to>
    <xdr:sp>
      <xdr:nvSpPr>
        <xdr:cNvPr id="15" name="直線矢印コネクタ 31"/>
        <xdr:cNvSpPr>
          <a:spLocks/>
        </xdr:cNvSpPr>
      </xdr:nvSpPr>
      <xdr:spPr>
        <a:xfrm>
          <a:off x="8248650" y="4276725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323850</xdr:colOff>
      <xdr:row>23</xdr:row>
      <xdr:rowOff>66675</xdr:rowOff>
    </xdr:from>
    <xdr:to>
      <xdr:col>15</xdr:col>
      <xdr:colOff>438150</xdr:colOff>
      <xdr:row>24</xdr:row>
      <xdr:rowOff>85725</xdr:rowOff>
    </xdr:to>
    <xdr:sp>
      <xdr:nvSpPr>
        <xdr:cNvPr id="16" name="正方形/長方形 33"/>
        <xdr:cNvSpPr>
          <a:spLocks/>
        </xdr:cNvSpPr>
      </xdr:nvSpPr>
      <xdr:spPr>
        <a:xfrm>
          <a:off x="9305925" y="4105275"/>
          <a:ext cx="7143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51.5%</a:t>
          </a:r>
        </a:p>
      </xdr:txBody>
    </xdr:sp>
    <xdr:clientData/>
  </xdr:twoCellAnchor>
  <xdr:twoCellAnchor>
    <xdr:from>
      <xdr:col>12</xdr:col>
      <xdr:colOff>447675</xdr:colOff>
      <xdr:row>29</xdr:row>
      <xdr:rowOff>142875</xdr:rowOff>
    </xdr:from>
    <xdr:to>
      <xdr:col>12</xdr:col>
      <xdr:colOff>447675</xdr:colOff>
      <xdr:row>31</xdr:row>
      <xdr:rowOff>123825</xdr:rowOff>
    </xdr:to>
    <xdr:sp>
      <xdr:nvSpPr>
        <xdr:cNvPr id="17" name="直線コネクタ 34"/>
        <xdr:cNvSpPr>
          <a:spLocks/>
        </xdr:cNvSpPr>
      </xdr:nvSpPr>
      <xdr:spPr>
        <a:xfrm>
          <a:off x="8229600" y="52197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247650</xdr:colOff>
      <xdr:row>29</xdr:row>
      <xdr:rowOff>142875</xdr:rowOff>
    </xdr:from>
    <xdr:to>
      <xdr:col>17</xdr:col>
      <xdr:colOff>247650</xdr:colOff>
      <xdr:row>31</xdr:row>
      <xdr:rowOff>95250</xdr:rowOff>
    </xdr:to>
    <xdr:sp>
      <xdr:nvSpPr>
        <xdr:cNvPr id="18" name="直線コネクタ 35"/>
        <xdr:cNvSpPr>
          <a:spLocks/>
        </xdr:cNvSpPr>
      </xdr:nvSpPr>
      <xdr:spPr>
        <a:xfrm>
          <a:off x="11029950" y="5219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447675</xdr:colOff>
      <xdr:row>30</xdr:row>
      <xdr:rowOff>180975</xdr:rowOff>
    </xdr:from>
    <xdr:to>
      <xdr:col>17</xdr:col>
      <xdr:colOff>266700</xdr:colOff>
      <xdr:row>30</xdr:row>
      <xdr:rowOff>180975</xdr:rowOff>
    </xdr:to>
    <xdr:sp>
      <xdr:nvSpPr>
        <xdr:cNvPr id="19" name="直線矢印コネクタ 36"/>
        <xdr:cNvSpPr>
          <a:spLocks/>
        </xdr:cNvSpPr>
      </xdr:nvSpPr>
      <xdr:spPr>
        <a:xfrm flipV="1">
          <a:off x="8229600" y="5419725"/>
          <a:ext cx="2819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323850</xdr:colOff>
      <xdr:row>29</xdr:row>
      <xdr:rowOff>161925</xdr:rowOff>
    </xdr:from>
    <xdr:to>
      <xdr:col>15</xdr:col>
      <xdr:colOff>438150</xdr:colOff>
      <xdr:row>31</xdr:row>
      <xdr:rowOff>0</xdr:rowOff>
    </xdr:to>
    <xdr:sp>
      <xdr:nvSpPr>
        <xdr:cNvPr id="20" name="正方形/長方形 37"/>
        <xdr:cNvSpPr>
          <a:spLocks/>
        </xdr:cNvSpPr>
      </xdr:nvSpPr>
      <xdr:spPr>
        <a:xfrm>
          <a:off x="9305925" y="5238750"/>
          <a:ext cx="71437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49.2%</a:t>
          </a:r>
        </a:p>
      </xdr:txBody>
    </xdr:sp>
    <xdr:clientData/>
  </xdr:twoCellAnchor>
  <xdr:twoCellAnchor>
    <xdr:from>
      <xdr:col>12</xdr:col>
      <xdr:colOff>466725</xdr:colOff>
      <xdr:row>38</xdr:row>
      <xdr:rowOff>171450</xdr:rowOff>
    </xdr:from>
    <xdr:to>
      <xdr:col>12</xdr:col>
      <xdr:colOff>466725</xdr:colOff>
      <xdr:row>40</xdr:row>
      <xdr:rowOff>161925</xdr:rowOff>
    </xdr:to>
    <xdr:sp>
      <xdr:nvSpPr>
        <xdr:cNvPr id="21" name="直線コネクタ 39"/>
        <xdr:cNvSpPr>
          <a:spLocks/>
        </xdr:cNvSpPr>
      </xdr:nvSpPr>
      <xdr:spPr>
        <a:xfrm>
          <a:off x="8248650" y="6915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104775</xdr:colOff>
      <xdr:row>38</xdr:row>
      <xdr:rowOff>142875</xdr:rowOff>
    </xdr:from>
    <xdr:to>
      <xdr:col>17</xdr:col>
      <xdr:colOff>104775</xdr:colOff>
      <xdr:row>40</xdr:row>
      <xdr:rowOff>95250</xdr:rowOff>
    </xdr:to>
    <xdr:sp>
      <xdr:nvSpPr>
        <xdr:cNvPr id="22" name="直線コネクタ 40"/>
        <xdr:cNvSpPr>
          <a:spLocks/>
        </xdr:cNvSpPr>
      </xdr:nvSpPr>
      <xdr:spPr>
        <a:xfrm>
          <a:off x="10887075" y="68865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466725</xdr:colOff>
      <xdr:row>39</xdr:row>
      <xdr:rowOff>180975</xdr:rowOff>
    </xdr:from>
    <xdr:to>
      <xdr:col>17</xdr:col>
      <xdr:colOff>114300</xdr:colOff>
      <xdr:row>40</xdr:row>
      <xdr:rowOff>0</xdr:rowOff>
    </xdr:to>
    <xdr:sp>
      <xdr:nvSpPr>
        <xdr:cNvPr id="23" name="直線矢印コネクタ 41"/>
        <xdr:cNvSpPr>
          <a:spLocks/>
        </xdr:cNvSpPr>
      </xdr:nvSpPr>
      <xdr:spPr>
        <a:xfrm flipV="1">
          <a:off x="8248650" y="7096125"/>
          <a:ext cx="2647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39</xdr:row>
      <xdr:rowOff>9525</xdr:rowOff>
    </xdr:from>
    <xdr:to>
      <xdr:col>15</xdr:col>
      <xdr:colOff>219075</xdr:colOff>
      <xdr:row>40</xdr:row>
      <xdr:rowOff>28575</xdr:rowOff>
    </xdr:to>
    <xdr:sp>
      <xdr:nvSpPr>
        <xdr:cNvPr id="24" name="正方形/長方形 42"/>
        <xdr:cNvSpPr>
          <a:spLocks/>
        </xdr:cNvSpPr>
      </xdr:nvSpPr>
      <xdr:spPr>
        <a:xfrm>
          <a:off x="9077325" y="6924675"/>
          <a:ext cx="72390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46.5%</a:t>
          </a:r>
        </a:p>
      </xdr:txBody>
    </xdr:sp>
    <xdr:clientData/>
  </xdr:twoCellAnchor>
  <xdr:twoCellAnchor>
    <xdr:from>
      <xdr:col>14</xdr:col>
      <xdr:colOff>142875</xdr:colOff>
      <xdr:row>44</xdr:row>
      <xdr:rowOff>171450</xdr:rowOff>
    </xdr:from>
    <xdr:to>
      <xdr:col>15</xdr:col>
      <xdr:colOff>257175</xdr:colOff>
      <xdr:row>45</xdr:row>
      <xdr:rowOff>180975</xdr:rowOff>
    </xdr:to>
    <xdr:sp>
      <xdr:nvSpPr>
        <xdr:cNvPr id="25" name="正方形/長方形 45"/>
        <xdr:cNvSpPr>
          <a:spLocks/>
        </xdr:cNvSpPr>
      </xdr:nvSpPr>
      <xdr:spPr>
        <a:xfrm>
          <a:off x="9124950" y="8039100"/>
          <a:ext cx="7143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40.5%</a:t>
          </a:r>
        </a:p>
      </xdr:txBody>
    </xdr:sp>
    <xdr:clientData/>
  </xdr:twoCellAnchor>
  <xdr:twoCellAnchor>
    <xdr:from>
      <xdr:col>12</xdr:col>
      <xdr:colOff>466725</xdr:colOff>
      <xdr:row>44</xdr:row>
      <xdr:rowOff>123825</xdr:rowOff>
    </xdr:from>
    <xdr:to>
      <xdr:col>12</xdr:col>
      <xdr:colOff>466725</xdr:colOff>
      <xdr:row>46</xdr:row>
      <xdr:rowOff>95250</xdr:rowOff>
    </xdr:to>
    <xdr:sp>
      <xdr:nvSpPr>
        <xdr:cNvPr id="26" name="直線コネクタ 46"/>
        <xdr:cNvSpPr>
          <a:spLocks/>
        </xdr:cNvSpPr>
      </xdr:nvSpPr>
      <xdr:spPr>
        <a:xfrm>
          <a:off x="8248650" y="79914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371475</xdr:colOff>
      <xdr:row>44</xdr:row>
      <xdr:rowOff>123825</xdr:rowOff>
    </xdr:from>
    <xdr:to>
      <xdr:col>16</xdr:col>
      <xdr:colOff>371475</xdr:colOff>
      <xdr:row>46</xdr:row>
      <xdr:rowOff>66675</xdr:rowOff>
    </xdr:to>
    <xdr:sp>
      <xdr:nvSpPr>
        <xdr:cNvPr id="27" name="直線コネクタ 47"/>
        <xdr:cNvSpPr>
          <a:spLocks/>
        </xdr:cNvSpPr>
      </xdr:nvSpPr>
      <xdr:spPr>
        <a:xfrm>
          <a:off x="10553700" y="7991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438150</xdr:colOff>
      <xdr:row>45</xdr:row>
      <xdr:rowOff>133350</xdr:rowOff>
    </xdr:from>
    <xdr:to>
      <xdr:col>16</xdr:col>
      <xdr:colOff>371475</xdr:colOff>
      <xdr:row>45</xdr:row>
      <xdr:rowOff>133350</xdr:rowOff>
    </xdr:to>
    <xdr:sp>
      <xdr:nvSpPr>
        <xdr:cNvPr id="28" name="直線矢印コネクタ 48"/>
        <xdr:cNvSpPr>
          <a:spLocks/>
        </xdr:cNvSpPr>
      </xdr:nvSpPr>
      <xdr:spPr>
        <a:xfrm>
          <a:off x="8220075" y="8191500"/>
          <a:ext cx="2333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9525</xdr:rowOff>
    </xdr:from>
    <xdr:to>
      <xdr:col>8</xdr:col>
      <xdr:colOff>257175</xdr:colOff>
      <xdr:row>24</xdr:row>
      <xdr:rowOff>123825</xdr:rowOff>
    </xdr:to>
    <xdr:graphicFrame>
      <xdr:nvGraphicFramePr>
        <xdr:cNvPr id="1" name="グラフ 3"/>
        <xdr:cNvGraphicFramePr/>
      </xdr:nvGraphicFramePr>
      <xdr:xfrm>
        <a:off x="495300" y="361950"/>
        <a:ext cx="51339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180975</xdr:rowOff>
    </xdr:from>
    <xdr:to>
      <xdr:col>6</xdr:col>
      <xdr:colOff>95250</xdr:colOff>
      <xdr:row>16</xdr:row>
      <xdr:rowOff>28575</xdr:rowOff>
    </xdr:to>
    <xdr:graphicFrame>
      <xdr:nvGraphicFramePr>
        <xdr:cNvPr id="1" name="グラフ 1"/>
        <xdr:cNvGraphicFramePr/>
      </xdr:nvGraphicFramePr>
      <xdr:xfrm>
        <a:off x="485775" y="523875"/>
        <a:ext cx="38576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15</xdr:row>
      <xdr:rowOff>123825</xdr:rowOff>
    </xdr:from>
    <xdr:to>
      <xdr:col>6</xdr:col>
      <xdr:colOff>95250</xdr:colOff>
      <xdr:row>24</xdr:row>
      <xdr:rowOff>123825</xdr:rowOff>
    </xdr:to>
    <xdr:graphicFrame>
      <xdr:nvGraphicFramePr>
        <xdr:cNvPr id="2" name="グラフ 2"/>
        <xdr:cNvGraphicFramePr/>
      </xdr:nvGraphicFramePr>
      <xdr:xfrm>
        <a:off x="485775" y="2943225"/>
        <a:ext cx="38576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23</xdr:row>
      <xdr:rowOff>161925</xdr:rowOff>
    </xdr:from>
    <xdr:to>
      <xdr:col>6</xdr:col>
      <xdr:colOff>104775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495300" y="4476750"/>
        <a:ext cx="38576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6</xdr:row>
      <xdr:rowOff>19050</xdr:rowOff>
    </xdr:from>
    <xdr:to>
      <xdr:col>2</xdr:col>
      <xdr:colOff>228600</xdr:colOff>
      <xdr:row>7</xdr:row>
      <xdr:rowOff>76200</xdr:rowOff>
    </xdr:to>
    <xdr:sp>
      <xdr:nvSpPr>
        <xdr:cNvPr id="4" name="正方形/長方形 10"/>
        <xdr:cNvSpPr>
          <a:spLocks/>
        </xdr:cNvSpPr>
      </xdr:nvSpPr>
      <xdr:spPr>
        <a:xfrm>
          <a:off x="542925" y="1123950"/>
          <a:ext cx="15335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事業所内保育施設</a:t>
          </a:r>
        </a:p>
      </xdr:txBody>
    </xdr:sp>
    <xdr:clientData/>
  </xdr:twoCellAnchor>
  <xdr:twoCellAnchor>
    <xdr:from>
      <xdr:col>1</xdr:col>
      <xdr:colOff>38100</xdr:colOff>
      <xdr:row>15</xdr:row>
      <xdr:rowOff>114300</xdr:rowOff>
    </xdr:from>
    <xdr:to>
      <xdr:col>2</xdr:col>
      <xdr:colOff>161925</xdr:colOff>
      <xdr:row>16</xdr:row>
      <xdr:rowOff>161925</xdr:rowOff>
    </xdr:to>
    <xdr:sp>
      <xdr:nvSpPr>
        <xdr:cNvPr id="5" name="正方形/長方形 11"/>
        <xdr:cNvSpPr>
          <a:spLocks/>
        </xdr:cNvSpPr>
      </xdr:nvSpPr>
      <xdr:spPr>
        <a:xfrm>
          <a:off x="485775" y="2914650"/>
          <a:ext cx="15240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ベビーホテル</a:t>
          </a:r>
        </a:p>
      </xdr:txBody>
    </xdr:sp>
    <xdr:clientData/>
  </xdr:twoCellAnchor>
  <xdr:twoCellAnchor>
    <xdr:from>
      <xdr:col>1</xdr:col>
      <xdr:colOff>57150</xdr:colOff>
      <xdr:row>23</xdr:row>
      <xdr:rowOff>152400</xdr:rowOff>
    </xdr:from>
    <xdr:to>
      <xdr:col>2</xdr:col>
      <xdr:colOff>180975</xdr:colOff>
      <xdr:row>25</xdr:row>
      <xdr:rowOff>19050</xdr:rowOff>
    </xdr:to>
    <xdr:sp>
      <xdr:nvSpPr>
        <xdr:cNvPr id="6" name="正方形/長方形 12"/>
        <xdr:cNvSpPr>
          <a:spLocks/>
        </xdr:cNvSpPr>
      </xdr:nvSpPr>
      <xdr:spPr>
        <a:xfrm>
          <a:off x="504825" y="4457700"/>
          <a:ext cx="15240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その他の認可外保育施設</a:t>
          </a:r>
        </a:p>
      </xdr:txBody>
    </xdr:sp>
    <xdr:clientData/>
  </xdr:twoCellAnchor>
  <xdr:twoCellAnchor>
    <xdr:from>
      <xdr:col>1</xdr:col>
      <xdr:colOff>381000</xdr:colOff>
      <xdr:row>7</xdr:row>
      <xdr:rowOff>76200</xdr:rowOff>
    </xdr:from>
    <xdr:to>
      <xdr:col>1</xdr:col>
      <xdr:colOff>381000</xdr:colOff>
      <xdr:row>8</xdr:row>
      <xdr:rowOff>66675</xdr:rowOff>
    </xdr:to>
    <xdr:sp>
      <xdr:nvSpPr>
        <xdr:cNvPr id="7" name="直線コネクタ 13"/>
        <xdr:cNvSpPr>
          <a:spLocks/>
        </xdr:cNvSpPr>
      </xdr:nvSpPr>
      <xdr:spPr>
        <a:xfrm>
          <a:off x="828675" y="1362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7</xdr:row>
      <xdr:rowOff>104775</xdr:rowOff>
    </xdr:from>
    <xdr:to>
      <xdr:col>4</xdr:col>
      <xdr:colOff>95250</xdr:colOff>
      <xdr:row>8</xdr:row>
      <xdr:rowOff>57150</xdr:rowOff>
    </xdr:to>
    <xdr:sp>
      <xdr:nvSpPr>
        <xdr:cNvPr id="8" name="直線コネクタ 14"/>
        <xdr:cNvSpPr>
          <a:spLocks/>
        </xdr:cNvSpPr>
      </xdr:nvSpPr>
      <xdr:spPr>
        <a:xfrm>
          <a:off x="3143250" y="1390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11</xdr:row>
      <xdr:rowOff>171450</xdr:rowOff>
    </xdr:from>
    <xdr:to>
      <xdr:col>4</xdr:col>
      <xdr:colOff>38100</xdr:colOff>
      <xdr:row>11</xdr:row>
      <xdr:rowOff>180975</xdr:rowOff>
    </xdr:to>
    <xdr:sp>
      <xdr:nvSpPr>
        <xdr:cNvPr id="9" name="直線矢印コネクタ 15"/>
        <xdr:cNvSpPr>
          <a:spLocks/>
        </xdr:cNvSpPr>
      </xdr:nvSpPr>
      <xdr:spPr>
        <a:xfrm>
          <a:off x="819150" y="2190750"/>
          <a:ext cx="2266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781050</xdr:colOff>
      <xdr:row>5</xdr:row>
      <xdr:rowOff>0</xdr:rowOff>
    </xdr:from>
    <xdr:to>
      <xdr:col>3</xdr:col>
      <xdr:colOff>514350</xdr:colOff>
      <xdr:row>8</xdr:row>
      <xdr:rowOff>38100</xdr:rowOff>
    </xdr:to>
    <xdr:sp>
      <xdr:nvSpPr>
        <xdr:cNvPr id="10" name="正方形/長方形 16"/>
        <xdr:cNvSpPr>
          <a:spLocks/>
        </xdr:cNvSpPr>
      </xdr:nvSpPr>
      <xdr:spPr>
        <a:xfrm>
          <a:off x="1228725" y="914400"/>
          <a:ext cx="1733550" cy="581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67.8%</a:t>
          </a:r>
        </a:p>
      </xdr:txBody>
    </xdr:sp>
    <xdr:clientData/>
  </xdr:twoCellAnchor>
  <xdr:twoCellAnchor>
    <xdr:from>
      <xdr:col>1</xdr:col>
      <xdr:colOff>390525</xdr:colOff>
      <xdr:row>11</xdr:row>
      <xdr:rowOff>57150</xdr:rowOff>
    </xdr:from>
    <xdr:to>
      <xdr:col>1</xdr:col>
      <xdr:colOff>390525</xdr:colOff>
      <xdr:row>12</xdr:row>
      <xdr:rowOff>66675</xdr:rowOff>
    </xdr:to>
    <xdr:sp>
      <xdr:nvSpPr>
        <xdr:cNvPr id="11" name="直線コネクタ 19"/>
        <xdr:cNvSpPr>
          <a:spLocks/>
        </xdr:cNvSpPr>
      </xdr:nvSpPr>
      <xdr:spPr>
        <a:xfrm>
          <a:off x="838200" y="20764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38100</xdr:rowOff>
    </xdr:from>
    <xdr:to>
      <xdr:col>4</xdr:col>
      <xdr:colOff>28575</xdr:colOff>
      <xdr:row>12</xdr:row>
      <xdr:rowOff>47625</xdr:rowOff>
    </xdr:to>
    <xdr:sp>
      <xdr:nvSpPr>
        <xdr:cNvPr id="12" name="直線コネクタ 20"/>
        <xdr:cNvSpPr>
          <a:spLocks/>
        </xdr:cNvSpPr>
      </xdr:nvSpPr>
      <xdr:spPr>
        <a:xfrm>
          <a:off x="3076575" y="2057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10</xdr:row>
      <xdr:rowOff>180975</xdr:rowOff>
    </xdr:from>
    <xdr:to>
      <xdr:col>2</xdr:col>
      <xdr:colOff>552450</xdr:colOff>
      <xdr:row>12</xdr:row>
      <xdr:rowOff>9525</xdr:rowOff>
    </xdr:to>
    <xdr:sp>
      <xdr:nvSpPr>
        <xdr:cNvPr id="13" name="正方形/長方形 21"/>
        <xdr:cNvSpPr>
          <a:spLocks/>
        </xdr:cNvSpPr>
      </xdr:nvSpPr>
      <xdr:spPr>
        <a:xfrm>
          <a:off x="1685925" y="2000250"/>
          <a:ext cx="7143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66.3%</a:t>
          </a:r>
        </a:p>
      </xdr:txBody>
    </xdr:sp>
    <xdr:clientData/>
  </xdr:twoCellAnchor>
  <xdr:twoCellAnchor>
    <xdr:from>
      <xdr:col>1</xdr:col>
      <xdr:colOff>371475</xdr:colOff>
      <xdr:row>8</xdr:row>
      <xdr:rowOff>0</xdr:rowOff>
    </xdr:from>
    <xdr:to>
      <xdr:col>4</xdr:col>
      <xdr:colOff>95250</xdr:colOff>
      <xdr:row>8</xdr:row>
      <xdr:rowOff>0</xdr:rowOff>
    </xdr:to>
    <xdr:sp>
      <xdr:nvSpPr>
        <xdr:cNvPr id="14" name="直線矢印コネクタ 24"/>
        <xdr:cNvSpPr>
          <a:spLocks/>
        </xdr:cNvSpPr>
      </xdr:nvSpPr>
      <xdr:spPr>
        <a:xfrm flipV="1">
          <a:off x="819150" y="145732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1257300</xdr:colOff>
      <xdr:row>15</xdr:row>
      <xdr:rowOff>152400</xdr:rowOff>
    </xdr:from>
    <xdr:to>
      <xdr:col>2</xdr:col>
      <xdr:colOff>561975</xdr:colOff>
      <xdr:row>17</xdr:row>
      <xdr:rowOff>0</xdr:rowOff>
    </xdr:to>
    <xdr:sp>
      <xdr:nvSpPr>
        <xdr:cNvPr id="15" name="正方形/長方形 17"/>
        <xdr:cNvSpPr>
          <a:spLocks/>
        </xdr:cNvSpPr>
      </xdr:nvSpPr>
      <xdr:spPr>
        <a:xfrm>
          <a:off x="1704975" y="2905125"/>
          <a:ext cx="7048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65.6%</a:t>
          </a:r>
        </a:p>
      </xdr:txBody>
    </xdr:sp>
    <xdr:clientData/>
  </xdr:twoCellAnchor>
  <xdr:twoCellAnchor>
    <xdr:from>
      <xdr:col>1</xdr:col>
      <xdr:colOff>361950</xdr:colOff>
      <xdr:row>17</xdr:row>
      <xdr:rowOff>0</xdr:rowOff>
    </xdr:from>
    <xdr:to>
      <xdr:col>4</xdr:col>
      <xdr:colOff>19050</xdr:colOff>
      <xdr:row>17</xdr:row>
      <xdr:rowOff>9525</xdr:rowOff>
    </xdr:to>
    <xdr:sp>
      <xdr:nvSpPr>
        <xdr:cNvPr id="16" name="直線矢印コネクタ 18"/>
        <xdr:cNvSpPr>
          <a:spLocks/>
        </xdr:cNvSpPr>
      </xdr:nvSpPr>
      <xdr:spPr>
        <a:xfrm>
          <a:off x="809625" y="3114675"/>
          <a:ext cx="2257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4</xdr:col>
      <xdr:colOff>9525</xdr:colOff>
      <xdr:row>17</xdr:row>
      <xdr:rowOff>114300</xdr:rowOff>
    </xdr:to>
    <xdr:sp>
      <xdr:nvSpPr>
        <xdr:cNvPr id="17" name="直線コネクタ 22"/>
        <xdr:cNvSpPr>
          <a:spLocks/>
        </xdr:cNvSpPr>
      </xdr:nvSpPr>
      <xdr:spPr>
        <a:xfrm>
          <a:off x="3057525" y="3048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20</xdr:row>
      <xdr:rowOff>123825</xdr:rowOff>
    </xdr:from>
    <xdr:to>
      <xdr:col>4</xdr:col>
      <xdr:colOff>276225</xdr:colOff>
      <xdr:row>20</xdr:row>
      <xdr:rowOff>123825</xdr:rowOff>
    </xdr:to>
    <xdr:sp>
      <xdr:nvSpPr>
        <xdr:cNvPr id="18" name="直線矢印コネクタ 23"/>
        <xdr:cNvSpPr>
          <a:spLocks/>
        </xdr:cNvSpPr>
      </xdr:nvSpPr>
      <xdr:spPr>
        <a:xfrm>
          <a:off x="828675" y="3800475"/>
          <a:ext cx="2495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38100</xdr:rowOff>
    </xdr:from>
    <xdr:to>
      <xdr:col>4</xdr:col>
      <xdr:colOff>266700</xdr:colOff>
      <xdr:row>21</xdr:row>
      <xdr:rowOff>38100</xdr:rowOff>
    </xdr:to>
    <xdr:sp>
      <xdr:nvSpPr>
        <xdr:cNvPr id="19" name="直線コネクタ 25"/>
        <xdr:cNvSpPr>
          <a:spLocks/>
        </xdr:cNvSpPr>
      </xdr:nvSpPr>
      <xdr:spPr>
        <a:xfrm>
          <a:off x="3314700" y="3714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1190625</xdr:colOff>
      <xdr:row>19</xdr:row>
      <xdr:rowOff>152400</xdr:rowOff>
    </xdr:from>
    <xdr:to>
      <xdr:col>2</xdr:col>
      <xdr:colOff>495300</xdr:colOff>
      <xdr:row>20</xdr:row>
      <xdr:rowOff>171450</xdr:rowOff>
    </xdr:to>
    <xdr:sp>
      <xdr:nvSpPr>
        <xdr:cNvPr id="20" name="正方形/長方形 26"/>
        <xdr:cNvSpPr>
          <a:spLocks/>
        </xdr:cNvSpPr>
      </xdr:nvSpPr>
      <xdr:spPr>
        <a:xfrm>
          <a:off x="1638300" y="3629025"/>
          <a:ext cx="7048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73.3%</a:t>
          </a:r>
        </a:p>
      </xdr:txBody>
    </xdr:sp>
    <xdr:clientData/>
  </xdr:twoCellAnchor>
  <xdr:twoCellAnchor>
    <xdr:from>
      <xdr:col>2</xdr:col>
      <xdr:colOff>266700</xdr:colOff>
      <xdr:row>24</xdr:row>
      <xdr:rowOff>38100</xdr:rowOff>
    </xdr:from>
    <xdr:to>
      <xdr:col>3</xdr:col>
      <xdr:colOff>381000</xdr:colOff>
      <xdr:row>25</xdr:row>
      <xdr:rowOff>57150</xdr:rowOff>
    </xdr:to>
    <xdr:sp>
      <xdr:nvSpPr>
        <xdr:cNvPr id="21" name="正方形/長方形 27"/>
        <xdr:cNvSpPr>
          <a:spLocks/>
        </xdr:cNvSpPr>
      </xdr:nvSpPr>
      <xdr:spPr>
        <a:xfrm>
          <a:off x="2114550" y="4438650"/>
          <a:ext cx="7143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84.5%</a:t>
          </a:r>
        </a:p>
      </xdr:txBody>
    </xdr:sp>
    <xdr:clientData/>
  </xdr:twoCellAnchor>
  <xdr:twoCellAnchor>
    <xdr:from>
      <xdr:col>1</xdr:col>
      <xdr:colOff>390525</xdr:colOff>
      <xdr:row>25</xdr:row>
      <xdr:rowOff>9525</xdr:rowOff>
    </xdr:from>
    <xdr:to>
      <xdr:col>5</xdr:col>
      <xdr:colOff>57150</xdr:colOff>
      <xdr:row>25</xdr:row>
      <xdr:rowOff>19050</xdr:rowOff>
    </xdr:to>
    <xdr:sp>
      <xdr:nvSpPr>
        <xdr:cNvPr id="22" name="直線矢印コネクタ 28"/>
        <xdr:cNvSpPr>
          <a:spLocks/>
        </xdr:cNvSpPr>
      </xdr:nvSpPr>
      <xdr:spPr>
        <a:xfrm>
          <a:off x="838200" y="4591050"/>
          <a:ext cx="2867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123825</xdr:rowOff>
    </xdr:from>
    <xdr:to>
      <xdr:col>5</xdr:col>
      <xdr:colOff>57150</xdr:colOff>
      <xdr:row>25</xdr:row>
      <xdr:rowOff>114300</xdr:rowOff>
    </xdr:to>
    <xdr:sp>
      <xdr:nvSpPr>
        <xdr:cNvPr id="23" name="直線コネクタ 29"/>
        <xdr:cNvSpPr>
          <a:spLocks/>
        </xdr:cNvSpPr>
      </xdr:nvSpPr>
      <xdr:spPr>
        <a:xfrm>
          <a:off x="3705225" y="4524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28</xdr:row>
      <xdr:rowOff>123825</xdr:rowOff>
    </xdr:from>
    <xdr:to>
      <xdr:col>5</xdr:col>
      <xdr:colOff>76200</xdr:colOff>
      <xdr:row>28</xdr:row>
      <xdr:rowOff>133350</xdr:rowOff>
    </xdr:to>
    <xdr:sp>
      <xdr:nvSpPr>
        <xdr:cNvPr id="24" name="直線矢印コネクタ 30"/>
        <xdr:cNvSpPr>
          <a:spLocks/>
        </xdr:cNvSpPr>
      </xdr:nvSpPr>
      <xdr:spPr>
        <a:xfrm>
          <a:off x="819150" y="5267325"/>
          <a:ext cx="2905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38100</xdr:rowOff>
    </xdr:from>
    <xdr:to>
      <xdr:col>5</xdr:col>
      <xdr:colOff>76200</xdr:colOff>
      <xdr:row>29</xdr:row>
      <xdr:rowOff>38100</xdr:rowOff>
    </xdr:to>
    <xdr:sp>
      <xdr:nvSpPr>
        <xdr:cNvPr id="25" name="直線コネクタ 31"/>
        <xdr:cNvSpPr>
          <a:spLocks/>
        </xdr:cNvSpPr>
      </xdr:nvSpPr>
      <xdr:spPr>
        <a:xfrm>
          <a:off x="3724275" y="51816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27</xdr:row>
      <xdr:rowOff>133350</xdr:rowOff>
    </xdr:from>
    <xdr:to>
      <xdr:col>3</xdr:col>
      <xdr:colOff>257175</xdr:colOff>
      <xdr:row>28</xdr:row>
      <xdr:rowOff>152400</xdr:rowOff>
    </xdr:to>
    <xdr:sp>
      <xdr:nvSpPr>
        <xdr:cNvPr id="26" name="正方形/長方形 32"/>
        <xdr:cNvSpPr>
          <a:spLocks/>
        </xdr:cNvSpPr>
      </xdr:nvSpPr>
      <xdr:spPr>
        <a:xfrm>
          <a:off x="1990725" y="5086350"/>
          <a:ext cx="7143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84.9%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0.8885</cdr:y>
    </cdr:from>
    <cdr:to>
      <cdr:x>0.97425</cdr:x>
      <cdr:y>0.91625</cdr:y>
    </cdr:to>
    <cdr:sp>
      <cdr:nvSpPr>
        <cdr:cNvPr id="1" name="直線コネクタ 2"/>
        <cdr:cNvSpPr>
          <a:spLocks/>
        </cdr:cNvSpPr>
      </cdr:nvSpPr>
      <cdr:spPr>
        <a:xfrm flipH="1">
          <a:off x="3838575" y="1990725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0.969</cdr:x>
      <cdr:y>0.39</cdr:y>
    </cdr:from>
    <cdr:to>
      <cdr:x>0.97075</cdr:x>
      <cdr:y>0.4255</cdr:y>
    </cdr:to>
    <cdr:sp>
      <cdr:nvSpPr>
        <cdr:cNvPr id="1" name="直線コネクタ 2"/>
        <cdr:cNvSpPr>
          <a:spLocks/>
        </cdr:cNvSpPr>
      </cdr:nvSpPr>
      <cdr:spPr>
        <a:xfrm flipH="1">
          <a:off x="3838575" y="638175"/>
          <a:ext cx="95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0.83275</cdr:y>
    </cdr:from>
    <cdr:to>
      <cdr:x>0.97075</cdr:x>
      <cdr:y>0.87575</cdr:y>
    </cdr:to>
    <cdr:sp>
      <cdr:nvSpPr>
        <cdr:cNvPr id="2" name="直線コネクタ 4"/>
        <cdr:cNvSpPr>
          <a:spLocks/>
        </cdr:cNvSpPr>
      </cdr:nvSpPr>
      <cdr:spPr>
        <a:xfrm flipH="1">
          <a:off x="3838575" y="1371600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0.32375</cdr:y>
    </cdr:from>
    <cdr:to>
      <cdr:x>0.975</cdr:x>
      <cdr:y>0.362</cdr:y>
    </cdr:to>
    <cdr:sp>
      <cdr:nvSpPr>
        <cdr:cNvPr id="1" name="直線コネクタ 2"/>
        <cdr:cNvSpPr>
          <a:spLocks/>
        </cdr:cNvSpPr>
      </cdr:nvSpPr>
      <cdr:spPr>
        <a:xfrm flipH="1">
          <a:off x="3838575" y="628650"/>
          <a:ext cx="19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0.683</cdr:y>
    </cdr:from>
    <cdr:to>
      <cdr:x>0.97075</cdr:x>
      <cdr:y>0.713</cdr:y>
    </cdr:to>
    <cdr:sp>
      <cdr:nvSpPr>
        <cdr:cNvPr id="2" name="直線コネクタ 4"/>
        <cdr:cNvSpPr>
          <a:spLocks/>
        </cdr:cNvSpPr>
      </cdr:nvSpPr>
      <cdr:spPr>
        <a:xfrm flipH="1">
          <a:off x="3838575" y="1333500"/>
          <a:ext cx="95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180975</xdr:rowOff>
    </xdr:from>
    <xdr:to>
      <xdr:col>5</xdr:col>
      <xdr:colOff>419100</xdr:colOff>
      <xdr:row>15</xdr:row>
      <xdr:rowOff>28575</xdr:rowOff>
    </xdr:to>
    <xdr:graphicFrame>
      <xdr:nvGraphicFramePr>
        <xdr:cNvPr id="1" name="グラフ 7"/>
        <xdr:cNvGraphicFramePr/>
      </xdr:nvGraphicFramePr>
      <xdr:xfrm>
        <a:off x="371475" y="523875"/>
        <a:ext cx="39624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14</xdr:row>
      <xdr:rowOff>104775</xdr:rowOff>
    </xdr:from>
    <xdr:to>
      <xdr:col>5</xdr:col>
      <xdr:colOff>419100</xdr:colOff>
      <xdr:row>23</xdr:row>
      <xdr:rowOff>104775</xdr:rowOff>
    </xdr:to>
    <xdr:graphicFrame>
      <xdr:nvGraphicFramePr>
        <xdr:cNvPr id="2" name="グラフ 8"/>
        <xdr:cNvGraphicFramePr/>
      </xdr:nvGraphicFramePr>
      <xdr:xfrm>
        <a:off x="371475" y="2733675"/>
        <a:ext cx="39624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22</xdr:row>
      <xdr:rowOff>152400</xdr:rowOff>
    </xdr:from>
    <xdr:to>
      <xdr:col>5</xdr:col>
      <xdr:colOff>419100</xdr:colOff>
      <xdr:row>33</xdr:row>
      <xdr:rowOff>66675</xdr:rowOff>
    </xdr:to>
    <xdr:graphicFrame>
      <xdr:nvGraphicFramePr>
        <xdr:cNvPr id="3" name="グラフ 9"/>
        <xdr:cNvGraphicFramePr/>
      </xdr:nvGraphicFramePr>
      <xdr:xfrm>
        <a:off x="371475" y="4276725"/>
        <a:ext cx="396240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523875</xdr:colOff>
      <xdr:row>5</xdr:row>
      <xdr:rowOff>123825</xdr:rowOff>
    </xdr:from>
    <xdr:to>
      <xdr:col>2</xdr:col>
      <xdr:colOff>47625</xdr:colOff>
      <xdr:row>6</xdr:row>
      <xdr:rowOff>180975</xdr:rowOff>
    </xdr:to>
    <xdr:sp>
      <xdr:nvSpPr>
        <xdr:cNvPr id="4" name="正方形/長方形 13"/>
        <xdr:cNvSpPr>
          <a:spLocks/>
        </xdr:cNvSpPr>
      </xdr:nvSpPr>
      <xdr:spPr>
        <a:xfrm>
          <a:off x="523875" y="1038225"/>
          <a:ext cx="16383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事業所内保育施設</a:t>
          </a:r>
        </a:p>
      </xdr:txBody>
    </xdr:sp>
    <xdr:clientData/>
  </xdr:twoCellAnchor>
  <xdr:twoCellAnchor>
    <xdr:from>
      <xdr:col>0</xdr:col>
      <xdr:colOff>504825</xdr:colOff>
      <xdr:row>14</xdr:row>
      <xdr:rowOff>142875</xdr:rowOff>
    </xdr:from>
    <xdr:to>
      <xdr:col>2</xdr:col>
      <xdr:colOff>38100</xdr:colOff>
      <xdr:row>16</xdr:row>
      <xdr:rowOff>9525</xdr:rowOff>
    </xdr:to>
    <xdr:sp>
      <xdr:nvSpPr>
        <xdr:cNvPr id="5" name="正方形/長方形 14"/>
        <xdr:cNvSpPr>
          <a:spLocks/>
        </xdr:cNvSpPr>
      </xdr:nvSpPr>
      <xdr:spPr>
        <a:xfrm>
          <a:off x="504825" y="2752725"/>
          <a:ext cx="16478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ベビーホテル</a:t>
          </a:r>
        </a:p>
      </xdr:txBody>
    </xdr:sp>
    <xdr:clientData/>
  </xdr:twoCellAnchor>
  <xdr:twoCellAnchor>
    <xdr:from>
      <xdr:col>0</xdr:col>
      <xdr:colOff>523875</xdr:colOff>
      <xdr:row>22</xdr:row>
      <xdr:rowOff>133350</xdr:rowOff>
    </xdr:from>
    <xdr:to>
      <xdr:col>2</xdr:col>
      <xdr:colOff>47625</xdr:colOff>
      <xdr:row>24</xdr:row>
      <xdr:rowOff>0</xdr:rowOff>
    </xdr:to>
    <xdr:sp>
      <xdr:nvSpPr>
        <xdr:cNvPr id="6" name="正方形/長方形 15"/>
        <xdr:cNvSpPr>
          <a:spLocks/>
        </xdr:cNvSpPr>
      </xdr:nvSpPr>
      <xdr:spPr>
        <a:xfrm>
          <a:off x="523875" y="4238625"/>
          <a:ext cx="16383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その他の認可外保育施設</a:t>
          </a:r>
        </a:p>
      </xdr:txBody>
    </xdr:sp>
    <xdr:clientData/>
  </xdr:twoCellAnchor>
  <xdr:twoCellAnchor>
    <xdr:from>
      <xdr:col>5</xdr:col>
      <xdr:colOff>85725</xdr:colOff>
      <xdr:row>6</xdr:row>
      <xdr:rowOff>180975</xdr:rowOff>
    </xdr:from>
    <xdr:to>
      <xdr:col>5</xdr:col>
      <xdr:colOff>85725</xdr:colOff>
      <xdr:row>7</xdr:row>
      <xdr:rowOff>180975</xdr:rowOff>
    </xdr:to>
    <xdr:sp>
      <xdr:nvSpPr>
        <xdr:cNvPr id="7" name="直線コネクタ 17"/>
        <xdr:cNvSpPr>
          <a:spLocks/>
        </xdr:cNvSpPr>
      </xdr:nvSpPr>
      <xdr:spPr>
        <a:xfrm>
          <a:off x="4000500" y="1276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1295400</xdr:colOff>
      <xdr:row>10</xdr:row>
      <xdr:rowOff>38100</xdr:rowOff>
    </xdr:from>
    <xdr:to>
      <xdr:col>2</xdr:col>
      <xdr:colOff>495300</xdr:colOff>
      <xdr:row>11</xdr:row>
      <xdr:rowOff>66675</xdr:rowOff>
    </xdr:to>
    <xdr:sp>
      <xdr:nvSpPr>
        <xdr:cNvPr id="8" name="正方形/長方形 18"/>
        <xdr:cNvSpPr>
          <a:spLocks/>
        </xdr:cNvSpPr>
      </xdr:nvSpPr>
      <xdr:spPr>
        <a:xfrm>
          <a:off x="1895475" y="1876425"/>
          <a:ext cx="7143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95.6%</a:t>
          </a:r>
        </a:p>
      </xdr:txBody>
    </xdr:sp>
    <xdr:clientData/>
  </xdr:twoCellAnchor>
  <xdr:twoCellAnchor>
    <xdr:from>
      <xdr:col>1</xdr:col>
      <xdr:colOff>933450</xdr:colOff>
      <xdr:row>5</xdr:row>
      <xdr:rowOff>19050</xdr:rowOff>
    </xdr:from>
    <xdr:to>
      <xdr:col>3</xdr:col>
      <xdr:colOff>552450</xdr:colOff>
      <xdr:row>8</xdr:row>
      <xdr:rowOff>9525</xdr:rowOff>
    </xdr:to>
    <xdr:sp>
      <xdr:nvSpPr>
        <xdr:cNvPr id="9" name="正方形/長方形 19"/>
        <xdr:cNvSpPr>
          <a:spLocks/>
        </xdr:cNvSpPr>
      </xdr:nvSpPr>
      <xdr:spPr>
        <a:xfrm>
          <a:off x="1533525" y="933450"/>
          <a:ext cx="1733550" cy="533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93.9%</a:t>
          </a:r>
        </a:p>
      </xdr:txBody>
    </xdr:sp>
    <xdr:clientData/>
  </xdr:twoCellAnchor>
  <xdr:twoCellAnchor>
    <xdr:from>
      <xdr:col>1</xdr:col>
      <xdr:colOff>123825</xdr:colOff>
      <xdr:row>7</xdr:row>
      <xdr:rowOff>66675</xdr:rowOff>
    </xdr:from>
    <xdr:to>
      <xdr:col>5</xdr:col>
      <xdr:colOff>95250</xdr:colOff>
      <xdr:row>7</xdr:row>
      <xdr:rowOff>95250</xdr:rowOff>
    </xdr:to>
    <xdr:sp>
      <xdr:nvSpPr>
        <xdr:cNvPr id="10" name="直線矢印コネクタ 27"/>
        <xdr:cNvSpPr>
          <a:spLocks/>
        </xdr:cNvSpPr>
      </xdr:nvSpPr>
      <xdr:spPr>
        <a:xfrm>
          <a:off x="723900" y="1343025"/>
          <a:ext cx="3286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11</xdr:row>
      <xdr:rowOff>19050</xdr:rowOff>
    </xdr:from>
    <xdr:to>
      <xdr:col>5</xdr:col>
      <xdr:colOff>161925</xdr:colOff>
      <xdr:row>11</xdr:row>
      <xdr:rowOff>38100</xdr:rowOff>
    </xdr:to>
    <xdr:sp>
      <xdr:nvSpPr>
        <xdr:cNvPr id="11" name="直線矢印コネクタ 35"/>
        <xdr:cNvSpPr>
          <a:spLocks/>
        </xdr:cNvSpPr>
      </xdr:nvSpPr>
      <xdr:spPr>
        <a:xfrm>
          <a:off x="714375" y="2028825"/>
          <a:ext cx="33623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10</xdr:row>
      <xdr:rowOff>123825</xdr:rowOff>
    </xdr:from>
    <xdr:to>
      <xdr:col>5</xdr:col>
      <xdr:colOff>152400</xdr:colOff>
      <xdr:row>11</xdr:row>
      <xdr:rowOff>114300</xdr:rowOff>
    </xdr:to>
    <xdr:sp>
      <xdr:nvSpPr>
        <xdr:cNvPr id="12" name="直線コネクタ 36"/>
        <xdr:cNvSpPr>
          <a:spLocks/>
        </xdr:cNvSpPr>
      </xdr:nvSpPr>
      <xdr:spPr>
        <a:xfrm>
          <a:off x="4067175" y="1952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1152525</xdr:colOff>
      <xdr:row>15</xdr:row>
      <xdr:rowOff>19050</xdr:rowOff>
    </xdr:from>
    <xdr:to>
      <xdr:col>2</xdr:col>
      <xdr:colOff>352425</xdr:colOff>
      <xdr:row>16</xdr:row>
      <xdr:rowOff>38100</xdr:rowOff>
    </xdr:to>
    <xdr:sp>
      <xdr:nvSpPr>
        <xdr:cNvPr id="13" name="正方形/長方形 38"/>
        <xdr:cNvSpPr>
          <a:spLocks/>
        </xdr:cNvSpPr>
      </xdr:nvSpPr>
      <xdr:spPr>
        <a:xfrm>
          <a:off x="1752600" y="2771775"/>
          <a:ext cx="7143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92.1%</a:t>
          </a:r>
        </a:p>
      </xdr:txBody>
    </xdr:sp>
    <xdr:clientData/>
  </xdr:twoCellAnchor>
  <xdr:twoCellAnchor>
    <xdr:from>
      <xdr:col>1</xdr:col>
      <xdr:colOff>104775</xdr:colOff>
      <xdr:row>16</xdr:row>
      <xdr:rowOff>0</xdr:rowOff>
    </xdr:from>
    <xdr:to>
      <xdr:col>5</xdr:col>
      <xdr:colOff>9525</xdr:colOff>
      <xdr:row>16</xdr:row>
      <xdr:rowOff>9525</xdr:rowOff>
    </xdr:to>
    <xdr:sp>
      <xdr:nvSpPr>
        <xdr:cNvPr id="14" name="直線矢印コネクタ 39"/>
        <xdr:cNvSpPr>
          <a:spLocks/>
        </xdr:cNvSpPr>
      </xdr:nvSpPr>
      <xdr:spPr>
        <a:xfrm>
          <a:off x="704850" y="2933700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114300</xdr:rowOff>
    </xdr:from>
    <xdr:to>
      <xdr:col>5</xdr:col>
      <xdr:colOff>9525</xdr:colOff>
      <xdr:row>16</xdr:row>
      <xdr:rowOff>104775</xdr:rowOff>
    </xdr:to>
    <xdr:sp>
      <xdr:nvSpPr>
        <xdr:cNvPr id="15" name="直線コネクタ 40"/>
        <xdr:cNvSpPr>
          <a:spLocks/>
        </xdr:cNvSpPr>
      </xdr:nvSpPr>
      <xdr:spPr>
        <a:xfrm>
          <a:off x="3924300" y="2867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1162050</xdr:colOff>
      <xdr:row>18</xdr:row>
      <xdr:rowOff>133350</xdr:rowOff>
    </xdr:from>
    <xdr:to>
      <xdr:col>2</xdr:col>
      <xdr:colOff>361950</xdr:colOff>
      <xdr:row>19</xdr:row>
      <xdr:rowOff>161925</xdr:rowOff>
    </xdr:to>
    <xdr:sp>
      <xdr:nvSpPr>
        <xdr:cNvPr id="16" name="正方形/長方形 42"/>
        <xdr:cNvSpPr>
          <a:spLocks/>
        </xdr:cNvSpPr>
      </xdr:nvSpPr>
      <xdr:spPr>
        <a:xfrm>
          <a:off x="1762125" y="3438525"/>
          <a:ext cx="7143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91.9%</a:t>
          </a:r>
        </a:p>
      </xdr:txBody>
    </xdr:sp>
    <xdr:clientData/>
  </xdr:twoCellAnchor>
  <xdr:twoCellAnchor>
    <xdr:from>
      <xdr:col>1</xdr:col>
      <xdr:colOff>114300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17" name="直線矢印コネクタ 43"/>
        <xdr:cNvSpPr>
          <a:spLocks/>
        </xdr:cNvSpPr>
      </xdr:nvSpPr>
      <xdr:spPr>
        <a:xfrm flipV="1">
          <a:off x="714375" y="3600450"/>
          <a:ext cx="3209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20</xdr:row>
      <xdr:rowOff>0</xdr:rowOff>
    </xdr:to>
    <xdr:sp>
      <xdr:nvSpPr>
        <xdr:cNvPr id="18" name="直線コネクタ 44"/>
        <xdr:cNvSpPr>
          <a:spLocks/>
        </xdr:cNvSpPr>
      </xdr:nvSpPr>
      <xdr:spPr>
        <a:xfrm>
          <a:off x="3924300" y="3495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1514475</xdr:colOff>
      <xdr:row>23</xdr:row>
      <xdr:rowOff>47625</xdr:rowOff>
    </xdr:from>
    <xdr:to>
      <xdr:col>3</xdr:col>
      <xdr:colOff>104775</xdr:colOff>
      <xdr:row>24</xdr:row>
      <xdr:rowOff>66675</xdr:rowOff>
    </xdr:to>
    <xdr:sp>
      <xdr:nvSpPr>
        <xdr:cNvPr id="19" name="正方形/長方形 45"/>
        <xdr:cNvSpPr>
          <a:spLocks/>
        </xdr:cNvSpPr>
      </xdr:nvSpPr>
      <xdr:spPr>
        <a:xfrm>
          <a:off x="2114550" y="4267200"/>
          <a:ext cx="70485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93.7%</a:t>
          </a:r>
        </a:p>
      </xdr:txBody>
    </xdr:sp>
    <xdr:clientData/>
  </xdr:twoCellAnchor>
  <xdr:twoCellAnchor>
    <xdr:from>
      <xdr:col>1</xdr:col>
      <xdr:colOff>114300</xdr:colOff>
      <xdr:row>24</xdr:row>
      <xdr:rowOff>28575</xdr:rowOff>
    </xdr:from>
    <xdr:to>
      <xdr:col>5</xdr:col>
      <xdr:colOff>57150</xdr:colOff>
      <xdr:row>24</xdr:row>
      <xdr:rowOff>28575</xdr:rowOff>
    </xdr:to>
    <xdr:sp>
      <xdr:nvSpPr>
        <xdr:cNvPr id="20" name="直線矢印コネクタ 46"/>
        <xdr:cNvSpPr>
          <a:spLocks/>
        </xdr:cNvSpPr>
      </xdr:nvSpPr>
      <xdr:spPr>
        <a:xfrm flipV="1">
          <a:off x="714375" y="4429125"/>
          <a:ext cx="3257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95250</xdr:rowOff>
    </xdr:from>
    <xdr:to>
      <xdr:col>5</xdr:col>
      <xdr:colOff>57150</xdr:colOff>
      <xdr:row>24</xdr:row>
      <xdr:rowOff>95250</xdr:rowOff>
    </xdr:to>
    <xdr:sp>
      <xdr:nvSpPr>
        <xdr:cNvPr id="21" name="直線コネクタ 47"/>
        <xdr:cNvSpPr>
          <a:spLocks/>
        </xdr:cNvSpPr>
      </xdr:nvSpPr>
      <xdr:spPr>
        <a:xfrm>
          <a:off x="3971925" y="4314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1504950</xdr:colOff>
      <xdr:row>26</xdr:row>
      <xdr:rowOff>152400</xdr:rowOff>
    </xdr:from>
    <xdr:to>
      <xdr:col>3</xdr:col>
      <xdr:colOff>104775</xdr:colOff>
      <xdr:row>27</xdr:row>
      <xdr:rowOff>171450</xdr:rowOff>
    </xdr:to>
    <xdr:sp>
      <xdr:nvSpPr>
        <xdr:cNvPr id="22" name="正方形/長方形 49"/>
        <xdr:cNvSpPr>
          <a:spLocks/>
        </xdr:cNvSpPr>
      </xdr:nvSpPr>
      <xdr:spPr>
        <a:xfrm>
          <a:off x="2105025" y="4914900"/>
          <a:ext cx="7143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92.9%</a:t>
          </a:r>
        </a:p>
      </xdr:txBody>
    </xdr:sp>
    <xdr:clientData/>
  </xdr:twoCellAnchor>
  <xdr:twoCellAnchor>
    <xdr:from>
      <xdr:col>1</xdr:col>
      <xdr:colOff>104775</xdr:colOff>
      <xdr:row>27</xdr:row>
      <xdr:rowOff>123825</xdr:rowOff>
    </xdr:from>
    <xdr:to>
      <xdr:col>5</xdr:col>
      <xdr:colOff>47625</xdr:colOff>
      <xdr:row>27</xdr:row>
      <xdr:rowOff>123825</xdr:rowOff>
    </xdr:to>
    <xdr:sp>
      <xdr:nvSpPr>
        <xdr:cNvPr id="23" name="直線矢印コネクタ 50"/>
        <xdr:cNvSpPr>
          <a:spLocks/>
        </xdr:cNvSpPr>
      </xdr:nvSpPr>
      <xdr:spPr>
        <a:xfrm>
          <a:off x="704850" y="5076825"/>
          <a:ext cx="3257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19050</xdr:rowOff>
    </xdr:from>
    <xdr:to>
      <xdr:col>5</xdr:col>
      <xdr:colOff>47625</xdr:colOff>
      <xdr:row>28</xdr:row>
      <xdr:rowOff>19050</xdr:rowOff>
    </xdr:to>
    <xdr:sp>
      <xdr:nvSpPr>
        <xdr:cNvPr id="24" name="直線コネクタ 51"/>
        <xdr:cNvSpPr>
          <a:spLocks/>
        </xdr:cNvSpPr>
      </xdr:nvSpPr>
      <xdr:spPr>
        <a:xfrm>
          <a:off x="3962400" y="4972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9</xdr:row>
      <xdr:rowOff>180975</xdr:rowOff>
    </xdr:from>
    <xdr:to>
      <xdr:col>5</xdr:col>
      <xdr:colOff>266700</xdr:colOff>
      <xdr:row>10</xdr:row>
      <xdr:rowOff>47625</xdr:rowOff>
    </xdr:to>
    <xdr:sp>
      <xdr:nvSpPr>
        <xdr:cNvPr id="25" name="直線コネクタ 2"/>
        <xdr:cNvSpPr>
          <a:spLocks/>
        </xdr:cNvSpPr>
      </xdr:nvSpPr>
      <xdr:spPr>
        <a:xfrm flipH="1">
          <a:off x="4171950" y="1809750"/>
          <a:ext cx="95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"/>
  <sheetViews>
    <sheetView showGridLines="0" zoomScalePageLayoutView="0" workbookViewId="0" topLeftCell="A1">
      <selection activeCell="F6" sqref="F6:F8"/>
    </sheetView>
  </sheetViews>
  <sheetFormatPr defaultColWidth="9.140625" defaultRowHeight="15"/>
  <cols>
    <col min="1" max="1" width="3.00390625" style="1" customWidth="1"/>
    <col min="2" max="2" width="21.421875" style="1" bestFit="1" customWidth="1"/>
    <col min="3" max="5" width="25.28125" style="1" customWidth="1"/>
    <col min="6" max="16384" width="9.00390625" style="1" customWidth="1"/>
  </cols>
  <sheetData>
    <row r="2" spans="2:5" ht="13.5">
      <c r="B2" s="107" t="s">
        <v>69</v>
      </c>
      <c r="C2" s="107"/>
      <c r="D2" s="107"/>
      <c r="E2" s="107"/>
    </row>
    <row r="5" spans="2:5" ht="24.75" customHeight="1">
      <c r="B5" s="8"/>
      <c r="C5" s="8" t="s">
        <v>3</v>
      </c>
      <c r="D5" s="8" t="s">
        <v>5</v>
      </c>
      <c r="E5" s="8" t="s">
        <v>6</v>
      </c>
    </row>
    <row r="6" spans="2:6" ht="24.75" customHeight="1">
      <c r="B6" s="9" t="s">
        <v>113</v>
      </c>
      <c r="C6" s="82">
        <v>1435</v>
      </c>
      <c r="D6" s="82">
        <v>814</v>
      </c>
      <c r="E6" s="82">
        <v>4947</v>
      </c>
      <c r="F6" s="6"/>
    </row>
    <row r="7" spans="2:6" ht="24.75" customHeight="1">
      <c r="B7" s="9" t="s">
        <v>20</v>
      </c>
      <c r="C7" s="82">
        <v>30320</v>
      </c>
      <c r="D7" s="82">
        <v>19606</v>
      </c>
      <c r="E7" s="82">
        <v>152978</v>
      </c>
      <c r="F7" s="6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0"/>
  <sheetViews>
    <sheetView showGridLines="0" zoomScale="70" zoomScaleNormal="70" zoomScalePageLayoutView="0" workbookViewId="0" topLeftCell="A1">
      <selection activeCell="B3" sqref="B3:H3"/>
    </sheetView>
  </sheetViews>
  <sheetFormatPr defaultColWidth="9.140625" defaultRowHeight="15"/>
  <cols>
    <col min="1" max="1" width="4.140625" style="11" customWidth="1"/>
    <col min="2" max="2" width="27.421875" style="11" bestFit="1" customWidth="1"/>
    <col min="3" max="6" width="19.57421875" style="11" customWidth="1"/>
    <col min="7" max="8" width="18.421875" style="11" customWidth="1"/>
    <col min="9" max="16384" width="9.00390625" style="11" customWidth="1"/>
  </cols>
  <sheetData>
    <row r="3" spans="2:8" ht="13.5">
      <c r="B3" s="108" t="s">
        <v>126</v>
      </c>
      <c r="C3" s="108"/>
      <c r="D3" s="108"/>
      <c r="E3" s="108"/>
      <c r="F3" s="108"/>
      <c r="G3" s="108"/>
      <c r="H3" s="108"/>
    </row>
    <row r="5" spans="2:9" ht="33" customHeight="1">
      <c r="B5" s="9"/>
      <c r="C5" s="71" t="s">
        <v>51</v>
      </c>
      <c r="D5" s="96" t="s">
        <v>50</v>
      </c>
      <c r="E5" s="96" t="s">
        <v>52</v>
      </c>
      <c r="F5" s="71" t="s">
        <v>34</v>
      </c>
      <c r="G5" s="71" t="s">
        <v>49</v>
      </c>
      <c r="H5" s="71" t="s">
        <v>1</v>
      </c>
      <c r="I5" s="7"/>
    </row>
    <row r="6" spans="2:8" ht="33" customHeight="1">
      <c r="B6" s="9" t="s">
        <v>2</v>
      </c>
      <c r="C6" s="74">
        <f aca="true" t="shared" si="0" ref="C6:H6">ROUND(C13/$H$13,3)</f>
        <v>0.541</v>
      </c>
      <c r="D6" s="74">
        <f t="shared" si="0"/>
        <v>0.212</v>
      </c>
      <c r="E6" s="74">
        <f t="shared" si="0"/>
        <v>0.123</v>
      </c>
      <c r="F6" s="74">
        <f t="shared" si="0"/>
        <v>0.336</v>
      </c>
      <c r="G6" s="74">
        <f t="shared" si="0"/>
        <v>0.055</v>
      </c>
      <c r="H6" s="72">
        <f t="shared" si="0"/>
        <v>1</v>
      </c>
    </row>
    <row r="7" spans="2:8" ht="33" customHeight="1">
      <c r="B7" s="9" t="s">
        <v>4</v>
      </c>
      <c r="C7" s="74">
        <f aca="true" t="shared" si="1" ref="C7:H7">ROUND(C14/$H$14,3)</f>
        <v>0.643</v>
      </c>
      <c r="D7" s="74">
        <f t="shared" si="1"/>
        <v>0.206</v>
      </c>
      <c r="E7" s="74">
        <f t="shared" si="1"/>
        <v>0.097</v>
      </c>
      <c r="F7" s="74">
        <f t="shared" si="1"/>
        <v>0.227</v>
      </c>
      <c r="G7" s="74">
        <f t="shared" si="1"/>
        <v>0.055</v>
      </c>
      <c r="H7" s="72">
        <f t="shared" si="1"/>
        <v>1</v>
      </c>
    </row>
    <row r="8" spans="2:8" ht="33" customHeight="1">
      <c r="B8" s="9" t="s">
        <v>48</v>
      </c>
      <c r="C8" s="74">
        <f aca="true" t="shared" si="2" ref="C8:H8">ROUND(C15/$H$15,3)</f>
        <v>0.601</v>
      </c>
      <c r="D8" s="74">
        <f t="shared" si="2"/>
        <v>0.232</v>
      </c>
      <c r="E8" s="74">
        <f t="shared" si="2"/>
        <v>0.115</v>
      </c>
      <c r="F8" s="74">
        <f t="shared" si="2"/>
        <v>0.295</v>
      </c>
      <c r="G8" s="74">
        <f t="shared" si="2"/>
        <v>0.054</v>
      </c>
      <c r="H8" s="72">
        <f t="shared" si="2"/>
        <v>1</v>
      </c>
    </row>
    <row r="11" ht="13.5">
      <c r="B11" s="11" t="s">
        <v>71</v>
      </c>
    </row>
    <row r="12" spans="2:8" ht="33" customHeight="1">
      <c r="B12" s="23"/>
      <c r="C12" s="78" t="s">
        <v>51</v>
      </c>
      <c r="D12" s="96" t="s">
        <v>50</v>
      </c>
      <c r="E12" s="96" t="s">
        <v>52</v>
      </c>
      <c r="F12" s="78" t="s">
        <v>34</v>
      </c>
      <c r="G12" s="78" t="s">
        <v>49</v>
      </c>
      <c r="H12" s="78" t="s">
        <v>1</v>
      </c>
    </row>
    <row r="13" spans="2:8" ht="33" customHeight="1">
      <c r="B13" s="9" t="s">
        <v>2</v>
      </c>
      <c r="C13" s="9">
        <v>79</v>
      </c>
      <c r="D13" s="9">
        <v>31</v>
      </c>
      <c r="E13" s="9">
        <v>18</v>
      </c>
      <c r="F13" s="9">
        <v>49</v>
      </c>
      <c r="G13" s="9">
        <v>8</v>
      </c>
      <c r="H13" s="9">
        <v>146</v>
      </c>
    </row>
    <row r="14" spans="2:8" ht="33" customHeight="1">
      <c r="B14" s="9" t="s">
        <v>4</v>
      </c>
      <c r="C14" s="9">
        <v>153</v>
      </c>
      <c r="D14" s="9">
        <v>49</v>
      </c>
      <c r="E14" s="9">
        <v>23</v>
      </c>
      <c r="F14" s="9">
        <v>54</v>
      </c>
      <c r="G14" s="9">
        <v>13</v>
      </c>
      <c r="H14" s="9">
        <v>238</v>
      </c>
    </row>
    <row r="15" spans="2:8" ht="33" customHeight="1">
      <c r="B15" s="9" t="s">
        <v>48</v>
      </c>
      <c r="C15" s="9">
        <v>999</v>
      </c>
      <c r="D15" s="9">
        <v>386</v>
      </c>
      <c r="E15" s="9">
        <v>192</v>
      </c>
      <c r="F15" s="9">
        <v>491</v>
      </c>
      <c r="G15" s="9">
        <v>90</v>
      </c>
      <c r="H15" s="9">
        <v>1663</v>
      </c>
    </row>
    <row r="16" ht="33" customHeight="1"/>
    <row r="17" ht="13.5">
      <c r="D17" s="95"/>
    </row>
    <row r="18" ht="13.5">
      <c r="D18" s="44"/>
    </row>
    <row r="19" ht="13.5">
      <c r="D19" s="44"/>
    </row>
    <row r="20" ht="13.5">
      <c r="D20" s="44"/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17"/>
  <sheetViews>
    <sheetView showGridLines="0"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5.57421875" style="11" customWidth="1"/>
    <col min="2" max="2" width="27.421875" style="11" customWidth="1"/>
    <col min="3" max="8" width="22.7109375" style="11" customWidth="1"/>
    <col min="9" max="16384" width="9.00390625" style="11" customWidth="1"/>
  </cols>
  <sheetData>
    <row r="3" spans="2:8" ht="13.5">
      <c r="B3" s="108" t="s">
        <v>123</v>
      </c>
      <c r="C3" s="108"/>
      <c r="D3" s="108"/>
      <c r="E3" s="108"/>
      <c r="F3" s="108"/>
      <c r="G3" s="108"/>
      <c r="H3" s="108"/>
    </row>
    <row r="5" spans="2:8" ht="52.5" customHeight="1">
      <c r="B5" s="9"/>
      <c r="C5" s="57" t="s">
        <v>1</v>
      </c>
      <c r="D5" s="57" t="s">
        <v>93</v>
      </c>
      <c r="E5" s="57" t="s">
        <v>94</v>
      </c>
      <c r="F5" s="57" t="s">
        <v>95</v>
      </c>
      <c r="G5" s="57" t="s">
        <v>96</v>
      </c>
      <c r="H5" s="58" t="s">
        <v>12</v>
      </c>
    </row>
    <row r="6" spans="2:8" ht="38.25" customHeight="1">
      <c r="B6" s="9" t="s">
        <v>2</v>
      </c>
      <c r="C6" s="75">
        <f aca="true" t="shared" si="0" ref="C6:H6">C13/$C$13</f>
        <v>1</v>
      </c>
      <c r="D6" s="75">
        <f t="shared" si="0"/>
        <v>0.467595818815331</v>
      </c>
      <c r="E6" s="75">
        <f t="shared" si="0"/>
        <v>0.10801393728222997</v>
      </c>
      <c r="F6" s="75">
        <f t="shared" si="0"/>
        <v>0.11358885017421602</v>
      </c>
      <c r="G6" s="75">
        <f t="shared" si="0"/>
        <v>0.3010452961672474</v>
      </c>
      <c r="H6" s="75">
        <f t="shared" si="0"/>
        <v>0.00975609756097561</v>
      </c>
    </row>
    <row r="7" spans="2:8" ht="38.25" customHeight="1">
      <c r="B7" s="9" t="s">
        <v>4</v>
      </c>
      <c r="C7" s="75">
        <f aca="true" t="shared" si="1" ref="C7:H7">C14/$C$14</f>
        <v>1</v>
      </c>
      <c r="D7" s="75">
        <f t="shared" si="1"/>
        <v>0.2641277641277641</v>
      </c>
      <c r="E7" s="75">
        <f t="shared" si="1"/>
        <v>0.128992628992629</v>
      </c>
      <c r="F7" s="75">
        <f t="shared" si="1"/>
        <v>0.16339066339066338</v>
      </c>
      <c r="G7" s="75">
        <f t="shared" si="1"/>
        <v>0.4348894348894349</v>
      </c>
      <c r="H7" s="75">
        <f t="shared" si="1"/>
        <v>0.0085995085995086</v>
      </c>
    </row>
    <row r="8" spans="2:8" ht="38.25" customHeight="1">
      <c r="B8" s="9" t="s">
        <v>48</v>
      </c>
      <c r="C8" s="75">
        <f aca="true" t="shared" si="2" ref="C8:H8">C15/$C$15</f>
        <v>1</v>
      </c>
      <c r="D8" s="75">
        <f t="shared" si="2"/>
        <v>0.34081261370527594</v>
      </c>
      <c r="E8" s="75">
        <f>E15/$C$15</f>
        <v>0.1481706084495654</v>
      </c>
      <c r="F8" s="75">
        <f t="shared" si="2"/>
        <v>0.16312916919345058</v>
      </c>
      <c r="G8" s="75">
        <f t="shared" si="2"/>
        <v>0.3387911865777239</v>
      </c>
      <c r="H8" s="75">
        <f t="shared" si="2"/>
        <v>0.009096422073984234</v>
      </c>
    </row>
    <row r="11" ht="13.5">
      <c r="B11" s="11" t="s">
        <v>71</v>
      </c>
    </row>
    <row r="12" spans="2:8" ht="38.25" customHeight="1">
      <c r="B12" s="9"/>
      <c r="C12" s="57" t="s">
        <v>1</v>
      </c>
      <c r="D12" s="57" t="s">
        <v>93</v>
      </c>
      <c r="E12" s="57" t="s">
        <v>94</v>
      </c>
      <c r="F12" s="57" t="s">
        <v>95</v>
      </c>
      <c r="G12" s="57" t="s">
        <v>96</v>
      </c>
      <c r="H12" s="58" t="s">
        <v>12</v>
      </c>
    </row>
    <row r="13" spans="2:9" ht="38.25" customHeight="1">
      <c r="B13" s="9" t="s">
        <v>2</v>
      </c>
      <c r="C13" s="9">
        <f>SUM(D13:H13)</f>
        <v>1435</v>
      </c>
      <c r="D13" s="9">
        <v>671</v>
      </c>
      <c r="E13" s="9">
        <v>155</v>
      </c>
      <c r="F13" s="9">
        <v>163</v>
      </c>
      <c r="G13" s="9">
        <v>432</v>
      </c>
      <c r="H13" s="9">
        <v>14</v>
      </c>
      <c r="I13" s="7"/>
    </row>
    <row r="14" spans="2:8" ht="38.25" customHeight="1">
      <c r="B14" s="9" t="s">
        <v>4</v>
      </c>
      <c r="C14" s="9">
        <f>SUM(D14:H14)</f>
        <v>814</v>
      </c>
      <c r="D14" s="9">
        <v>215</v>
      </c>
      <c r="E14" s="9">
        <v>105</v>
      </c>
      <c r="F14" s="9">
        <v>133</v>
      </c>
      <c r="G14" s="9">
        <v>354</v>
      </c>
      <c r="H14" s="9">
        <v>7</v>
      </c>
    </row>
    <row r="15" spans="2:8" ht="38.25" customHeight="1">
      <c r="B15" s="9" t="s">
        <v>48</v>
      </c>
      <c r="C15" s="9">
        <f>SUM(D15:H15)</f>
        <v>4947</v>
      </c>
      <c r="D15" s="4">
        <v>1686</v>
      </c>
      <c r="E15" s="4">
        <v>733</v>
      </c>
      <c r="F15" s="4">
        <v>807</v>
      </c>
      <c r="G15" s="4">
        <v>1676</v>
      </c>
      <c r="H15" s="9">
        <v>45</v>
      </c>
    </row>
    <row r="17" ht="13.5">
      <c r="B17" s="7"/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showGridLines="0" zoomScale="70" zoomScaleNormal="70" zoomScalePageLayoutView="0" workbookViewId="0" topLeftCell="A1">
      <selection activeCell="O6" sqref="O6"/>
    </sheetView>
  </sheetViews>
  <sheetFormatPr defaultColWidth="9.140625" defaultRowHeight="15"/>
  <cols>
    <col min="1" max="1" width="4.421875" style="11" customWidth="1"/>
    <col min="2" max="2" width="27.421875" style="11" bestFit="1" customWidth="1"/>
    <col min="3" max="7" width="19.57421875" style="11" customWidth="1"/>
    <col min="8" max="9" width="18.421875" style="11" customWidth="1"/>
    <col min="10" max="16384" width="9.00390625" style="11" customWidth="1"/>
  </cols>
  <sheetData>
    <row r="2" spans="2:8" ht="29.25" customHeight="1">
      <c r="B2" s="130" t="s">
        <v>127</v>
      </c>
      <c r="C2" s="108"/>
      <c r="D2" s="108"/>
      <c r="E2" s="108"/>
      <c r="F2" s="108"/>
      <c r="G2" s="108"/>
      <c r="H2" s="108"/>
    </row>
    <row r="3" ht="8.25" customHeight="1"/>
    <row r="4" spans="2:8" ht="81" customHeight="1">
      <c r="B4" s="9"/>
      <c r="C4" s="5" t="s">
        <v>97</v>
      </c>
      <c r="D4" s="5" t="s">
        <v>53</v>
      </c>
      <c r="E4" s="5" t="s">
        <v>54</v>
      </c>
      <c r="F4" s="5" t="s">
        <v>55</v>
      </c>
      <c r="G4" s="5" t="s">
        <v>56</v>
      </c>
      <c r="H4" s="5" t="s">
        <v>1</v>
      </c>
    </row>
    <row r="5" spans="2:8" ht="23.25" customHeight="1">
      <c r="B5" s="9" t="s">
        <v>2</v>
      </c>
      <c r="C5" s="74">
        <f>D12/$C$12</f>
        <v>0.14690265486725665</v>
      </c>
      <c r="D5" s="74">
        <f>E12/$C$12</f>
        <v>0.10442477876106195</v>
      </c>
      <c r="E5" s="74">
        <f>F12/$C$12</f>
        <v>0.31150442477876106</v>
      </c>
      <c r="F5" s="74">
        <f>G12/$C$12</f>
        <v>0.6761061946902654</v>
      </c>
      <c r="G5" s="74">
        <f>H12/$C$12</f>
        <v>0.47079646017699117</v>
      </c>
      <c r="H5" s="74">
        <f>C12/$C$12</f>
        <v>1</v>
      </c>
    </row>
    <row r="6" spans="2:8" ht="23.25" customHeight="1">
      <c r="B6" s="9" t="s">
        <v>4</v>
      </c>
      <c r="C6" s="74">
        <f>D13/$C$13</f>
        <v>0.19027484143763213</v>
      </c>
      <c r="D6" s="74">
        <f>E13/$C$13</f>
        <v>0.02959830866807611</v>
      </c>
      <c r="E6" s="74">
        <f>F13/$C$13</f>
        <v>0.5602536997885835</v>
      </c>
      <c r="F6" s="74">
        <f>G13/$C$13</f>
        <v>0.6025369978858351</v>
      </c>
      <c r="G6" s="74">
        <f>H13/$C$13</f>
        <v>0.452431289640592</v>
      </c>
      <c r="H6" s="74">
        <f>C13/$C$13</f>
        <v>1</v>
      </c>
    </row>
    <row r="7" spans="2:8" ht="23.25" customHeight="1">
      <c r="B7" s="9" t="s">
        <v>48</v>
      </c>
      <c r="C7" s="74">
        <f>D14/$C$14</f>
        <v>0.1921305985768104</v>
      </c>
      <c r="D7" s="74">
        <f>E14/$C$14</f>
        <v>0.039347007115948095</v>
      </c>
      <c r="E7" s="74">
        <f>F14/$C$14</f>
        <v>0.5449979070740896</v>
      </c>
      <c r="F7" s="74">
        <f>G14/$C$14</f>
        <v>0.5006278777731268</v>
      </c>
      <c r="G7" s="74">
        <f>H14/$C$14</f>
        <v>0.3319380493930515</v>
      </c>
      <c r="H7" s="74">
        <f>C14/$C$14</f>
        <v>1</v>
      </c>
    </row>
    <row r="10" ht="13.5">
      <c r="B10" s="11" t="s">
        <v>71</v>
      </c>
    </row>
    <row r="11" spans="2:8" ht="66" customHeight="1">
      <c r="B11" s="9"/>
      <c r="C11" s="99" t="s">
        <v>1</v>
      </c>
      <c r="D11" s="5" t="s">
        <v>97</v>
      </c>
      <c r="E11" s="5" t="s">
        <v>53</v>
      </c>
      <c r="F11" s="5" t="s">
        <v>54</v>
      </c>
      <c r="G11" s="5" t="s">
        <v>55</v>
      </c>
      <c r="H11" s="5" t="s">
        <v>56</v>
      </c>
    </row>
    <row r="12" spans="2:8" ht="23.25" customHeight="1">
      <c r="B12" s="9" t="s">
        <v>2</v>
      </c>
      <c r="C12" s="9">
        <v>565</v>
      </c>
      <c r="D12" s="9">
        <v>83</v>
      </c>
      <c r="E12" s="9">
        <v>59</v>
      </c>
      <c r="F12" s="9">
        <v>176</v>
      </c>
      <c r="G12" s="9">
        <v>382</v>
      </c>
      <c r="H12" s="9">
        <v>266</v>
      </c>
    </row>
    <row r="13" spans="2:8" ht="23.25" customHeight="1">
      <c r="B13" s="9" t="s">
        <v>4</v>
      </c>
      <c r="C13" s="9">
        <v>473</v>
      </c>
      <c r="D13" s="9">
        <v>90</v>
      </c>
      <c r="E13" s="9">
        <v>14</v>
      </c>
      <c r="F13" s="9">
        <v>265</v>
      </c>
      <c r="G13" s="9">
        <v>285</v>
      </c>
      <c r="H13" s="9">
        <v>214</v>
      </c>
    </row>
    <row r="14" spans="2:8" ht="23.25" customHeight="1">
      <c r="B14" s="9" t="s">
        <v>6</v>
      </c>
      <c r="C14" s="9">
        <v>2389</v>
      </c>
      <c r="D14" s="9">
        <v>459</v>
      </c>
      <c r="E14" s="9">
        <v>94</v>
      </c>
      <c r="F14" s="9">
        <v>1302</v>
      </c>
      <c r="G14" s="9">
        <v>1196</v>
      </c>
      <c r="H14" s="9">
        <v>793</v>
      </c>
    </row>
    <row r="15" spans="2:8" ht="13.5">
      <c r="B15" s="44"/>
      <c r="C15" s="44"/>
      <c r="D15" s="44"/>
      <c r="E15" s="44"/>
      <c r="F15" s="44"/>
      <c r="G15" s="44"/>
      <c r="H15" s="44"/>
    </row>
    <row r="17" spans="2:9" ht="13.5">
      <c r="B17" s="145"/>
      <c r="C17" s="116"/>
      <c r="D17" s="116"/>
      <c r="E17" s="116"/>
      <c r="F17" s="116"/>
      <c r="G17" s="116"/>
      <c r="H17" s="116"/>
      <c r="I17" s="44"/>
    </row>
    <row r="18" spans="2:9" ht="13.5">
      <c r="B18" s="44"/>
      <c r="C18" s="44"/>
      <c r="D18" s="44"/>
      <c r="E18" s="44"/>
      <c r="F18" s="44"/>
      <c r="G18" s="44"/>
      <c r="H18" s="44"/>
      <c r="I18" s="44"/>
    </row>
    <row r="19" spans="2:9" ht="66" customHeight="1">
      <c r="B19" s="44"/>
      <c r="C19" s="102"/>
      <c r="D19" s="102"/>
      <c r="E19" s="102"/>
      <c r="F19" s="102"/>
      <c r="G19" s="102"/>
      <c r="H19" s="102"/>
      <c r="I19" s="44"/>
    </row>
    <row r="20" spans="2:9" ht="24.75" customHeight="1">
      <c r="B20" s="44"/>
      <c r="C20" s="103"/>
      <c r="D20" s="103"/>
      <c r="E20" s="103"/>
      <c r="F20" s="103"/>
      <c r="G20" s="103"/>
      <c r="H20" s="103"/>
      <c r="I20" s="44"/>
    </row>
    <row r="21" spans="2:9" ht="24.75" customHeight="1">
      <c r="B21" s="44"/>
      <c r="C21" s="103"/>
      <c r="D21" s="103"/>
      <c r="E21" s="103"/>
      <c r="F21" s="103"/>
      <c r="G21" s="103"/>
      <c r="H21" s="103"/>
      <c r="I21" s="44"/>
    </row>
    <row r="22" spans="2:9" ht="24.75" customHeight="1">
      <c r="B22" s="44"/>
      <c r="C22" s="103"/>
      <c r="D22" s="103"/>
      <c r="E22" s="103"/>
      <c r="F22" s="103"/>
      <c r="G22" s="103"/>
      <c r="H22" s="103"/>
      <c r="I22" s="44"/>
    </row>
    <row r="23" spans="2:9" ht="13.5">
      <c r="B23" s="44"/>
      <c r="C23" s="44"/>
      <c r="D23" s="44"/>
      <c r="E23" s="44"/>
      <c r="F23" s="44"/>
      <c r="G23" s="44"/>
      <c r="H23" s="44"/>
      <c r="I23" s="44"/>
    </row>
    <row r="24" spans="2:9" ht="13.5">
      <c r="B24" s="44"/>
      <c r="C24" s="44"/>
      <c r="D24" s="44"/>
      <c r="E24" s="44"/>
      <c r="F24" s="44"/>
      <c r="G24" s="44"/>
      <c r="H24" s="44"/>
      <c r="I24" s="44"/>
    </row>
    <row r="25" spans="2:9" ht="13.5">
      <c r="B25" s="44"/>
      <c r="C25" s="44"/>
      <c r="D25" s="44"/>
      <c r="E25" s="44"/>
      <c r="F25" s="44"/>
      <c r="G25" s="44"/>
      <c r="H25" s="44"/>
      <c r="I25" s="44"/>
    </row>
    <row r="26" spans="2:9" ht="13.5">
      <c r="B26" s="44"/>
      <c r="C26" s="95"/>
      <c r="D26" s="102"/>
      <c r="E26" s="102"/>
      <c r="F26" s="102"/>
      <c r="G26" s="102"/>
      <c r="H26" s="102"/>
      <c r="I26" s="44"/>
    </row>
    <row r="27" spans="2:9" ht="13.5">
      <c r="B27" s="44"/>
      <c r="C27" s="44"/>
      <c r="D27" s="44"/>
      <c r="E27" s="44"/>
      <c r="F27" s="44"/>
      <c r="G27" s="44"/>
      <c r="H27" s="44"/>
      <c r="I27" s="104"/>
    </row>
    <row r="28" spans="2:9" ht="13.5">
      <c r="B28" s="44"/>
      <c r="C28" s="44"/>
      <c r="D28" s="44"/>
      <c r="E28" s="44"/>
      <c r="F28" s="44"/>
      <c r="G28" s="44"/>
      <c r="H28" s="44"/>
      <c r="I28" s="44"/>
    </row>
    <row r="29" spans="2:9" ht="13.5">
      <c r="B29" s="44"/>
      <c r="C29" s="44"/>
      <c r="D29" s="44"/>
      <c r="E29" s="44"/>
      <c r="F29" s="44"/>
      <c r="G29" s="44"/>
      <c r="H29" s="44"/>
      <c r="I29" s="44"/>
    </row>
  </sheetData>
  <sheetProtection/>
  <mergeCells count="2">
    <mergeCell ref="B2:H2"/>
    <mergeCell ref="B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5"/>
  <sheetViews>
    <sheetView showGridLines="0" zoomScale="70" zoomScaleNormal="70" zoomScalePageLayoutView="0" workbookViewId="0" topLeftCell="A1">
      <selection activeCell="B3" sqref="B3"/>
    </sheetView>
  </sheetViews>
  <sheetFormatPr defaultColWidth="9.140625" defaultRowHeight="15"/>
  <cols>
    <col min="1" max="1" width="3.8515625" style="11" customWidth="1"/>
    <col min="2" max="2" width="27.421875" style="11" bestFit="1" customWidth="1"/>
    <col min="3" max="7" width="19.57421875" style="11" customWidth="1"/>
    <col min="8" max="9" width="18.421875" style="11" customWidth="1"/>
    <col min="10" max="16384" width="9.00390625" style="11" customWidth="1"/>
  </cols>
  <sheetData>
    <row r="2" spans="2:9" ht="13.5">
      <c r="B2" s="108" t="s">
        <v>128</v>
      </c>
      <c r="C2" s="108"/>
      <c r="D2" s="108"/>
      <c r="E2" s="108"/>
      <c r="F2" s="108"/>
      <c r="G2" s="108"/>
      <c r="H2" s="108"/>
      <c r="I2" s="12"/>
    </row>
    <row r="4" spans="2:9" ht="79.5" customHeight="1">
      <c r="B4" s="9"/>
      <c r="C4" s="5" t="s">
        <v>57</v>
      </c>
      <c r="D4" s="5" t="s">
        <v>98</v>
      </c>
      <c r="E4" s="5" t="s">
        <v>58</v>
      </c>
      <c r="F4" s="5" t="s">
        <v>59</v>
      </c>
      <c r="G4" s="5" t="s">
        <v>60</v>
      </c>
      <c r="H4" s="5" t="s">
        <v>61</v>
      </c>
      <c r="I4" s="99" t="s">
        <v>1</v>
      </c>
    </row>
    <row r="5" spans="2:9" ht="23.25" customHeight="1">
      <c r="B5" s="9" t="s">
        <v>2</v>
      </c>
      <c r="C5" s="74">
        <f aca="true" t="shared" si="0" ref="C5:H5">D13/$C$13</f>
        <v>0.49242424242424243</v>
      </c>
      <c r="D5" s="74">
        <f t="shared" si="0"/>
        <v>0.2765151515151515</v>
      </c>
      <c r="E5" s="74">
        <f t="shared" si="0"/>
        <v>0.09090909090909091</v>
      </c>
      <c r="F5" s="74">
        <f t="shared" si="0"/>
        <v>0.10227272727272728</v>
      </c>
      <c r="G5" s="74">
        <f t="shared" si="0"/>
        <v>0.4734848484848485</v>
      </c>
      <c r="H5" s="74">
        <f t="shared" si="0"/>
        <v>0.16666666666666666</v>
      </c>
      <c r="I5" s="74">
        <f>C13/$C$13</f>
        <v>1</v>
      </c>
    </row>
    <row r="6" spans="2:9" ht="23.25" customHeight="1">
      <c r="B6" s="9" t="s">
        <v>4</v>
      </c>
      <c r="C6" s="74">
        <f aca="true" t="shared" si="1" ref="C6:H6">D14/$C$14</f>
        <v>0.45243619489559167</v>
      </c>
      <c r="D6" s="74">
        <f t="shared" si="1"/>
        <v>0.2529002320185615</v>
      </c>
      <c r="E6" s="74">
        <f t="shared" si="1"/>
        <v>0.14153132250580047</v>
      </c>
      <c r="F6" s="74">
        <f t="shared" si="1"/>
        <v>0.14617169373549885</v>
      </c>
      <c r="G6" s="74">
        <f t="shared" si="1"/>
        <v>0.43155452436194897</v>
      </c>
      <c r="H6" s="74">
        <f t="shared" si="1"/>
        <v>0.19953596287703015</v>
      </c>
      <c r="I6" s="74">
        <f>C14/$C$14</f>
        <v>1</v>
      </c>
    </row>
    <row r="7" spans="2:9" ht="23.25" customHeight="1">
      <c r="B7" s="9" t="s">
        <v>48</v>
      </c>
      <c r="C7" s="74">
        <f aca="true" t="shared" si="2" ref="C7:H7">D15/$C$15</f>
        <v>0.433456561922366</v>
      </c>
      <c r="D7" s="74">
        <f t="shared" si="2"/>
        <v>0.1598890942698706</v>
      </c>
      <c r="E7" s="74">
        <f t="shared" si="2"/>
        <v>0.21072088724584104</v>
      </c>
      <c r="F7" s="74">
        <f t="shared" si="2"/>
        <v>0.11090573012939002</v>
      </c>
      <c r="G7" s="74">
        <f t="shared" si="2"/>
        <v>0.4061922365988909</v>
      </c>
      <c r="H7" s="74">
        <f t="shared" si="2"/>
        <v>0.20471349353049909</v>
      </c>
      <c r="I7" s="74">
        <f>C15/$C$15</f>
        <v>1</v>
      </c>
    </row>
    <row r="11" ht="13.5">
      <c r="B11" s="11" t="s">
        <v>71</v>
      </c>
    </row>
    <row r="12" spans="2:9" ht="79.5" customHeight="1">
      <c r="B12" s="9"/>
      <c r="C12" s="99" t="s">
        <v>1</v>
      </c>
      <c r="D12" s="5" t="s">
        <v>57</v>
      </c>
      <c r="E12" s="5" t="s">
        <v>98</v>
      </c>
      <c r="F12" s="5" t="s">
        <v>58</v>
      </c>
      <c r="G12" s="5" t="s">
        <v>59</v>
      </c>
      <c r="H12" s="5" t="s">
        <v>60</v>
      </c>
      <c r="I12" s="5" t="s">
        <v>61</v>
      </c>
    </row>
    <row r="13" spans="2:9" ht="23.25" customHeight="1">
      <c r="B13" s="9" t="s">
        <v>2</v>
      </c>
      <c r="C13" s="9">
        <v>528</v>
      </c>
      <c r="D13" s="9">
        <v>260</v>
      </c>
      <c r="E13" s="9">
        <v>146</v>
      </c>
      <c r="F13" s="9">
        <v>48</v>
      </c>
      <c r="G13" s="9">
        <v>54</v>
      </c>
      <c r="H13" s="9">
        <v>250</v>
      </c>
      <c r="I13" s="9">
        <v>88</v>
      </c>
    </row>
    <row r="14" spans="2:9" ht="23.25" customHeight="1">
      <c r="B14" s="9" t="s">
        <v>4</v>
      </c>
      <c r="C14" s="9">
        <v>431</v>
      </c>
      <c r="D14" s="9">
        <v>195</v>
      </c>
      <c r="E14" s="9">
        <v>109</v>
      </c>
      <c r="F14" s="9">
        <v>61</v>
      </c>
      <c r="G14" s="9">
        <v>63</v>
      </c>
      <c r="H14" s="9">
        <v>186</v>
      </c>
      <c r="I14" s="9">
        <v>86</v>
      </c>
    </row>
    <row r="15" spans="2:9" ht="23.25" customHeight="1">
      <c r="B15" s="9" t="s">
        <v>6</v>
      </c>
      <c r="C15" s="9">
        <v>2164</v>
      </c>
      <c r="D15" s="9">
        <v>938</v>
      </c>
      <c r="E15" s="9">
        <v>346</v>
      </c>
      <c r="F15" s="9">
        <v>456</v>
      </c>
      <c r="G15" s="9">
        <v>240</v>
      </c>
      <c r="H15" s="9">
        <v>879</v>
      </c>
      <c r="I15" s="9">
        <v>443</v>
      </c>
    </row>
    <row r="18" spans="2:13" ht="13.5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2:13" ht="13.5">
      <c r="B19" s="116"/>
      <c r="C19" s="116"/>
      <c r="D19" s="116"/>
      <c r="E19" s="116"/>
      <c r="F19" s="116"/>
      <c r="G19" s="116"/>
      <c r="H19" s="116"/>
      <c r="I19" s="105"/>
      <c r="J19" s="44"/>
      <c r="K19" s="44"/>
      <c r="L19" s="44"/>
      <c r="M19" s="44"/>
    </row>
    <row r="20" spans="2:13" ht="13.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ht="13.5">
      <c r="B21" s="44"/>
      <c r="C21" s="102"/>
      <c r="D21" s="102"/>
      <c r="E21" s="102"/>
      <c r="F21" s="102"/>
      <c r="G21" s="102"/>
      <c r="H21" s="102"/>
      <c r="I21" s="95"/>
      <c r="J21" s="44"/>
      <c r="K21" s="44"/>
      <c r="L21" s="44"/>
      <c r="M21" s="44"/>
    </row>
    <row r="22" spans="2:13" ht="27" customHeight="1">
      <c r="B22" s="44"/>
      <c r="C22" s="103"/>
      <c r="D22" s="103"/>
      <c r="E22" s="103"/>
      <c r="F22" s="103"/>
      <c r="G22" s="103"/>
      <c r="H22" s="103"/>
      <c r="I22" s="103"/>
      <c r="J22" s="44"/>
      <c r="K22" s="44"/>
      <c r="L22" s="44"/>
      <c r="M22" s="44"/>
    </row>
    <row r="23" spans="2:13" ht="27" customHeight="1">
      <c r="B23" s="44"/>
      <c r="C23" s="103"/>
      <c r="D23" s="103"/>
      <c r="E23" s="103"/>
      <c r="F23" s="103"/>
      <c r="G23" s="103"/>
      <c r="H23" s="103"/>
      <c r="I23" s="103"/>
      <c r="J23" s="44"/>
      <c r="K23" s="44"/>
      <c r="L23" s="44"/>
      <c r="M23" s="44"/>
    </row>
    <row r="24" spans="2:13" ht="27" customHeight="1">
      <c r="B24" s="44"/>
      <c r="C24" s="103"/>
      <c r="D24" s="103"/>
      <c r="E24" s="103"/>
      <c r="F24" s="103"/>
      <c r="G24" s="103"/>
      <c r="H24" s="103"/>
      <c r="I24" s="103"/>
      <c r="J24" s="44"/>
      <c r="K24" s="44"/>
      <c r="L24" s="44"/>
      <c r="M24" s="44"/>
    </row>
    <row r="25" spans="2:13" ht="13.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2:13" ht="13.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2:13" ht="13.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2:13" ht="13.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2:13" ht="13.5">
      <c r="B29" s="44"/>
      <c r="C29" s="95"/>
      <c r="D29" s="102"/>
      <c r="E29" s="102"/>
      <c r="F29" s="102"/>
      <c r="G29" s="102"/>
      <c r="H29" s="102"/>
      <c r="I29" s="102"/>
      <c r="J29" s="44"/>
      <c r="K29" s="44"/>
      <c r="L29" s="44"/>
      <c r="M29" s="44"/>
    </row>
    <row r="30" spans="2:13" ht="13.5">
      <c r="B30" s="44"/>
      <c r="C30" s="44"/>
      <c r="D30" s="44"/>
      <c r="E30" s="44"/>
      <c r="F30" s="44"/>
      <c r="G30" s="44"/>
      <c r="H30" s="44"/>
      <c r="I30" s="44"/>
      <c r="J30" s="104"/>
      <c r="K30" s="44"/>
      <c r="L30" s="44"/>
      <c r="M30" s="44"/>
    </row>
    <row r="31" spans="2:13" ht="13.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2:13" ht="13.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2:13" ht="13.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2:13" ht="13.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2:13" ht="13.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</sheetData>
  <sheetProtection/>
  <mergeCells count="2">
    <mergeCell ref="B2:H2"/>
    <mergeCell ref="B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showGridLines="0" tabSelected="1" zoomScale="70" zoomScaleNormal="70" zoomScalePageLayoutView="0" workbookViewId="0" topLeftCell="A1">
      <selection activeCell="H13" sqref="H13"/>
    </sheetView>
  </sheetViews>
  <sheetFormatPr defaultColWidth="9.140625" defaultRowHeight="15"/>
  <cols>
    <col min="1" max="1" width="4.00390625" style="11" customWidth="1"/>
    <col min="2" max="2" width="27.421875" style="11" bestFit="1" customWidth="1"/>
    <col min="3" max="6" width="25.00390625" style="11" customWidth="1"/>
    <col min="7" max="7" width="19.57421875" style="11" customWidth="1"/>
    <col min="8" max="9" width="18.421875" style="11" customWidth="1"/>
    <col min="10" max="16384" width="9.00390625" style="11" customWidth="1"/>
  </cols>
  <sheetData>
    <row r="2" spans="2:6" ht="13.5">
      <c r="B2" s="108" t="s">
        <v>129</v>
      </c>
      <c r="C2" s="108"/>
      <c r="D2" s="108"/>
      <c r="E2" s="108"/>
      <c r="F2" s="12"/>
    </row>
    <row r="4" spans="2:6" ht="54.75" customHeight="1">
      <c r="B4" s="9"/>
      <c r="C4" s="5" t="s">
        <v>62</v>
      </c>
      <c r="D4" s="5" t="s">
        <v>63</v>
      </c>
      <c r="E4" s="99" t="s">
        <v>64</v>
      </c>
      <c r="F4" s="98" t="s">
        <v>110</v>
      </c>
    </row>
    <row r="5" spans="2:6" ht="22.5" customHeight="1">
      <c r="B5" s="9" t="s">
        <v>2</v>
      </c>
      <c r="C5" s="74">
        <f>D12/$C$12</f>
        <v>0.9243353783231084</v>
      </c>
      <c r="D5" s="74">
        <f>E12/$C$12</f>
        <v>0.18813905930470348</v>
      </c>
      <c r="E5" s="74">
        <f>F12/$C$12</f>
        <v>0.10020449897750511</v>
      </c>
      <c r="F5" s="74">
        <f>C12/$C$12</f>
        <v>1</v>
      </c>
    </row>
    <row r="6" spans="2:6" ht="22.5" customHeight="1">
      <c r="B6" s="9" t="s">
        <v>4</v>
      </c>
      <c r="C6" s="74">
        <f>D13/$C$13</f>
        <v>0.9074074074074074</v>
      </c>
      <c r="D6" s="74">
        <f>E13/$C$13</f>
        <v>0.19753086419753085</v>
      </c>
      <c r="E6" s="74">
        <f>F13/$C$13</f>
        <v>0.06790123456790123</v>
      </c>
      <c r="F6" s="74">
        <f>C13/$C$13</f>
        <v>1</v>
      </c>
    </row>
    <row r="7" spans="2:6" ht="22.5" customHeight="1">
      <c r="B7" s="9" t="s">
        <v>48</v>
      </c>
      <c r="C7" s="74">
        <f>D14/$C$14</f>
        <v>0.866504854368932</v>
      </c>
      <c r="D7" s="74">
        <f>E14/$C$14</f>
        <v>0.14259708737864077</v>
      </c>
      <c r="E7" s="74">
        <f>F14/$C$14</f>
        <v>0.13470873786407767</v>
      </c>
      <c r="F7" s="74">
        <f>C14/$C$14</f>
        <v>1</v>
      </c>
    </row>
    <row r="10" ht="13.5">
      <c r="B10" s="11" t="s">
        <v>71</v>
      </c>
    </row>
    <row r="11" spans="2:6" ht="63" customHeight="1">
      <c r="B11" s="9"/>
      <c r="C11" s="99" t="s">
        <v>1</v>
      </c>
      <c r="D11" s="99" t="s">
        <v>62</v>
      </c>
      <c r="E11" s="99" t="s">
        <v>63</v>
      </c>
      <c r="F11" s="99" t="s">
        <v>64</v>
      </c>
    </row>
    <row r="12" spans="2:6" ht="22.5" customHeight="1">
      <c r="B12" s="9" t="s">
        <v>2</v>
      </c>
      <c r="C12" s="9">
        <v>489</v>
      </c>
      <c r="D12" s="9">
        <v>452</v>
      </c>
      <c r="E12" s="77">
        <v>92</v>
      </c>
      <c r="F12" s="9">
        <v>49</v>
      </c>
    </row>
    <row r="13" spans="2:6" ht="22.5" customHeight="1">
      <c r="B13" s="9" t="s">
        <v>4</v>
      </c>
      <c r="C13" s="9">
        <v>324</v>
      </c>
      <c r="D13" s="9">
        <v>294</v>
      </c>
      <c r="E13" s="9">
        <v>64</v>
      </c>
      <c r="F13" s="9">
        <v>22</v>
      </c>
    </row>
    <row r="14" spans="2:6" ht="22.5" customHeight="1">
      <c r="B14" s="9" t="s">
        <v>6</v>
      </c>
      <c r="C14" s="9">
        <v>1648</v>
      </c>
      <c r="D14" s="9">
        <v>1428</v>
      </c>
      <c r="E14" s="9">
        <v>235</v>
      </c>
      <c r="F14" s="9">
        <v>222</v>
      </c>
    </row>
    <row r="17" spans="2:7" ht="13.5">
      <c r="B17" s="116"/>
      <c r="C17" s="116"/>
      <c r="D17" s="116"/>
      <c r="E17" s="116"/>
      <c r="F17" s="105"/>
      <c r="G17" s="44"/>
    </row>
    <row r="18" spans="2:7" ht="13.5">
      <c r="B18" s="44"/>
      <c r="C18" s="44"/>
      <c r="D18" s="44"/>
      <c r="E18" s="44"/>
      <c r="F18" s="44"/>
      <c r="G18" s="44"/>
    </row>
    <row r="19" spans="2:7" ht="13.5">
      <c r="B19" s="44"/>
      <c r="C19" s="102"/>
      <c r="D19" s="102"/>
      <c r="E19" s="95"/>
      <c r="F19" s="97"/>
      <c r="G19" s="44"/>
    </row>
    <row r="20" spans="2:7" ht="17.25">
      <c r="B20" s="44"/>
      <c r="C20" s="103"/>
      <c r="D20" s="103"/>
      <c r="E20" s="103"/>
      <c r="F20" s="103"/>
      <c r="G20" s="44"/>
    </row>
    <row r="21" spans="2:7" ht="17.25">
      <c r="B21" s="44"/>
      <c r="C21" s="103"/>
      <c r="D21" s="103"/>
      <c r="E21" s="103"/>
      <c r="F21" s="103"/>
      <c r="G21" s="44"/>
    </row>
    <row r="22" spans="2:7" ht="17.25">
      <c r="B22" s="44"/>
      <c r="C22" s="103"/>
      <c r="D22" s="103"/>
      <c r="E22" s="103"/>
      <c r="F22" s="103"/>
      <c r="G22" s="44"/>
    </row>
    <row r="23" spans="2:7" ht="13.5">
      <c r="B23" s="44"/>
      <c r="C23" s="44"/>
      <c r="D23" s="44"/>
      <c r="E23" s="44"/>
      <c r="F23" s="44"/>
      <c r="G23" s="44"/>
    </row>
    <row r="24" spans="2:7" ht="13.5">
      <c r="B24" s="44"/>
      <c r="C24" s="44"/>
      <c r="D24" s="44"/>
      <c r="E24" s="44"/>
      <c r="F24" s="44"/>
      <c r="G24" s="44"/>
    </row>
    <row r="25" spans="2:7" ht="13.5">
      <c r="B25" s="44"/>
      <c r="C25" s="44"/>
      <c r="D25" s="44"/>
      <c r="E25" s="44"/>
      <c r="F25" s="44"/>
      <c r="G25" s="44"/>
    </row>
    <row r="26" spans="2:7" ht="13.5">
      <c r="B26" s="44"/>
      <c r="C26" s="95"/>
      <c r="D26" s="95"/>
      <c r="E26" s="95"/>
      <c r="F26" s="95"/>
      <c r="G26" s="44"/>
    </row>
    <row r="27" spans="2:7" ht="13.5">
      <c r="B27" s="44"/>
      <c r="C27" s="44"/>
      <c r="D27" s="44"/>
      <c r="E27" s="106"/>
      <c r="F27" s="44"/>
      <c r="G27" s="104"/>
    </row>
    <row r="28" spans="2:7" ht="13.5">
      <c r="B28" s="44"/>
      <c r="C28" s="44"/>
      <c r="D28" s="44"/>
      <c r="E28" s="44"/>
      <c r="F28" s="44"/>
      <c r="G28" s="44"/>
    </row>
    <row r="29" spans="2:7" ht="13.5">
      <c r="B29" s="44"/>
      <c r="C29" s="44"/>
      <c r="D29" s="44"/>
      <c r="E29" s="44"/>
      <c r="F29" s="44"/>
      <c r="G29" s="44"/>
    </row>
  </sheetData>
  <sheetProtection/>
  <mergeCells count="2">
    <mergeCell ref="B2:E2"/>
    <mergeCell ref="B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1" max="1" width="4.7109375" style="11" customWidth="1"/>
    <col min="2" max="2" width="23.28125" style="11" bestFit="1" customWidth="1"/>
    <col min="3" max="11" width="8.8515625" style="11" customWidth="1"/>
    <col min="12" max="16384" width="9.00390625" style="11" customWidth="1"/>
  </cols>
  <sheetData>
    <row r="2" spans="2:22" ht="13.5">
      <c r="B2" s="108" t="s">
        <v>70</v>
      </c>
      <c r="C2" s="108"/>
      <c r="D2" s="108"/>
      <c r="E2" s="108"/>
      <c r="F2" s="108"/>
      <c r="G2" s="108"/>
      <c r="H2" s="108"/>
      <c r="I2" s="108"/>
      <c r="J2" s="108"/>
      <c r="N2" s="12"/>
      <c r="O2" s="12"/>
      <c r="P2" s="12"/>
      <c r="Q2" s="12"/>
      <c r="R2" s="12"/>
      <c r="S2" s="12"/>
      <c r="T2" s="12"/>
      <c r="U2" s="12"/>
      <c r="V2" s="12"/>
    </row>
    <row r="5" spans="3:11" ht="13.5">
      <c r="C5" s="100"/>
      <c r="D5" s="100"/>
      <c r="E5" s="100"/>
      <c r="F5" s="100"/>
      <c r="G5" s="100"/>
      <c r="H5" s="100"/>
      <c r="I5" s="100"/>
      <c r="J5" s="100"/>
      <c r="K5" s="100"/>
    </row>
    <row r="6" spans="3:11" ht="13.5">
      <c r="C6" s="100"/>
      <c r="D6" s="100"/>
      <c r="E6" s="100"/>
      <c r="F6" s="100"/>
      <c r="G6" s="100"/>
      <c r="H6" s="100"/>
      <c r="I6" s="100"/>
      <c r="J6" s="100"/>
      <c r="K6" s="100"/>
    </row>
    <row r="7" spans="2:13" ht="13.5">
      <c r="B7" s="11" t="s">
        <v>99</v>
      </c>
      <c r="M7" s="11" t="s">
        <v>99</v>
      </c>
    </row>
    <row r="8" spans="2:11" ht="13.5">
      <c r="B8" s="9"/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86</v>
      </c>
      <c r="J8" s="9" t="s">
        <v>19</v>
      </c>
      <c r="K8" s="9" t="s">
        <v>1</v>
      </c>
    </row>
    <row r="9" spans="2:11" ht="13.5">
      <c r="B9" s="9" t="s">
        <v>124</v>
      </c>
      <c r="C9" s="10">
        <f>C28/$K$28</f>
        <v>0.08087071240105541</v>
      </c>
      <c r="D9" s="10">
        <f aca="true" t="shared" si="0" ref="D9:K9">D28/$K$28</f>
        <v>0.2391490765171504</v>
      </c>
      <c r="E9" s="10">
        <f t="shared" si="0"/>
        <v>0.22724274406332454</v>
      </c>
      <c r="F9" s="10">
        <f t="shared" si="0"/>
        <v>0.15399076517150395</v>
      </c>
      <c r="G9" s="10">
        <f t="shared" si="0"/>
        <v>0.1012862796833773</v>
      </c>
      <c r="H9" s="10">
        <f t="shared" si="0"/>
        <v>0.07361477572559366</v>
      </c>
      <c r="I9" s="10">
        <f t="shared" si="0"/>
        <v>0.035323218997361475</v>
      </c>
      <c r="J9" s="10">
        <f t="shared" si="0"/>
        <v>0.08852242744063324</v>
      </c>
      <c r="K9" s="10">
        <f t="shared" si="0"/>
        <v>1</v>
      </c>
    </row>
    <row r="10" spans="2:11" ht="13.5">
      <c r="B10" s="4" t="s">
        <v>67</v>
      </c>
      <c r="C10" s="10">
        <v>0.087</v>
      </c>
      <c r="D10" s="10">
        <v>0.208</v>
      </c>
      <c r="E10" s="10">
        <v>0.208</v>
      </c>
      <c r="F10" s="10">
        <v>0.169</v>
      </c>
      <c r="G10" s="10">
        <v>0.109</v>
      </c>
      <c r="H10" s="10">
        <v>0.082</v>
      </c>
      <c r="I10" s="10">
        <v>0.052</v>
      </c>
      <c r="J10" s="10">
        <v>0.085</v>
      </c>
      <c r="K10" s="10">
        <v>1</v>
      </c>
    </row>
    <row r="12" ht="13.5">
      <c r="B12" s="11" t="s">
        <v>100</v>
      </c>
    </row>
    <row r="13" spans="2:11" ht="13.5">
      <c r="B13" s="9"/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86</v>
      </c>
      <c r="J13" s="9" t="s">
        <v>19</v>
      </c>
      <c r="K13" s="9" t="s">
        <v>1</v>
      </c>
    </row>
    <row r="14" spans="2:11" ht="13.5">
      <c r="B14" s="9" t="s">
        <v>124</v>
      </c>
      <c r="C14" s="10">
        <f>C29/$K$29</f>
        <v>0.08538202591043557</v>
      </c>
      <c r="D14" s="10">
        <f aca="true" t="shared" si="1" ref="D14:K14">D29/$K$29</f>
        <v>0.21253697847597675</v>
      </c>
      <c r="E14" s="10">
        <f t="shared" si="1"/>
        <v>0.21661736203203102</v>
      </c>
      <c r="F14" s="10">
        <f t="shared" si="1"/>
        <v>0.15903294909721513</v>
      </c>
      <c r="G14" s="10">
        <f t="shared" si="1"/>
        <v>0.10236662246251148</v>
      </c>
      <c r="H14" s="10">
        <f t="shared" si="1"/>
        <v>0.07492604304804652</v>
      </c>
      <c r="I14" s="10">
        <f t="shared" si="1"/>
        <v>0.0412628787105988</v>
      </c>
      <c r="J14" s="10">
        <f t="shared" si="1"/>
        <v>0.10787514026318475</v>
      </c>
      <c r="K14" s="10">
        <f t="shared" si="1"/>
        <v>1</v>
      </c>
    </row>
    <row r="15" spans="2:11" ht="13.5">
      <c r="B15" s="4" t="s">
        <v>67</v>
      </c>
      <c r="C15" s="10">
        <v>0.086</v>
      </c>
      <c r="D15" s="10">
        <v>0.201</v>
      </c>
      <c r="E15" s="10">
        <v>0.205</v>
      </c>
      <c r="F15" s="10">
        <v>0.183</v>
      </c>
      <c r="G15" s="10">
        <v>0.105</v>
      </c>
      <c r="H15" s="10">
        <v>0.08</v>
      </c>
      <c r="I15" s="10">
        <v>0.062</v>
      </c>
      <c r="J15" s="10">
        <v>0.078</v>
      </c>
      <c r="K15" s="10">
        <v>1</v>
      </c>
    </row>
    <row r="17" ht="13.5">
      <c r="B17" s="11" t="s">
        <v>101</v>
      </c>
    </row>
    <row r="18" spans="2:11" ht="13.5">
      <c r="B18" s="9"/>
      <c r="C18" s="9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9" t="s">
        <v>86</v>
      </c>
      <c r="J18" s="9" t="s">
        <v>19</v>
      </c>
      <c r="K18" s="9" t="s">
        <v>1</v>
      </c>
    </row>
    <row r="19" spans="2:11" ht="13.5">
      <c r="B19" s="9" t="s">
        <v>124</v>
      </c>
      <c r="C19" s="10">
        <f>C30/$K$30</f>
        <v>0.0720953339695904</v>
      </c>
      <c r="D19" s="10">
        <f aca="true" t="shared" si="2" ref="D19:K19">D30/$K$30</f>
        <v>0.1857391258873825</v>
      </c>
      <c r="E19" s="10">
        <f t="shared" si="2"/>
        <v>0.20687942057027808</v>
      </c>
      <c r="F19" s="10">
        <f t="shared" si="2"/>
        <v>0.16497797068859574</v>
      </c>
      <c r="G19" s="10">
        <f t="shared" si="2"/>
        <v>0.12727973957039573</v>
      </c>
      <c r="H19" s="10">
        <f t="shared" si="2"/>
        <v>0.0959876583561035</v>
      </c>
      <c r="I19" s="10">
        <f t="shared" si="2"/>
        <v>0.04192106054465348</v>
      </c>
      <c r="J19" s="10">
        <f t="shared" si="2"/>
        <v>0.10511969041300057</v>
      </c>
      <c r="K19" s="10">
        <f t="shared" si="2"/>
        <v>1</v>
      </c>
    </row>
    <row r="20" spans="2:11" ht="13.5">
      <c r="B20" s="4" t="s">
        <v>67</v>
      </c>
      <c r="C20" s="10">
        <v>0.062</v>
      </c>
      <c r="D20" s="10">
        <v>0.158</v>
      </c>
      <c r="E20" s="10">
        <v>0.185</v>
      </c>
      <c r="F20" s="10">
        <v>0.175</v>
      </c>
      <c r="G20" s="10">
        <v>0.139</v>
      </c>
      <c r="H20" s="10">
        <v>0.115</v>
      </c>
      <c r="I20" s="10">
        <v>0.078</v>
      </c>
      <c r="J20" s="10">
        <v>0.087</v>
      </c>
      <c r="K20" s="10">
        <v>1</v>
      </c>
    </row>
    <row r="22" spans="3:11" ht="13.5">
      <c r="C22" s="100"/>
      <c r="D22" s="100"/>
      <c r="E22" s="100"/>
      <c r="F22" s="100"/>
      <c r="G22" s="100"/>
      <c r="H22" s="100"/>
      <c r="I22" s="100"/>
      <c r="J22" s="100"/>
      <c r="K22" s="100"/>
    </row>
    <row r="23" ht="13.5">
      <c r="M23" s="11" t="s">
        <v>102</v>
      </c>
    </row>
    <row r="25" ht="13.5">
      <c r="B25" s="7"/>
    </row>
    <row r="26" ht="13.5">
      <c r="B26" s="11" t="s">
        <v>71</v>
      </c>
    </row>
    <row r="27" spans="2:11" ht="13.5">
      <c r="B27" s="4"/>
      <c r="C27" s="13" t="s">
        <v>13</v>
      </c>
      <c r="D27" s="13" t="s">
        <v>14</v>
      </c>
      <c r="E27" s="13" t="s">
        <v>15</v>
      </c>
      <c r="F27" s="13" t="s">
        <v>16</v>
      </c>
      <c r="G27" s="13" t="s">
        <v>17</v>
      </c>
      <c r="H27" s="13" t="s">
        <v>18</v>
      </c>
      <c r="I27" s="14" t="s">
        <v>86</v>
      </c>
      <c r="J27" s="13" t="s">
        <v>19</v>
      </c>
      <c r="K27" s="13" t="s">
        <v>1</v>
      </c>
    </row>
    <row r="28" spans="2:11" ht="13.5">
      <c r="B28" s="4" t="s">
        <v>3</v>
      </c>
      <c r="C28" s="4">
        <v>2452</v>
      </c>
      <c r="D28" s="4">
        <v>7251</v>
      </c>
      <c r="E28" s="4">
        <v>6890</v>
      </c>
      <c r="F28" s="4">
        <v>4669</v>
      </c>
      <c r="G28" s="4">
        <v>3071</v>
      </c>
      <c r="H28" s="4">
        <v>2232</v>
      </c>
      <c r="I28" s="4">
        <v>1071</v>
      </c>
      <c r="J28" s="4">
        <v>2684</v>
      </c>
      <c r="K28" s="4">
        <f>SUM(C28:J28)</f>
        <v>30320</v>
      </c>
    </row>
    <row r="29" spans="2:11" ht="13.5">
      <c r="B29" s="4" t="s">
        <v>5</v>
      </c>
      <c r="C29" s="4">
        <v>1674</v>
      </c>
      <c r="D29" s="4">
        <v>4167</v>
      </c>
      <c r="E29" s="4">
        <v>4247</v>
      </c>
      <c r="F29" s="4">
        <v>3118</v>
      </c>
      <c r="G29" s="4">
        <v>2007</v>
      </c>
      <c r="H29" s="4">
        <v>1469</v>
      </c>
      <c r="I29" s="4">
        <v>809</v>
      </c>
      <c r="J29" s="4">
        <v>2115</v>
      </c>
      <c r="K29" s="4">
        <f>SUM(C29:J29)</f>
        <v>19606</v>
      </c>
    </row>
    <row r="30" spans="2:11" ht="13.5">
      <c r="B30" s="4" t="s">
        <v>6</v>
      </c>
      <c r="C30" s="4">
        <v>11029</v>
      </c>
      <c r="D30" s="4">
        <v>28414</v>
      </c>
      <c r="E30" s="4">
        <v>31648</v>
      </c>
      <c r="F30" s="4">
        <v>25238</v>
      </c>
      <c r="G30" s="4">
        <v>19471</v>
      </c>
      <c r="H30" s="4">
        <v>14684</v>
      </c>
      <c r="I30" s="4">
        <v>6413</v>
      </c>
      <c r="J30" s="4">
        <v>16081</v>
      </c>
      <c r="K30" s="4">
        <f>SUM(C30:J30)</f>
        <v>152978</v>
      </c>
    </row>
    <row r="39" ht="13.5">
      <c r="M39" s="11" t="s">
        <v>101</v>
      </c>
    </row>
  </sheetData>
  <sheetProtection/>
  <mergeCells count="1">
    <mergeCell ref="B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0"/>
  <sheetViews>
    <sheetView showGridLines="0" zoomScale="85" zoomScaleNormal="85" zoomScalePageLayoutView="0" workbookViewId="0" topLeftCell="E1">
      <selection activeCell="M2" sqref="M2"/>
    </sheetView>
  </sheetViews>
  <sheetFormatPr defaultColWidth="9.140625" defaultRowHeight="15"/>
  <cols>
    <col min="1" max="1" width="2.7109375" style="11" customWidth="1"/>
    <col min="2" max="2" width="34.57421875" style="11" customWidth="1"/>
    <col min="3" max="12" width="9.00390625" style="11" customWidth="1"/>
    <col min="13" max="13" width="28.140625" style="11" customWidth="1"/>
    <col min="14" max="25" width="7.7109375" style="11" customWidth="1"/>
    <col min="26" max="16384" width="9.00390625" style="11" customWidth="1"/>
  </cols>
  <sheetData>
    <row r="2" spans="2:13" ht="13.5">
      <c r="B2" s="108" t="s">
        <v>114</v>
      </c>
      <c r="C2" s="108"/>
      <c r="D2" s="108"/>
      <c r="E2" s="108"/>
      <c r="F2" s="108"/>
      <c r="G2" s="108"/>
      <c r="H2" s="108"/>
      <c r="I2" s="108"/>
      <c r="J2" s="108"/>
      <c r="K2" s="108"/>
      <c r="M2" s="7"/>
    </row>
    <row r="4" spans="2:25" ht="22.5" customHeight="1">
      <c r="B4" s="117"/>
      <c r="C4" s="119" t="s">
        <v>3</v>
      </c>
      <c r="D4" s="120"/>
      <c r="E4" s="121"/>
      <c r="F4" s="119" t="s">
        <v>5</v>
      </c>
      <c r="G4" s="120"/>
      <c r="H4" s="121"/>
      <c r="I4" s="119" t="s">
        <v>6</v>
      </c>
      <c r="J4" s="120"/>
      <c r="K4" s="121"/>
      <c r="M4" s="24"/>
      <c r="N4" s="120" t="s">
        <v>105</v>
      </c>
      <c r="O4" s="120"/>
      <c r="P4" s="120"/>
      <c r="Q4" s="121"/>
      <c r="R4" s="120" t="s">
        <v>106</v>
      </c>
      <c r="S4" s="120"/>
      <c r="T4" s="120"/>
      <c r="U4" s="121"/>
      <c r="V4" s="120" t="s">
        <v>107</v>
      </c>
      <c r="W4" s="120"/>
      <c r="X4" s="120"/>
      <c r="Y4" s="121"/>
    </row>
    <row r="5" spans="2:25" ht="22.5" customHeight="1">
      <c r="B5" s="118"/>
      <c r="C5" s="22" t="s">
        <v>1</v>
      </c>
      <c r="D5" s="22" t="s">
        <v>23</v>
      </c>
      <c r="E5" s="22" t="s">
        <v>24</v>
      </c>
      <c r="F5" s="22" t="s">
        <v>1</v>
      </c>
      <c r="G5" s="22" t="s">
        <v>23</v>
      </c>
      <c r="H5" s="22" t="s">
        <v>24</v>
      </c>
      <c r="I5" s="22" t="s">
        <v>1</v>
      </c>
      <c r="J5" s="22" t="s">
        <v>23</v>
      </c>
      <c r="K5" s="22" t="s">
        <v>24</v>
      </c>
      <c r="M5" s="26"/>
      <c r="N5" s="115" t="s">
        <v>67</v>
      </c>
      <c r="O5" s="116"/>
      <c r="P5" s="115" t="s">
        <v>88</v>
      </c>
      <c r="Q5" s="122"/>
      <c r="R5" s="115" t="s">
        <v>67</v>
      </c>
      <c r="S5" s="116"/>
      <c r="T5" s="115" t="s">
        <v>88</v>
      </c>
      <c r="U5" s="122"/>
      <c r="V5" s="115" t="s">
        <v>67</v>
      </c>
      <c r="W5" s="116"/>
      <c r="X5" s="115" t="s">
        <v>88</v>
      </c>
      <c r="Y5" s="122"/>
    </row>
    <row r="6" spans="2:25" ht="22.5" customHeight="1">
      <c r="B6" s="18" t="s">
        <v>115</v>
      </c>
      <c r="C6" s="83">
        <v>9246</v>
      </c>
      <c r="D6" s="83">
        <v>5593</v>
      </c>
      <c r="E6" s="83">
        <v>3653</v>
      </c>
      <c r="F6" s="83">
        <v>6336</v>
      </c>
      <c r="G6" s="83">
        <v>3551</v>
      </c>
      <c r="H6" s="83">
        <v>2785</v>
      </c>
      <c r="I6" s="83">
        <v>35773</v>
      </c>
      <c r="J6" s="83">
        <v>22537</v>
      </c>
      <c r="K6" s="83">
        <v>13236</v>
      </c>
      <c r="M6" s="25"/>
      <c r="N6" s="16" t="s">
        <v>23</v>
      </c>
      <c r="O6" s="16" t="s">
        <v>109</v>
      </c>
      <c r="P6" s="15" t="s">
        <v>108</v>
      </c>
      <c r="Q6" s="17" t="s">
        <v>24</v>
      </c>
      <c r="R6" s="16" t="s">
        <v>23</v>
      </c>
      <c r="S6" s="16" t="s">
        <v>109</v>
      </c>
      <c r="T6" s="15" t="s">
        <v>108</v>
      </c>
      <c r="U6" s="17" t="s">
        <v>24</v>
      </c>
      <c r="V6" s="16" t="s">
        <v>23</v>
      </c>
      <c r="W6" s="16" t="s">
        <v>109</v>
      </c>
      <c r="X6" s="15" t="s">
        <v>108</v>
      </c>
      <c r="Y6" s="17" t="s">
        <v>24</v>
      </c>
    </row>
    <row r="7" spans="2:25" ht="23.25" customHeight="1">
      <c r="B7" s="23" t="s">
        <v>116</v>
      </c>
      <c r="C7" s="83">
        <v>6575</v>
      </c>
      <c r="D7" s="83">
        <v>4299</v>
      </c>
      <c r="E7" s="83">
        <v>2276</v>
      </c>
      <c r="F7" s="83">
        <v>3396</v>
      </c>
      <c r="G7" s="83">
        <v>2201</v>
      </c>
      <c r="H7" s="83">
        <v>1195</v>
      </c>
      <c r="I7" s="83">
        <v>21435</v>
      </c>
      <c r="J7" s="83">
        <v>15172</v>
      </c>
      <c r="K7" s="83">
        <v>6263</v>
      </c>
      <c r="M7" s="18" t="s">
        <v>103</v>
      </c>
      <c r="N7" s="84">
        <v>0.627</v>
      </c>
      <c r="O7" s="84">
        <v>0.373</v>
      </c>
      <c r="P7" s="85">
        <f>D6/C6</f>
        <v>0.6049102314514384</v>
      </c>
      <c r="Q7" s="86">
        <f>E6/C6</f>
        <v>0.39508976854856154</v>
      </c>
      <c r="R7" s="84">
        <v>0.616</v>
      </c>
      <c r="S7" s="84">
        <v>0.384</v>
      </c>
      <c r="T7" s="85">
        <f>G6/F6</f>
        <v>0.5604482323232324</v>
      </c>
      <c r="U7" s="86">
        <f>H6/F6</f>
        <v>0.4395517676767677</v>
      </c>
      <c r="V7" s="84">
        <v>0.672</v>
      </c>
      <c r="W7" s="84">
        <v>0.328</v>
      </c>
      <c r="X7" s="85">
        <f>J6/I6</f>
        <v>0.6300002795404355</v>
      </c>
      <c r="Y7" s="86">
        <f>K6/I6</f>
        <v>0.3699997204595645</v>
      </c>
    </row>
    <row r="8" spans="2:25" ht="23.25" customHeight="1" thickBot="1">
      <c r="B8" s="9" t="s">
        <v>117</v>
      </c>
      <c r="C8" s="123">
        <v>30320</v>
      </c>
      <c r="D8" s="123"/>
      <c r="E8" s="123"/>
      <c r="F8" s="123">
        <v>19606</v>
      </c>
      <c r="G8" s="123"/>
      <c r="H8" s="123"/>
      <c r="I8" s="123">
        <v>152978</v>
      </c>
      <c r="J8" s="123"/>
      <c r="K8" s="123"/>
      <c r="M8" s="19" t="s">
        <v>104</v>
      </c>
      <c r="N8" s="84">
        <v>0.678</v>
      </c>
      <c r="O8" s="84">
        <v>0.322</v>
      </c>
      <c r="P8" s="87">
        <f>D7/C7</f>
        <v>0.6538403041825095</v>
      </c>
      <c r="Q8" s="86">
        <f>E7/C7</f>
        <v>0.3461596958174905</v>
      </c>
      <c r="R8" s="84">
        <v>0.692</v>
      </c>
      <c r="S8" s="84">
        <v>0.308</v>
      </c>
      <c r="T8" s="87">
        <f>G7/F7</f>
        <v>0.6481154299175501</v>
      </c>
      <c r="U8" s="86">
        <f>H7/F7</f>
        <v>0.35188457008244994</v>
      </c>
      <c r="V8" s="84">
        <v>0.744</v>
      </c>
      <c r="W8" s="84">
        <v>0.256</v>
      </c>
      <c r="X8" s="87">
        <f>J7/I7</f>
        <v>0.7078143223699557</v>
      </c>
      <c r="Y8" s="86">
        <f>K7/I7</f>
        <v>0.2921856776300443</v>
      </c>
    </row>
    <row r="9" spans="13:25" ht="23.25" customHeight="1" thickTop="1">
      <c r="M9" s="20" t="s">
        <v>21</v>
      </c>
      <c r="N9" s="111">
        <v>4</v>
      </c>
      <c r="O9" s="113"/>
      <c r="P9" s="111">
        <f>C8/C6</f>
        <v>3.279255894440839</v>
      </c>
      <c r="Q9" s="112"/>
      <c r="R9" s="111">
        <v>3.5</v>
      </c>
      <c r="S9" s="113"/>
      <c r="T9" s="111">
        <f>F8/F6</f>
        <v>3.094381313131313</v>
      </c>
      <c r="U9" s="112"/>
      <c r="V9" s="111">
        <v>4.8</v>
      </c>
      <c r="W9" s="113"/>
      <c r="X9" s="111">
        <f>I8/I6</f>
        <v>4.276353674559025</v>
      </c>
      <c r="Y9" s="112"/>
    </row>
    <row r="10" spans="13:25" ht="23.25" customHeight="1">
      <c r="M10" s="21" t="s">
        <v>22</v>
      </c>
      <c r="N10" s="109">
        <v>5.4</v>
      </c>
      <c r="O10" s="114"/>
      <c r="P10" s="109">
        <f>C8/C7</f>
        <v>4.6114068441064635</v>
      </c>
      <c r="Q10" s="110"/>
      <c r="R10" s="109">
        <v>6.2</v>
      </c>
      <c r="S10" s="114"/>
      <c r="T10" s="109">
        <f>F8/F7</f>
        <v>5.773262661955242</v>
      </c>
      <c r="U10" s="110"/>
      <c r="V10" s="109">
        <v>8</v>
      </c>
      <c r="W10" s="114"/>
      <c r="X10" s="109">
        <f>I8/I7</f>
        <v>7.136832283648239</v>
      </c>
      <c r="Y10" s="110"/>
    </row>
  </sheetData>
  <sheetProtection/>
  <mergeCells count="29">
    <mergeCell ref="X5:Y5"/>
    <mergeCell ref="N4:Q4"/>
    <mergeCell ref="R4:U4"/>
    <mergeCell ref="V4:Y4"/>
    <mergeCell ref="C8:E8"/>
    <mergeCell ref="F8:H8"/>
    <mergeCell ref="I8:K8"/>
    <mergeCell ref="P5:Q5"/>
    <mergeCell ref="N5:O5"/>
    <mergeCell ref="R5:S5"/>
    <mergeCell ref="V5:W5"/>
    <mergeCell ref="V10:W10"/>
    <mergeCell ref="B2:K2"/>
    <mergeCell ref="B4:B5"/>
    <mergeCell ref="C4:E4"/>
    <mergeCell ref="F4:H4"/>
    <mergeCell ref="I4:K4"/>
    <mergeCell ref="T5:U5"/>
    <mergeCell ref="N9:O9"/>
    <mergeCell ref="R9:S9"/>
    <mergeCell ref="X10:Y10"/>
    <mergeCell ref="T10:U10"/>
    <mergeCell ref="T9:U9"/>
    <mergeCell ref="P9:Q9"/>
    <mergeCell ref="V9:W9"/>
    <mergeCell ref="N10:O10"/>
    <mergeCell ref="R10:S10"/>
    <mergeCell ref="P10:Q10"/>
    <mergeCell ref="X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"/>
  <sheetViews>
    <sheetView showGridLines="0" zoomScalePageLayoutView="0" workbookViewId="0" topLeftCell="A1">
      <selection activeCell="K13" sqref="K13"/>
    </sheetView>
  </sheetViews>
  <sheetFormatPr defaultColWidth="9.140625" defaultRowHeight="15"/>
  <cols>
    <col min="1" max="1" width="1.8515625" style="34" customWidth="1"/>
    <col min="2" max="2" width="23.28125" style="34" bestFit="1" customWidth="1"/>
    <col min="3" max="10" width="10.421875" style="34" customWidth="1"/>
    <col min="11" max="16384" width="9.00390625" style="34" customWidth="1"/>
  </cols>
  <sheetData>
    <row r="2" spans="2:10" ht="13.5">
      <c r="B2" s="124" t="s">
        <v>72</v>
      </c>
      <c r="C2" s="124"/>
      <c r="D2" s="124"/>
      <c r="E2" s="124"/>
      <c r="F2" s="124"/>
      <c r="G2" s="124"/>
      <c r="H2" s="124"/>
      <c r="I2" s="124"/>
      <c r="J2" s="124"/>
    </row>
    <row r="4" spans="2:10" ht="27">
      <c r="B4" s="4"/>
      <c r="C4" s="3" t="s">
        <v>0</v>
      </c>
      <c r="D4" s="3" t="s">
        <v>7</v>
      </c>
      <c r="E4" s="3" t="s">
        <v>118</v>
      </c>
      <c r="F4" s="3" t="s">
        <v>25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2:10" ht="21" customHeight="1">
      <c r="B5" s="4" t="s">
        <v>105</v>
      </c>
      <c r="C5" s="73">
        <f aca="true" t="shared" si="0" ref="C5:J5">C13/$C$13</f>
        <v>1</v>
      </c>
      <c r="D5" s="73">
        <f t="shared" si="0"/>
        <v>0.11149825783972125</v>
      </c>
      <c r="E5" s="73">
        <f t="shared" si="0"/>
        <v>0.2940766550522648</v>
      </c>
      <c r="F5" s="73">
        <f t="shared" si="0"/>
        <v>0.06411149825783972</v>
      </c>
      <c r="G5" s="73">
        <f t="shared" si="0"/>
        <v>0.02857142857142857</v>
      </c>
      <c r="H5" s="73">
        <f t="shared" si="0"/>
        <v>0.4794425087108014</v>
      </c>
      <c r="I5" s="73">
        <f t="shared" si="0"/>
        <v>0.018118466898954706</v>
      </c>
      <c r="J5" s="73">
        <f t="shared" si="0"/>
        <v>0.004181184668989547</v>
      </c>
    </row>
    <row r="6" spans="2:10" ht="21" customHeight="1">
      <c r="B6" s="4" t="s">
        <v>106</v>
      </c>
      <c r="C6" s="73">
        <f aca="true" t="shared" si="1" ref="C6:J6">C14/$C$14</f>
        <v>1</v>
      </c>
      <c r="D6" s="73">
        <f t="shared" si="1"/>
        <v>0.4238329238329238</v>
      </c>
      <c r="E6" s="73">
        <f t="shared" si="1"/>
        <v>0.3820638820638821</v>
      </c>
      <c r="F6" s="73">
        <f t="shared" si="1"/>
        <v>0.007371007371007371</v>
      </c>
      <c r="G6" s="73">
        <f t="shared" si="1"/>
        <v>0.05773955773955774</v>
      </c>
      <c r="H6" s="73">
        <f t="shared" si="1"/>
        <v>0.11916461916461916</v>
      </c>
      <c r="I6" s="73">
        <f t="shared" si="1"/>
        <v>0.004914004914004914</v>
      </c>
      <c r="J6" s="73">
        <f t="shared" si="1"/>
        <v>0.004914004914004914</v>
      </c>
    </row>
    <row r="7" spans="2:10" ht="21" customHeight="1">
      <c r="B7" s="4" t="s">
        <v>107</v>
      </c>
      <c r="C7" s="73">
        <f aca="true" t="shared" si="2" ref="C7:J7">C15/$C$15</f>
        <v>1</v>
      </c>
      <c r="D7" s="73">
        <f t="shared" si="2"/>
        <v>0.5081867798665858</v>
      </c>
      <c r="E7" s="73">
        <f t="shared" si="2"/>
        <v>0.23104912067919953</v>
      </c>
      <c r="F7" s="73">
        <f t="shared" si="2"/>
        <v>0.012330705478067515</v>
      </c>
      <c r="G7" s="73">
        <f t="shared" si="2"/>
        <v>0.0624620982413584</v>
      </c>
      <c r="H7" s="73">
        <f t="shared" si="2"/>
        <v>0.15241560541742472</v>
      </c>
      <c r="I7" s="73">
        <f t="shared" si="2"/>
        <v>0.02688498079644229</v>
      </c>
      <c r="J7" s="73">
        <f t="shared" si="2"/>
        <v>0.0066707095209217705</v>
      </c>
    </row>
    <row r="11" spans="2:10" ht="13.5">
      <c r="B11" s="34" t="s">
        <v>71</v>
      </c>
      <c r="F11" s="35"/>
      <c r="G11" s="35"/>
      <c r="H11" s="35"/>
      <c r="I11" s="35"/>
      <c r="J11" s="35"/>
    </row>
    <row r="12" spans="2:10" ht="27">
      <c r="B12" s="4"/>
      <c r="C12" s="3" t="s">
        <v>0</v>
      </c>
      <c r="D12" s="3" t="s">
        <v>7</v>
      </c>
      <c r="E12" s="3" t="s">
        <v>8</v>
      </c>
      <c r="F12" s="3" t="s">
        <v>25</v>
      </c>
      <c r="G12" s="3" t="s">
        <v>9</v>
      </c>
      <c r="H12" s="3" t="s">
        <v>10</v>
      </c>
      <c r="I12" s="3" t="s">
        <v>11</v>
      </c>
      <c r="J12" s="3" t="s">
        <v>12</v>
      </c>
    </row>
    <row r="13" spans="2:11" ht="13.5">
      <c r="B13" s="4" t="s">
        <v>3</v>
      </c>
      <c r="C13" s="4">
        <v>1435</v>
      </c>
      <c r="D13" s="4">
        <v>160</v>
      </c>
      <c r="E13" s="4">
        <v>422</v>
      </c>
      <c r="F13" s="4">
        <v>92</v>
      </c>
      <c r="G13" s="4">
        <v>41</v>
      </c>
      <c r="H13" s="4">
        <v>688</v>
      </c>
      <c r="I13" s="4">
        <v>26</v>
      </c>
      <c r="J13" s="4">
        <v>6</v>
      </c>
      <c r="K13" s="36"/>
    </row>
    <row r="14" spans="2:11" ht="13.5">
      <c r="B14" s="4" t="s">
        <v>5</v>
      </c>
      <c r="C14" s="4">
        <v>814</v>
      </c>
      <c r="D14" s="4">
        <v>345</v>
      </c>
      <c r="E14" s="4">
        <v>311</v>
      </c>
      <c r="F14" s="4">
        <v>6</v>
      </c>
      <c r="G14" s="4">
        <v>47</v>
      </c>
      <c r="H14" s="4">
        <v>97</v>
      </c>
      <c r="I14" s="4">
        <v>4</v>
      </c>
      <c r="J14" s="4">
        <v>4</v>
      </c>
      <c r="K14" s="36"/>
    </row>
    <row r="15" spans="2:10" ht="13.5">
      <c r="B15" s="4" t="s">
        <v>6</v>
      </c>
      <c r="C15" s="4">
        <v>4947</v>
      </c>
      <c r="D15" s="4">
        <v>2514</v>
      </c>
      <c r="E15" s="4">
        <v>1143</v>
      </c>
      <c r="F15" s="4">
        <v>61</v>
      </c>
      <c r="G15" s="4">
        <v>309</v>
      </c>
      <c r="H15" s="4">
        <v>754</v>
      </c>
      <c r="I15" s="4">
        <v>133</v>
      </c>
      <c r="J15" s="4">
        <v>33</v>
      </c>
    </row>
  </sheetData>
  <sheetProtection/>
  <mergeCells count="1">
    <mergeCell ref="B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6"/>
  <sheetViews>
    <sheetView showGridLines="0" zoomScalePageLayoutView="0" workbookViewId="0" topLeftCell="A22">
      <selection activeCell="P34" sqref="P34"/>
    </sheetView>
  </sheetViews>
  <sheetFormatPr defaultColWidth="9.140625" defaultRowHeight="15"/>
  <cols>
    <col min="1" max="1" width="3.28125" style="11" customWidth="1"/>
    <col min="2" max="2" width="23.28125" style="11" bestFit="1" customWidth="1"/>
    <col min="3" max="16384" width="9.00390625" style="11" customWidth="1"/>
  </cols>
  <sheetData>
    <row r="2" spans="2:9" ht="13.5">
      <c r="B2" s="108" t="s">
        <v>73</v>
      </c>
      <c r="C2" s="108"/>
      <c r="D2" s="108"/>
      <c r="E2" s="108"/>
      <c r="F2" s="108"/>
      <c r="G2" s="108"/>
      <c r="H2" s="108"/>
      <c r="I2" s="108"/>
    </row>
    <row r="27" spans="2:15" ht="22.5">
      <c r="B27" s="37"/>
      <c r="C27" s="38" t="s">
        <v>0</v>
      </c>
      <c r="D27" s="39" t="s">
        <v>66</v>
      </c>
      <c r="E27" s="39" t="s">
        <v>78</v>
      </c>
      <c r="F27" s="39" t="s">
        <v>79</v>
      </c>
      <c r="G27" s="39" t="s">
        <v>80</v>
      </c>
      <c r="H27" s="39" t="s">
        <v>81</v>
      </c>
      <c r="I27" s="39" t="s">
        <v>82</v>
      </c>
      <c r="J27" s="39" t="s">
        <v>83</v>
      </c>
      <c r="K27" s="39" t="s">
        <v>84</v>
      </c>
      <c r="L27" s="39" t="s">
        <v>85</v>
      </c>
      <c r="M27" s="39" t="s">
        <v>65</v>
      </c>
      <c r="N27" s="39"/>
      <c r="O27" s="39"/>
    </row>
    <row r="28" spans="2:15" ht="13.5">
      <c r="B28" s="9" t="s">
        <v>3</v>
      </c>
      <c r="C28" s="42">
        <f>C34/$C$34</f>
        <v>1</v>
      </c>
      <c r="D28" s="42">
        <f>D34/$C$34</f>
        <v>0.07038327526132404</v>
      </c>
      <c r="E28" s="42">
        <f aca="true" t="shared" si="0" ref="E28:M28">E34/$C$34</f>
        <v>0.04111498257839721</v>
      </c>
      <c r="F28" s="42">
        <f t="shared" si="0"/>
        <v>0.05226480836236934</v>
      </c>
      <c r="G28" s="42">
        <f t="shared" si="0"/>
        <v>0.11358885017421602</v>
      </c>
      <c r="H28" s="42">
        <f t="shared" si="0"/>
        <v>0.1700348432055749</v>
      </c>
      <c r="I28" s="42">
        <f t="shared" si="0"/>
        <v>0.19581881533101045</v>
      </c>
      <c r="J28" s="42">
        <f t="shared" si="0"/>
        <v>0.23763066202090594</v>
      </c>
      <c r="K28" s="42">
        <f t="shared" si="0"/>
        <v>0.030662020905923345</v>
      </c>
      <c r="L28" s="42">
        <f t="shared" si="0"/>
        <v>0.003484320557491289</v>
      </c>
      <c r="M28" s="42">
        <f t="shared" si="0"/>
        <v>0.07595818815331011</v>
      </c>
      <c r="N28" s="43"/>
      <c r="O28" s="10"/>
    </row>
    <row r="29" spans="2:15" ht="13.5">
      <c r="B29" s="9" t="s">
        <v>5</v>
      </c>
      <c r="C29" s="42">
        <f>C35/$C$35</f>
        <v>1</v>
      </c>
      <c r="D29" s="42">
        <f>D35/$C$35</f>
        <v>0.007371007371007371</v>
      </c>
      <c r="E29" s="42">
        <f aca="true" t="shared" si="1" ref="E29:M29">E35/$C$35</f>
        <v>0.0036855036855036856</v>
      </c>
      <c r="F29" s="42">
        <f t="shared" si="1"/>
        <v>0.029484029484029485</v>
      </c>
      <c r="G29" s="42">
        <f t="shared" si="1"/>
        <v>0.033169533169533166</v>
      </c>
      <c r="H29" s="42">
        <f t="shared" si="1"/>
        <v>0.05528255528255528</v>
      </c>
      <c r="I29" s="42">
        <f t="shared" si="1"/>
        <v>0.05896805896805897</v>
      </c>
      <c r="J29" s="42">
        <f t="shared" si="1"/>
        <v>0.3574938574938575</v>
      </c>
      <c r="K29" s="42">
        <f t="shared" si="1"/>
        <v>0.1941031941031941</v>
      </c>
      <c r="L29" s="42">
        <f t="shared" si="1"/>
        <v>0.033169533169533166</v>
      </c>
      <c r="M29" s="42">
        <f t="shared" si="1"/>
        <v>0.21744471744471744</v>
      </c>
      <c r="N29" s="43"/>
      <c r="O29" s="10"/>
    </row>
    <row r="30" spans="2:15" ht="13.5">
      <c r="B30" s="9" t="s">
        <v>6</v>
      </c>
      <c r="C30" s="42">
        <f>C36/$C$36</f>
        <v>1</v>
      </c>
      <c r="D30" s="42">
        <f>D36/$C$36</f>
        <v>0.02385284010511421</v>
      </c>
      <c r="E30" s="42">
        <f aca="true" t="shared" si="2" ref="E30:M30">E36/$C$36</f>
        <v>0.01010713563776026</v>
      </c>
      <c r="F30" s="42">
        <f t="shared" si="2"/>
        <v>0.02385284010511421</v>
      </c>
      <c r="G30" s="42">
        <f t="shared" si="2"/>
        <v>0.0428542551041035</v>
      </c>
      <c r="H30" s="42">
        <f t="shared" si="2"/>
        <v>0.16050131392763292</v>
      </c>
      <c r="I30" s="42">
        <f t="shared" si="2"/>
        <v>0.3333333333333333</v>
      </c>
      <c r="J30" s="42">
        <f t="shared" si="2"/>
        <v>0.38386901152213465</v>
      </c>
      <c r="K30" s="42">
        <f t="shared" si="2"/>
        <v>0.013543561754598747</v>
      </c>
      <c r="L30" s="42">
        <f t="shared" si="2"/>
        <v>0.0036385688295936932</v>
      </c>
      <c r="M30" s="42">
        <f t="shared" si="2"/>
        <v>0</v>
      </c>
      <c r="N30" s="42"/>
      <c r="O30" s="10"/>
    </row>
    <row r="32" ht="13.5">
      <c r="B32" s="11" t="s">
        <v>71</v>
      </c>
    </row>
    <row r="33" spans="2:15" ht="22.5">
      <c r="B33" s="37"/>
      <c r="C33" s="38" t="s">
        <v>0</v>
      </c>
      <c r="D33" s="39" t="s">
        <v>66</v>
      </c>
      <c r="E33" s="39" t="s">
        <v>78</v>
      </c>
      <c r="F33" s="39" t="s">
        <v>79</v>
      </c>
      <c r="G33" s="39" t="s">
        <v>80</v>
      </c>
      <c r="H33" s="39" t="s">
        <v>81</v>
      </c>
      <c r="I33" s="39" t="s">
        <v>82</v>
      </c>
      <c r="J33" s="39" t="s">
        <v>83</v>
      </c>
      <c r="K33" s="39" t="s">
        <v>84</v>
      </c>
      <c r="L33" s="39" t="s">
        <v>85</v>
      </c>
      <c r="M33" s="39" t="s">
        <v>65</v>
      </c>
      <c r="N33" s="39" t="s">
        <v>30</v>
      </c>
      <c r="O33" s="39" t="s">
        <v>74</v>
      </c>
    </row>
    <row r="34" spans="2:16" ht="13.5">
      <c r="B34" s="9" t="s">
        <v>3</v>
      </c>
      <c r="C34" s="4">
        <v>1435</v>
      </c>
      <c r="D34" s="4">
        <v>101</v>
      </c>
      <c r="E34" s="4">
        <v>59</v>
      </c>
      <c r="F34" s="4">
        <v>75</v>
      </c>
      <c r="G34" s="4">
        <v>163</v>
      </c>
      <c r="H34" s="4">
        <v>244</v>
      </c>
      <c r="I34" s="4">
        <v>281</v>
      </c>
      <c r="J34" s="4">
        <v>341</v>
      </c>
      <c r="K34" s="4">
        <v>44</v>
      </c>
      <c r="L34" s="4">
        <v>5</v>
      </c>
      <c r="M34" s="4">
        <v>109</v>
      </c>
      <c r="N34" s="4">
        <v>13</v>
      </c>
      <c r="O34" s="4">
        <v>0</v>
      </c>
      <c r="P34" s="7"/>
    </row>
    <row r="35" spans="2:15" ht="13.5">
      <c r="B35" s="9" t="s">
        <v>5</v>
      </c>
      <c r="C35" s="4">
        <v>814</v>
      </c>
      <c r="D35" s="4">
        <v>6</v>
      </c>
      <c r="E35" s="4">
        <v>3</v>
      </c>
      <c r="F35" s="4">
        <v>24</v>
      </c>
      <c r="G35" s="4">
        <v>27</v>
      </c>
      <c r="H35" s="4">
        <v>45</v>
      </c>
      <c r="I35" s="4">
        <v>48</v>
      </c>
      <c r="J35" s="4">
        <v>291</v>
      </c>
      <c r="K35" s="4">
        <v>158</v>
      </c>
      <c r="L35" s="4">
        <v>27</v>
      </c>
      <c r="M35" s="4">
        <v>177</v>
      </c>
      <c r="N35" s="4">
        <v>8</v>
      </c>
      <c r="O35" s="4">
        <v>0</v>
      </c>
    </row>
    <row r="36" spans="2:15" ht="13.5">
      <c r="B36" s="9" t="s">
        <v>6</v>
      </c>
      <c r="C36" s="4">
        <v>4947</v>
      </c>
      <c r="D36" s="4">
        <v>118</v>
      </c>
      <c r="E36" s="4">
        <v>50</v>
      </c>
      <c r="F36" s="4">
        <v>118</v>
      </c>
      <c r="G36" s="4">
        <v>212</v>
      </c>
      <c r="H36" s="4">
        <v>794</v>
      </c>
      <c r="I36" s="4">
        <v>1649</v>
      </c>
      <c r="J36" s="4">
        <v>1899</v>
      </c>
      <c r="K36" s="4">
        <v>67</v>
      </c>
      <c r="L36" s="4">
        <v>18</v>
      </c>
      <c r="M36" s="4">
        <v>0</v>
      </c>
      <c r="N36" s="4">
        <v>22</v>
      </c>
      <c r="O36" s="4">
        <v>0</v>
      </c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showGridLines="0" zoomScale="90" zoomScaleNormal="90" zoomScalePageLayoutView="0" workbookViewId="0" topLeftCell="A22">
      <selection activeCell="J42" sqref="J42"/>
    </sheetView>
  </sheetViews>
  <sheetFormatPr defaultColWidth="9.140625" defaultRowHeight="15"/>
  <cols>
    <col min="1" max="1" width="6.7109375" style="11" customWidth="1"/>
    <col min="2" max="2" width="21.00390625" style="11" customWidth="1"/>
    <col min="3" max="6" width="9.00390625" style="11" customWidth="1"/>
    <col min="7" max="7" width="4.140625" style="11" customWidth="1"/>
    <col min="8" max="8" width="9.00390625" style="11" customWidth="1"/>
    <col min="9" max="16384" width="9.00390625" style="1" customWidth="1"/>
  </cols>
  <sheetData>
    <row r="2" spans="2:7" ht="13.5">
      <c r="B2" s="108" t="s">
        <v>75</v>
      </c>
      <c r="C2" s="108"/>
      <c r="D2" s="108"/>
      <c r="E2" s="108"/>
      <c r="F2" s="108"/>
      <c r="G2" s="108"/>
    </row>
    <row r="34" spans="2:7" ht="18.75" customHeight="1">
      <c r="B34" s="44"/>
      <c r="C34" s="44"/>
      <c r="D34" s="44"/>
      <c r="E34" s="44"/>
      <c r="F34" s="44"/>
      <c r="G34" s="44"/>
    </row>
    <row r="35" spans="1:2" ht="18.75" customHeight="1">
      <c r="A35" s="45" t="s">
        <v>89</v>
      </c>
      <c r="B35" s="11" t="s">
        <v>67</v>
      </c>
    </row>
    <row r="36" spans="1:6" ht="23.25" customHeight="1">
      <c r="A36" s="45" t="s">
        <v>88</v>
      </c>
      <c r="B36" s="117"/>
      <c r="C36" s="119" t="s">
        <v>26</v>
      </c>
      <c r="D36" s="120"/>
      <c r="E36" s="120"/>
      <c r="F36" s="121"/>
    </row>
    <row r="37" spans="1:8" s="2" customFormat="1" ht="23.25" customHeight="1">
      <c r="A37" s="33"/>
      <c r="B37" s="125"/>
      <c r="C37" s="29" t="s">
        <v>28</v>
      </c>
      <c r="D37" s="46" t="s">
        <v>29</v>
      </c>
      <c r="E37" s="46" t="s">
        <v>29</v>
      </c>
      <c r="F37" s="27" t="s">
        <v>30</v>
      </c>
      <c r="G37" s="33"/>
      <c r="H37" s="33"/>
    </row>
    <row r="38" spans="1:8" s="2" customFormat="1" ht="23.25" customHeight="1">
      <c r="A38" s="33"/>
      <c r="B38" s="118"/>
      <c r="C38" s="15" t="s">
        <v>31</v>
      </c>
      <c r="D38" s="47" t="s">
        <v>32</v>
      </c>
      <c r="E38" s="47" t="s">
        <v>33</v>
      </c>
      <c r="F38" s="17"/>
      <c r="G38" s="33"/>
      <c r="H38" s="33"/>
    </row>
    <row r="39" spans="2:8" ht="23.25" customHeight="1">
      <c r="B39" s="9" t="s">
        <v>3</v>
      </c>
      <c r="C39" s="48">
        <v>0.576</v>
      </c>
      <c r="D39" s="49">
        <v>0.087</v>
      </c>
      <c r="E39" s="49">
        <v>0.309</v>
      </c>
      <c r="F39" s="50">
        <v>0.027</v>
      </c>
      <c r="H39" s="7"/>
    </row>
    <row r="40" spans="2:8" ht="23.25" customHeight="1">
      <c r="B40" s="9" t="s">
        <v>5</v>
      </c>
      <c r="C40" s="48">
        <v>0.589</v>
      </c>
      <c r="D40" s="49">
        <v>0.144</v>
      </c>
      <c r="E40" s="49">
        <v>0.235</v>
      </c>
      <c r="F40" s="50">
        <v>0.032</v>
      </c>
      <c r="H40" s="7"/>
    </row>
    <row r="41" spans="2:6" ht="23.25" customHeight="1">
      <c r="B41" s="9" t="s">
        <v>6</v>
      </c>
      <c r="C41" s="48">
        <v>0.762</v>
      </c>
      <c r="D41" s="49">
        <v>0.087</v>
      </c>
      <c r="E41" s="49">
        <v>0.135</v>
      </c>
      <c r="F41" s="50">
        <v>0.016</v>
      </c>
    </row>
    <row r="43" spans="1:2" ht="13.5">
      <c r="A43" s="45"/>
      <c r="B43" s="11" t="s">
        <v>87</v>
      </c>
    </row>
    <row r="44" spans="2:6" ht="23.25" customHeight="1">
      <c r="B44" s="117"/>
      <c r="C44" s="119" t="s">
        <v>26</v>
      </c>
      <c r="D44" s="120"/>
      <c r="E44" s="120"/>
      <c r="F44" s="121"/>
    </row>
    <row r="45" spans="1:8" s="2" customFormat="1" ht="23.25" customHeight="1">
      <c r="A45" s="33"/>
      <c r="B45" s="125"/>
      <c r="C45" s="29" t="s">
        <v>28</v>
      </c>
      <c r="D45" s="46" t="s">
        <v>29</v>
      </c>
      <c r="E45" s="46" t="s">
        <v>29</v>
      </c>
      <c r="F45" s="27" t="s">
        <v>30</v>
      </c>
      <c r="G45" s="33"/>
      <c r="H45" s="33"/>
    </row>
    <row r="46" spans="1:8" s="2" customFormat="1" ht="23.25" customHeight="1">
      <c r="A46" s="33"/>
      <c r="B46" s="118"/>
      <c r="C46" s="15" t="s">
        <v>31</v>
      </c>
      <c r="D46" s="47" t="s">
        <v>32</v>
      </c>
      <c r="E46" s="47" t="s">
        <v>33</v>
      </c>
      <c r="F46" s="17"/>
      <c r="G46" s="33"/>
      <c r="H46" s="33"/>
    </row>
    <row r="47" spans="2:13" ht="23.25" customHeight="1">
      <c r="B47" s="9" t="s">
        <v>3</v>
      </c>
      <c r="C47" s="48">
        <f>D56/($C$56)</f>
        <v>0.572822299651568</v>
      </c>
      <c r="D47" s="48">
        <f>E56/($C$56)</f>
        <v>0.10522648083623694</v>
      </c>
      <c r="E47" s="48">
        <f>F56/($C$56)</f>
        <v>0.29686411149825787</v>
      </c>
      <c r="F47" s="10">
        <f>G56/($C$56)</f>
        <v>0.025087108013937282</v>
      </c>
      <c r="J47" s="100"/>
      <c r="K47" s="100"/>
      <c r="L47" s="100"/>
      <c r="M47" s="100"/>
    </row>
    <row r="48" spans="2:13" ht="23.25" customHeight="1">
      <c r="B48" s="9" t="s">
        <v>5</v>
      </c>
      <c r="C48" s="48">
        <f>D57/($C$57)</f>
        <v>0.5466830466830467</v>
      </c>
      <c r="D48" s="48">
        <f>E57/($C$57)</f>
        <v>0.10933660933660934</v>
      </c>
      <c r="E48" s="48">
        <f>F57/($C$57)</f>
        <v>0.3230958230958231</v>
      </c>
      <c r="F48" s="10">
        <f>G57/($C$57)</f>
        <v>0.020884520884520884</v>
      </c>
      <c r="J48" s="100"/>
      <c r="K48" s="100"/>
      <c r="L48" s="100"/>
      <c r="M48" s="100"/>
    </row>
    <row r="49" spans="2:13" ht="23.25" customHeight="1">
      <c r="B49" s="9" t="s">
        <v>6</v>
      </c>
      <c r="C49" s="48">
        <f>D58/($C$58)</f>
        <v>0.7372144734182333</v>
      </c>
      <c r="D49" s="48">
        <f>E58/($C$58)</f>
        <v>0.10733778047301394</v>
      </c>
      <c r="E49" s="48">
        <f>F58/($C$58)</f>
        <v>0.12815847988680007</v>
      </c>
      <c r="F49" s="10">
        <f>G58/($C$58)</f>
        <v>0.0272892662219527</v>
      </c>
      <c r="J49" s="100"/>
      <c r="K49" s="100"/>
      <c r="L49" s="100"/>
      <c r="M49" s="100"/>
    </row>
    <row r="52" ht="13.5">
      <c r="B52" s="11" t="s">
        <v>71</v>
      </c>
    </row>
    <row r="53" spans="2:7" ht="23.25" customHeight="1">
      <c r="B53" s="117"/>
      <c r="C53" s="9"/>
      <c r="D53" s="126" t="s">
        <v>26</v>
      </c>
      <c r="E53" s="127"/>
      <c r="F53" s="127"/>
      <c r="G53" s="128"/>
    </row>
    <row r="54" spans="1:8" s="2" customFormat="1" ht="23.25" customHeight="1">
      <c r="A54" s="33"/>
      <c r="B54" s="125"/>
      <c r="C54" s="30" t="s">
        <v>0</v>
      </c>
      <c r="D54" s="31" t="s">
        <v>28</v>
      </c>
      <c r="E54" s="51" t="s">
        <v>29</v>
      </c>
      <c r="F54" s="51" t="s">
        <v>29</v>
      </c>
      <c r="G54" s="32" t="s">
        <v>30</v>
      </c>
      <c r="H54" s="33"/>
    </row>
    <row r="55" spans="1:8" s="2" customFormat="1" ht="23.25" customHeight="1">
      <c r="A55" s="33"/>
      <c r="B55" s="118"/>
      <c r="C55" s="22"/>
      <c r="D55" s="15" t="s">
        <v>31</v>
      </c>
      <c r="E55" s="47" t="s">
        <v>32</v>
      </c>
      <c r="F55" s="47" t="s">
        <v>33</v>
      </c>
      <c r="G55" s="17"/>
      <c r="H55" s="33"/>
    </row>
    <row r="56" spans="2:7" ht="23.25" customHeight="1">
      <c r="B56" s="9" t="s">
        <v>3</v>
      </c>
      <c r="C56" s="9">
        <v>1435</v>
      </c>
      <c r="D56" s="40">
        <v>822</v>
      </c>
      <c r="E56" s="52">
        <v>151</v>
      </c>
      <c r="F56" s="52">
        <v>426</v>
      </c>
      <c r="G56" s="41">
        <v>36</v>
      </c>
    </row>
    <row r="57" spans="2:7" ht="23.25" customHeight="1">
      <c r="B57" s="9" t="s">
        <v>5</v>
      </c>
      <c r="C57" s="9">
        <v>814</v>
      </c>
      <c r="D57" s="40">
        <v>445</v>
      </c>
      <c r="E57" s="52">
        <v>89</v>
      </c>
      <c r="F57" s="52">
        <v>263</v>
      </c>
      <c r="G57" s="41">
        <v>17</v>
      </c>
    </row>
    <row r="58" spans="2:7" ht="23.25" customHeight="1">
      <c r="B58" s="9" t="s">
        <v>6</v>
      </c>
      <c r="C58" s="9">
        <v>4947</v>
      </c>
      <c r="D58" s="40">
        <v>3647</v>
      </c>
      <c r="E58" s="52">
        <v>531</v>
      </c>
      <c r="F58" s="52">
        <v>634</v>
      </c>
      <c r="G58" s="41">
        <v>135</v>
      </c>
    </row>
  </sheetData>
  <sheetProtection/>
  <mergeCells count="7">
    <mergeCell ref="B2:G2"/>
    <mergeCell ref="B36:B38"/>
    <mergeCell ref="C36:F36"/>
    <mergeCell ref="B44:B46"/>
    <mergeCell ref="C44:F44"/>
    <mergeCell ref="B53:B55"/>
    <mergeCell ref="D53:G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showGridLines="0" zoomScalePageLayoutView="0" workbookViewId="0" topLeftCell="A4">
      <selection activeCell="G39" sqref="G39"/>
    </sheetView>
  </sheetViews>
  <sheetFormatPr defaultColWidth="9.140625" defaultRowHeight="15"/>
  <cols>
    <col min="1" max="1" width="9.00390625" style="11" customWidth="1"/>
    <col min="2" max="2" width="22.7109375" style="11" customWidth="1"/>
    <col min="3" max="5" width="9.00390625" style="11" customWidth="1"/>
    <col min="6" max="6" width="10.140625" style="11" customWidth="1"/>
    <col min="7" max="16384" width="9.00390625" style="11" customWidth="1"/>
  </cols>
  <sheetData>
    <row r="2" spans="2:6" ht="13.5">
      <c r="B2" s="108" t="s">
        <v>76</v>
      </c>
      <c r="C2" s="108"/>
      <c r="D2" s="108"/>
      <c r="E2" s="108"/>
      <c r="F2" s="108"/>
    </row>
    <row r="34" ht="13.5">
      <c r="A34" s="45"/>
    </row>
    <row r="35" spans="1:2" ht="18.75" customHeight="1">
      <c r="A35" s="45" t="s">
        <v>89</v>
      </c>
      <c r="B35" s="11" t="s">
        <v>90</v>
      </c>
    </row>
    <row r="36" spans="1:6" ht="21.75" customHeight="1">
      <c r="A36" s="45" t="s">
        <v>88</v>
      </c>
      <c r="B36" s="117"/>
      <c r="C36" s="129" t="s">
        <v>27</v>
      </c>
      <c r="D36" s="120"/>
      <c r="E36" s="120"/>
      <c r="F36" s="121"/>
    </row>
    <row r="37" spans="2:6" s="33" customFormat="1" ht="18.75" customHeight="1">
      <c r="B37" s="125"/>
      <c r="C37" s="53" t="s">
        <v>28</v>
      </c>
      <c r="D37" s="46" t="s">
        <v>29</v>
      </c>
      <c r="E37" s="46" t="s">
        <v>29</v>
      </c>
      <c r="F37" s="28" t="s">
        <v>30</v>
      </c>
    </row>
    <row r="38" spans="2:6" s="33" customFormat="1" ht="18.75" customHeight="1">
      <c r="B38" s="118"/>
      <c r="C38" s="54" t="s">
        <v>31</v>
      </c>
      <c r="D38" s="47" t="s">
        <v>32</v>
      </c>
      <c r="E38" s="47" t="s">
        <v>33</v>
      </c>
      <c r="F38" s="17"/>
    </row>
    <row r="39" spans="2:7" ht="18.75" customHeight="1">
      <c r="B39" s="9" t="s">
        <v>3</v>
      </c>
      <c r="C39" s="55">
        <v>0.854</v>
      </c>
      <c r="D39" s="49">
        <v>0.102</v>
      </c>
      <c r="E39" s="49">
        <v>0.027</v>
      </c>
      <c r="F39" s="50">
        <v>0.016</v>
      </c>
      <c r="G39" s="7"/>
    </row>
    <row r="40" spans="2:6" ht="18.75" customHeight="1">
      <c r="B40" s="9" t="s">
        <v>5</v>
      </c>
      <c r="C40" s="55">
        <v>0.72</v>
      </c>
      <c r="D40" s="49">
        <v>0.199</v>
      </c>
      <c r="E40" s="49">
        <v>0.055</v>
      </c>
      <c r="F40" s="50">
        <v>0.025</v>
      </c>
    </row>
    <row r="41" spans="2:6" ht="18.75" customHeight="1">
      <c r="B41" s="9" t="s">
        <v>6</v>
      </c>
      <c r="C41" s="55">
        <v>0.79</v>
      </c>
      <c r="D41" s="49">
        <v>0.139</v>
      </c>
      <c r="E41" s="49">
        <v>0.057</v>
      </c>
      <c r="F41" s="50">
        <v>0.014</v>
      </c>
    </row>
    <row r="43" spans="1:2" ht="13.5">
      <c r="A43" s="45"/>
      <c r="B43" s="11" t="s">
        <v>67</v>
      </c>
    </row>
    <row r="44" spans="2:6" ht="13.5">
      <c r="B44" s="117"/>
      <c r="C44" s="129" t="s">
        <v>27</v>
      </c>
      <c r="D44" s="120"/>
      <c r="E44" s="120"/>
      <c r="F44" s="121"/>
    </row>
    <row r="45" spans="2:6" s="33" customFormat="1" ht="13.5">
      <c r="B45" s="125"/>
      <c r="C45" s="53" t="s">
        <v>28</v>
      </c>
      <c r="D45" s="46" t="s">
        <v>29</v>
      </c>
      <c r="E45" s="46" t="s">
        <v>29</v>
      </c>
      <c r="F45" s="28" t="s">
        <v>30</v>
      </c>
    </row>
    <row r="46" spans="2:6" s="33" customFormat="1" ht="13.5">
      <c r="B46" s="118"/>
      <c r="C46" s="54" t="s">
        <v>31</v>
      </c>
      <c r="D46" s="47" t="s">
        <v>32</v>
      </c>
      <c r="E46" s="47" t="s">
        <v>33</v>
      </c>
      <c r="F46" s="17"/>
    </row>
    <row r="47" spans="2:12" ht="18.75" customHeight="1">
      <c r="B47" s="40" t="s">
        <v>3</v>
      </c>
      <c r="C47" s="101">
        <f>D55/$C$55</f>
        <v>0.7337979094076655</v>
      </c>
      <c r="D47" s="10">
        <f>E55/$C$55</f>
        <v>0.20557491289198607</v>
      </c>
      <c r="E47" s="10">
        <f>F55/$C$55</f>
        <v>0.0445993031358885</v>
      </c>
      <c r="F47" s="10">
        <f>G55/$C$55</f>
        <v>0.01602787456445993</v>
      </c>
      <c r="I47" s="100"/>
      <c r="J47" s="100"/>
      <c r="K47" s="100"/>
      <c r="L47" s="100"/>
    </row>
    <row r="48" spans="2:12" ht="18.75" customHeight="1">
      <c r="B48" s="40" t="s">
        <v>5</v>
      </c>
      <c r="C48" s="101">
        <f>D56/$C$56</f>
        <v>0.6486486486486487</v>
      </c>
      <c r="D48" s="10">
        <f>E56/$C$56</f>
        <v>0.2727272727272727</v>
      </c>
      <c r="E48" s="10">
        <f>F56/$C$56</f>
        <v>0.06142506142506143</v>
      </c>
      <c r="F48" s="10">
        <f>G56/$C$56</f>
        <v>0.0171990171990172</v>
      </c>
      <c r="I48" s="100"/>
      <c r="J48" s="100"/>
      <c r="K48" s="100"/>
      <c r="L48" s="100"/>
    </row>
    <row r="49" spans="2:12" ht="18.75" customHeight="1">
      <c r="B49" s="40" t="s">
        <v>6</v>
      </c>
      <c r="C49" s="101">
        <f>D57/$C$57</f>
        <v>0.6626238124115625</v>
      </c>
      <c r="D49" s="10">
        <f>E57/$C$57</f>
        <v>0.27390337578330304</v>
      </c>
      <c r="E49" s="10">
        <f>F57/$C$57</f>
        <v>0.043258540529613906</v>
      </c>
      <c r="F49" s="10">
        <f>G57/$C$57</f>
        <v>0.02021427127552052</v>
      </c>
      <c r="I49" s="100"/>
      <c r="J49" s="100"/>
      <c r="K49" s="100"/>
      <c r="L49" s="100"/>
    </row>
    <row r="51" ht="13.5">
      <c r="B51" s="11" t="s">
        <v>71</v>
      </c>
    </row>
    <row r="52" spans="2:7" ht="18.75" customHeight="1">
      <c r="B52" s="117"/>
      <c r="C52" s="9"/>
      <c r="D52" s="126" t="s">
        <v>27</v>
      </c>
      <c r="E52" s="127"/>
      <c r="F52" s="127"/>
      <c r="G52" s="128"/>
    </row>
    <row r="53" spans="2:7" s="33" customFormat="1" ht="18.75" customHeight="1">
      <c r="B53" s="125"/>
      <c r="C53" s="30" t="s">
        <v>0</v>
      </c>
      <c r="D53" s="31" t="s">
        <v>28</v>
      </c>
      <c r="E53" s="51" t="s">
        <v>29</v>
      </c>
      <c r="F53" s="51" t="s">
        <v>29</v>
      </c>
      <c r="G53" s="32" t="s">
        <v>30</v>
      </c>
    </row>
    <row r="54" spans="2:7" s="33" customFormat="1" ht="18.75" customHeight="1">
      <c r="B54" s="118"/>
      <c r="C54" s="22"/>
      <c r="D54" s="15" t="s">
        <v>31</v>
      </c>
      <c r="E54" s="47" t="s">
        <v>32</v>
      </c>
      <c r="F54" s="47" t="s">
        <v>33</v>
      </c>
      <c r="G54" s="17"/>
    </row>
    <row r="55" spans="2:7" ht="18.75" customHeight="1">
      <c r="B55" s="9" t="s">
        <v>3</v>
      </c>
      <c r="C55" s="9">
        <f>SUM(D55:G55)</f>
        <v>1435</v>
      </c>
      <c r="D55" s="40">
        <v>1053</v>
      </c>
      <c r="E55" s="52">
        <v>295</v>
      </c>
      <c r="F55" s="52">
        <v>64</v>
      </c>
      <c r="G55" s="41">
        <v>23</v>
      </c>
    </row>
    <row r="56" spans="2:7" ht="18.75" customHeight="1">
      <c r="B56" s="9" t="s">
        <v>5</v>
      </c>
      <c r="C56" s="9">
        <f>SUM(D56:G56)</f>
        <v>814</v>
      </c>
      <c r="D56" s="40">
        <v>528</v>
      </c>
      <c r="E56" s="52">
        <v>222</v>
      </c>
      <c r="F56" s="52">
        <v>50</v>
      </c>
      <c r="G56" s="41">
        <v>14</v>
      </c>
    </row>
    <row r="57" spans="2:7" ht="18.75" customHeight="1">
      <c r="B57" s="9" t="s">
        <v>6</v>
      </c>
      <c r="C57" s="9">
        <f>SUM(D57:G57)</f>
        <v>4947</v>
      </c>
      <c r="D57" s="40">
        <v>3278</v>
      </c>
      <c r="E57" s="52">
        <v>1355</v>
      </c>
      <c r="F57" s="52">
        <v>214</v>
      </c>
      <c r="G57" s="41">
        <v>100</v>
      </c>
    </row>
    <row r="58" ht="18.75" customHeight="1"/>
  </sheetData>
  <sheetProtection/>
  <mergeCells count="7">
    <mergeCell ref="B2:F2"/>
    <mergeCell ref="B36:B38"/>
    <mergeCell ref="C36:F36"/>
    <mergeCell ref="B44:B46"/>
    <mergeCell ref="C44:F44"/>
    <mergeCell ref="B52:B54"/>
    <mergeCell ref="D52:G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showGridLines="0" zoomScale="93" zoomScaleNormal="93" zoomScalePageLayoutView="0" workbookViewId="0" topLeftCell="A40">
      <selection activeCell="L1" sqref="L1"/>
    </sheetView>
  </sheetViews>
  <sheetFormatPr defaultColWidth="13.8515625" defaultRowHeight="15"/>
  <cols>
    <col min="1" max="1" width="4.7109375" style="11" customWidth="1"/>
    <col min="2" max="2" width="9.421875" style="56" customWidth="1"/>
    <col min="3" max="9" width="13.8515625" style="11" customWidth="1"/>
    <col min="10" max="16384" width="13.8515625" style="11" customWidth="1"/>
  </cols>
  <sheetData>
    <row r="1" spans="2:12" ht="13.5">
      <c r="B1" s="130" t="s">
        <v>77</v>
      </c>
      <c r="C1" s="130"/>
      <c r="D1" s="130"/>
      <c r="E1" s="130"/>
      <c r="F1" s="130"/>
      <c r="G1" s="130"/>
      <c r="H1" s="130"/>
      <c r="I1" s="130"/>
      <c r="J1" s="130"/>
      <c r="K1" s="130"/>
      <c r="L1" s="7"/>
    </row>
    <row r="3" spans="2:11" ht="18.75" customHeight="1">
      <c r="B3" s="139"/>
      <c r="C3" s="140"/>
      <c r="D3" s="126" t="s">
        <v>68</v>
      </c>
      <c r="E3" s="127"/>
      <c r="F3" s="127"/>
      <c r="G3" s="127"/>
      <c r="H3" s="127"/>
      <c r="I3" s="128"/>
      <c r="J3" s="126" t="s">
        <v>47</v>
      </c>
      <c r="K3" s="128"/>
    </row>
    <row r="4" spans="2:11" ht="18.75" customHeight="1">
      <c r="B4" s="141"/>
      <c r="C4" s="142"/>
      <c r="D4" s="81" t="s">
        <v>1</v>
      </c>
      <c r="E4" s="81" t="s">
        <v>36</v>
      </c>
      <c r="F4" s="81" t="s">
        <v>37</v>
      </c>
      <c r="G4" s="81" t="s">
        <v>38</v>
      </c>
      <c r="H4" s="81" t="s">
        <v>39</v>
      </c>
      <c r="I4" s="81" t="s">
        <v>40</v>
      </c>
      <c r="J4" s="81" t="s">
        <v>90</v>
      </c>
      <c r="K4" s="81" t="s">
        <v>67</v>
      </c>
    </row>
    <row r="5" spans="2:12" ht="18.75" customHeight="1">
      <c r="B5" s="135" t="s">
        <v>3</v>
      </c>
      <c r="C5" s="59" t="s">
        <v>35</v>
      </c>
      <c r="D5" s="88">
        <f aca="true" t="shared" si="0" ref="D5:I5">D31/$D$31</f>
        <v>1</v>
      </c>
      <c r="E5" s="84">
        <f t="shared" si="0"/>
        <v>0.08284714119019837</v>
      </c>
      <c r="F5" s="84">
        <f t="shared" si="0"/>
        <v>0.38039673278879815</v>
      </c>
      <c r="G5" s="84">
        <f t="shared" si="0"/>
        <v>0.3570595099183197</v>
      </c>
      <c r="H5" s="84">
        <f t="shared" si="0"/>
        <v>0.14819136522753792</v>
      </c>
      <c r="I5" s="84">
        <f t="shared" si="0"/>
        <v>0.03150525087514586</v>
      </c>
      <c r="J5" s="89">
        <v>30550</v>
      </c>
      <c r="K5" s="89">
        <v>30398</v>
      </c>
      <c r="L5" s="61"/>
    </row>
    <row r="6" spans="2:12" ht="18.75" customHeight="1">
      <c r="B6" s="136"/>
      <c r="C6" s="62" t="s">
        <v>41</v>
      </c>
      <c r="D6" s="88">
        <f aca="true" t="shared" si="1" ref="D6:I6">D32/$D$32</f>
        <v>1</v>
      </c>
      <c r="E6" s="84">
        <f t="shared" si="1"/>
        <v>0.1717557251908397</v>
      </c>
      <c r="F6" s="84">
        <f t="shared" si="1"/>
        <v>0.35877862595419846</v>
      </c>
      <c r="G6" s="84">
        <f t="shared" si="1"/>
        <v>0.32538167938931295</v>
      </c>
      <c r="H6" s="84">
        <f t="shared" si="1"/>
        <v>0.11641221374045801</v>
      </c>
      <c r="I6" s="84">
        <f t="shared" si="1"/>
        <v>0.02767175572519084</v>
      </c>
      <c r="J6" s="89">
        <v>28799</v>
      </c>
      <c r="K6" s="89">
        <v>27229</v>
      </c>
      <c r="L6" s="61"/>
    </row>
    <row r="7" spans="2:12" ht="18.75" customHeight="1">
      <c r="B7" s="136"/>
      <c r="C7" s="62" t="s">
        <v>42</v>
      </c>
      <c r="D7" s="88">
        <f aca="true" t="shared" si="2" ref="D7:I7">D33/$D$33</f>
        <v>1</v>
      </c>
      <c r="E7" s="84">
        <f t="shared" si="2"/>
        <v>0.17752596789423986</v>
      </c>
      <c r="F7" s="84">
        <f t="shared" si="2"/>
        <v>0.37677053824362605</v>
      </c>
      <c r="G7" s="84">
        <f t="shared" si="2"/>
        <v>0.32200188857412654</v>
      </c>
      <c r="H7" s="84">
        <f t="shared" si="2"/>
        <v>0.10103871576959396</v>
      </c>
      <c r="I7" s="84">
        <f t="shared" si="2"/>
        <v>0.0226628895184136</v>
      </c>
      <c r="J7" s="89">
        <v>27827</v>
      </c>
      <c r="K7" s="89">
        <v>26237</v>
      </c>
      <c r="L7" s="61"/>
    </row>
    <row r="8" spans="2:12" ht="18.75" customHeight="1">
      <c r="B8" s="136"/>
      <c r="C8" s="62" t="s">
        <v>43</v>
      </c>
      <c r="D8" s="88">
        <f aca="true" t="shared" si="3" ref="D8:I8">D34/$D$34</f>
        <v>1</v>
      </c>
      <c r="E8" s="84">
        <f t="shared" si="3"/>
        <v>0.1943031536113937</v>
      </c>
      <c r="F8" s="84">
        <f t="shared" si="3"/>
        <v>0.42929806714140384</v>
      </c>
      <c r="G8" s="84">
        <f t="shared" si="3"/>
        <v>0.28992878942014244</v>
      </c>
      <c r="H8" s="84">
        <f t="shared" si="3"/>
        <v>0.07222787385554426</v>
      </c>
      <c r="I8" s="84">
        <f t="shared" si="3"/>
        <v>0.014242115971515769</v>
      </c>
      <c r="J8" s="89">
        <v>25400</v>
      </c>
      <c r="K8" s="89">
        <v>23503</v>
      </c>
      <c r="L8" s="61"/>
    </row>
    <row r="9" spans="2:12" ht="18.75" customHeight="1">
      <c r="B9" s="136"/>
      <c r="C9" s="62" t="s">
        <v>44</v>
      </c>
      <c r="D9" s="88">
        <f aca="true" t="shared" si="4" ref="D9:I9">D35/$D$35</f>
        <v>1</v>
      </c>
      <c r="E9" s="84">
        <f t="shared" si="4"/>
        <v>0.2134969325153374</v>
      </c>
      <c r="F9" s="84">
        <f t="shared" si="4"/>
        <v>0.45153374233128835</v>
      </c>
      <c r="G9" s="84">
        <f t="shared" si="4"/>
        <v>0.252760736196319</v>
      </c>
      <c r="H9" s="84">
        <f t="shared" si="4"/>
        <v>0.0687116564417178</v>
      </c>
      <c r="I9" s="84">
        <f t="shared" si="4"/>
        <v>0.013496932515337423</v>
      </c>
      <c r="J9" s="89">
        <v>24298</v>
      </c>
      <c r="K9" s="89">
        <v>23002</v>
      </c>
      <c r="L9" s="61"/>
    </row>
    <row r="10" spans="2:12" ht="18.75" customHeight="1">
      <c r="B10" s="136"/>
      <c r="C10" s="62" t="s">
        <v>45</v>
      </c>
      <c r="D10" s="88">
        <f aca="true" t="shared" si="5" ref="D10:I10">D36/$D$36</f>
        <v>1</v>
      </c>
      <c r="E10" s="84">
        <f t="shared" si="5"/>
        <v>0.20495185694635487</v>
      </c>
      <c r="F10" s="84">
        <f t="shared" si="5"/>
        <v>0.4484181568088033</v>
      </c>
      <c r="G10" s="84">
        <f t="shared" si="5"/>
        <v>0.2640990371389271</v>
      </c>
      <c r="H10" s="84">
        <f t="shared" si="5"/>
        <v>0.06740027510316368</v>
      </c>
      <c r="I10" s="84">
        <f t="shared" si="5"/>
        <v>0.015130674002751032</v>
      </c>
      <c r="J10" s="89">
        <v>24410</v>
      </c>
      <c r="K10" s="89">
        <v>23733</v>
      </c>
      <c r="L10" s="61"/>
    </row>
    <row r="11" spans="2:12" ht="18.75" customHeight="1">
      <c r="B11" s="137"/>
      <c r="C11" s="62" t="s">
        <v>46</v>
      </c>
      <c r="D11" s="88">
        <f aca="true" t="shared" si="6" ref="D11:I11">D37/$D$37</f>
        <v>1</v>
      </c>
      <c r="E11" s="84">
        <f t="shared" si="6"/>
        <v>0.24344569288389514</v>
      </c>
      <c r="F11" s="84">
        <f t="shared" si="6"/>
        <v>0.4400749063670412</v>
      </c>
      <c r="G11" s="84">
        <f t="shared" si="6"/>
        <v>0.24906367041198502</v>
      </c>
      <c r="H11" s="84">
        <f t="shared" si="6"/>
        <v>0.0599250936329588</v>
      </c>
      <c r="I11" s="84">
        <f t="shared" si="6"/>
        <v>0.00749063670411985</v>
      </c>
      <c r="J11" s="89">
        <v>22163</v>
      </c>
      <c r="K11" s="89">
        <v>21743</v>
      </c>
      <c r="L11" s="61"/>
    </row>
    <row r="12" spans="2:12" ht="18.75" customHeight="1">
      <c r="B12" s="135" t="s">
        <v>121</v>
      </c>
      <c r="C12" s="59" t="s">
        <v>35</v>
      </c>
      <c r="D12" s="90">
        <f aca="true" t="shared" si="7" ref="D12:I12">D38/$D$38</f>
        <v>1</v>
      </c>
      <c r="E12" s="91">
        <f t="shared" si="7"/>
        <v>0.008865248226950355</v>
      </c>
      <c r="F12" s="91">
        <f t="shared" si="7"/>
        <v>0.047872340425531915</v>
      </c>
      <c r="G12" s="91">
        <f t="shared" si="7"/>
        <v>0.4397163120567376</v>
      </c>
      <c r="H12" s="91">
        <f t="shared" si="7"/>
        <v>0.3953900709219858</v>
      </c>
      <c r="I12" s="91">
        <f t="shared" si="7"/>
        <v>0.10815602836879433</v>
      </c>
      <c r="J12" s="83">
        <v>51292</v>
      </c>
      <c r="K12" s="83">
        <v>48554</v>
      </c>
      <c r="L12" s="61"/>
    </row>
    <row r="13" spans="2:12" ht="18.75" customHeight="1">
      <c r="B13" s="136"/>
      <c r="C13" s="62" t="s">
        <v>41</v>
      </c>
      <c r="D13" s="88">
        <f aca="true" t="shared" si="8" ref="D13:I13">D39/$D$39</f>
        <v>1</v>
      </c>
      <c r="E13" s="84">
        <f t="shared" si="8"/>
        <v>0.008503401360544218</v>
      </c>
      <c r="F13" s="84">
        <f t="shared" si="8"/>
        <v>0.07482993197278912</v>
      </c>
      <c r="G13" s="84">
        <f t="shared" si="8"/>
        <v>0.4710884353741497</v>
      </c>
      <c r="H13" s="84">
        <f t="shared" si="8"/>
        <v>0.3656462585034014</v>
      </c>
      <c r="I13" s="84">
        <f t="shared" si="8"/>
        <v>0.07993197278911565</v>
      </c>
      <c r="J13" s="89">
        <v>48392</v>
      </c>
      <c r="K13" s="89">
        <v>45626</v>
      </c>
      <c r="L13" s="61"/>
    </row>
    <row r="14" spans="2:12" ht="18.75" customHeight="1">
      <c r="B14" s="136"/>
      <c r="C14" s="62" t="s">
        <v>42</v>
      </c>
      <c r="D14" s="88">
        <f aca="true" t="shared" si="9" ref="D14:I14">D40/$D$40</f>
        <v>1</v>
      </c>
      <c r="E14" s="84">
        <f t="shared" si="9"/>
        <v>0.010256410256410256</v>
      </c>
      <c r="F14" s="84">
        <f t="shared" si="9"/>
        <v>0.08547008547008547</v>
      </c>
      <c r="G14" s="84">
        <f t="shared" si="9"/>
        <v>0.517948717948718</v>
      </c>
      <c r="H14" s="84">
        <f t="shared" si="9"/>
        <v>0.3333333333333333</v>
      </c>
      <c r="I14" s="84">
        <f t="shared" si="9"/>
        <v>0.05299145299145299</v>
      </c>
      <c r="J14" s="89">
        <v>46372</v>
      </c>
      <c r="K14" s="89">
        <v>43466</v>
      </c>
      <c r="L14" s="61"/>
    </row>
    <row r="15" spans="2:12" ht="18.75" customHeight="1">
      <c r="B15" s="136"/>
      <c r="C15" s="62" t="s">
        <v>43</v>
      </c>
      <c r="D15" s="88">
        <f aca="true" t="shared" si="10" ref="D15:I15">D41/$D$41</f>
        <v>1</v>
      </c>
      <c r="E15" s="84">
        <f t="shared" si="10"/>
        <v>0.008944543828264758</v>
      </c>
      <c r="F15" s="84">
        <f t="shared" si="10"/>
        <v>0.15026833631484796</v>
      </c>
      <c r="G15" s="84">
        <f t="shared" si="10"/>
        <v>0.5402504472271914</v>
      </c>
      <c r="H15" s="84">
        <f t="shared" si="10"/>
        <v>0.25760286225402507</v>
      </c>
      <c r="I15" s="84">
        <f t="shared" si="10"/>
        <v>0.04293381037567084</v>
      </c>
      <c r="J15" s="89">
        <v>42699</v>
      </c>
      <c r="K15" s="89">
        <v>40443</v>
      </c>
      <c r="L15" s="61"/>
    </row>
    <row r="16" spans="2:12" ht="18.75" customHeight="1">
      <c r="B16" s="136"/>
      <c r="C16" s="62" t="s">
        <v>44</v>
      </c>
      <c r="D16" s="88">
        <f aca="true" t="shared" si="11" ref="D16:I16">D42/$D$42</f>
        <v>1</v>
      </c>
      <c r="E16" s="84">
        <f t="shared" si="11"/>
        <v>0.0076481835564053535</v>
      </c>
      <c r="F16" s="84">
        <f t="shared" si="11"/>
        <v>0.22562141491395793</v>
      </c>
      <c r="G16" s="84">
        <f t="shared" si="11"/>
        <v>0.5124282982791587</v>
      </c>
      <c r="H16" s="84">
        <f t="shared" si="11"/>
        <v>0.2179732313575526</v>
      </c>
      <c r="I16" s="84">
        <f t="shared" si="11"/>
        <v>0.036328871892925434</v>
      </c>
      <c r="J16" s="89">
        <v>40211</v>
      </c>
      <c r="K16" s="89">
        <v>37615</v>
      </c>
      <c r="L16" s="61"/>
    </row>
    <row r="17" spans="2:12" ht="18.75" customHeight="1">
      <c r="B17" s="136"/>
      <c r="C17" s="62" t="s">
        <v>45</v>
      </c>
      <c r="D17" s="88">
        <f aca="true" t="shared" si="12" ref="D17:I17">D43/$D$43</f>
        <v>1</v>
      </c>
      <c r="E17" s="84">
        <f t="shared" si="12"/>
        <v>0.00796812749003984</v>
      </c>
      <c r="F17" s="84">
        <f t="shared" si="12"/>
        <v>0.24701195219123506</v>
      </c>
      <c r="G17" s="84">
        <f t="shared" si="12"/>
        <v>0.5059760956175299</v>
      </c>
      <c r="H17" s="84">
        <f t="shared" si="12"/>
        <v>0.20916334661354583</v>
      </c>
      <c r="I17" s="84">
        <f t="shared" si="12"/>
        <v>0.029880478087649404</v>
      </c>
      <c r="J17" s="89">
        <v>39360</v>
      </c>
      <c r="K17" s="89">
        <v>36881</v>
      </c>
      <c r="L17" s="61"/>
    </row>
    <row r="18" spans="2:12" ht="18.75" customHeight="1">
      <c r="B18" s="137"/>
      <c r="C18" s="64" t="s">
        <v>46</v>
      </c>
      <c r="D18" s="92">
        <f aca="true" t="shared" si="13" ref="D18:I18">D44/$D$44</f>
        <v>1</v>
      </c>
      <c r="E18" s="93">
        <f t="shared" si="13"/>
        <v>0.015</v>
      </c>
      <c r="F18" s="93">
        <f t="shared" si="13"/>
        <v>0.2475</v>
      </c>
      <c r="G18" s="93">
        <f t="shared" si="13"/>
        <v>0.5125</v>
      </c>
      <c r="H18" s="93">
        <f t="shared" si="13"/>
        <v>0.2025</v>
      </c>
      <c r="I18" s="93">
        <f t="shared" si="13"/>
        <v>0.0225</v>
      </c>
      <c r="J18" s="94">
        <v>38413</v>
      </c>
      <c r="K18" s="94">
        <v>36457</v>
      </c>
      <c r="L18" s="61"/>
    </row>
    <row r="19" spans="2:12" ht="18.75" customHeight="1">
      <c r="B19" s="135" t="s">
        <v>119</v>
      </c>
      <c r="C19" s="62" t="s">
        <v>35</v>
      </c>
      <c r="D19" s="88">
        <f aca="true" t="shared" si="14" ref="D19:I19">D45/$D$45</f>
        <v>1</v>
      </c>
      <c r="E19" s="84">
        <f t="shared" si="14"/>
        <v>0.0021875854525567405</v>
      </c>
      <c r="F19" s="84">
        <f t="shared" si="14"/>
        <v>0.052502050861361775</v>
      </c>
      <c r="G19" s="84">
        <f t="shared" si="14"/>
        <v>0.49822258681979764</v>
      </c>
      <c r="H19" s="84">
        <f t="shared" si="14"/>
        <v>0.3937653814602133</v>
      </c>
      <c r="I19" s="84">
        <f t="shared" si="14"/>
        <v>0.05332239540607055</v>
      </c>
      <c r="J19" s="89">
        <v>48475</v>
      </c>
      <c r="K19" s="89">
        <v>46330</v>
      </c>
      <c r="L19" s="61"/>
    </row>
    <row r="20" spans="2:12" ht="18.75" customHeight="1">
      <c r="B20" s="136"/>
      <c r="C20" s="62" t="s">
        <v>41</v>
      </c>
      <c r="D20" s="88">
        <f aca="true" t="shared" si="15" ref="D20:I20">D46/$D$46</f>
        <v>1</v>
      </c>
      <c r="E20" s="84">
        <f t="shared" si="15"/>
        <v>0.004120213281628696</v>
      </c>
      <c r="F20" s="84">
        <f t="shared" si="15"/>
        <v>0.10155113911778962</v>
      </c>
      <c r="G20" s="84">
        <f t="shared" si="15"/>
        <v>0.534658264663112</v>
      </c>
      <c r="H20" s="84">
        <f t="shared" si="15"/>
        <v>0.320891904992729</v>
      </c>
      <c r="I20" s="84">
        <f t="shared" si="15"/>
        <v>0.038778477944740666</v>
      </c>
      <c r="J20" s="89">
        <v>45968</v>
      </c>
      <c r="K20" s="89">
        <v>43537</v>
      </c>
      <c r="L20" s="61"/>
    </row>
    <row r="21" spans="2:12" ht="18.75" customHeight="1">
      <c r="B21" s="136"/>
      <c r="C21" s="62" t="s">
        <v>42</v>
      </c>
      <c r="D21" s="88">
        <f aca="true" t="shared" si="16" ref="D21:I21">D47/$D$47</f>
        <v>1</v>
      </c>
      <c r="E21" s="84">
        <f t="shared" si="16"/>
        <v>0.007204276086451313</v>
      </c>
      <c r="F21" s="84">
        <f t="shared" si="16"/>
        <v>0.1464094817569138</v>
      </c>
      <c r="G21" s="84">
        <f t="shared" si="16"/>
        <v>0.5482221705786661</v>
      </c>
      <c r="H21" s="84">
        <f t="shared" si="16"/>
        <v>0.26237508714850105</v>
      </c>
      <c r="I21" s="84">
        <f t="shared" si="16"/>
        <v>0.03578898442946781</v>
      </c>
      <c r="J21" s="89">
        <v>43608</v>
      </c>
      <c r="K21" s="89">
        <v>40884</v>
      </c>
      <c r="L21" s="61"/>
    </row>
    <row r="22" spans="2:12" ht="18.75" customHeight="1">
      <c r="B22" s="136"/>
      <c r="C22" s="62" t="s">
        <v>43</v>
      </c>
      <c r="D22" s="88">
        <f aca="true" t="shared" si="17" ref="D22:I22">D48/$D$48</f>
        <v>1</v>
      </c>
      <c r="E22" s="84">
        <f t="shared" si="17"/>
        <v>0.008292303705623219</v>
      </c>
      <c r="F22" s="84">
        <f t="shared" si="17"/>
        <v>0.21508162736460223</v>
      </c>
      <c r="G22" s="84">
        <f t="shared" si="17"/>
        <v>0.5713915522155999</v>
      </c>
      <c r="H22" s="84">
        <f t="shared" si="17"/>
        <v>0.17698885721689556</v>
      </c>
      <c r="I22" s="84">
        <f t="shared" si="17"/>
        <v>0.02824565949727909</v>
      </c>
      <c r="J22" s="89">
        <v>39805</v>
      </c>
      <c r="K22" s="89">
        <v>37546</v>
      </c>
      <c r="L22" s="61"/>
    </row>
    <row r="23" spans="2:12" ht="18.75" customHeight="1">
      <c r="B23" s="136"/>
      <c r="C23" s="62" t="s">
        <v>44</v>
      </c>
      <c r="D23" s="88">
        <f aca="true" t="shared" si="18" ref="D23:I23">D49/$D$49</f>
        <v>1</v>
      </c>
      <c r="E23" s="84">
        <f t="shared" si="18"/>
        <v>0.007642563198118754</v>
      </c>
      <c r="F23" s="84">
        <f t="shared" si="18"/>
        <v>0.30864197530864196</v>
      </c>
      <c r="G23" s="84">
        <f t="shared" si="18"/>
        <v>0.5217519106407995</v>
      </c>
      <c r="H23" s="84">
        <f t="shared" si="18"/>
        <v>0.13580246913580246</v>
      </c>
      <c r="I23" s="84">
        <f t="shared" si="18"/>
        <v>0.026161081716637273</v>
      </c>
      <c r="J23" s="89">
        <v>37053</v>
      </c>
      <c r="K23" s="89">
        <v>34351</v>
      </c>
      <c r="L23" s="61"/>
    </row>
    <row r="24" spans="2:12" ht="18.75" customHeight="1">
      <c r="B24" s="136"/>
      <c r="C24" s="62" t="s">
        <v>45</v>
      </c>
      <c r="D24" s="88">
        <f aca="true" t="shared" si="19" ref="D24:I24">D50/$D$50</f>
        <v>1</v>
      </c>
      <c r="E24" s="84">
        <f t="shared" si="19"/>
        <v>0.008362817626246381</v>
      </c>
      <c r="F24" s="84">
        <f t="shared" si="19"/>
        <v>0.31135413316178834</v>
      </c>
      <c r="G24" s="84">
        <f t="shared" si="19"/>
        <v>0.5155998713412673</v>
      </c>
      <c r="H24" s="84">
        <f t="shared" si="19"/>
        <v>0.138308137664844</v>
      </c>
      <c r="I24" s="84">
        <f t="shared" si="19"/>
        <v>0.02637504020585397</v>
      </c>
      <c r="J24" s="89">
        <v>36859</v>
      </c>
      <c r="K24" s="89">
        <v>34161</v>
      </c>
      <c r="L24" s="61"/>
    </row>
    <row r="25" spans="2:12" ht="18.75" customHeight="1">
      <c r="B25" s="137"/>
      <c r="C25" s="64" t="s">
        <v>46</v>
      </c>
      <c r="D25" s="92">
        <f aca="true" t="shared" si="20" ref="D25:I25">D51/$D$51</f>
        <v>1</v>
      </c>
      <c r="E25" s="93">
        <f t="shared" si="20"/>
        <v>0.013678553981436248</v>
      </c>
      <c r="F25" s="93">
        <f t="shared" si="20"/>
        <v>0.32046897899364923</v>
      </c>
      <c r="G25" s="93">
        <f t="shared" si="20"/>
        <v>0.5192965315095261</v>
      </c>
      <c r="H25" s="93">
        <f t="shared" si="20"/>
        <v>0.12212994626282364</v>
      </c>
      <c r="I25" s="93">
        <f t="shared" si="20"/>
        <v>0.024425989252564728</v>
      </c>
      <c r="J25" s="94">
        <v>35417</v>
      </c>
      <c r="K25" s="94">
        <v>33092</v>
      </c>
      <c r="L25" s="61"/>
    </row>
    <row r="28" ht="13.5">
      <c r="B28" s="56" t="s">
        <v>71</v>
      </c>
    </row>
    <row r="29" spans="2:11" ht="13.5">
      <c r="B29" s="138"/>
      <c r="C29" s="138"/>
      <c r="D29" s="134" t="s">
        <v>68</v>
      </c>
      <c r="E29" s="134"/>
      <c r="F29" s="134"/>
      <c r="G29" s="134"/>
      <c r="H29" s="134"/>
      <c r="I29" s="134"/>
      <c r="J29" s="134" t="s">
        <v>47</v>
      </c>
      <c r="K29" s="134"/>
    </row>
    <row r="30" spans="2:11" ht="13.5">
      <c r="B30" s="138"/>
      <c r="C30" s="138"/>
      <c r="D30" s="8" t="s">
        <v>1</v>
      </c>
      <c r="E30" s="8" t="s">
        <v>36</v>
      </c>
      <c r="F30" s="8" t="s">
        <v>37</v>
      </c>
      <c r="G30" s="8" t="s">
        <v>38</v>
      </c>
      <c r="H30" s="8" t="s">
        <v>39</v>
      </c>
      <c r="I30" s="8" t="s">
        <v>40</v>
      </c>
      <c r="J30" s="8" t="s">
        <v>90</v>
      </c>
      <c r="K30" s="8" t="s">
        <v>67</v>
      </c>
    </row>
    <row r="31" spans="2:12" ht="13.5">
      <c r="B31" s="131" t="s">
        <v>3</v>
      </c>
      <c r="C31" s="59" t="s">
        <v>35</v>
      </c>
      <c r="D31" s="63">
        <f>SUM(E31:I31)</f>
        <v>857</v>
      </c>
      <c r="E31" s="66">
        <v>71</v>
      </c>
      <c r="F31" s="66">
        <v>326</v>
      </c>
      <c r="G31" s="66">
        <v>306</v>
      </c>
      <c r="H31" s="66">
        <v>127</v>
      </c>
      <c r="I31" s="67">
        <v>27</v>
      </c>
      <c r="J31" s="60">
        <v>30550</v>
      </c>
      <c r="K31" s="60">
        <v>30398</v>
      </c>
      <c r="L31" s="61"/>
    </row>
    <row r="32" spans="2:12" ht="13.5">
      <c r="B32" s="132"/>
      <c r="C32" s="62" t="s">
        <v>41</v>
      </c>
      <c r="D32" s="60">
        <f aca="true" t="shared" si="21" ref="D32:D51">SUM(E32:I32)</f>
        <v>1048</v>
      </c>
      <c r="E32" s="35">
        <v>180</v>
      </c>
      <c r="F32" s="35">
        <v>376</v>
      </c>
      <c r="G32" s="35">
        <v>341</v>
      </c>
      <c r="H32" s="35">
        <v>122</v>
      </c>
      <c r="I32" s="68">
        <v>29</v>
      </c>
      <c r="J32" s="60">
        <v>28799</v>
      </c>
      <c r="K32" s="60">
        <v>27229</v>
      </c>
      <c r="L32" s="61"/>
    </row>
    <row r="33" spans="2:12" ht="13.5">
      <c r="B33" s="132"/>
      <c r="C33" s="62" t="s">
        <v>42</v>
      </c>
      <c r="D33" s="60">
        <f t="shared" si="21"/>
        <v>1059</v>
      </c>
      <c r="E33" s="35">
        <v>188</v>
      </c>
      <c r="F33" s="35">
        <v>399</v>
      </c>
      <c r="G33" s="35">
        <v>341</v>
      </c>
      <c r="H33" s="35">
        <v>107</v>
      </c>
      <c r="I33" s="68">
        <v>24</v>
      </c>
      <c r="J33" s="60">
        <v>27827</v>
      </c>
      <c r="K33" s="60">
        <v>26237</v>
      </c>
      <c r="L33" s="61"/>
    </row>
    <row r="34" spans="2:12" ht="13.5">
      <c r="B34" s="132"/>
      <c r="C34" s="62" t="s">
        <v>43</v>
      </c>
      <c r="D34" s="60">
        <f t="shared" si="21"/>
        <v>983</v>
      </c>
      <c r="E34" s="35">
        <v>191</v>
      </c>
      <c r="F34" s="35">
        <v>422</v>
      </c>
      <c r="G34" s="35">
        <v>285</v>
      </c>
      <c r="H34" s="35">
        <v>71</v>
      </c>
      <c r="I34" s="68">
        <v>14</v>
      </c>
      <c r="J34" s="60">
        <v>25400</v>
      </c>
      <c r="K34" s="60">
        <v>23503</v>
      </c>
      <c r="L34" s="61"/>
    </row>
    <row r="35" spans="2:12" ht="13.5">
      <c r="B35" s="132"/>
      <c r="C35" s="62" t="s">
        <v>44</v>
      </c>
      <c r="D35" s="60">
        <f t="shared" si="21"/>
        <v>815</v>
      </c>
      <c r="E35" s="35">
        <v>174</v>
      </c>
      <c r="F35" s="35">
        <v>368</v>
      </c>
      <c r="G35" s="35">
        <v>206</v>
      </c>
      <c r="H35" s="35">
        <v>56</v>
      </c>
      <c r="I35" s="68">
        <v>11</v>
      </c>
      <c r="J35" s="60">
        <v>24298</v>
      </c>
      <c r="K35" s="60">
        <v>23002</v>
      </c>
      <c r="L35" s="61"/>
    </row>
    <row r="36" spans="2:12" ht="13.5">
      <c r="B36" s="132"/>
      <c r="C36" s="62" t="s">
        <v>45</v>
      </c>
      <c r="D36" s="60">
        <f t="shared" si="21"/>
        <v>727</v>
      </c>
      <c r="E36" s="35">
        <v>149</v>
      </c>
      <c r="F36" s="35">
        <v>326</v>
      </c>
      <c r="G36" s="35">
        <v>192</v>
      </c>
      <c r="H36" s="35">
        <v>49</v>
      </c>
      <c r="I36" s="68">
        <v>11</v>
      </c>
      <c r="J36" s="60">
        <v>24410</v>
      </c>
      <c r="K36" s="60">
        <v>23733</v>
      </c>
      <c r="L36" s="61"/>
    </row>
    <row r="37" spans="2:12" ht="13.5">
      <c r="B37" s="132"/>
      <c r="C37" s="62" t="s">
        <v>46</v>
      </c>
      <c r="D37" s="60">
        <f t="shared" si="21"/>
        <v>534</v>
      </c>
      <c r="E37" s="35">
        <v>130</v>
      </c>
      <c r="F37" s="35">
        <v>235</v>
      </c>
      <c r="G37" s="35">
        <v>133</v>
      </c>
      <c r="H37" s="35">
        <v>32</v>
      </c>
      <c r="I37" s="68">
        <v>4</v>
      </c>
      <c r="J37" s="60">
        <v>22163</v>
      </c>
      <c r="K37" s="60">
        <v>21743</v>
      </c>
      <c r="L37" s="61"/>
    </row>
    <row r="38" spans="2:12" ht="13.5">
      <c r="B38" s="131" t="s">
        <v>5</v>
      </c>
      <c r="C38" s="59" t="s">
        <v>35</v>
      </c>
      <c r="D38" s="63">
        <f t="shared" si="21"/>
        <v>564</v>
      </c>
      <c r="E38" s="66">
        <v>5</v>
      </c>
      <c r="F38" s="66">
        <v>27</v>
      </c>
      <c r="G38" s="66">
        <v>248</v>
      </c>
      <c r="H38" s="66">
        <v>223</v>
      </c>
      <c r="I38" s="67">
        <v>61</v>
      </c>
      <c r="J38" s="63">
        <v>51292</v>
      </c>
      <c r="K38" s="63">
        <v>48554</v>
      </c>
      <c r="L38" s="61"/>
    </row>
    <row r="39" spans="2:12" ht="13.5">
      <c r="B39" s="132"/>
      <c r="C39" s="62" t="s">
        <v>41</v>
      </c>
      <c r="D39" s="60">
        <f t="shared" si="21"/>
        <v>588</v>
      </c>
      <c r="E39" s="35">
        <v>5</v>
      </c>
      <c r="F39" s="35">
        <v>44</v>
      </c>
      <c r="G39" s="35">
        <v>277</v>
      </c>
      <c r="H39" s="35">
        <v>215</v>
      </c>
      <c r="I39" s="68">
        <v>47</v>
      </c>
      <c r="J39" s="60">
        <v>48392</v>
      </c>
      <c r="K39" s="60">
        <v>45626</v>
      </c>
      <c r="L39" s="61"/>
    </row>
    <row r="40" spans="2:12" ht="13.5">
      <c r="B40" s="132"/>
      <c r="C40" s="62" t="s">
        <v>42</v>
      </c>
      <c r="D40" s="60">
        <f t="shared" si="21"/>
        <v>585</v>
      </c>
      <c r="E40" s="35">
        <v>6</v>
      </c>
      <c r="F40" s="35">
        <v>50</v>
      </c>
      <c r="G40" s="35">
        <v>303</v>
      </c>
      <c r="H40" s="35">
        <v>195</v>
      </c>
      <c r="I40" s="68">
        <v>31</v>
      </c>
      <c r="J40" s="60">
        <v>46372</v>
      </c>
      <c r="K40" s="60">
        <v>43466</v>
      </c>
      <c r="L40" s="61"/>
    </row>
    <row r="41" spans="2:12" ht="13.5">
      <c r="B41" s="132"/>
      <c r="C41" s="62" t="s">
        <v>43</v>
      </c>
      <c r="D41" s="60">
        <f t="shared" si="21"/>
        <v>559</v>
      </c>
      <c r="E41" s="35">
        <v>5</v>
      </c>
      <c r="F41" s="35">
        <v>84</v>
      </c>
      <c r="G41" s="35">
        <v>302</v>
      </c>
      <c r="H41" s="35">
        <v>144</v>
      </c>
      <c r="I41" s="68">
        <v>24</v>
      </c>
      <c r="J41" s="60">
        <v>42699</v>
      </c>
      <c r="K41" s="60">
        <v>40443</v>
      </c>
      <c r="L41" s="61"/>
    </row>
    <row r="42" spans="2:12" ht="13.5">
      <c r="B42" s="132"/>
      <c r="C42" s="62" t="s">
        <v>44</v>
      </c>
      <c r="D42" s="60">
        <f t="shared" si="21"/>
        <v>523</v>
      </c>
      <c r="E42" s="35">
        <v>4</v>
      </c>
      <c r="F42" s="35">
        <v>118</v>
      </c>
      <c r="G42" s="35">
        <v>268</v>
      </c>
      <c r="H42" s="35">
        <v>114</v>
      </c>
      <c r="I42" s="68">
        <v>19</v>
      </c>
      <c r="J42" s="60">
        <v>40211</v>
      </c>
      <c r="K42" s="60">
        <v>37615</v>
      </c>
      <c r="L42" s="61"/>
    </row>
    <row r="43" spans="2:12" ht="13.5">
      <c r="B43" s="132"/>
      <c r="C43" s="62" t="s">
        <v>45</v>
      </c>
      <c r="D43" s="60">
        <f t="shared" si="21"/>
        <v>502</v>
      </c>
      <c r="E43" s="35">
        <v>4</v>
      </c>
      <c r="F43" s="35">
        <v>124</v>
      </c>
      <c r="G43" s="35">
        <v>254</v>
      </c>
      <c r="H43" s="35">
        <v>105</v>
      </c>
      <c r="I43" s="68">
        <v>15</v>
      </c>
      <c r="J43" s="60">
        <v>39360</v>
      </c>
      <c r="K43" s="60">
        <v>36881</v>
      </c>
      <c r="L43" s="61"/>
    </row>
    <row r="44" spans="2:12" ht="13.5">
      <c r="B44" s="133"/>
      <c r="C44" s="64" t="s">
        <v>46</v>
      </c>
      <c r="D44" s="65">
        <f t="shared" si="21"/>
        <v>400</v>
      </c>
      <c r="E44" s="69">
        <v>6</v>
      </c>
      <c r="F44" s="69">
        <v>99</v>
      </c>
      <c r="G44" s="69">
        <v>205</v>
      </c>
      <c r="H44" s="69">
        <v>81</v>
      </c>
      <c r="I44" s="70">
        <v>9</v>
      </c>
      <c r="J44" s="65">
        <v>38413</v>
      </c>
      <c r="K44" s="65">
        <v>36457</v>
      </c>
      <c r="L44" s="61"/>
    </row>
    <row r="45" spans="2:12" ht="13.5">
      <c r="B45" s="132" t="s">
        <v>6</v>
      </c>
      <c r="C45" s="62" t="s">
        <v>35</v>
      </c>
      <c r="D45" s="60">
        <f t="shared" si="21"/>
        <v>3657</v>
      </c>
      <c r="E45" s="35">
        <v>8</v>
      </c>
      <c r="F45" s="35">
        <v>192</v>
      </c>
      <c r="G45" s="35">
        <v>1822</v>
      </c>
      <c r="H45" s="35">
        <v>1440</v>
      </c>
      <c r="I45" s="68">
        <v>195</v>
      </c>
      <c r="J45" s="60">
        <v>48475</v>
      </c>
      <c r="K45" s="60">
        <v>46330</v>
      </c>
      <c r="L45" s="61"/>
    </row>
    <row r="46" spans="2:12" ht="13.5">
      <c r="B46" s="132"/>
      <c r="C46" s="62" t="s">
        <v>41</v>
      </c>
      <c r="D46" s="60">
        <f t="shared" si="21"/>
        <v>4126</v>
      </c>
      <c r="E46" s="35">
        <v>17</v>
      </c>
      <c r="F46" s="35">
        <v>419</v>
      </c>
      <c r="G46" s="35">
        <v>2206</v>
      </c>
      <c r="H46" s="35">
        <v>1324</v>
      </c>
      <c r="I46" s="68">
        <v>160</v>
      </c>
      <c r="J46" s="60">
        <v>45968</v>
      </c>
      <c r="K46" s="60">
        <v>43537</v>
      </c>
      <c r="L46" s="61"/>
    </row>
    <row r="47" spans="2:12" ht="13.5">
      <c r="B47" s="132"/>
      <c r="C47" s="62" t="s">
        <v>42</v>
      </c>
      <c r="D47" s="60">
        <f t="shared" si="21"/>
        <v>4303</v>
      </c>
      <c r="E47" s="35">
        <v>31</v>
      </c>
      <c r="F47" s="35">
        <v>630</v>
      </c>
      <c r="G47" s="35">
        <v>2359</v>
      </c>
      <c r="H47" s="35">
        <v>1129</v>
      </c>
      <c r="I47" s="68">
        <v>154</v>
      </c>
      <c r="J47" s="60">
        <v>43608</v>
      </c>
      <c r="K47" s="60">
        <v>40884</v>
      </c>
      <c r="L47" s="61"/>
    </row>
    <row r="48" spans="2:12" ht="13.5">
      <c r="B48" s="132"/>
      <c r="C48" s="62" t="s">
        <v>43</v>
      </c>
      <c r="D48" s="60">
        <f t="shared" si="21"/>
        <v>3859</v>
      </c>
      <c r="E48" s="35">
        <v>32</v>
      </c>
      <c r="F48" s="35">
        <v>830</v>
      </c>
      <c r="G48" s="35">
        <v>2205</v>
      </c>
      <c r="H48" s="35">
        <v>683</v>
      </c>
      <c r="I48" s="68">
        <v>109</v>
      </c>
      <c r="J48" s="60">
        <v>39805</v>
      </c>
      <c r="K48" s="60">
        <v>37546</v>
      </c>
      <c r="L48" s="61"/>
    </row>
    <row r="49" spans="2:12" ht="13.5">
      <c r="B49" s="132"/>
      <c r="C49" s="62" t="s">
        <v>44</v>
      </c>
      <c r="D49" s="60">
        <f t="shared" si="21"/>
        <v>3402</v>
      </c>
      <c r="E49" s="35">
        <v>26</v>
      </c>
      <c r="F49" s="35">
        <v>1050</v>
      </c>
      <c r="G49" s="35">
        <v>1775</v>
      </c>
      <c r="H49" s="35">
        <v>462</v>
      </c>
      <c r="I49" s="68">
        <v>89</v>
      </c>
      <c r="J49" s="60">
        <v>37053</v>
      </c>
      <c r="K49" s="60">
        <v>34351</v>
      </c>
      <c r="L49" s="61"/>
    </row>
    <row r="50" spans="2:12" ht="13.5">
      <c r="B50" s="132"/>
      <c r="C50" s="62" t="s">
        <v>45</v>
      </c>
      <c r="D50" s="60">
        <f t="shared" si="21"/>
        <v>3109</v>
      </c>
      <c r="E50" s="35">
        <v>26</v>
      </c>
      <c r="F50" s="35">
        <v>968</v>
      </c>
      <c r="G50" s="35">
        <v>1603</v>
      </c>
      <c r="H50" s="35">
        <v>430</v>
      </c>
      <c r="I50" s="68">
        <v>82</v>
      </c>
      <c r="J50" s="60">
        <v>36859</v>
      </c>
      <c r="K50" s="60">
        <v>34161</v>
      </c>
      <c r="L50" s="61"/>
    </row>
    <row r="51" spans="2:12" ht="13.5">
      <c r="B51" s="133"/>
      <c r="C51" s="64" t="s">
        <v>46</v>
      </c>
      <c r="D51" s="65">
        <f t="shared" si="21"/>
        <v>2047</v>
      </c>
      <c r="E51" s="69">
        <v>28</v>
      </c>
      <c r="F51" s="69">
        <v>656</v>
      </c>
      <c r="G51" s="69">
        <v>1063</v>
      </c>
      <c r="H51" s="69">
        <v>250</v>
      </c>
      <c r="I51" s="70">
        <v>50</v>
      </c>
      <c r="J51" s="65">
        <v>35417</v>
      </c>
      <c r="K51" s="65">
        <v>33092</v>
      </c>
      <c r="L51" s="61"/>
    </row>
  </sheetData>
  <sheetProtection/>
  <mergeCells count="13">
    <mergeCell ref="B3:C4"/>
    <mergeCell ref="D3:I3"/>
    <mergeCell ref="J3:K3"/>
    <mergeCell ref="B1:K1"/>
    <mergeCell ref="B38:B44"/>
    <mergeCell ref="B45:B51"/>
    <mergeCell ref="J29:K29"/>
    <mergeCell ref="B5:B11"/>
    <mergeCell ref="B12:B18"/>
    <mergeCell ref="B19:B25"/>
    <mergeCell ref="B29:C30"/>
    <mergeCell ref="D29:I29"/>
    <mergeCell ref="B31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"/>
  <sheetViews>
    <sheetView showGridLines="0" zoomScale="70" zoomScaleNormal="70" zoomScalePageLayoutView="0" workbookViewId="0" topLeftCell="A1">
      <selection activeCell="B1" sqref="B1:I1"/>
    </sheetView>
  </sheetViews>
  <sheetFormatPr defaultColWidth="9.140625" defaultRowHeight="15"/>
  <cols>
    <col min="1" max="1" width="2.28125" style="1" customWidth="1"/>
    <col min="2" max="2" width="27.421875" style="1" bestFit="1" customWidth="1"/>
    <col min="3" max="8" width="17.140625" style="1" customWidth="1"/>
    <col min="9" max="9" width="18.421875" style="1" customWidth="1"/>
    <col min="10" max="16384" width="9.00390625" style="1" customWidth="1"/>
  </cols>
  <sheetData>
    <row r="1" spans="2:9" ht="13.5">
      <c r="B1" s="107" t="s">
        <v>125</v>
      </c>
      <c r="C1" s="107"/>
      <c r="D1" s="107"/>
      <c r="E1" s="107"/>
      <c r="F1" s="107"/>
      <c r="G1" s="107"/>
      <c r="H1" s="107"/>
      <c r="I1" s="107"/>
    </row>
    <row r="2" s="7" customFormat="1" ht="13.5"/>
    <row r="3" spans="2:9" ht="23.25" customHeight="1">
      <c r="B3" s="117"/>
      <c r="C3" s="117" t="s">
        <v>110</v>
      </c>
      <c r="D3" s="143" t="s">
        <v>91</v>
      </c>
      <c r="E3" s="139" t="s">
        <v>120</v>
      </c>
      <c r="F3" s="79"/>
      <c r="G3" s="79"/>
      <c r="H3" s="80"/>
      <c r="I3" s="143" t="s">
        <v>12</v>
      </c>
    </row>
    <row r="4" spans="2:9" ht="66" customHeight="1">
      <c r="B4" s="118"/>
      <c r="C4" s="118"/>
      <c r="D4" s="144"/>
      <c r="E4" s="141"/>
      <c r="F4" s="57" t="s">
        <v>92</v>
      </c>
      <c r="G4" s="57" t="s">
        <v>112</v>
      </c>
      <c r="H4" s="57" t="s">
        <v>122</v>
      </c>
      <c r="I4" s="144"/>
    </row>
    <row r="5" spans="2:9" ht="28.5" customHeight="1">
      <c r="B5" s="9" t="s">
        <v>2</v>
      </c>
      <c r="C5" s="74">
        <f>C10/$C$10</f>
        <v>1</v>
      </c>
      <c r="D5" s="74">
        <f>D10/$C$10</f>
        <v>0.8160278745644599</v>
      </c>
      <c r="E5" s="74">
        <f>SUM(F5:H5)</f>
        <v>0.13310104529616726</v>
      </c>
      <c r="F5" s="74">
        <f>E10/$C$10</f>
        <v>0.009059233449477353</v>
      </c>
      <c r="G5" s="74">
        <f>F10/$C$10</f>
        <v>0.02229965156794425</v>
      </c>
      <c r="H5" s="74">
        <f>G10/$C$10</f>
        <v>0.10174216027874565</v>
      </c>
      <c r="I5" s="74">
        <f>H10/$C$10</f>
        <v>0.050871080139372825</v>
      </c>
    </row>
    <row r="6" spans="2:9" ht="28.5" customHeight="1">
      <c r="B6" s="9" t="s">
        <v>4</v>
      </c>
      <c r="C6" s="74">
        <f>C11/$C$11</f>
        <v>1</v>
      </c>
      <c r="D6" s="74">
        <f>D11/$C$11</f>
        <v>0.6216216216216216</v>
      </c>
      <c r="E6" s="74">
        <f>SUM(F6:H6)</f>
        <v>0.33046683046683045</v>
      </c>
      <c r="F6" s="74">
        <f>E11/$C$11</f>
        <v>0.0085995085995086</v>
      </c>
      <c r="G6" s="74">
        <f>F11/$C$11</f>
        <v>0.029484029484029485</v>
      </c>
      <c r="H6" s="74">
        <f>G11/$C$11</f>
        <v>0.29238329238329236</v>
      </c>
      <c r="I6" s="74">
        <f>H11/$C$11</f>
        <v>0.04791154791154791</v>
      </c>
    </row>
    <row r="7" spans="2:9" ht="28.5" customHeight="1">
      <c r="B7" s="9" t="s">
        <v>48</v>
      </c>
      <c r="C7" s="74">
        <f>C12/$C$12</f>
        <v>1</v>
      </c>
      <c r="D7" s="74">
        <f>D12/$C$12</f>
        <v>0.5199110572063878</v>
      </c>
      <c r="E7" s="74">
        <f>SUM(F7:H7)</f>
        <v>0.4182332726905195</v>
      </c>
      <c r="F7" s="74">
        <f>E12/$C$12</f>
        <v>0.024054982817869417</v>
      </c>
      <c r="G7" s="74">
        <f>F12/$C$12</f>
        <v>0.05801495856074389</v>
      </c>
      <c r="H7" s="74">
        <f>G12/$C$12</f>
        <v>0.33616333131190623</v>
      </c>
      <c r="I7" s="74">
        <f>H12/$C$12</f>
        <v>0.061855670103092786</v>
      </c>
    </row>
    <row r="9" spans="2:9" ht="69" customHeight="1">
      <c r="B9" s="9"/>
      <c r="C9" s="9" t="s">
        <v>110</v>
      </c>
      <c r="D9" s="71" t="s">
        <v>91</v>
      </c>
      <c r="E9" s="71" t="s">
        <v>111</v>
      </c>
      <c r="F9" s="71" t="s">
        <v>112</v>
      </c>
      <c r="G9" s="71" t="s">
        <v>122</v>
      </c>
      <c r="H9" s="71" t="s">
        <v>12</v>
      </c>
      <c r="I9" s="6"/>
    </row>
    <row r="10" spans="2:8" ht="28.5" customHeight="1">
      <c r="B10" s="9" t="s">
        <v>2</v>
      </c>
      <c r="C10" s="9">
        <v>1435</v>
      </c>
      <c r="D10" s="76">
        <v>1171</v>
      </c>
      <c r="E10" s="76">
        <v>13</v>
      </c>
      <c r="F10" s="76">
        <v>32</v>
      </c>
      <c r="G10" s="76">
        <v>146</v>
      </c>
      <c r="H10" s="76">
        <v>73</v>
      </c>
    </row>
    <row r="11" spans="2:8" ht="28.5" customHeight="1">
      <c r="B11" s="9" t="s">
        <v>4</v>
      </c>
      <c r="C11" s="9">
        <v>814</v>
      </c>
      <c r="D11" s="76">
        <v>506</v>
      </c>
      <c r="E11" s="76">
        <v>7</v>
      </c>
      <c r="F11" s="76">
        <v>24</v>
      </c>
      <c r="G11" s="76">
        <v>238</v>
      </c>
      <c r="H11" s="76">
        <v>39</v>
      </c>
    </row>
    <row r="12" spans="2:8" ht="28.5" customHeight="1">
      <c r="B12" s="9" t="s">
        <v>48</v>
      </c>
      <c r="C12" s="9">
        <v>4947</v>
      </c>
      <c r="D12" s="76">
        <v>2572</v>
      </c>
      <c r="E12" s="76">
        <v>119</v>
      </c>
      <c r="F12" s="76">
        <v>287</v>
      </c>
      <c r="G12" s="76">
        <v>1663</v>
      </c>
      <c r="H12" s="76">
        <v>306</v>
      </c>
    </row>
  </sheetData>
  <sheetProtection/>
  <mergeCells count="6">
    <mergeCell ref="B1:I1"/>
    <mergeCell ref="I3:I4"/>
    <mergeCell ref="D3:D4"/>
    <mergeCell ref="C3:C4"/>
    <mergeCell ref="E3:E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2014-12-26T02:55:13Z</dcterms:modified>
  <cp:category/>
  <cp:version/>
  <cp:contentType/>
  <cp:contentStatus/>
</cp:coreProperties>
</file>