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65431" windowWidth="12120" windowHeight="9120" activeTab="0"/>
  </bookViews>
  <sheets>
    <sheet name="表7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<sst xmlns="http://schemas.openxmlformats.org/spreadsheetml/2006/main" count="70" uniqueCount="57">
  <si>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f</t>
  </si>
  <si>
    <t>g</t>
  </si>
  <si>
    <t>a</t>
  </si>
  <si>
    <t>b</t>
  </si>
  <si>
    <t>c</t>
  </si>
  <si>
    <t>d</t>
  </si>
  <si>
    <t>e</t>
  </si>
  <si>
    <t>f</t>
  </si>
  <si>
    <t>人数</t>
  </si>
  <si>
    <t>産業計</t>
  </si>
  <si>
    <t>Services, N.E.C.</t>
  </si>
  <si>
    <t>Employment possible in specialized or technical fields</t>
  </si>
  <si>
    <t>Manufacturing</t>
  </si>
  <si>
    <t>Specific activities (technical trainee)</t>
  </si>
  <si>
    <t>a</t>
  </si>
  <si>
    <t>b</t>
  </si>
  <si>
    <t>c</t>
  </si>
  <si>
    <t>d</t>
  </si>
  <si>
    <t>e</t>
  </si>
  <si>
    <t>f</t>
  </si>
  <si>
    <t>g</t>
  </si>
  <si>
    <t>Table 7: Number of Foreign Laborers (Direct Employment) by Vocation, Region of Origin, Status of Residence, and Industry</t>
  </si>
  <si>
    <t>Units: person, %</t>
  </si>
  <si>
    <t>No. of people</t>
  </si>
  <si>
    <t>Composition ratio</t>
  </si>
  <si>
    <t>Total</t>
  </si>
  <si>
    <t>Men</t>
  </si>
  <si>
    <t>Women</t>
  </si>
  <si>
    <t>By Vocation</t>
  </si>
  <si>
    <t>Specialized, technical, or management position</t>
  </si>
  <si>
    <t>Business or administration</t>
  </si>
  <si>
    <t>Sales, cooking, service, or reception</t>
  </si>
  <si>
    <t>Production worker</t>
  </si>
  <si>
    <t>Construction or civil engineering worker</t>
  </si>
  <si>
    <t>Transport labor</t>
  </si>
  <si>
    <t>Other</t>
  </si>
  <si>
    <t>By Region of Origin</t>
  </si>
  <si>
    <t>East Asia</t>
  </si>
  <si>
    <t>Southeast Asia</t>
  </si>
  <si>
    <t>Other Asia and Middle East</t>
  </si>
  <si>
    <t>North America</t>
  </si>
  <si>
    <t>Latin America</t>
  </si>
  <si>
    <t>Of these, persons having Japanese ancestry</t>
  </si>
  <si>
    <t>Europe</t>
  </si>
  <si>
    <t xml:space="preserve">Other  </t>
  </si>
  <si>
    <t>By Status of Residence</t>
  </si>
  <si>
    <t>No limitations on employment</t>
  </si>
  <si>
    <t>Overseas study or school attendance (part-time job)</t>
  </si>
  <si>
    <t>Specific activities
(Working Holiday)</t>
  </si>
  <si>
    <t>Other</t>
  </si>
  <si>
    <r>
      <t>Note 1: Figures inside [</t>
    </r>
    <r>
      <rPr>
        <sz val="9"/>
        <rFont val="ＭＳ Ｐ明朝"/>
        <family val="1"/>
      </rPr>
      <t>　</t>
    </r>
    <r>
      <rPr>
        <sz val="9"/>
        <rFont val="Times New Roman"/>
        <family val="1"/>
      </rPr>
      <t>] are compositional ratios of hired foreign laborers by industry</t>
    </r>
  </si>
  <si>
    <r>
      <t>Note 2: Figures inside &lt;</t>
    </r>
    <r>
      <rPr>
        <sz val="9"/>
        <rFont val="ＭＳ Ｐ明朝"/>
        <family val="1"/>
      </rPr>
      <t>　</t>
    </r>
    <r>
      <rPr>
        <sz val="9"/>
        <rFont val="Times New Roman"/>
        <family val="1"/>
      </rPr>
      <t xml:space="preserve">&gt; are the percentages of persons of Japanese decent of among all people from the Latin American region </t>
    </r>
  </si>
  <si>
    <r>
      <t>Note 3: Figures inside (  ) are the percentage of people having "skilled labor" or "s</t>
    </r>
    <r>
      <rPr>
        <sz val="9"/>
        <rFont val="ＭＳ Ｐ明朝"/>
        <family val="1"/>
      </rPr>
      <t>ｐｅｃｉａｌｉｓｔ</t>
    </r>
    <r>
      <rPr>
        <sz val="9"/>
        <rFont val="Times New Roman"/>
        <family val="1"/>
      </rPr>
      <t xml:space="preserve"> in humanities/international services" status among all people who have status of residence allowing them to work in specialized or technical fields.</t>
    </r>
  </si>
  <si>
    <t xml:space="preserve">Of these, those having "skilled labor" or "specialist in humanities/ international services" </t>
  </si>
  <si>
    <t>Eating and drinking places, accommodations</t>
  </si>
  <si>
    <t>Education, learning support</t>
  </si>
  <si>
    <t>Wholesale and retail trade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</si>
</sst>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;;\-"/>
    <numFmt numFmtId="181" formatCode="#,##0.0"/>
    <numFmt numFmtId="182" formatCode="#,##0.0;;\-"/>
    <numFmt numFmtId="183" formatCode="0.0;;\-"/>
    <numFmt numFmtId="184" formatCode="#,##0_);[Red]\(#,##0\)"/>
    <numFmt numFmtId="185" formatCode="#,##0_ "/>
    <numFmt numFmtId="186" formatCode="[$-411]ggge&quot;年&quot;"/>
    <numFmt numFmtId="187" formatCode="#,##0.0_ "/>
    <numFmt numFmtId="188" formatCode="#,##0.0_;;\-\ "/>
    <numFmt numFmtId="189" formatCode="#,##0_ ;;\-"/>
    <numFmt numFmtId="190" formatCode="0.0"/>
    <numFmt numFmtId="191" formatCode="&quot;[&quot;0.0&quot;]&quot;"/>
    <numFmt numFmtId="192" formatCode="\&lt;0.0\&gt;"/>
    <numFmt numFmtId="193" formatCode="\(0.0\)"/>
    <numFmt numFmtId="194" formatCode="#,##0_ ;;\-\ "/>
    <numFmt numFmtId="195" formatCode="#,##0.0_ ;;\-\ "/>
    <numFmt numFmtId="196" formatCode="\&lt;#,##0.0\&gt;;\&lt;\-#,##0.0\&gt;"/>
    <numFmt numFmtId="197" formatCode="\(#,##0.0\);\(\-#,##0.0\)"/>
    <numFmt numFmtId="198" formatCode="\(#,##0\);[Red]\-#,##0"/>
    <numFmt numFmtId="199" formatCode="&quot;&lt;&quot;0.0&quot;&gt;&quot;"/>
    <numFmt numFmtId="200" formatCode="&quot;(&quot;0.0&quot;)&quot;"/>
    <numFmt numFmtId="201" formatCode="#,##0.0;[Red]\-#,##0.0"/>
    <numFmt numFmtId="202" formatCode="_(* #,##0_);_(* \(#,##0\);_(* &quot;-&quot;_);_(@_)"/>
    <numFmt numFmtId="203" formatCode="_(* #,##0.00_);_(* \(#,##0.00\);_(* &quot;-&quot;??_);_(@_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\(#,##0.0\)"/>
    <numFmt numFmtId="207" formatCode="0.0_);[Red]\(0.0\);\-"/>
    <numFmt numFmtId="208" formatCode="\&lt;#,##0\&gt;;[Red]\-#,##0"/>
    <numFmt numFmtId="209" formatCode="0_);[Red]\(0\)"/>
    <numFmt numFmtId="210" formatCode="0.0_);[Red]\(0.0\)"/>
    <numFmt numFmtId="211" formatCode="#,##0.0_);[Red]\(#,##0.0\)"/>
    <numFmt numFmtId="212" formatCode="0.000000"/>
    <numFmt numFmtId="213" formatCode="0.00000"/>
    <numFmt numFmtId="214" formatCode="0.0000"/>
    <numFmt numFmtId="215" formatCode="0.000"/>
    <numFmt numFmtId="216" formatCode="\(&quot;注&quot;\)\(#,##0.0\);\(&quot;注&quot;\)\(\-#,##0.0\)"/>
    <numFmt numFmtId="217" formatCode="&quot;&lt;&quot;General&quot;&gt;&quot;"/>
    <numFmt numFmtId="218" formatCode="\(&quot;注&quot;\)\&lt;#,##0.0\&gt;;\(&quot;注&quot;\)\&lt;\-#,##0.0\&gt;"/>
    <numFmt numFmtId="219" formatCode="0.00000000"/>
    <numFmt numFmtId="220" formatCode="0.000000000"/>
    <numFmt numFmtId="221" formatCode="0.0000000"/>
    <numFmt numFmtId="222" formatCode="_-&quot;\&quot;* #,##0_-;\-&quot;\&quot;* #,##0_-;_-&quot;\&quot;* &quot;-&quot;_-;_-@_-"/>
    <numFmt numFmtId="223" formatCode="\&lt;#,##0.0\&gt;;\(&quot;注&quot;\)\&lt;\-#,##0.0\&gt;"/>
    <numFmt numFmtId="224" formatCode="\(#,##0.0\);\(&quot;注&quot;\)\(\-#,##0.0\)"/>
    <numFmt numFmtId="225" formatCode="#,##0;[Red]\-#,##0;\-"/>
    <numFmt numFmtId="226" formatCode="#,##0.0;;0"/>
    <numFmt numFmtId="227" formatCode="\(#,##0.0\)_ ;;\-\ "/>
    <numFmt numFmtId="228" formatCode="[$-409]d\-mmm;@"/>
  </numFmts>
  <fonts count="12">
    <font>
      <sz val="11"/>
      <name val="MS PGothic"/>
      <family val="3"/>
    </font>
    <font>
      <sz val="11"/>
      <name val="ＭＳ Ｐゴシック"/>
      <family val="0"/>
    </font>
    <font>
      <sz val="6"/>
      <name val="MS PGothic"/>
      <family val="3"/>
    </font>
    <font>
      <u val="single"/>
      <sz val="11"/>
      <color indexed="12"/>
      <name val="MS PGothic"/>
      <family val="3"/>
    </font>
    <font>
      <u val="single"/>
      <sz val="11"/>
      <color indexed="20"/>
      <name val="MS PGothic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thin"/>
    </border>
    <border>
      <left style="dotted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 style="hair"/>
    </border>
    <border>
      <left>
        <color indexed="63"/>
      </left>
      <right style="dotted"/>
      <top style="double">
        <color indexed="8"/>
      </top>
      <bottom style="hair"/>
    </border>
    <border>
      <left>
        <color indexed="63"/>
      </left>
      <right style="thin"/>
      <top style="double">
        <color indexed="8"/>
      </top>
      <bottom style="hair"/>
    </border>
    <border>
      <left>
        <color indexed="63"/>
      </left>
      <right style="medium"/>
      <top style="double">
        <color indexed="8"/>
      </top>
      <bottom style="hair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>
        <color indexed="8"/>
      </bottom>
    </border>
    <border>
      <left style="medium"/>
      <right style="thin"/>
      <top style="double">
        <color indexed="8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hair"/>
      <bottom style="double"/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80" fontId="8" fillId="0" borderId="5" xfId="17" applyNumberFormat="1" applyFont="1" applyBorder="1" applyAlignment="1">
      <alignment horizontal="right" vertical="center"/>
    </xf>
    <xf numFmtId="180" fontId="8" fillId="0" borderId="6" xfId="17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justify" textRotation="255"/>
    </xf>
    <xf numFmtId="0" fontId="8" fillId="0" borderId="0" xfId="0" applyFont="1" applyAlignment="1">
      <alignment horizontal="justify" vertical="center"/>
    </xf>
    <xf numFmtId="0" fontId="11" fillId="0" borderId="12" xfId="0" applyFont="1" applyBorder="1" applyAlignment="1">
      <alignment horizontal="center" vertical="center" wrapText="1"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180" fontId="8" fillId="0" borderId="2" xfId="17" applyNumberFormat="1" applyFont="1" applyBorder="1" applyAlignment="1">
      <alignment horizontal="right" vertical="center"/>
    </xf>
    <xf numFmtId="180" fontId="8" fillId="0" borderId="16" xfId="17" applyNumberFormat="1" applyFont="1" applyBorder="1" applyAlignment="1">
      <alignment horizontal="right" vertical="center"/>
    </xf>
    <xf numFmtId="191" fontId="8" fillId="0" borderId="12" xfId="0" applyNumberFormat="1" applyFont="1" applyBorder="1" applyAlignment="1">
      <alignment horizontal="right" vertical="center"/>
    </xf>
    <xf numFmtId="191" fontId="8" fillId="0" borderId="18" xfId="0" applyNumberFormat="1" applyFont="1" applyBorder="1" applyAlignment="1">
      <alignment horizontal="right" vertical="center"/>
    </xf>
    <xf numFmtId="180" fontId="8" fillId="0" borderId="19" xfId="17" applyNumberFormat="1" applyFont="1" applyBorder="1" applyAlignment="1">
      <alignment horizontal="right" vertical="center"/>
    </xf>
    <xf numFmtId="190" fontId="8" fillId="0" borderId="3" xfId="0" applyNumberFormat="1" applyFont="1" applyBorder="1" applyAlignment="1">
      <alignment horizontal="right" vertical="center"/>
    </xf>
    <xf numFmtId="190" fontId="8" fillId="0" borderId="20" xfId="0" applyNumberFormat="1" applyFont="1" applyBorder="1" applyAlignment="1">
      <alignment horizontal="right" vertical="center"/>
    </xf>
    <xf numFmtId="180" fontId="8" fillId="0" borderId="21" xfId="17" applyNumberFormat="1" applyFont="1" applyBorder="1" applyAlignment="1">
      <alignment horizontal="right" vertical="center"/>
    </xf>
    <xf numFmtId="190" fontId="8" fillId="0" borderId="8" xfId="0" applyNumberFormat="1" applyFont="1" applyBorder="1" applyAlignment="1">
      <alignment horizontal="right" vertical="center"/>
    </xf>
    <xf numFmtId="190" fontId="8" fillId="0" borderId="22" xfId="0" applyNumberFormat="1" applyFont="1" applyBorder="1" applyAlignment="1">
      <alignment horizontal="right" vertical="center"/>
    </xf>
    <xf numFmtId="180" fontId="8" fillId="0" borderId="23" xfId="17" applyNumberFormat="1" applyFont="1" applyBorder="1" applyAlignment="1">
      <alignment horizontal="right" vertical="center"/>
    </xf>
    <xf numFmtId="180" fontId="8" fillId="0" borderId="24" xfId="17" applyNumberFormat="1" applyFont="1" applyBorder="1" applyAlignment="1">
      <alignment horizontal="right" vertical="center"/>
    </xf>
    <xf numFmtId="190" fontId="8" fillId="0" borderId="25" xfId="0" applyNumberFormat="1" applyFont="1" applyBorder="1" applyAlignment="1">
      <alignment horizontal="right" vertical="center"/>
    </xf>
    <xf numFmtId="190" fontId="8" fillId="0" borderId="26" xfId="0" applyNumberFormat="1" applyFont="1" applyBorder="1" applyAlignment="1">
      <alignment horizontal="right" vertical="center"/>
    </xf>
    <xf numFmtId="49" fontId="8" fillId="0" borderId="6" xfId="17" applyNumberFormat="1" applyFont="1" applyBorder="1" applyAlignment="1">
      <alignment horizontal="right" vertical="center"/>
    </xf>
    <xf numFmtId="180" fontId="8" fillId="0" borderId="27" xfId="17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textRotation="255"/>
    </xf>
    <xf numFmtId="192" fontId="8" fillId="0" borderId="3" xfId="0" applyNumberFormat="1" applyFont="1" applyBorder="1" applyAlignment="1">
      <alignment horizontal="right" vertical="center"/>
    </xf>
    <xf numFmtId="192" fontId="8" fillId="0" borderId="20" xfId="0" applyNumberFormat="1" applyFont="1" applyBorder="1" applyAlignment="1">
      <alignment horizontal="right" vertical="center"/>
    </xf>
    <xf numFmtId="180" fontId="8" fillId="0" borderId="28" xfId="17" applyNumberFormat="1" applyFont="1" applyBorder="1" applyAlignment="1">
      <alignment horizontal="right" vertical="center"/>
    </xf>
    <xf numFmtId="190" fontId="8" fillId="0" borderId="29" xfId="0" applyNumberFormat="1" applyFont="1" applyBorder="1" applyAlignment="1">
      <alignment horizontal="right" vertical="center"/>
    </xf>
    <xf numFmtId="190" fontId="8" fillId="0" borderId="30" xfId="0" applyNumberFormat="1" applyFont="1" applyBorder="1" applyAlignment="1">
      <alignment horizontal="right" vertical="center"/>
    </xf>
    <xf numFmtId="193" fontId="8" fillId="0" borderId="3" xfId="0" applyNumberFormat="1" applyFont="1" applyBorder="1" applyAlignment="1">
      <alignment horizontal="right" vertical="center"/>
    </xf>
    <xf numFmtId="193" fontId="8" fillId="0" borderId="20" xfId="0" applyNumberFormat="1" applyFont="1" applyBorder="1" applyAlignment="1">
      <alignment horizontal="right" vertical="center"/>
    </xf>
    <xf numFmtId="180" fontId="8" fillId="0" borderId="31" xfId="17" applyNumberFormat="1" applyFont="1" applyBorder="1" applyAlignment="1">
      <alignment horizontal="right" vertical="center"/>
    </xf>
    <xf numFmtId="180" fontId="8" fillId="0" borderId="32" xfId="17" applyNumberFormat="1" applyFont="1" applyBorder="1" applyAlignment="1">
      <alignment horizontal="right" vertical="center"/>
    </xf>
    <xf numFmtId="190" fontId="8" fillId="0" borderId="33" xfId="0" applyNumberFormat="1" applyFont="1" applyBorder="1" applyAlignment="1">
      <alignment horizontal="right" vertical="center"/>
    </xf>
    <xf numFmtId="190" fontId="8" fillId="0" borderId="34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textRotation="255"/>
    </xf>
    <xf numFmtId="38" fontId="8" fillId="0" borderId="0" xfId="17" applyFont="1" applyAlignment="1">
      <alignment vertical="center"/>
    </xf>
    <xf numFmtId="190" fontId="8" fillId="0" borderId="0" xfId="0" applyNumberFormat="1" applyFont="1" applyAlignment="1">
      <alignment vertical="center"/>
    </xf>
    <xf numFmtId="0" fontId="10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left" vertical="top" wrapText="1"/>
    </xf>
    <xf numFmtId="0" fontId="8" fillId="0" borderId="37" xfId="21" applyFont="1" applyFill="1" applyBorder="1" applyAlignment="1">
      <alignment horizontal="center" vertical="center"/>
      <protection/>
    </xf>
    <xf numFmtId="0" fontId="8" fillId="0" borderId="38" xfId="21" applyFont="1" applyFill="1" applyBorder="1" applyAlignment="1">
      <alignment horizontal="center" vertical="center"/>
      <protection/>
    </xf>
    <xf numFmtId="0" fontId="8" fillId="0" borderId="39" xfId="21" applyFont="1" applyFill="1" applyBorder="1" applyAlignment="1">
      <alignment horizontal="center" vertical="center"/>
      <protection/>
    </xf>
    <xf numFmtId="0" fontId="8" fillId="0" borderId="40" xfId="0" applyFont="1" applyBorder="1" applyAlignment="1">
      <alignment horizontal="center" vertical="center" textRotation="90"/>
    </xf>
    <xf numFmtId="0" fontId="8" fillId="0" borderId="41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8" fillId="0" borderId="0" xfId="0" applyFont="1" applyAlignment="1">
      <alignment wrapText="1"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textRotation="90"/>
    </xf>
    <xf numFmtId="0" fontId="8" fillId="0" borderId="48" xfId="0" applyFont="1" applyBorder="1" applyAlignment="1">
      <alignment horizontal="center" vertical="center" textRotation="90"/>
    </xf>
    <xf numFmtId="0" fontId="8" fillId="0" borderId="49" xfId="0" applyFont="1" applyBorder="1" applyAlignment="1">
      <alignment horizontal="center" vertical="center" textRotation="90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７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workbookViewId="0" topLeftCell="A10">
      <selection activeCell="O19" sqref="O19"/>
    </sheetView>
  </sheetViews>
  <sheetFormatPr defaultColWidth="9.00390625" defaultRowHeight="30" customHeight="1"/>
  <cols>
    <col min="1" max="1" width="3.625" style="8" customWidth="1"/>
    <col min="2" max="2" width="2.625" style="8" customWidth="1"/>
    <col min="3" max="3" width="18.625" style="8" customWidth="1"/>
    <col min="4" max="4" width="7.375" style="8" hidden="1" customWidth="1"/>
    <col min="5" max="14" width="6.50390625" style="8" customWidth="1"/>
    <col min="15" max="16384" width="7.125" style="8" customWidth="1"/>
  </cols>
  <sheetData>
    <row r="1" spans="1:14" ht="27.75" customHeight="1">
      <c r="A1" s="77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3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.75" thickBot="1">
      <c r="A3" s="78"/>
      <c r="B3" s="78"/>
      <c r="C3" s="78"/>
      <c r="D3" s="78"/>
      <c r="E3" s="78"/>
      <c r="F3" s="78"/>
      <c r="G3" s="78"/>
      <c r="H3" s="78" t="s">
        <v>22</v>
      </c>
      <c r="I3" s="78"/>
      <c r="J3" s="78"/>
      <c r="K3" s="78"/>
      <c r="L3" s="78"/>
      <c r="M3" s="78"/>
      <c r="N3" s="78"/>
    </row>
    <row r="4" spans="1:14" ht="37.5" customHeight="1">
      <c r="A4" s="80"/>
      <c r="B4" s="81"/>
      <c r="C4" s="82"/>
      <c r="D4" s="1" t="s">
        <v>9</v>
      </c>
      <c r="E4" s="86" t="s">
        <v>12</v>
      </c>
      <c r="F4" s="87"/>
      <c r="G4" s="88" t="s">
        <v>10</v>
      </c>
      <c r="H4" s="89"/>
      <c r="I4" s="88" t="s">
        <v>54</v>
      </c>
      <c r="J4" s="89"/>
      <c r="K4" s="88" t="s">
        <v>55</v>
      </c>
      <c r="L4" s="89"/>
      <c r="M4" s="88" t="s">
        <v>56</v>
      </c>
      <c r="N4" s="90"/>
    </row>
    <row r="5" spans="1:14" ht="18.75" customHeight="1">
      <c r="A5" s="83"/>
      <c r="B5" s="84"/>
      <c r="C5" s="85"/>
      <c r="D5" s="2" t="s">
        <v>8</v>
      </c>
      <c r="E5" s="21" t="s">
        <v>23</v>
      </c>
      <c r="F5" s="16" t="s">
        <v>24</v>
      </c>
      <c r="G5" s="21" t="s">
        <v>23</v>
      </c>
      <c r="H5" s="16" t="s">
        <v>24</v>
      </c>
      <c r="I5" s="21" t="s">
        <v>23</v>
      </c>
      <c r="J5" s="16" t="s">
        <v>24</v>
      </c>
      <c r="K5" s="21" t="s">
        <v>23</v>
      </c>
      <c r="L5" s="16" t="s">
        <v>24</v>
      </c>
      <c r="M5" s="21" t="s">
        <v>23</v>
      </c>
      <c r="N5" s="22" t="s">
        <v>24</v>
      </c>
    </row>
    <row r="6" spans="1:14" ht="21" customHeight="1">
      <c r="A6" s="74" t="s">
        <v>25</v>
      </c>
      <c r="B6" s="75"/>
      <c r="C6" s="76"/>
      <c r="D6" s="23">
        <v>179966</v>
      </c>
      <c r="E6" s="24">
        <v>103234</v>
      </c>
      <c r="F6" s="25">
        <f>IF(D$6=0,"-",E6/D$6*100)</f>
        <v>57.36305746641032</v>
      </c>
      <c r="G6" s="24">
        <v>18567</v>
      </c>
      <c r="H6" s="25">
        <f>IF(D$6=0,"-",G6/D$6*100)</f>
        <v>10.316948756987431</v>
      </c>
      <c r="I6" s="24">
        <v>12723</v>
      </c>
      <c r="J6" s="25">
        <f>IF(D$6=0,"-",I6/D$6*100)</f>
        <v>7.06966871520176</v>
      </c>
      <c r="K6" s="24">
        <v>16794</v>
      </c>
      <c r="L6" s="25">
        <f>IF(D$6=0,"-",K6/D$6*100)</f>
        <v>9.331762666281408</v>
      </c>
      <c r="M6" s="24">
        <v>12592</v>
      </c>
      <c r="N6" s="26">
        <f>IF(D$6=0,"-",M6/D$6*100)</f>
        <v>6.996877187913272</v>
      </c>
    </row>
    <row r="7" spans="1:14" ht="21" customHeight="1">
      <c r="A7" s="65"/>
      <c r="B7" s="67" t="s">
        <v>26</v>
      </c>
      <c r="C7" s="68"/>
      <c r="D7" s="27">
        <v>99946</v>
      </c>
      <c r="E7" s="6">
        <v>54393</v>
      </c>
      <c r="F7" s="28">
        <f aca="true" t="shared" si="0" ref="F7:F20">IF(E$6=0,"-",E7/E$6*100)</f>
        <v>52.689036557723234</v>
      </c>
      <c r="G7" s="6">
        <v>10150</v>
      </c>
      <c r="H7" s="28">
        <f aca="true" t="shared" si="1" ref="H7:H20">IF(G$6=0,"-",G7/G$6*100)</f>
        <v>54.666882102655244</v>
      </c>
      <c r="I7" s="6">
        <v>6597</v>
      </c>
      <c r="J7" s="28">
        <f aca="true" t="shared" si="2" ref="J7:J20">IF(I$6=0,"-",I7/I$6*100)</f>
        <v>51.85097854279651</v>
      </c>
      <c r="K7" s="6">
        <v>11157</v>
      </c>
      <c r="L7" s="28">
        <f aca="true" t="shared" si="3" ref="L7:L20">IF(K$6=0,"-",K7/K$6*100)</f>
        <v>66.43444087173991</v>
      </c>
      <c r="M7" s="6">
        <v>6380</v>
      </c>
      <c r="N7" s="29">
        <f aca="true" t="shared" si="4" ref="N7:N20">IF(M$6=0,"-",M7/M$6*100)</f>
        <v>50.667090216010166</v>
      </c>
    </row>
    <row r="8" spans="1:14" ht="21" customHeight="1" thickBot="1">
      <c r="A8" s="66"/>
      <c r="B8" s="69" t="s">
        <v>27</v>
      </c>
      <c r="C8" s="70"/>
      <c r="D8" s="30">
        <v>80020</v>
      </c>
      <c r="E8" s="5">
        <v>48841</v>
      </c>
      <c r="F8" s="31">
        <f t="shared" si="0"/>
        <v>47.31096344227677</v>
      </c>
      <c r="G8" s="5">
        <v>8417</v>
      </c>
      <c r="H8" s="31">
        <f t="shared" si="1"/>
        <v>45.33311789734475</v>
      </c>
      <c r="I8" s="5">
        <v>6126</v>
      </c>
      <c r="J8" s="31">
        <f t="shared" si="2"/>
        <v>48.14902145720349</v>
      </c>
      <c r="K8" s="5">
        <v>5637</v>
      </c>
      <c r="L8" s="31">
        <f t="shared" si="3"/>
        <v>33.56555912826009</v>
      </c>
      <c r="M8" s="5">
        <v>6212</v>
      </c>
      <c r="N8" s="32">
        <f t="shared" si="4"/>
        <v>49.332909783989834</v>
      </c>
    </row>
    <row r="9" spans="1:14" ht="26.25" customHeight="1" thickTop="1">
      <c r="A9" s="71" t="s">
        <v>28</v>
      </c>
      <c r="B9" s="17" t="s">
        <v>14</v>
      </c>
      <c r="C9" s="3" t="s">
        <v>29</v>
      </c>
      <c r="D9" s="33">
        <v>34292</v>
      </c>
      <c r="E9" s="34">
        <v>6236</v>
      </c>
      <c r="F9" s="35">
        <f t="shared" si="0"/>
        <v>6.040645523761552</v>
      </c>
      <c r="G9" s="34">
        <v>4106</v>
      </c>
      <c r="H9" s="35">
        <f t="shared" si="1"/>
        <v>22.114504227931274</v>
      </c>
      <c r="I9" s="34">
        <v>239</v>
      </c>
      <c r="J9" s="35">
        <f t="shared" si="2"/>
        <v>1.8784877780397704</v>
      </c>
      <c r="K9" s="34">
        <v>15005</v>
      </c>
      <c r="L9" s="35">
        <f t="shared" si="3"/>
        <v>89.34738597118019</v>
      </c>
      <c r="M9" s="34">
        <v>2108</v>
      </c>
      <c r="N9" s="36">
        <f t="shared" si="4"/>
        <v>16.740787801778907</v>
      </c>
    </row>
    <row r="10" spans="1:14" ht="26.25" customHeight="1">
      <c r="A10" s="72"/>
      <c r="B10" s="18" t="s">
        <v>15</v>
      </c>
      <c r="C10" s="3" t="s">
        <v>30</v>
      </c>
      <c r="D10" s="27">
        <v>7413</v>
      </c>
      <c r="E10" s="6">
        <v>2588</v>
      </c>
      <c r="F10" s="28">
        <f t="shared" si="0"/>
        <v>2.5069260127477384</v>
      </c>
      <c r="G10" s="6">
        <v>1129</v>
      </c>
      <c r="H10" s="28">
        <f t="shared" si="1"/>
        <v>6.080680777723919</v>
      </c>
      <c r="I10" s="6">
        <v>72</v>
      </c>
      <c r="J10" s="28">
        <f t="shared" si="2"/>
        <v>0.5659042678613535</v>
      </c>
      <c r="K10" s="6">
        <v>493</v>
      </c>
      <c r="L10" s="28">
        <f t="shared" si="3"/>
        <v>2.9355722281767296</v>
      </c>
      <c r="M10" s="6">
        <v>1439</v>
      </c>
      <c r="N10" s="29">
        <f t="shared" si="4"/>
        <v>11.427890724269378</v>
      </c>
    </row>
    <row r="11" spans="1:14" ht="26.25" customHeight="1">
      <c r="A11" s="72"/>
      <c r="B11" s="18" t="s">
        <v>16</v>
      </c>
      <c r="C11" s="3" t="s">
        <v>31</v>
      </c>
      <c r="D11" s="27">
        <v>21694</v>
      </c>
      <c r="E11" s="6">
        <v>1450</v>
      </c>
      <c r="F11" s="28">
        <f t="shared" si="0"/>
        <v>1.4045760117790649</v>
      </c>
      <c r="G11" s="6">
        <v>1410</v>
      </c>
      <c r="H11" s="28">
        <f t="shared" si="1"/>
        <v>7.594118597511715</v>
      </c>
      <c r="I11" s="6">
        <v>11831</v>
      </c>
      <c r="J11" s="28">
        <f t="shared" si="2"/>
        <v>92.98907490371768</v>
      </c>
      <c r="K11" s="6">
        <v>11</v>
      </c>
      <c r="L11" s="28">
        <f t="shared" si="3"/>
        <v>0.06549958318447065</v>
      </c>
      <c r="M11" s="6">
        <v>6683</v>
      </c>
      <c r="N11" s="29">
        <f t="shared" si="4"/>
        <v>53.073379923761124</v>
      </c>
    </row>
    <row r="12" spans="1:14" ht="26.25" customHeight="1">
      <c r="A12" s="72"/>
      <c r="B12" s="18" t="s">
        <v>17</v>
      </c>
      <c r="C12" s="3" t="s">
        <v>32</v>
      </c>
      <c r="D12" s="27">
        <v>104235</v>
      </c>
      <c r="E12" s="6">
        <v>92183</v>
      </c>
      <c r="F12" s="28">
        <f t="shared" si="0"/>
        <v>89.29519344402038</v>
      </c>
      <c r="G12" s="6">
        <v>7614</v>
      </c>
      <c r="H12" s="28">
        <f t="shared" si="1"/>
        <v>41.00824042656326</v>
      </c>
      <c r="I12" s="6">
        <v>108</v>
      </c>
      <c r="J12" s="28">
        <f t="shared" si="2"/>
        <v>0.8488564017920301</v>
      </c>
      <c r="K12" s="6">
        <v>16</v>
      </c>
      <c r="L12" s="28">
        <f t="shared" si="3"/>
        <v>0.09527212099559366</v>
      </c>
      <c r="M12" s="6">
        <v>1544</v>
      </c>
      <c r="N12" s="29">
        <f t="shared" si="4"/>
        <v>12.261753494282084</v>
      </c>
    </row>
    <row r="13" spans="1:14" ht="26.25" customHeight="1">
      <c r="A13" s="72"/>
      <c r="B13" s="19" t="s">
        <v>18</v>
      </c>
      <c r="C13" s="3" t="s">
        <v>33</v>
      </c>
      <c r="D13" s="27">
        <v>1687</v>
      </c>
      <c r="E13" s="6">
        <v>67</v>
      </c>
      <c r="F13" s="28">
        <f t="shared" si="0"/>
        <v>0.06490109847530853</v>
      </c>
      <c r="G13" s="6">
        <v>54</v>
      </c>
      <c r="H13" s="28">
        <f t="shared" si="1"/>
        <v>0.290838584585555</v>
      </c>
      <c r="I13" s="37">
        <v>0</v>
      </c>
      <c r="J13" s="28">
        <f t="shared" si="2"/>
        <v>0</v>
      </c>
      <c r="K13" s="37">
        <v>0</v>
      </c>
      <c r="L13" s="28">
        <f t="shared" si="3"/>
        <v>0</v>
      </c>
      <c r="M13" s="6">
        <v>13</v>
      </c>
      <c r="N13" s="29">
        <f t="shared" si="4"/>
        <v>0.10324015247776365</v>
      </c>
    </row>
    <row r="14" spans="1:14" ht="26.25" customHeight="1">
      <c r="A14" s="72"/>
      <c r="B14" s="18" t="s">
        <v>19</v>
      </c>
      <c r="C14" s="3" t="s">
        <v>34</v>
      </c>
      <c r="D14" s="27">
        <v>2469</v>
      </c>
      <c r="E14" s="6">
        <v>214</v>
      </c>
      <c r="F14" s="28">
        <f t="shared" si="0"/>
        <v>0.20729604587635858</v>
      </c>
      <c r="G14" s="6">
        <v>519</v>
      </c>
      <c r="H14" s="28">
        <f t="shared" si="1"/>
        <v>2.7952819518500567</v>
      </c>
      <c r="I14" s="6">
        <v>19</v>
      </c>
      <c r="J14" s="28">
        <f t="shared" si="2"/>
        <v>0.14933584846341272</v>
      </c>
      <c r="K14" s="6">
        <v>2</v>
      </c>
      <c r="L14" s="28">
        <f t="shared" si="3"/>
        <v>0.011909015124449208</v>
      </c>
      <c r="M14" s="6">
        <v>296</v>
      </c>
      <c r="N14" s="29">
        <f t="shared" si="4"/>
        <v>2.3506988564167726</v>
      </c>
    </row>
    <row r="15" spans="1:14" ht="26.25" customHeight="1" thickBot="1">
      <c r="A15" s="73"/>
      <c r="B15" s="58" t="s">
        <v>20</v>
      </c>
      <c r="C15" s="4" t="s">
        <v>35</v>
      </c>
      <c r="D15" s="38">
        <v>8176</v>
      </c>
      <c r="E15" s="5">
        <v>496</v>
      </c>
      <c r="F15" s="31">
        <f t="shared" si="0"/>
        <v>0.4804618633395974</v>
      </c>
      <c r="G15" s="5">
        <v>3735</v>
      </c>
      <c r="H15" s="31">
        <f t="shared" si="1"/>
        <v>20.116335433834223</v>
      </c>
      <c r="I15" s="5">
        <v>454</v>
      </c>
      <c r="J15" s="31">
        <f t="shared" si="2"/>
        <v>3.5683408001257564</v>
      </c>
      <c r="K15" s="5">
        <v>1267</v>
      </c>
      <c r="L15" s="31">
        <f t="shared" si="3"/>
        <v>7.544361081338573</v>
      </c>
      <c r="M15" s="5">
        <v>509</v>
      </c>
      <c r="N15" s="32">
        <f t="shared" si="4"/>
        <v>4.042249047013978</v>
      </c>
    </row>
    <row r="16" spans="1:14" ht="26.25" customHeight="1" thickTop="1">
      <c r="A16" s="62" t="s">
        <v>36</v>
      </c>
      <c r="B16" s="59" t="s">
        <v>14</v>
      </c>
      <c r="C16" s="3" t="s">
        <v>37</v>
      </c>
      <c r="D16" s="27">
        <v>69078</v>
      </c>
      <c r="E16" s="34">
        <v>31642</v>
      </c>
      <c r="F16" s="35">
        <f t="shared" si="0"/>
        <v>30.650754596353913</v>
      </c>
      <c r="G16" s="34">
        <v>6738</v>
      </c>
      <c r="H16" s="35">
        <f t="shared" si="1"/>
        <v>36.29019227661981</v>
      </c>
      <c r="I16" s="34">
        <v>10239</v>
      </c>
      <c r="J16" s="35">
        <f t="shared" si="2"/>
        <v>80.4763027587833</v>
      </c>
      <c r="K16" s="34">
        <v>5093</v>
      </c>
      <c r="L16" s="35">
        <f t="shared" si="3"/>
        <v>30.32630701440991</v>
      </c>
      <c r="M16" s="34">
        <v>8391</v>
      </c>
      <c r="N16" s="36">
        <f t="shared" si="4"/>
        <v>66.63754764930114</v>
      </c>
    </row>
    <row r="17" spans="1:14" ht="26.25" customHeight="1">
      <c r="A17" s="60"/>
      <c r="B17" s="18" t="s">
        <v>15</v>
      </c>
      <c r="C17" s="3" t="s">
        <v>38</v>
      </c>
      <c r="D17" s="27">
        <v>23770</v>
      </c>
      <c r="E17" s="6">
        <v>14878</v>
      </c>
      <c r="F17" s="28">
        <f t="shared" si="0"/>
        <v>14.411918553964778</v>
      </c>
      <c r="G17" s="6">
        <v>2643</v>
      </c>
      <c r="H17" s="28">
        <f t="shared" si="1"/>
        <v>14.234932945548554</v>
      </c>
      <c r="I17" s="6">
        <v>1402</v>
      </c>
      <c r="J17" s="28">
        <f t="shared" si="2"/>
        <v>11.019413660300243</v>
      </c>
      <c r="K17" s="6">
        <v>621</v>
      </c>
      <c r="L17" s="28">
        <f t="shared" si="3"/>
        <v>3.697749196141479</v>
      </c>
      <c r="M17" s="6">
        <v>1862</v>
      </c>
      <c r="N17" s="29">
        <f t="shared" si="4"/>
        <v>14.787166454891995</v>
      </c>
    </row>
    <row r="18" spans="1:14" ht="26.25" customHeight="1">
      <c r="A18" s="60"/>
      <c r="B18" s="18" t="s">
        <v>16</v>
      </c>
      <c r="C18" s="3" t="s">
        <v>39</v>
      </c>
      <c r="D18" s="27">
        <v>4023</v>
      </c>
      <c r="E18" s="6">
        <v>1374</v>
      </c>
      <c r="F18" s="28">
        <f t="shared" si="0"/>
        <v>1.3309568552996107</v>
      </c>
      <c r="G18" s="6">
        <v>498</v>
      </c>
      <c r="H18" s="28">
        <f t="shared" si="1"/>
        <v>2.682178057844563</v>
      </c>
      <c r="I18" s="6">
        <v>516</v>
      </c>
      <c r="J18" s="28">
        <f t="shared" si="2"/>
        <v>4.0556472530063665</v>
      </c>
      <c r="K18" s="6">
        <v>523</v>
      </c>
      <c r="L18" s="28">
        <f t="shared" si="3"/>
        <v>3.1142074550434677</v>
      </c>
      <c r="M18" s="6">
        <v>385</v>
      </c>
      <c r="N18" s="29">
        <f t="shared" si="4"/>
        <v>3.057496823379924</v>
      </c>
    </row>
    <row r="19" spans="1:14" ht="26.25" customHeight="1">
      <c r="A19" s="60"/>
      <c r="B19" s="18" t="s">
        <v>17</v>
      </c>
      <c r="C19" s="3" t="s">
        <v>40</v>
      </c>
      <c r="D19" s="27">
        <v>8588</v>
      </c>
      <c r="E19" s="6">
        <v>493</v>
      </c>
      <c r="F19" s="28">
        <f t="shared" si="0"/>
        <v>0.4775558440048821</v>
      </c>
      <c r="G19" s="6">
        <v>978</v>
      </c>
      <c r="H19" s="28">
        <f t="shared" si="1"/>
        <v>5.267409920827274</v>
      </c>
      <c r="I19" s="6">
        <v>64</v>
      </c>
      <c r="J19" s="28">
        <f t="shared" si="2"/>
        <v>0.5030260158767587</v>
      </c>
      <c r="K19" s="6">
        <v>5190</v>
      </c>
      <c r="L19" s="28">
        <f t="shared" si="3"/>
        <v>30.903894247945697</v>
      </c>
      <c r="M19" s="6">
        <v>559</v>
      </c>
      <c r="N19" s="29">
        <f t="shared" si="4"/>
        <v>4.439326556543837</v>
      </c>
    </row>
    <row r="20" spans="1:14" ht="26.25" customHeight="1">
      <c r="A20" s="60"/>
      <c r="B20" s="57" t="s">
        <v>18</v>
      </c>
      <c r="C20" s="10" t="s">
        <v>41</v>
      </c>
      <c r="D20" s="27">
        <v>64405</v>
      </c>
      <c r="E20" s="6">
        <v>53496</v>
      </c>
      <c r="F20" s="28">
        <f t="shared" si="0"/>
        <v>51.82013677664335</v>
      </c>
      <c r="G20" s="6">
        <v>6701</v>
      </c>
      <c r="H20" s="28">
        <f t="shared" si="1"/>
        <v>36.09091398718156</v>
      </c>
      <c r="I20" s="6">
        <v>273</v>
      </c>
      <c r="J20" s="28">
        <f t="shared" si="2"/>
        <v>2.1457203489742986</v>
      </c>
      <c r="K20" s="6">
        <v>235</v>
      </c>
      <c r="L20" s="28">
        <f t="shared" si="3"/>
        <v>1.399309277122782</v>
      </c>
      <c r="M20" s="6">
        <v>598</v>
      </c>
      <c r="N20" s="29">
        <f t="shared" si="4"/>
        <v>4.749047013977129</v>
      </c>
    </row>
    <row r="21" spans="1:14" ht="26.25" customHeight="1">
      <c r="A21" s="60"/>
      <c r="B21" s="39"/>
      <c r="C21" s="11" t="s">
        <v>42</v>
      </c>
      <c r="D21" s="27">
        <v>57301</v>
      </c>
      <c r="E21" s="6">
        <v>48316</v>
      </c>
      <c r="F21" s="40">
        <f>IF(E$20=0,"-",E21/E$20*100)</f>
        <v>90.31703304919994</v>
      </c>
      <c r="G21" s="6">
        <v>5852</v>
      </c>
      <c r="H21" s="40">
        <f>IF(G$20=0,"-",G21/G$20*100)</f>
        <v>87.33024921653485</v>
      </c>
      <c r="I21" s="6">
        <v>186</v>
      </c>
      <c r="J21" s="40">
        <f>IF(I$20=0,"-",I21/I$20*100)</f>
        <v>68.13186813186813</v>
      </c>
      <c r="K21" s="6">
        <v>55</v>
      </c>
      <c r="L21" s="40">
        <f>IF(K$20=0,"-",K21/K$20*100)</f>
        <v>23.404255319148938</v>
      </c>
      <c r="M21" s="6">
        <v>444</v>
      </c>
      <c r="N21" s="41">
        <f>IF(M$20=0,"-",M21/M$20*100)</f>
        <v>74.24749163879598</v>
      </c>
    </row>
    <row r="22" spans="1:14" ht="26.25" customHeight="1">
      <c r="A22" s="60"/>
      <c r="B22" s="39" t="s">
        <v>0</v>
      </c>
      <c r="C22" s="3" t="s">
        <v>43</v>
      </c>
      <c r="D22" s="27">
        <v>6785</v>
      </c>
      <c r="E22" s="6">
        <v>825</v>
      </c>
      <c r="F22" s="28">
        <f>IF(E$6=0,"-",E22/E$6*100)</f>
        <v>0.7991553170467094</v>
      </c>
      <c r="G22" s="6">
        <v>683</v>
      </c>
      <c r="H22" s="28">
        <f>IF(G$6=0,"-",G22/G$6*100)</f>
        <v>3.6785695050358163</v>
      </c>
      <c r="I22" s="6">
        <v>170</v>
      </c>
      <c r="J22" s="28">
        <f>IF(I$6=0,"-",I22/I$6*100)</f>
        <v>1.33616285467264</v>
      </c>
      <c r="K22" s="6">
        <v>3443</v>
      </c>
      <c r="L22" s="28">
        <f>IF(K$6=0,"-",K22/K$6*100)</f>
        <v>20.50136953673931</v>
      </c>
      <c r="M22" s="6">
        <v>568</v>
      </c>
      <c r="N22" s="29">
        <f>IF(M$6=0,"-",M22/M$6*100)</f>
        <v>4.510800508259212</v>
      </c>
    </row>
    <row r="23" spans="1:14" ht="26.25" customHeight="1" thickBot="1">
      <c r="A23" s="61"/>
      <c r="B23" s="55" t="s">
        <v>1</v>
      </c>
      <c r="C23" s="10" t="s">
        <v>44</v>
      </c>
      <c r="D23" s="38">
        <v>3317</v>
      </c>
      <c r="E23" s="42">
        <v>526</v>
      </c>
      <c r="F23" s="43">
        <f>IF(E$6=0,"-",E23/E$6*100)</f>
        <v>0.5095220566867505</v>
      </c>
      <c r="G23" s="42">
        <v>326</v>
      </c>
      <c r="H23" s="43">
        <f>IF(G$6=0,"-",G23/G$6*100)</f>
        <v>1.7558033069424248</v>
      </c>
      <c r="I23" s="42">
        <v>59</v>
      </c>
      <c r="J23" s="43">
        <f>IF(I$6=0,"-",I23/I$6*100)</f>
        <v>0.4637271083863868</v>
      </c>
      <c r="K23" s="42">
        <v>1689</v>
      </c>
      <c r="L23" s="43">
        <f>IF(K$6=0,"-",K23/K$6*100)</f>
        <v>10.057163272597357</v>
      </c>
      <c r="M23" s="42">
        <v>229</v>
      </c>
      <c r="N23" s="44">
        <f>IF(M$6=0,"-",M23/M$6*100)</f>
        <v>1.81861499364676</v>
      </c>
    </row>
    <row r="24" spans="1:14" ht="26.25" customHeight="1" thickTop="1">
      <c r="A24" s="62" t="s">
        <v>45</v>
      </c>
      <c r="B24" s="7" t="s">
        <v>2</v>
      </c>
      <c r="C24" s="54" t="s">
        <v>11</v>
      </c>
      <c r="D24" s="27">
        <v>34143</v>
      </c>
      <c r="E24" s="6">
        <v>7955</v>
      </c>
      <c r="F24" s="28">
        <f>IF(E$6=0,"-",E24/E$6*100)</f>
        <v>7.705794602553423</v>
      </c>
      <c r="G24" s="6">
        <v>4087</v>
      </c>
      <c r="H24" s="28">
        <f>IF(G$6=0,"-",G24/G$6*100)</f>
        <v>22.012172133354877</v>
      </c>
      <c r="I24" s="6">
        <v>1139</v>
      </c>
      <c r="J24" s="28">
        <f>IF(I$6=0,"-",I24/I$6*100)</f>
        <v>8.952291126306688</v>
      </c>
      <c r="K24" s="6">
        <v>11350</v>
      </c>
      <c r="L24" s="28">
        <f>IF(K$6=0,"-",K24/K$6*100)</f>
        <v>67.58366083124926</v>
      </c>
      <c r="M24" s="6">
        <v>2808</v>
      </c>
      <c r="N24" s="29">
        <f>IF(M$6=0,"-",M24/M$6*100)</f>
        <v>22.29987293519695</v>
      </c>
    </row>
    <row r="25" spans="1:14" ht="33.75" customHeight="1">
      <c r="A25" s="60"/>
      <c r="B25" s="9"/>
      <c r="C25" s="56" t="s">
        <v>53</v>
      </c>
      <c r="D25" s="27">
        <v>20432</v>
      </c>
      <c r="E25" s="6">
        <v>5168</v>
      </c>
      <c r="F25" s="45">
        <f>IF(E$24=0,"-",E25/E$24*100)</f>
        <v>64.9654305468259</v>
      </c>
      <c r="G25" s="6">
        <v>2738</v>
      </c>
      <c r="H25" s="45">
        <f>IF(G$24=0,"-",G25/G$24*100)</f>
        <v>66.99290433080499</v>
      </c>
      <c r="I25" s="6">
        <v>462</v>
      </c>
      <c r="J25" s="45">
        <f>IF(I$24=0,"-",I25/I$24*100)</f>
        <v>40.56189640035118</v>
      </c>
      <c r="K25" s="6">
        <v>4699</v>
      </c>
      <c r="L25" s="45">
        <f>IF(K$24=0,"-",K25/K$24*100)</f>
        <v>41.40088105726873</v>
      </c>
      <c r="M25" s="6">
        <v>2117</v>
      </c>
      <c r="N25" s="46">
        <f>IF(M$24=0,"-",M25/M$24*100)</f>
        <v>75.39173789173789</v>
      </c>
    </row>
    <row r="26" spans="1:14" ht="26.25" customHeight="1">
      <c r="A26" s="60"/>
      <c r="B26" s="9" t="s">
        <v>3</v>
      </c>
      <c r="C26" s="3" t="s">
        <v>46</v>
      </c>
      <c r="D26" s="27">
        <v>94860</v>
      </c>
      <c r="E26" s="6">
        <v>69148</v>
      </c>
      <c r="F26" s="28">
        <f>IF(E$6=0,"-",E26/E$6*100)</f>
        <v>66.98180831896468</v>
      </c>
      <c r="G26" s="6">
        <v>10964</v>
      </c>
      <c r="H26" s="28">
        <f>IF(G$6=0,"-",G26/G$6*100)</f>
        <v>59.05100447029676</v>
      </c>
      <c r="I26" s="6">
        <v>2553</v>
      </c>
      <c r="J26" s="28">
        <f>IF(I$6=0,"-",I26/I$6*100)</f>
        <v>20.066022164583824</v>
      </c>
      <c r="K26" s="6">
        <v>2542</v>
      </c>
      <c r="L26" s="28">
        <f>IF(K$6=0,"-",K26/K$6*100)</f>
        <v>15.136358223174943</v>
      </c>
      <c r="M26" s="6">
        <v>3874</v>
      </c>
      <c r="N26" s="29">
        <f>IF(M$6=0,"-",M26/M$6*100)</f>
        <v>30.76556543837357</v>
      </c>
    </row>
    <row r="27" spans="1:14" ht="26.25" customHeight="1">
      <c r="A27" s="60"/>
      <c r="B27" s="9" t="s">
        <v>4</v>
      </c>
      <c r="C27" s="3" t="s">
        <v>47</v>
      </c>
      <c r="D27" s="27">
        <v>25330</v>
      </c>
      <c r="E27" s="6">
        <v>4391</v>
      </c>
      <c r="F27" s="28">
        <f>IF(E$6=0,"-",E27/E$6*100)</f>
        <v>4.253443632911638</v>
      </c>
      <c r="G27" s="6">
        <v>2992</v>
      </c>
      <c r="H27" s="28">
        <f>IF(G$6=0,"-",G27/G$6*100)</f>
        <v>16.114611945925567</v>
      </c>
      <c r="I27" s="6">
        <v>8682</v>
      </c>
      <c r="J27" s="28">
        <f>IF(I$6=0,"-",I27/I$6*100)</f>
        <v>68.23862296628154</v>
      </c>
      <c r="K27" s="6">
        <v>2507</v>
      </c>
      <c r="L27" s="28">
        <f>IF(K$6=0,"-",K27/K$6*100)</f>
        <v>14.927950458497083</v>
      </c>
      <c r="M27" s="6">
        <v>5071</v>
      </c>
      <c r="N27" s="29">
        <f>IF(M$6=0,"-",M27/M$6*100)</f>
        <v>40.271601016518424</v>
      </c>
    </row>
    <row r="28" spans="1:14" ht="26.25" customHeight="1">
      <c r="A28" s="60"/>
      <c r="B28" s="9" t="s">
        <v>5</v>
      </c>
      <c r="C28" s="3" t="s">
        <v>13</v>
      </c>
      <c r="D28" s="27">
        <v>23753</v>
      </c>
      <c r="E28" s="6">
        <v>21247</v>
      </c>
      <c r="F28" s="28">
        <f>IF(E$6=0,"-",E28/E$6*100)</f>
        <v>20.581397601565378</v>
      </c>
      <c r="G28" s="6">
        <v>300</v>
      </c>
      <c r="H28" s="28">
        <f>IF(G$6=0,"-",G28/G$6*100)</f>
        <v>1.6157699143641946</v>
      </c>
      <c r="I28" s="6">
        <v>41</v>
      </c>
      <c r="J28" s="28">
        <f>IF(I$6=0,"-",I28/I$6*100)</f>
        <v>0.3222510414210485</v>
      </c>
      <c r="K28" s="6">
        <v>7</v>
      </c>
      <c r="L28" s="28">
        <f>IF(K$6=0,"-",K28/K$6*100)</f>
        <v>0.04168155293557223</v>
      </c>
      <c r="M28" s="6">
        <v>492</v>
      </c>
      <c r="N28" s="29">
        <f>IF(M$6=0,"-",M28/M$6*100)</f>
        <v>3.9072426937738247</v>
      </c>
    </row>
    <row r="29" spans="1:14" ht="26.25" customHeight="1">
      <c r="A29" s="60"/>
      <c r="B29" s="9" t="s">
        <v>6</v>
      </c>
      <c r="C29" s="3" t="s">
        <v>48</v>
      </c>
      <c r="D29" s="27">
        <v>476</v>
      </c>
      <c r="E29" s="6">
        <v>105</v>
      </c>
      <c r="F29" s="28">
        <f>IF(E$6=0,"-",E29/E$6*100)</f>
        <v>0.10171067671503574</v>
      </c>
      <c r="G29" s="6">
        <v>40</v>
      </c>
      <c r="H29" s="28">
        <f>IF(G$6=0,"-",G29/G$6*100)</f>
        <v>0.2154359885818926</v>
      </c>
      <c r="I29" s="6">
        <v>38</v>
      </c>
      <c r="J29" s="28">
        <f>IF(I$6=0,"-",I29/I$6*100)</f>
        <v>0.29867169692682544</v>
      </c>
      <c r="K29" s="6">
        <v>168</v>
      </c>
      <c r="L29" s="28">
        <f>IF(K$6=0,"-",K29/K$6*100)</f>
        <v>1.0003572704537336</v>
      </c>
      <c r="M29" s="6">
        <v>100</v>
      </c>
      <c r="N29" s="29">
        <f>IF(M$6=0,"-",M29/M$6*100)</f>
        <v>0.7941550190597205</v>
      </c>
    </row>
    <row r="30" spans="1:14" ht="26.25" customHeight="1" thickBot="1">
      <c r="A30" s="63"/>
      <c r="B30" s="12" t="s">
        <v>7</v>
      </c>
      <c r="C30" s="13" t="s">
        <v>49</v>
      </c>
      <c r="D30" s="47">
        <v>1404</v>
      </c>
      <c r="E30" s="48">
        <v>388</v>
      </c>
      <c r="F30" s="49">
        <f>IF(E$6=0,"-",E30/E$6*100)</f>
        <v>0.3758451672898464</v>
      </c>
      <c r="G30" s="48">
        <v>184</v>
      </c>
      <c r="H30" s="49">
        <f>IF(G$6=0,"-",G30/G$6*100)</f>
        <v>0.991005547476706</v>
      </c>
      <c r="I30" s="48">
        <v>270</v>
      </c>
      <c r="J30" s="49">
        <f>IF(I$6=0,"-",I30/I$6*100)</f>
        <v>2.1221410044800755</v>
      </c>
      <c r="K30" s="48">
        <v>220</v>
      </c>
      <c r="L30" s="49">
        <f>IF(K$6=0,"-",K30/K$6*100)</f>
        <v>1.3099916636894129</v>
      </c>
      <c r="M30" s="48">
        <v>247</v>
      </c>
      <c r="N30" s="50">
        <f>IF(M$6=0,"-",M30/M$6*100)</f>
        <v>1.9615628970775094</v>
      </c>
    </row>
    <row r="31" spans="1:14" ht="6" customHeight="1">
      <c r="A31" s="14"/>
      <c r="B31" s="51"/>
      <c r="C31" s="15"/>
      <c r="D31" s="52"/>
      <c r="E31" s="52"/>
      <c r="F31" s="53"/>
      <c r="G31" s="52"/>
      <c r="H31" s="53"/>
      <c r="I31" s="52"/>
      <c r="J31" s="53"/>
      <c r="K31" s="52"/>
      <c r="L31" s="53"/>
      <c r="M31" s="52"/>
      <c r="N31" s="53"/>
    </row>
    <row r="32" spans="1:14" ht="12">
      <c r="A32" s="79" t="s">
        <v>50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ht="12">
      <c r="A33" s="8" t="s">
        <v>51</v>
      </c>
    </row>
    <row r="34" spans="1:14" ht="24" customHeight="1">
      <c r="A34" s="64" t="s">
        <v>52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</row>
  </sheetData>
  <mergeCells count="18">
    <mergeCell ref="A1:N1"/>
    <mergeCell ref="A4:C5"/>
    <mergeCell ref="E4:F4"/>
    <mergeCell ref="G4:H4"/>
    <mergeCell ref="I4:J4"/>
    <mergeCell ref="K4:L4"/>
    <mergeCell ref="M4:N4"/>
    <mergeCell ref="A3:G3"/>
    <mergeCell ref="H3:N3"/>
    <mergeCell ref="A6:C6"/>
    <mergeCell ref="B7:C7"/>
    <mergeCell ref="B8:C8"/>
    <mergeCell ref="A9:A15"/>
    <mergeCell ref="A7:A8"/>
    <mergeCell ref="A34:N34"/>
    <mergeCell ref="A16:A23"/>
    <mergeCell ref="A24:A30"/>
    <mergeCell ref="A32:N32"/>
  </mergeCells>
  <printOptions horizontalCentered="1"/>
  <pageMargins left="0.5905511811023623" right="0.5905511811023623" top="0.9055118110236221" bottom="0.6299212598425197" header="0.275590551181102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mhw2</cp:lastModifiedBy>
  <cp:lastPrinted>2005-03-18T05:04:52Z</cp:lastPrinted>
  <dcterms:created xsi:type="dcterms:W3CDTF">2003-12-11T07:12:31Z</dcterms:created>
  <dcterms:modified xsi:type="dcterms:W3CDTF">2005-03-27T05:45:40Z</dcterms:modified>
  <cp:category/>
  <cp:version/>
  <cp:contentType/>
  <cp:contentStatus/>
</cp:coreProperties>
</file>