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ThisWorkbook" defaultThemeVersion="124226"/>
  <xr:revisionPtr revIDLastSave="2" documentId="8_{08A57908-71FE-4921-995B-AF80156F40FC}" xr6:coauthVersionLast="47" xr6:coauthVersionMax="47" xr10:uidLastSave="{3A1C1AEB-E670-4C5B-B4BE-AC26170B3BFC}"/>
  <bookViews>
    <workbookView xWindow="-120" yWindow="-120" windowWidth="29040" windowHeight="17520" xr2:uid="{00000000-000D-0000-FFFF-FFFF00000000}"/>
  </bookViews>
  <sheets>
    <sheet name="特定保健指導" sheetId="5" r:id="rId1"/>
  </sheets>
  <definedNames>
    <definedName name="_Fill" hidden="1">#REF!</definedName>
    <definedName name="_Order1" hidden="1">255</definedName>
    <definedName name="_wrn.月例報告." hidden="1">{"月例報告",#N/A,FALSE,"STB"}</definedName>
    <definedName name="AccessDatabase" hidden="1">"C:\Documents and Settings\kawana.OHSAKI\My Documents\作業中\ＤＢらいぶらり.mdb"</definedName>
    <definedName name="_xlnm.Print_Area" localSheetId="0">特定保健指導!$A$1:$L$53</definedName>
    <definedName name="wrn.月例報告." hidden="1">{"月例報告",#N/A,FALSE,"STB"}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7" i="5" l="1"/>
  <c r="K7" i="5"/>
  <c r="J7" i="5"/>
  <c r="F7" i="5"/>
  <c r="K54" i="5"/>
  <c r="K53" i="5"/>
  <c r="K52" i="5"/>
  <c r="K51" i="5"/>
  <c r="K50" i="5"/>
  <c r="K49" i="5"/>
  <c r="K48" i="5"/>
  <c r="K47" i="5"/>
  <c r="K46" i="5"/>
  <c r="K45" i="5"/>
  <c r="K44" i="5"/>
  <c r="K43" i="5"/>
  <c r="K42" i="5"/>
  <c r="K41" i="5"/>
  <c r="K40" i="5"/>
  <c r="K39" i="5"/>
  <c r="K38" i="5"/>
  <c r="K37" i="5"/>
  <c r="K36" i="5"/>
  <c r="K35" i="5"/>
  <c r="K34" i="5"/>
  <c r="K33" i="5"/>
  <c r="K32" i="5"/>
  <c r="K31" i="5"/>
  <c r="K30" i="5"/>
  <c r="K29" i="5"/>
  <c r="K28" i="5"/>
  <c r="K27" i="5"/>
  <c r="K26" i="5"/>
  <c r="K25" i="5"/>
  <c r="K24" i="5"/>
  <c r="K23" i="5"/>
  <c r="K22" i="5"/>
  <c r="K21" i="5"/>
  <c r="K20" i="5"/>
  <c r="K19" i="5"/>
  <c r="K18" i="5"/>
  <c r="K17" i="5"/>
  <c r="K16" i="5"/>
  <c r="K15" i="5"/>
  <c r="K14" i="5"/>
  <c r="K13" i="5"/>
  <c r="K12" i="5"/>
  <c r="K11" i="5"/>
  <c r="K10" i="5"/>
  <c r="K9" i="5"/>
  <c r="K8" i="5"/>
  <c r="J53" i="5" l="1"/>
  <c r="J52" i="5"/>
  <c r="J51" i="5"/>
  <c r="J50" i="5"/>
  <c r="J49" i="5"/>
  <c r="J48" i="5"/>
  <c r="J47" i="5"/>
  <c r="J46" i="5"/>
  <c r="J45" i="5"/>
  <c r="J44" i="5"/>
  <c r="J43" i="5"/>
  <c r="J42" i="5"/>
  <c r="J41" i="5"/>
  <c r="J40" i="5"/>
  <c r="J39" i="5"/>
  <c r="J38" i="5"/>
  <c r="J37" i="5"/>
  <c r="J36" i="5"/>
  <c r="J35" i="5"/>
  <c r="J34" i="5"/>
  <c r="J33" i="5"/>
  <c r="J32" i="5"/>
  <c r="J31" i="5"/>
  <c r="J30" i="5"/>
  <c r="J29" i="5"/>
  <c r="J28" i="5"/>
  <c r="J27" i="5"/>
  <c r="J26" i="5"/>
  <c r="J25" i="5"/>
  <c r="J24" i="5"/>
  <c r="J23" i="5"/>
  <c r="J22" i="5"/>
  <c r="J21" i="5"/>
  <c r="J20" i="5"/>
  <c r="J19" i="5"/>
  <c r="J18" i="5"/>
  <c r="J17" i="5"/>
  <c r="J16" i="5"/>
  <c r="J15" i="5"/>
  <c r="J14" i="5"/>
  <c r="J13" i="5"/>
  <c r="J12" i="5"/>
  <c r="J11" i="5"/>
  <c r="J10" i="5"/>
  <c r="J9" i="5"/>
  <c r="J8" i="5"/>
  <c r="I53" i="5"/>
  <c r="I52" i="5"/>
  <c r="I51" i="5"/>
  <c r="I50" i="5"/>
  <c r="I49" i="5"/>
  <c r="I48" i="5"/>
  <c r="I47" i="5"/>
  <c r="I46" i="5"/>
  <c r="I45" i="5"/>
  <c r="I44" i="5"/>
  <c r="I43" i="5"/>
  <c r="I42" i="5"/>
  <c r="I41" i="5"/>
  <c r="I40" i="5"/>
  <c r="I39" i="5"/>
  <c r="I38" i="5"/>
  <c r="I37" i="5"/>
  <c r="I36" i="5"/>
  <c r="I35" i="5"/>
  <c r="I34" i="5"/>
  <c r="I33" i="5"/>
  <c r="I32" i="5"/>
  <c r="I31" i="5"/>
  <c r="I30" i="5"/>
  <c r="I29" i="5"/>
  <c r="I28" i="5"/>
  <c r="I27" i="5"/>
  <c r="I26" i="5"/>
  <c r="I25" i="5"/>
  <c r="I24" i="5"/>
  <c r="I23" i="5"/>
  <c r="I22" i="5"/>
  <c r="I21" i="5"/>
  <c r="I20" i="5"/>
  <c r="I19" i="5"/>
  <c r="I18" i="5"/>
  <c r="I17" i="5"/>
  <c r="I16" i="5"/>
  <c r="I15" i="5"/>
  <c r="I14" i="5"/>
  <c r="I13" i="5"/>
  <c r="I12" i="5"/>
  <c r="I11" i="5"/>
  <c r="I10" i="5"/>
  <c r="I9" i="5"/>
  <c r="I8" i="5"/>
  <c r="I7" i="5"/>
  <c r="F16" i="5"/>
  <c r="F53" i="5"/>
  <c r="F52" i="5"/>
  <c r="F51" i="5"/>
  <c r="F50" i="5"/>
  <c r="F49" i="5"/>
  <c r="F48" i="5"/>
  <c r="F47" i="5"/>
  <c r="F46" i="5"/>
  <c r="F45" i="5"/>
  <c r="F44" i="5"/>
  <c r="F43" i="5"/>
  <c r="F42" i="5"/>
  <c r="F41" i="5"/>
  <c r="F40" i="5"/>
  <c r="F39" i="5"/>
  <c r="F38" i="5"/>
  <c r="F37" i="5"/>
  <c r="F36" i="5"/>
  <c r="F35" i="5"/>
  <c r="F34" i="5"/>
  <c r="F33" i="5"/>
  <c r="F32" i="5"/>
  <c r="F31" i="5"/>
  <c r="F30" i="5"/>
  <c r="F29" i="5"/>
  <c r="F28" i="5"/>
  <c r="F27" i="5"/>
  <c r="F26" i="5"/>
  <c r="F25" i="5"/>
  <c r="F24" i="5"/>
  <c r="F23" i="5"/>
  <c r="F22" i="5"/>
  <c r="F21" i="5"/>
  <c r="F20" i="5"/>
  <c r="F19" i="5"/>
  <c r="F18" i="5"/>
  <c r="F17" i="5"/>
  <c r="F15" i="5"/>
  <c r="F14" i="5"/>
  <c r="F13" i="5"/>
  <c r="F12" i="5"/>
  <c r="F11" i="5"/>
  <c r="F10" i="5"/>
  <c r="F9" i="5"/>
  <c r="F8" i="5"/>
  <c r="L17" i="5" l="1"/>
  <c r="L25" i="5"/>
  <c r="L9" i="5"/>
  <c r="L33" i="5"/>
  <c r="L49" i="5"/>
  <c r="L41" i="5"/>
  <c r="L53" i="5"/>
  <c r="L45" i="5"/>
  <c r="L37" i="5"/>
  <c r="L29" i="5"/>
  <c r="L13" i="5"/>
  <c r="L21" i="5"/>
  <c r="L40" i="5"/>
  <c r="L44" i="5"/>
  <c r="L48" i="5"/>
  <c r="L52" i="5"/>
  <c r="L10" i="5"/>
  <c r="L14" i="5"/>
  <c r="L18" i="5"/>
  <c r="L22" i="5"/>
  <c r="L26" i="5"/>
  <c r="L30" i="5"/>
  <c r="L34" i="5"/>
  <c r="L38" i="5"/>
  <c r="L42" i="5"/>
  <c r="L46" i="5"/>
  <c r="L50" i="5"/>
  <c r="L8" i="5"/>
  <c r="L12" i="5"/>
  <c r="L16" i="5"/>
  <c r="L20" i="5"/>
  <c r="L24" i="5"/>
  <c r="L28" i="5"/>
  <c r="L32" i="5"/>
  <c r="L36" i="5"/>
  <c r="L11" i="5"/>
  <c r="L15" i="5"/>
  <c r="L19" i="5"/>
  <c r="L23" i="5"/>
  <c r="L27" i="5"/>
  <c r="L31" i="5"/>
  <c r="L35" i="5"/>
  <c r="L39" i="5"/>
  <c r="L43" i="5"/>
  <c r="L47" i="5"/>
  <c r="L51" i="5"/>
  <c r="H54" i="5"/>
  <c r="G54" i="5"/>
  <c r="E54" i="5"/>
  <c r="D54" i="5"/>
  <c r="C54" i="5"/>
  <c r="I54" i="5" l="1"/>
  <c r="J54" i="5"/>
  <c r="F54" i="5"/>
  <c r="L54" i="5" l="1"/>
</calcChain>
</file>

<file path=xl/sharedStrings.xml><?xml version="1.0" encoding="utf-8"?>
<sst xmlns="http://schemas.openxmlformats.org/spreadsheetml/2006/main" count="60" uniqueCount="60">
  <si>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</si>
  <si>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</si>
  <si>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</si>
  <si>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</si>
  <si>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</si>
  <si>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</si>
  <si>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</si>
  <si>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</si>
  <si>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</si>
  <si>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</si>
  <si>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</si>
  <si>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</si>
  <si>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</si>
  <si>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</si>
  <si>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</si>
  <si>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</si>
  <si>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</si>
  <si>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</si>
  <si>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</si>
  <si>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</si>
  <si>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</si>
  <si>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</si>
  <si>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</si>
  <si>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</si>
  <si>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</si>
  <si>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</si>
  <si>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</si>
  <si>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</si>
  <si>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</si>
  <si>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</si>
  <si>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</si>
  <si>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</si>
  <si>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</si>
  <si>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</si>
  <si>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</si>
  <si>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</si>
  <si>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</si>
  <si>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</si>
  <si>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</si>
  <si>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</si>
  <si>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</si>
  <si>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</si>
  <si>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</si>
  <si>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</si>
  <si>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</si>
  <si>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沖縄県</t>
  </si>
  <si>
    <t>鹿児島県</t>
  </si>
  <si>
    <t>都道府県</t>
    <rPh sb="0" eb="4">
      <t>トドウフケン</t>
    </rPh>
    <phoneticPr fontId="1"/>
  </si>
  <si>
    <t>特定保健指導の積極的支援実施率（％）</t>
    <rPh sb="0" eb="2">
      <t>トクテイ</t>
    </rPh>
    <rPh sb="2" eb="4">
      <t>ホケン</t>
    </rPh>
    <rPh sb="4" eb="6">
      <t>シドウ</t>
    </rPh>
    <rPh sb="7" eb="10">
      <t>セッキョクテキ</t>
    </rPh>
    <rPh sb="10" eb="12">
      <t>シエン</t>
    </rPh>
    <rPh sb="12" eb="15">
      <t>ジッシリツ</t>
    </rPh>
    <phoneticPr fontId="1"/>
  </si>
  <si>
    <t>特定保健指導の動機づけ支援実施率（％）</t>
    <rPh sb="0" eb="2">
      <t>トクテイ</t>
    </rPh>
    <rPh sb="2" eb="4">
      <t>ホケン</t>
    </rPh>
    <rPh sb="4" eb="6">
      <t>シドウ</t>
    </rPh>
    <rPh sb="7" eb="9">
      <t>ドウキ</t>
    </rPh>
    <rPh sb="11" eb="13">
      <t>シエン</t>
    </rPh>
    <rPh sb="13" eb="16">
      <t>ジッシリツ</t>
    </rPh>
    <phoneticPr fontId="1"/>
  </si>
  <si>
    <t>特定保健指導の積極的支援の対象者数【A】</t>
    <rPh sb="0" eb="2">
      <t>トクテイ</t>
    </rPh>
    <rPh sb="2" eb="4">
      <t>ホケン</t>
    </rPh>
    <rPh sb="4" eb="6">
      <t>シドウ</t>
    </rPh>
    <rPh sb="7" eb="10">
      <t>セッキョクテキ</t>
    </rPh>
    <rPh sb="10" eb="12">
      <t>シエン</t>
    </rPh>
    <rPh sb="13" eb="16">
      <t>タイショウシャ</t>
    </rPh>
    <rPh sb="16" eb="17">
      <t>スウ</t>
    </rPh>
    <phoneticPr fontId="1"/>
  </si>
  <si>
    <t>特定保健指導の積極的支援の終了者数【B】</t>
    <rPh sb="0" eb="2">
      <t>トクテイ</t>
    </rPh>
    <rPh sb="2" eb="4">
      <t>ホケン</t>
    </rPh>
    <rPh sb="4" eb="6">
      <t>シドウ</t>
    </rPh>
    <rPh sb="7" eb="10">
      <t>セッキョクテキ</t>
    </rPh>
    <rPh sb="10" eb="12">
      <t>シエン</t>
    </rPh>
    <rPh sb="13" eb="16">
      <t>シュウリョウシャ</t>
    </rPh>
    <rPh sb="16" eb="17">
      <t>スウ</t>
    </rPh>
    <phoneticPr fontId="1"/>
  </si>
  <si>
    <t>積極的支援</t>
    <rPh sb="0" eb="3">
      <t>セッキョクテキ</t>
    </rPh>
    <rPh sb="3" eb="5">
      <t>シエン</t>
    </rPh>
    <phoneticPr fontId="1"/>
  </si>
  <si>
    <t>特定保健指導の動機付け支援相当の終了者数【C】</t>
    <rPh sb="0" eb="2">
      <t>トクテイ</t>
    </rPh>
    <rPh sb="2" eb="4">
      <t>ホケン</t>
    </rPh>
    <rPh sb="4" eb="6">
      <t>シドウ</t>
    </rPh>
    <rPh sb="7" eb="9">
      <t>ドウキ</t>
    </rPh>
    <rPh sb="9" eb="10">
      <t>ヅ</t>
    </rPh>
    <rPh sb="11" eb="13">
      <t>シエン</t>
    </rPh>
    <rPh sb="13" eb="15">
      <t>ソウトウ</t>
    </rPh>
    <rPh sb="16" eb="19">
      <t>シュウリョウシャ</t>
    </rPh>
    <rPh sb="19" eb="20">
      <t>スウ</t>
    </rPh>
    <phoneticPr fontId="1"/>
  </si>
  <si>
    <t>令和6年度都道府県別特定保健指導実施率</t>
    <rPh sb="5" eb="10">
      <t>トドウフケンベツ</t>
    </rPh>
    <rPh sb="10" eb="12">
      <t>トクテイ</t>
    </rPh>
    <rPh sb="12" eb="14">
      <t>ホケン</t>
    </rPh>
    <rPh sb="14" eb="16">
      <t>シドウ</t>
    </rPh>
    <rPh sb="16" eb="19">
      <t>ジッシリツ</t>
    </rPh>
    <phoneticPr fontId="1"/>
  </si>
  <si>
    <r>
      <t>特定保健指導の動機づけ支援の対象者数【D</t>
    </r>
    <r>
      <rPr>
        <sz val="9"/>
        <rFont val="ＭＳ Ｐゴシック"/>
        <family val="3"/>
        <charset val="128"/>
        <scheme val="minor"/>
      </rPr>
      <t>】</t>
    </r>
    <rPh sb="0" eb="2">
      <t>トクテイ</t>
    </rPh>
    <rPh sb="2" eb="4">
      <t>ホケン</t>
    </rPh>
    <rPh sb="4" eb="6">
      <t>シドウ</t>
    </rPh>
    <rPh sb="7" eb="9">
      <t>ドウキ</t>
    </rPh>
    <rPh sb="11" eb="13">
      <t>シエン</t>
    </rPh>
    <rPh sb="14" eb="17">
      <t>タイショウシャ</t>
    </rPh>
    <rPh sb="17" eb="18">
      <t>スウ</t>
    </rPh>
    <phoneticPr fontId="1"/>
  </si>
  <si>
    <t>特定保健指導の動機づけ支援の終了者数【E】</t>
    <rPh sb="0" eb="2">
      <t>トクテイ</t>
    </rPh>
    <rPh sb="2" eb="4">
      <t>ホケン</t>
    </rPh>
    <rPh sb="4" eb="6">
      <t>シドウ</t>
    </rPh>
    <rPh sb="7" eb="9">
      <t>ドウキ</t>
    </rPh>
    <rPh sb="11" eb="13">
      <t>シエン</t>
    </rPh>
    <rPh sb="14" eb="17">
      <t>シュウリョウシャ</t>
    </rPh>
    <rPh sb="17" eb="18">
      <t>スウ</t>
    </rPh>
    <phoneticPr fontId="1"/>
  </si>
  <si>
    <r>
      <t>特定保健指導の対象者数【</t>
    </r>
    <r>
      <rPr>
        <sz val="9"/>
        <rFont val="ＭＳ Ｐゴシック"/>
        <family val="3"/>
        <charset val="128"/>
        <scheme val="minor"/>
      </rPr>
      <t>F】
（A＋D)</t>
    </r>
    <rPh sb="0" eb="2">
      <t>トクテイ</t>
    </rPh>
    <rPh sb="2" eb="4">
      <t>ホケン</t>
    </rPh>
    <rPh sb="4" eb="6">
      <t>シドウ</t>
    </rPh>
    <rPh sb="7" eb="10">
      <t>タイショウシャ</t>
    </rPh>
    <rPh sb="10" eb="11">
      <t>スウ</t>
    </rPh>
    <phoneticPr fontId="1"/>
  </si>
  <si>
    <r>
      <t>特定保健指導の終了者数【G</t>
    </r>
    <r>
      <rPr>
        <sz val="9"/>
        <rFont val="ＭＳ Ｐゴシック"/>
        <family val="3"/>
        <charset val="128"/>
        <scheme val="minor"/>
      </rPr>
      <t>】
（B+C+E)</t>
    </r>
    <rPh sb="0" eb="2">
      <t>トクテイ</t>
    </rPh>
    <rPh sb="2" eb="4">
      <t>ホケン</t>
    </rPh>
    <rPh sb="4" eb="6">
      <t>シドウ</t>
    </rPh>
    <rPh sb="7" eb="10">
      <t>シュウリョウシャ</t>
    </rPh>
    <rPh sb="10" eb="11">
      <t>スウ</t>
    </rPh>
    <phoneticPr fontId="1"/>
  </si>
  <si>
    <t>特定保健指導の実施率（％）
（G/F）</t>
    <rPh sb="0" eb="2">
      <t>トクテイ</t>
    </rPh>
    <rPh sb="2" eb="4">
      <t>ホケン</t>
    </rPh>
    <rPh sb="4" eb="6">
      <t>シドウ</t>
    </rPh>
    <rPh sb="7" eb="10">
      <t>ジッシリツ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</si>
</sst>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7" formatCode="0.0%"/>
    <numFmt numFmtId="178" formatCode="#,##0_);[Red]\(#,##0\)"/>
    <numFmt numFmtId="179" formatCode="#,##0_ "/>
  </numFmts>
  <fonts count="20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name val="ＭＳ Ｐゴシック"/>
      <family val="2"/>
      <charset val="128"/>
      <scheme val="minor"/>
    </font>
    <font>
      <sz val="9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2"/>
      <name val="Arial"/>
      <family val="2"/>
    </font>
    <font>
      <sz val="11"/>
      <color theme="1"/>
      <name val="ＭＳ Ｐゴシック"/>
      <family val="3"/>
      <charset val="128"/>
      <scheme val="minor"/>
    </font>
    <font>
      <sz val="10"/>
      <name val="ＭＳ Ｐ明朝"/>
      <family val="1"/>
      <charset val="128"/>
    </font>
    <font>
      <sz val="14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4"/>
      <name val="・団"/>
      <family val="1"/>
      <charset val="128"/>
    </font>
    <font>
      <sz val="11"/>
      <name val="ＭＳ 明朝"/>
      <family val="1"/>
      <charset val="128"/>
    </font>
    <font>
      <sz val="11"/>
      <name val="明朝"/>
      <family val="3"/>
      <charset val="128"/>
    </font>
    <font>
      <sz val="12"/>
      <name val="ＭＳ ・団"/>
      <family val="1"/>
      <charset val="128"/>
    </font>
    <font>
      <sz val="12"/>
      <name val="ＭＳ 明朝"/>
      <family val="1"/>
      <charset val="128"/>
    </font>
    <font>
      <sz val="14"/>
      <name val="ＭＳ ・団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37">
    <xf numFmtId="0" fontId="0" fillId="0" borderId="0">
      <alignment vertical="center"/>
    </xf>
    <xf numFmtId="0" fontId="7" fillId="0" borderId="0"/>
    <xf numFmtId="38" fontId="7" fillId="0" borderId="0" applyFont="0" applyFill="0" applyBorder="0" applyAlignment="0" applyProtection="0"/>
    <xf numFmtId="0" fontId="7" fillId="0" borderId="0"/>
    <xf numFmtId="0" fontId="7" fillId="0" borderId="0"/>
    <xf numFmtId="0" fontId="8" fillId="0" borderId="11" applyNumberFormat="0" applyAlignment="0" applyProtection="0">
      <alignment horizontal="left" vertical="center"/>
    </xf>
    <xf numFmtId="0" fontId="8" fillId="0" borderId="12">
      <alignment horizontal="left" vertical="center"/>
    </xf>
    <xf numFmtId="0" fontId="9" fillId="0" borderId="0">
      <alignment vertical="center"/>
    </xf>
    <xf numFmtId="0" fontId="7" fillId="0" borderId="0"/>
    <xf numFmtId="0" fontId="7" fillId="0" borderId="0">
      <alignment vertical="center"/>
    </xf>
    <xf numFmtId="0" fontId="10" fillId="0" borderId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11" fillId="0" borderId="0"/>
    <xf numFmtId="0" fontId="12" fillId="0" borderId="0">
      <alignment vertical="center"/>
    </xf>
    <xf numFmtId="38" fontId="13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5" fillId="0" borderId="0" applyFont="0" applyFill="0" applyBorder="0" applyAlignment="0" applyProtection="0"/>
    <xf numFmtId="38" fontId="7" fillId="0" borderId="0" applyFont="0" applyFill="0" applyBorder="0" applyAlignment="0" applyProtection="0"/>
    <xf numFmtId="38" fontId="7" fillId="0" borderId="0" applyFont="0" applyFill="0" applyBorder="0" applyAlignment="0" applyProtection="0"/>
    <xf numFmtId="0" fontId="16" fillId="0" borderId="0" applyFill="0" applyBorder="0" applyAlignment="0"/>
    <xf numFmtId="0" fontId="14" fillId="0" borderId="0"/>
    <xf numFmtId="0" fontId="7" fillId="0" borderId="0">
      <alignment vertical="center"/>
    </xf>
    <xf numFmtId="0" fontId="7" fillId="0" borderId="0"/>
    <xf numFmtId="0" fontId="15" fillId="0" borderId="0"/>
    <xf numFmtId="0" fontId="18" fillId="0" borderId="0"/>
    <xf numFmtId="0" fontId="17" fillId="0" borderId="0"/>
    <xf numFmtId="0" fontId="6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7" fillId="0" borderId="0"/>
    <xf numFmtId="0" fontId="10" fillId="0" borderId="0"/>
    <xf numFmtId="0" fontId="9" fillId="0" borderId="0">
      <alignment vertical="center"/>
    </xf>
    <xf numFmtId="0" fontId="6" fillId="0" borderId="0">
      <alignment vertical="center"/>
    </xf>
    <xf numFmtId="0" fontId="11" fillId="0" borderId="0"/>
    <xf numFmtId="0" fontId="19" fillId="0" borderId="0"/>
  </cellStyleXfs>
  <cellXfs count="42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0" xfId="0" applyAlignment="1">
      <alignment horizontal="right" vertical="center"/>
    </xf>
    <xf numFmtId="179" fontId="9" fillId="0" borderId="2" xfId="0" applyNumberFormat="1" applyFont="1" applyBorder="1">
      <alignment vertical="center"/>
    </xf>
    <xf numFmtId="177" fontId="9" fillId="0" borderId="2" xfId="0" applyNumberFormat="1" applyFont="1" applyBorder="1">
      <alignment vertical="center"/>
    </xf>
    <xf numFmtId="179" fontId="9" fillId="0" borderId="1" xfId="0" applyNumberFormat="1" applyFont="1" applyBorder="1">
      <alignment vertical="center"/>
    </xf>
    <xf numFmtId="177" fontId="9" fillId="0" borderId="1" xfId="0" applyNumberFormat="1" applyFont="1" applyBorder="1">
      <alignment vertical="center"/>
    </xf>
    <xf numFmtId="0" fontId="9" fillId="0" borderId="4" xfId="0" applyFont="1" applyBorder="1">
      <alignment vertical="center"/>
    </xf>
    <xf numFmtId="179" fontId="9" fillId="0" borderId="4" xfId="0" applyNumberFormat="1" applyFont="1" applyBorder="1">
      <alignment vertical="center"/>
    </xf>
    <xf numFmtId="177" fontId="9" fillId="0" borderId="4" xfId="0" applyNumberFormat="1" applyFont="1" applyBorder="1">
      <alignment vertical="center"/>
    </xf>
    <xf numFmtId="0" fontId="9" fillId="0" borderId="2" xfId="0" applyFont="1" applyBorder="1">
      <alignment vertical="center"/>
    </xf>
    <xf numFmtId="0" fontId="9" fillId="0" borderId="7" xfId="0" applyFont="1" applyBorder="1">
      <alignment vertical="center"/>
    </xf>
    <xf numFmtId="0" fontId="9" fillId="0" borderId="5" xfId="0" applyFont="1" applyBorder="1">
      <alignment vertical="center"/>
    </xf>
    <xf numFmtId="0" fontId="9" fillId="0" borderId="0" xfId="0" applyFont="1">
      <alignment vertical="center"/>
    </xf>
    <xf numFmtId="179" fontId="9" fillId="0" borderId="0" xfId="0" applyNumberFormat="1" applyFont="1">
      <alignment vertical="center"/>
    </xf>
    <xf numFmtId="177" fontId="9" fillId="0" borderId="6" xfId="0" applyNumberFormat="1" applyFont="1" applyBorder="1">
      <alignment vertical="center"/>
    </xf>
    <xf numFmtId="178" fontId="9" fillId="0" borderId="6" xfId="0" applyNumberFormat="1" applyFont="1" applyBorder="1">
      <alignment vertical="center"/>
    </xf>
    <xf numFmtId="0" fontId="4" fillId="0" borderId="7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</cellXfs>
  <cellStyles count="37">
    <cellStyle name="Header1" xfId="5" xr:uid="{00000000-0005-0000-0000-000000000000}"/>
    <cellStyle name="Header2" xfId="6" xr:uid="{00000000-0005-0000-0000-000001000000}"/>
    <cellStyle name="桁区切り 2" xfId="2" xr:uid="{00000000-0005-0000-0000-000002000000}"/>
    <cellStyle name="桁区切り 2 2" xfId="17" xr:uid="{00000000-0005-0000-0000-000003000000}"/>
    <cellStyle name="桁区切り 2 3" xfId="16" xr:uid="{00000000-0005-0000-0000-000004000000}"/>
    <cellStyle name="桁区切り 3" xfId="18" xr:uid="{00000000-0005-0000-0000-000005000000}"/>
    <cellStyle name="桁区切り 3 2" xfId="19" xr:uid="{00000000-0005-0000-0000-000006000000}"/>
    <cellStyle name="桁区切り 4" xfId="20" xr:uid="{00000000-0005-0000-0000-000007000000}"/>
    <cellStyle name="桁区切り 5" xfId="29" xr:uid="{00000000-0005-0000-0000-000008000000}"/>
    <cellStyle name="標準" xfId="0" builtinId="0"/>
    <cellStyle name="標準 19" xfId="4" xr:uid="{00000000-0005-0000-0000-00000A000000}"/>
    <cellStyle name="標準 2" xfId="7" xr:uid="{00000000-0005-0000-0000-00000B000000}"/>
    <cellStyle name="標準 2 2" xfId="30" xr:uid="{00000000-0005-0000-0000-00000C000000}"/>
    <cellStyle name="標準 2 3" xfId="3" xr:uid="{00000000-0005-0000-0000-00000D000000}"/>
    <cellStyle name="標準 2 4" xfId="21" xr:uid="{00000000-0005-0000-0000-00000E000000}"/>
    <cellStyle name="標準 3" xfId="8" xr:uid="{00000000-0005-0000-0000-00000F000000}"/>
    <cellStyle name="標準 3 2" xfId="9" xr:uid="{00000000-0005-0000-0000-000010000000}"/>
    <cellStyle name="標準 3 3" xfId="31" xr:uid="{00000000-0005-0000-0000-000011000000}"/>
    <cellStyle name="標準 3 4" xfId="22" xr:uid="{00000000-0005-0000-0000-000012000000}"/>
    <cellStyle name="標準 4" xfId="1" xr:uid="{00000000-0005-0000-0000-000013000000}"/>
    <cellStyle name="標準 4 2" xfId="10" xr:uid="{00000000-0005-0000-0000-000014000000}"/>
    <cellStyle name="標準 4 3" xfId="11" xr:uid="{00000000-0005-0000-0000-000015000000}"/>
    <cellStyle name="標準 4 4" xfId="32" xr:uid="{00000000-0005-0000-0000-000016000000}"/>
    <cellStyle name="標準 4 5" xfId="23" xr:uid="{00000000-0005-0000-0000-000017000000}"/>
    <cellStyle name="標準 5" xfId="12" xr:uid="{00000000-0005-0000-0000-000018000000}"/>
    <cellStyle name="標準 5 2" xfId="33" xr:uid="{00000000-0005-0000-0000-000019000000}"/>
    <cellStyle name="標準 5 3" xfId="24" xr:uid="{00000000-0005-0000-0000-00001A000000}"/>
    <cellStyle name="標準 6" xfId="13" xr:uid="{00000000-0005-0000-0000-00001B000000}"/>
    <cellStyle name="標準 6 2" xfId="34" xr:uid="{00000000-0005-0000-0000-00001C000000}"/>
    <cellStyle name="標準 6 3" xfId="25" xr:uid="{00000000-0005-0000-0000-00001D000000}"/>
    <cellStyle name="標準 7" xfId="28" xr:uid="{00000000-0005-0000-0000-00001E000000}"/>
    <cellStyle name="標準 8" xfId="36" xr:uid="{00000000-0005-0000-0000-00001F000000}"/>
    <cellStyle name="標準 9" xfId="15" xr:uid="{00000000-0005-0000-0000-000020000000}"/>
    <cellStyle name="磨葬e義" xfId="26" xr:uid="{00000000-0005-0000-0000-000021000000}"/>
    <cellStyle name="未定義" xfId="14" xr:uid="{00000000-0005-0000-0000-000022000000}"/>
    <cellStyle name="未定義 2" xfId="35" xr:uid="{00000000-0005-0000-0000-000023000000}"/>
    <cellStyle name="未定義 3" xfId="27" xr:uid="{00000000-0005-0000-0000-00002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54"/>
  <sheetViews>
    <sheetView tabSelected="1" view="pageBreakPreview" zoomScaleNormal="100" zoomScaleSheetLayoutView="100" workbookViewId="0">
      <selection activeCell="E1" sqref="E1"/>
    </sheetView>
  </sheetViews>
  <sheetFormatPr defaultRowHeight="13.5"/>
  <cols>
    <col min="1" max="1" width="4.5" bestFit="1" customWidth="1"/>
    <col min="3" max="3" width="11.875" customWidth="1"/>
    <col min="4" max="12" width="9.125" customWidth="1"/>
  </cols>
  <sheetData>
    <row r="1" spans="1:12">
      <c r="A1" t="s">
        <v>54</v>
      </c>
      <c r="L1" s="3"/>
    </row>
    <row r="2" spans="1:12" ht="13.5" customHeight="1">
      <c r="A2" s="31" t="s">
        <v>47</v>
      </c>
      <c r="B2" s="32"/>
      <c r="C2" s="37" t="s">
        <v>50</v>
      </c>
      <c r="D2" s="40" t="s">
        <v>52</v>
      </c>
      <c r="E2" s="41"/>
      <c r="F2" s="37" t="s">
        <v>48</v>
      </c>
      <c r="G2" s="27" t="s">
        <v>55</v>
      </c>
      <c r="H2" s="30" t="s">
        <v>56</v>
      </c>
      <c r="I2" s="27" t="s">
        <v>49</v>
      </c>
      <c r="J2" s="27" t="s">
        <v>57</v>
      </c>
      <c r="K2" s="27" t="s">
        <v>58</v>
      </c>
      <c r="L2" s="18" t="s">
        <v>59</v>
      </c>
    </row>
    <row r="3" spans="1:12" ht="13.5" customHeight="1">
      <c r="A3" s="33"/>
      <c r="B3" s="34"/>
      <c r="C3" s="38"/>
      <c r="D3" s="21" t="s">
        <v>51</v>
      </c>
      <c r="E3" s="24" t="s">
        <v>53</v>
      </c>
      <c r="F3" s="38"/>
      <c r="G3" s="28"/>
      <c r="H3" s="28"/>
      <c r="I3" s="28"/>
      <c r="J3" s="28"/>
      <c r="K3" s="28"/>
      <c r="L3" s="19"/>
    </row>
    <row r="4" spans="1:12">
      <c r="A4" s="33"/>
      <c r="B4" s="34"/>
      <c r="C4" s="38"/>
      <c r="D4" s="22"/>
      <c r="E4" s="25"/>
      <c r="F4" s="38"/>
      <c r="G4" s="28"/>
      <c r="H4" s="28"/>
      <c r="I4" s="28"/>
      <c r="J4" s="28"/>
      <c r="K4" s="28"/>
      <c r="L4" s="19"/>
    </row>
    <row r="5" spans="1:12">
      <c r="A5" s="33"/>
      <c r="B5" s="34"/>
      <c r="C5" s="38"/>
      <c r="D5" s="22"/>
      <c r="E5" s="25"/>
      <c r="F5" s="38"/>
      <c r="G5" s="28"/>
      <c r="H5" s="28"/>
      <c r="I5" s="28"/>
      <c r="J5" s="28"/>
      <c r="K5" s="28"/>
      <c r="L5" s="19"/>
    </row>
    <row r="6" spans="1:12">
      <c r="A6" s="35"/>
      <c r="B6" s="36"/>
      <c r="C6" s="39"/>
      <c r="D6" s="23"/>
      <c r="E6" s="26"/>
      <c r="F6" s="39"/>
      <c r="G6" s="29"/>
      <c r="H6" s="29"/>
      <c r="I6" s="29"/>
      <c r="J6" s="29"/>
      <c r="K6" s="29"/>
      <c r="L6" s="20"/>
    </row>
    <row r="7" spans="1:12">
      <c r="A7" s="1">
        <v>1</v>
      </c>
      <c r="B7" s="2" t="s">
        <v>0</v>
      </c>
      <c r="C7" s="4">
        <v>105925</v>
      </c>
      <c r="D7" s="4">
        <v>20327</v>
      </c>
      <c r="E7" s="4">
        <v>459</v>
      </c>
      <c r="F7" s="5">
        <f>SUM(D7:E7)/C7</f>
        <v>0.19623318385650224</v>
      </c>
      <c r="G7" s="4">
        <v>94057</v>
      </c>
      <c r="H7" s="4">
        <v>27068</v>
      </c>
      <c r="I7" s="5">
        <f>H7/G7</f>
        <v>0.28778294013204758</v>
      </c>
      <c r="J7" s="4">
        <f>C7+G7</f>
        <v>199982</v>
      </c>
      <c r="K7" s="4">
        <f>SUM(D7,E7,H7)</f>
        <v>47854</v>
      </c>
      <c r="L7" s="5">
        <f>K7/J7</f>
        <v>0.23929153623826144</v>
      </c>
    </row>
    <row r="8" spans="1:12">
      <c r="A8" s="1">
        <v>2</v>
      </c>
      <c r="B8" s="2" t="s">
        <v>1</v>
      </c>
      <c r="C8" s="6">
        <v>27289</v>
      </c>
      <c r="D8" s="6">
        <v>6421</v>
      </c>
      <c r="E8" s="6">
        <v>300</v>
      </c>
      <c r="F8" s="7">
        <f t="shared" ref="F8:F54" si="0">SUM(D8:E8)/C8</f>
        <v>0.24628971380409689</v>
      </c>
      <c r="G8" s="6">
        <v>22939</v>
      </c>
      <c r="H8" s="6">
        <v>8840</v>
      </c>
      <c r="I8" s="7">
        <f t="shared" ref="I8:I54" si="1">H8/G8</f>
        <v>0.385369894066873</v>
      </c>
      <c r="J8" s="6">
        <f t="shared" ref="J8:J54" si="2">C8+G8</f>
        <v>50228</v>
      </c>
      <c r="K8" s="6">
        <f t="shared" ref="K8:K53" si="3">SUM(D8,E8,H8)</f>
        <v>15561</v>
      </c>
      <c r="L8" s="7">
        <f t="shared" ref="L8:L54" si="4">K8/J8</f>
        <v>0.30980727880863262</v>
      </c>
    </row>
    <row r="9" spans="1:12">
      <c r="A9" s="1">
        <v>3</v>
      </c>
      <c r="B9" s="2" t="s">
        <v>2</v>
      </c>
      <c r="C9" s="6">
        <v>27460</v>
      </c>
      <c r="D9" s="6">
        <v>5787</v>
      </c>
      <c r="E9" s="6">
        <v>227</v>
      </c>
      <c r="F9" s="7">
        <f t="shared" si="0"/>
        <v>0.2190094683175528</v>
      </c>
      <c r="G9" s="6">
        <v>26531</v>
      </c>
      <c r="H9" s="6">
        <v>8539</v>
      </c>
      <c r="I9" s="7">
        <f t="shared" si="1"/>
        <v>0.32184991142437147</v>
      </c>
      <c r="J9" s="6">
        <f t="shared" si="2"/>
        <v>53991</v>
      </c>
      <c r="K9" s="6">
        <f t="shared" si="3"/>
        <v>14553</v>
      </c>
      <c r="L9" s="7">
        <f t="shared" si="4"/>
        <v>0.26954492415402564</v>
      </c>
    </row>
    <row r="10" spans="1:12">
      <c r="A10" s="1">
        <v>4</v>
      </c>
      <c r="B10" s="2" t="s">
        <v>3</v>
      </c>
      <c r="C10" s="6">
        <v>56293</v>
      </c>
      <c r="D10" s="6">
        <v>14079</v>
      </c>
      <c r="E10" s="6">
        <v>487</v>
      </c>
      <c r="F10" s="7">
        <f t="shared" si="0"/>
        <v>0.25875330858188406</v>
      </c>
      <c r="G10" s="6">
        <v>50942</v>
      </c>
      <c r="H10" s="6">
        <v>17611</v>
      </c>
      <c r="I10" s="7">
        <f t="shared" si="1"/>
        <v>0.34570688233677516</v>
      </c>
      <c r="J10" s="6">
        <f t="shared" si="2"/>
        <v>107235</v>
      </c>
      <c r="K10" s="6">
        <f t="shared" si="3"/>
        <v>32177</v>
      </c>
      <c r="L10" s="7">
        <f t="shared" si="4"/>
        <v>0.30006061453816385</v>
      </c>
    </row>
    <row r="11" spans="1:12">
      <c r="A11" s="8">
        <v>5</v>
      </c>
      <c r="B11" s="8" t="s">
        <v>4</v>
      </c>
      <c r="C11" s="9">
        <v>20386</v>
      </c>
      <c r="D11" s="9">
        <v>4969</v>
      </c>
      <c r="E11" s="9">
        <v>240</v>
      </c>
      <c r="F11" s="10">
        <f t="shared" si="0"/>
        <v>0.25551849308348867</v>
      </c>
      <c r="G11" s="9">
        <v>18545</v>
      </c>
      <c r="H11" s="9">
        <v>6593</v>
      </c>
      <c r="I11" s="10">
        <f t="shared" si="1"/>
        <v>0.35551361552979238</v>
      </c>
      <c r="J11" s="9">
        <f t="shared" si="2"/>
        <v>38931</v>
      </c>
      <c r="K11" s="9">
        <f t="shared" si="3"/>
        <v>11802</v>
      </c>
      <c r="L11" s="10">
        <f t="shared" si="4"/>
        <v>0.30315172998381751</v>
      </c>
    </row>
    <row r="12" spans="1:12">
      <c r="A12" s="11">
        <v>6</v>
      </c>
      <c r="B12" s="12" t="s">
        <v>5</v>
      </c>
      <c r="C12" s="4">
        <v>22784</v>
      </c>
      <c r="D12" s="4">
        <v>5707</v>
      </c>
      <c r="E12" s="4">
        <v>138</v>
      </c>
      <c r="F12" s="5">
        <f t="shared" si="0"/>
        <v>0.25653967696629215</v>
      </c>
      <c r="G12" s="4">
        <v>22045</v>
      </c>
      <c r="H12" s="4">
        <v>9670</v>
      </c>
      <c r="I12" s="5">
        <f t="shared" si="1"/>
        <v>0.43864821955091859</v>
      </c>
      <c r="J12" s="4">
        <f t="shared" si="2"/>
        <v>44829</v>
      </c>
      <c r="K12" s="4">
        <f t="shared" si="3"/>
        <v>15515</v>
      </c>
      <c r="L12" s="5">
        <f t="shared" si="4"/>
        <v>0.34609293091525573</v>
      </c>
    </row>
    <row r="13" spans="1:12">
      <c r="A13" s="1">
        <v>7</v>
      </c>
      <c r="B13" s="2" t="s">
        <v>6</v>
      </c>
      <c r="C13" s="6">
        <v>39509</v>
      </c>
      <c r="D13" s="6">
        <v>9067</v>
      </c>
      <c r="E13" s="6">
        <v>409</v>
      </c>
      <c r="F13" s="7">
        <f t="shared" si="0"/>
        <v>0.23984408615758435</v>
      </c>
      <c r="G13" s="6">
        <v>36891</v>
      </c>
      <c r="H13" s="6">
        <v>12313</v>
      </c>
      <c r="I13" s="7">
        <f t="shared" si="1"/>
        <v>0.33376704345233255</v>
      </c>
      <c r="J13" s="6">
        <f t="shared" si="2"/>
        <v>76400</v>
      </c>
      <c r="K13" s="6">
        <f t="shared" si="3"/>
        <v>21789</v>
      </c>
      <c r="L13" s="7">
        <f t="shared" si="4"/>
        <v>0.28519633507853404</v>
      </c>
    </row>
    <row r="14" spans="1:12">
      <c r="A14" s="1">
        <v>8</v>
      </c>
      <c r="B14" s="2" t="s">
        <v>7</v>
      </c>
      <c r="C14" s="6">
        <v>66817</v>
      </c>
      <c r="D14" s="6">
        <v>14662</v>
      </c>
      <c r="E14" s="6">
        <v>329</v>
      </c>
      <c r="F14" s="7">
        <f t="shared" si="0"/>
        <v>0.22435907029648144</v>
      </c>
      <c r="G14" s="6">
        <v>62801</v>
      </c>
      <c r="H14" s="6">
        <v>20245</v>
      </c>
      <c r="I14" s="7">
        <f t="shared" si="1"/>
        <v>0.32236747822486905</v>
      </c>
      <c r="J14" s="6">
        <f t="shared" si="2"/>
        <v>129618</v>
      </c>
      <c r="K14" s="6">
        <f t="shared" si="3"/>
        <v>35236</v>
      </c>
      <c r="L14" s="7">
        <f t="shared" si="4"/>
        <v>0.27184495980496537</v>
      </c>
    </row>
    <row r="15" spans="1:12">
      <c r="A15" s="1">
        <v>9</v>
      </c>
      <c r="B15" s="2" t="s">
        <v>8</v>
      </c>
      <c r="C15" s="6">
        <v>43563</v>
      </c>
      <c r="D15" s="6">
        <v>11040</v>
      </c>
      <c r="E15" s="6">
        <v>435</v>
      </c>
      <c r="F15" s="7">
        <f t="shared" si="0"/>
        <v>0.2634116107706081</v>
      </c>
      <c r="G15" s="6">
        <v>41330</v>
      </c>
      <c r="H15" s="6">
        <v>15024</v>
      </c>
      <c r="I15" s="7">
        <f t="shared" si="1"/>
        <v>0.36351318654730219</v>
      </c>
      <c r="J15" s="6">
        <f t="shared" si="2"/>
        <v>84893</v>
      </c>
      <c r="K15" s="6">
        <f t="shared" si="3"/>
        <v>26499</v>
      </c>
      <c r="L15" s="7">
        <f t="shared" si="4"/>
        <v>0.31214587775199371</v>
      </c>
    </row>
    <row r="16" spans="1:12">
      <c r="A16" s="8">
        <v>10</v>
      </c>
      <c r="B16" s="13" t="s">
        <v>9</v>
      </c>
      <c r="C16" s="9">
        <v>43837</v>
      </c>
      <c r="D16" s="9">
        <v>7974</v>
      </c>
      <c r="E16" s="9">
        <v>227</v>
      </c>
      <c r="F16" s="10">
        <f t="shared" si="0"/>
        <v>0.18707940780619112</v>
      </c>
      <c r="G16" s="9">
        <v>41553</v>
      </c>
      <c r="H16" s="9">
        <v>10422</v>
      </c>
      <c r="I16" s="10">
        <f t="shared" si="1"/>
        <v>0.25081221572449641</v>
      </c>
      <c r="J16" s="9">
        <f t="shared" si="2"/>
        <v>85390</v>
      </c>
      <c r="K16" s="9">
        <f t="shared" si="3"/>
        <v>18623</v>
      </c>
      <c r="L16" s="10">
        <f t="shared" si="4"/>
        <v>0.21809345356599133</v>
      </c>
    </row>
    <row r="17" spans="1:12">
      <c r="A17" s="11">
        <v>11</v>
      </c>
      <c r="B17" s="12" t="s">
        <v>10</v>
      </c>
      <c r="C17" s="4">
        <v>162342</v>
      </c>
      <c r="D17" s="4">
        <v>28274</v>
      </c>
      <c r="E17" s="4">
        <v>552</v>
      </c>
      <c r="F17" s="5">
        <f t="shared" si="0"/>
        <v>0.1775634155055377</v>
      </c>
      <c r="G17" s="4">
        <v>157365</v>
      </c>
      <c r="H17" s="4">
        <v>37586</v>
      </c>
      <c r="I17" s="5">
        <f t="shared" si="1"/>
        <v>0.23884599497982398</v>
      </c>
      <c r="J17" s="4">
        <f t="shared" si="2"/>
        <v>319707</v>
      </c>
      <c r="K17" s="4">
        <f t="shared" si="3"/>
        <v>66412</v>
      </c>
      <c r="L17" s="5">
        <f t="shared" si="4"/>
        <v>0.20772770067593141</v>
      </c>
    </row>
    <row r="18" spans="1:12">
      <c r="A18" s="1">
        <v>12</v>
      </c>
      <c r="B18" s="2" t="s">
        <v>11</v>
      </c>
      <c r="C18" s="6">
        <v>140178</v>
      </c>
      <c r="D18" s="6">
        <v>31100</v>
      </c>
      <c r="E18" s="6">
        <v>617</v>
      </c>
      <c r="F18" s="7">
        <f t="shared" si="0"/>
        <v>0.22626232361711537</v>
      </c>
      <c r="G18" s="6">
        <v>134644</v>
      </c>
      <c r="H18" s="6">
        <v>38339</v>
      </c>
      <c r="I18" s="7">
        <f t="shared" si="1"/>
        <v>0.28474347167344999</v>
      </c>
      <c r="J18" s="6">
        <f t="shared" si="2"/>
        <v>274822</v>
      </c>
      <c r="K18" s="6">
        <f t="shared" si="3"/>
        <v>70056</v>
      </c>
      <c r="L18" s="7">
        <f t="shared" si="4"/>
        <v>0.25491408984724656</v>
      </c>
    </row>
    <row r="19" spans="1:12">
      <c r="A19" s="1">
        <v>13</v>
      </c>
      <c r="B19" s="2" t="s">
        <v>12</v>
      </c>
      <c r="C19" s="6">
        <v>324789</v>
      </c>
      <c r="D19" s="6">
        <v>74853</v>
      </c>
      <c r="E19" s="6">
        <v>1522</v>
      </c>
      <c r="F19" s="7">
        <f t="shared" si="0"/>
        <v>0.23515266834775808</v>
      </c>
      <c r="G19" s="6">
        <v>316913</v>
      </c>
      <c r="H19" s="6">
        <v>95028</v>
      </c>
      <c r="I19" s="7">
        <f t="shared" si="1"/>
        <v>0.29985516529773154</v>
      </c>
      <c r="J19" s="6">
        <f t="shared" si="2"/>
        <v>641702</v>
      </c>
      <c r="K19" s="6">
        <f t="shared" si="3"/>
        <v>171403</v>
      </c>
      <c r="L19" s="7">
        <f t="shared" si="4"/>
        <v>0.26710685022019565</v>
      </c>
    </row>
    <row r="20" spans="1:12">
      <c r="A20" s="1">
        <v>14</v>
      </c>
      <c r="B20" s="2" t="s">
        <v>13</v>
      </c>
      <c r="C20" s="6">
        <v>200771</v>
      </c>
      <c r="D20" s="6">
        <v>42646</v>
      </c>
      <c r="E20" s="6">
        <v>967</v>
      </c>
      <c r="F20" s="7">
        <f t="shared" si="0"/>
        <v>0.21722758764961075</v>
      </c>
      <c r="G20" s="6">
        <v>188342</v>
      </c>
      <c r="H20" s="6">
        <v>52838</v>
      </c>
      <c r="I20" s="7">
        <f t="shared" si="1"/>
        <v>0.28054284227628462</v>
      </c>
      <c r="J20" s="6">
        <f t="shared" si="2"/>
        <v>389113</v>
      </c>
      <c r="K20" s="6">
        <f t="shared" si="3"/>
        <v>96451</v>
      </c>
      <c r="L20" s="7">
        <f t="shared" si="4"/>
        <v>0.24787401089143771</v>
      </c>
    </row>
    <row r="21" spans="1:12">
      <c r="A21" s="8">
        <v>15</v>
      </c>
      <c r="B21" s="13" t="s">
        <v>14</v>
      </c>
      <c r="C21" s="9">
        <v>44284</v>
      </c>
      <c r="D21" s="9">
        <v>10982</v>
      </c>
      <c r="E21" s="9">
        <v>318</v>
      </c>
      <c r="F21" s="10">
        <f t="shared" si="0"/>
        <v>0.25517116791617739</v>
      </c>
      <c r="G21" s="9">
        <v>44066</v>
      </c>
      <c r="H21" s="9">
        <v>16640</v>
      </c>
      <c r="I21" s="10">
        <f t="shared" si="1"/>
        <v>0.3776153950891844</v>
      </c>
      <c r="J21" s="9">
        <f t="shared" si="2"/>
        <v>88350</v>
      </c>
      <c r="K21" s="9">
        <f t="shared" si="3"/>
        <v>27940</v>
      </c>
      <c r="L21" s="10">
        <f t="shared" si="4"/>
        <v>0.31624221844934919</v>
      </c>
    </row>
    <row r="22" spans="1:12">
      <c r="A22" s="11">
        <v>16</v>
      </c>
      <c r="B22" s="12" t="s">
        <v>15</v>
      </c>
      <c r="C22" s="4">
        <v>26971</v>
      </c>
      <c r="D22" s="4">
        <v>6468</v>
      </c>
      <c r="E22" s="4">
        <v>217</v>
      </c>
      <c r="F22" s="5">
        <f t="shared" si="0"/>
        <v>0.24785881131585777</v>
      </c>
      <c r="G22" s="4">
        <v>23793</v>
      </c>
      <c r="H22" s="4">
        <v>8977</v>
      </c>
      <c r="I22" s="5">
        <f t="shared" si="1"/>
        <v>0.37729584331526078</v>
      </c>
      <c r="J22" s="4">
        <f t="shared" si="2"/>
        <v>50764</v>
      </c>
      <c r="K22" s="4">
        <f t="shared" si="3"/>
        <v>15662</v>
      </c>
      <c r="L22" s="5">
        <f t="shared" si="4"/>
        <v>0.30852572689307384</v>
      </c>
    </row>
    <row r="23" spans="1:12">
      <c r="A23" s="1">
        <v>17</v>
      </c>
      <c r="B23" s="2" t="s">
        <v>16</v>
      </c>
      <c r="C23" s="6">
        <v>25650</v>
      </c>
      <c r="D23" s="6">
        <v>6853</v>
      </c>
      <c r="E23" s="6">
        <v>162</v>
      </c>
      <c r="F23" s="7">
        <f t="shared" si="0"/>
        <v>0.27348927875243667</v>
      </c>
      <c r="G23" s="6">
        <v>23670</v>
      </c>
      <c r="H23" s="6">
        <v>9533</v>
      </c>
      <c r="I23" s="7">
        <f t="shared" si="1"/>
        <v>0.40274609209970424</v>
      </c>
      <c r="J23" s="6">
        <f t="shared" si="2"/>
        <v>49320</v>
      </c>
      <c r="K23" s="6">
        <f t="shared" si="3"/>
        <v>16548</v>
      </c>
      <c r="L23" s="7">
        <f t="shared" si="4"/>
        <v>0.33552311435523113</v>
      </c>
    </row>
    <row r="24" spans="1:12">
      <c r="A24" s="1">
        <v>18</v>
      </c>
      <c r="B24" s="2" t="s">
        <v>17</v>
      </c>
      <c r="C24" s="6">
        <v>18749</v>
      </c>
      <c r="D24" s="6">
        <v>4154</v>
      </c>
      <c r="E24" s="6">
        <v>169</v>
      </c>
      <c r="F24" s="7">
        <f t="shared" si="0"/>
        <v>0.23057229718918343</v>
      </c>
      <c r="G24" s="6">
        <v>16586</v>
      </c>
      <c r="H24" s="6">
        <v>5184</v>
      </c>
      <c r="I24" s="7">
        <f t="shared" si="1"/>
        <v>0.31255275533582538</v>
      </c>
      <c r="J24" s="6">
        <f t="shared" si="2"/>
        <v>35335</v>
      </c>
      <c r="K24" s="6">
        <f t="shared" si="3"/>
        <v>9507</v>
      </c>
      <c r="L24" s="7">
        <f t="shared" si="4"/>
        <v>0.26905334654025753</v>
      </c>
    </row>
    <row r="25" spans="1:12">
      <c r="A25" s="1">
        <v>19</v>
      </c>
      <c r="B25" s="2" t="s">
        <v>18</v>
      </c>
      <c r="C25" s="6">
        <v>18178</v>
      </c>
      <c r="D25" s="6">
        <v>4516</v>
      </c>
      <c r="E25" s="6">
        <v>150</v>
      </c>
      <c r="F25" s="7">
        <f t="shared" si="0"/>
        <v>0.25668390361976012</v>
      </c>
      <c r="G25" s="6">
        <v>16977</v>
      </c>
      <c r="H25" s="6">
        <v>7113</v>
      </c>
      <c r="I25" s="7">
        <f t="shared" si="1"/>
        <v>0.41897861813041171</v>
      </c>
      <c r="J25" s="6">
        <f t="shared" si="2"/>
        <v>35155</v>
      </c>
      <c r="K25" s="6">
        <f t="shared" si="3"/>
        <v>11779</v>
      </c>
      <c r="L25" s="7">
        <f t="shared" si="4"/>
        <v>0.33505902432086476</v>
      </c>
    </row>
    <row r="26" spans="1:12">
      <c r="A26" s="8">
        <v>20</v>
      </c>
      <c r="B26" s="8" t="s">
        <v>19</v>
      </c>
      <c r="C26" s="9">
        <v>41468</v>
      </c>
      <c r="D26" s="9">
        <v>10382</v>
      </c>
      <c r="E26" s="9">
        <v>358</v>
      </c>
      <c r="F26" s="10">
        <f t="shared" si="0"/>
        <v>0.25899488762419215</v>
      </c>
      <c r="G26" s="9">
        <v>41079</v>
      </c>
      <c r="H26" s="9">
        <v>17456</v>
      </c>
      <c r="I26" s="10">
        <f t="shared" si="1"/>
        <v>0.42493731590350303</v>
      </c>
      <c r="J26" s="9">
        <f t="shared" si="2"/>
        <v>82547</v>
      </c>
      <c r="K26" s="9">
        <f t="shared" si="3"/>
        <v>28196</v>
      </c>
      <c r="L26" s="10">
        <f t="shared" si="4"/>
        <v>0.34157510266878266</v>
      </c>
    </row>
    <row r="27" spans="1:12">
      <c r="A27" s="11">
        <v>21</v>
      </c>
      <c r="B27" s="12" t="s">
        <v>20</v>
      </c>
      <c r="C27" s="4">
        <v>39532</v>
      </c>
      <c r="D27" s="4">
        <v>10622</v>
      </c>
      <c r="E27" s="4">
        <v>434</v>
      </c>
      <c r="F27" s="5">
        <f t="shared" si="0"/>
        <v>0.27967216432257413</v>
      </c>
      <c r="G27" s="4">
        <v>39569</v>
      </c>
      <c r="H27" s="4">
        <v>15884</v>
      </c>
      <c r="I27" s="5">
        <f t="shared" si="1"/>
        <v>0.40142535823498193</v>
      </c>
      <c r="J27" s="4">
        <f t="shared" si="2"/>
        <v>79101</v>
      </c>
      <c r="K27" s="4">
        <f t="shared" si="3"/>
        <v>26940</v>
      </c>
      <c r="L27" s="5">
        <f t="shared" si="4"/>
        <v>0.34057723669738688</v>
      </c>
    </row>
    <row r="28" spans="1:12">
      <c r="A28" s="1">
        <v>22</v>
      </c>
      <c r="B28" s="2" t="s">
        <v>21</v>
      </c>
      <c r="C28" s="6">
        <v>74678</v>
      </c>
      <c r="D28" s="6">
        <v>17558</v>
      </c>
      <c r="E28" s="6">
        <v>577</v>
      </c>
      <c r="F28" s="7">
        <f t="shared" si="0"/>
        <v>0.24284260424756957</v>
      </c>
      <c r="G28" s="6">
        <v>71881</v>
      </c>
      <c r="H28" s="6">
        <v>25584</v>
      </c>
      <c r="I28" s="7">
        <f t="shared" si="1"/>
        <v>0.35592159263226719</v>
      </c>
      <c r="J28" s="6">
        <f t="shared" si="2"/>
        <v>146559</v>
      </c>
      <c r="K28" s="6">
        <f t="shared" si="3"/>
        <v>43719</v>
      </c>
      <c r="L28" s="7">
        <f t="shared" si="4"/>
        <v>0.29830307248275439</v>
      </c>
    </row>
    <row r="29" spans="1:12">
      <c r="A29" s="1">
        <v>23</v>
      </c>
      <c r="B29" s="2" t="s">
        <v>22</v>
      </c>
      <c r="C29" s="6">
        <v>166404</v>
      </c>
      <c r="D29" s="6">
        <v>48316</v>
      </c>
      <c r="E29" s="6">
        <v>1665</v>
      </c>
      <c r="F29" s="7">
        <f t="shared" si="0"/>
        <v>0.30035936636138555</v>
      </c>
      <c r="G29" s="6">
        <v>157253</v>
      </c>
      <c r="H29" s="6">
        <v>59020</v>
      </c>
      <c r="I29" s="7">
        <f t="shared" si="1"/>
        <v>0.37531875385525237</v>
      </c>
      <c r="J29" s="6">
        <f t="shared" si="2"/>
        <v>323657</v>
      </c>
      <c r="K29" s="6">
        <f t="shared" si="3"/>
        <v>109001</v>
      </c>
      <c r="L29" s="7">
        <f t="shared" si="4"/>
        <v>0.33677936828185395</v>
      </c>
    </row>
    <row r="30" spans="1:12">
      <c r="A30" s="1">
        <v>24</v>
      </c>
      <c r="B30" s="2" t="s">
        <v>23</v>
      </c>
      <c r="C30" s="6">
        <v>37999</v>
      </c>
      <c r="D30" s="6">
        <v>8975</v>
      </c>
      <c r="E30" s="6">
        <v>278</v>
      </c>
      <c r="F30" s="7">
        <f t="shared" si="0"/>
        <v>0.24350640806337009</v>
      </c>
      <c r="G30" s="6">
        <v>36889</v>
      </c>
      <c r="H30" s="6">
        <v>11357</v>
      </c>
      <c r="I30" s="7">
        <f t="shared" si="1"/>
        <v>0.30786955460977528</v>
      </c>
      <c r="J30" s="6">
        <f t="shared" si="2"/>
        <v>74888</v>
      </c>
      <c r="K30" s="6">
        <f t="shared" si="3"/>
        <v>20610</v>
      </c>
      <c r="L30" s="7">
        <f t="shared" si="4"/>
        <v>0.27521098173272085</v>
      </c>
    </row>
    <row r="31" spans="1:12">
      <c r="A31" s="8">
        <v>25</v>
      </c>
      <c r="B31" s="8" t="s">
        <v>24</v>
      </c>
      <c r="C31" s="9">
        <v>29184</v>
      </c>
      <c r="D31" s="9">
        <v>6918</v>
      </c>
      <c r="E31" s="9">
        <v>190</v>
      </c>
      <c r="F31" s="10">
        <f t="shared" si="0"/>
        <v>0.24355811403508773</v>
      </c>
      <c r="G31" s="9">
        <v>29551</v>
      </c>
      <c r="H31" s="9">
        <v>10152</v>
      </c>
      <c r="I31" s="10">
        <f t="shared" si="1"/>
        <v>0.34354167371662547</v>
      </c>
      <c r="J31" s="9">
        <f t="shared" si="2"/>
        <v>58735</v>
      </c>
      <c r="K31" s="9">
        <f t="shared" si="3"/>
        <v>17260</v>
      </c>
      <c r="L31" s="10">
        <f t="shared" si="4"/>
        <v>0.29386226270537158</v>
      </c>
    </row>
    <row r="32" spans="1:12">
      <c r="A32" s="11">
        <v>26</v>
      </c>
      <c r="B32" s="12" t="s">
        <v>25</v>
      </c>
      <c r="C32" s="4">
        <v>47572</v>
      </c>
      <c r="D32" s="4">
        <v>9701</v>
      </c>
      <c r="E32" s="4">
        <v>265</v>
      </c>
      <c r="F32" s="5">
        <f t="shared" si="0"/>
        <v>0.20949297906331454</v>
      </c>
      <c r="G32" s="4">
        <v>49074</v>
      </c>
      <c r="H32" s="4">
        <v>14277</v>
      </c>
      <c r="I32" s="5">
        <f t="shared" si="1"/>
        <v>0.29092798630639444</v>
      </c>
      <c r="J32" s="4">
        <f t="shared" si="2"/>
        <v>96646</v>
      </c>
      <c r="K32" s="4">
        <f t="shared" si="3"/>
        <v>24243</v>
      </c>
      <c r="L32" s="5">
        <f t="shared" si="4"/>
        <v>0.25084328373652298</v>
      </c>
    </row>
    <row r="33" spans="1:12">
      <c r="A33" s="1">
        <v>27</v>
      </c>
      <c r="B33" s="2" t="s">
        <v>26</v>
      </c>
      <c r="C33" s="6">
        <v>172282</v>
      </c>
      <c r="D33" s="6">
        <v>31184</v>
      </c>
      <c r="E33" s="6">
        <v>811</v>
      </c>
      <c r="F33" s="7">
        <f t="shared" si="0"/>
        <v>0.18571295898584878</v>
      </c>
      <c r="G33" s="6">
        <v>162151</v>
      </c>
      <c r="H33" s="6">
        <v>40687</v>
      </c>
      <c r="I33" s="7">
        <f t="shared" si="1"/>
        <v>0.25092043835684025</v>
      </c>
      <c r="J33" s="6">
        <f t="shared" si="2"/>
        <v>334433</v>
      </c>
      <c r="K33" s="6">
        <f t="shared" si="3"/>
        <v>72682</v>
      </c>
      <c r="L33" s="7">
        <f t="shared" si="4"/>
        <v>0.21732903152499902</v>
      </c>
    </row>
    <row r="34" spans="1:12">
      <c r="A34" s="1">
        <v>28</v>
      </c>
      <c r="B34" s="2" t="s">
        <v>27</v>
      </c>
      <c r="C34" s="6">
        <v>105578</v>
      </c>
      <c r="D34" s="6">
        <v>21387</v>
      </c>
      <c r="E34" s="6">
        <v>451</v>
      </c>
      <c r="F34" s="7">
        <f t="shared" si="0"/>
        <v>0.20684233457727935</v>
      </c>
      <c r="G34" s="6">
        <v>105872</v>
      </c>
      <c r="H34" s="6">
        <v>31302</v>
      </c>
      <c r="I34" s="7">
        <f t="shared" si="1"/>
        <v>0.29565890887108964</v>
      </c>
      <c r="J34" s="6">
        <f t="shared" si="2"/>
        <v>211450</v>
      </c>
      <c r="K34" s="6">
        <f t="shared" si="3"/>
        <v>53140</v>
      </c>
      <c r="L34" s="7">
        <f t="shared" si="4"/>
        <v>0.25131236698983211</v>
      </c>
    </row>
    <row r="35" spans="1:12">
      <c r="A35" s="1">
        <v>29</v>
      </c>
      <c r="B35" s="2" t="s">
        <v>28</v>
      </c>
      <c r="C35" s="6">
        <v>21878</v>
      </c>
      <c r="D35" s="6">
        <v>4595</v>
      </c>
      <c r="E35" s="6">
        <v>149</v>
      </c>
      <c r="F35" s="7">
        <f t="shared" si="0"/>
        <v>0.2168388335314014</v>
      </c>
      <c r="G35" s="6">
        <v>24182</v>
      </c>
      <c r="H35" s="6">
        <v>6681</v>
      </c>
      <c r="I35" s="7">
        <f t="shared" si="1"/>
        <v>0.2762798775949053</v>
      </c>
      <c r="J35" s="6">
        <f t="shared" si="2"/>
        <v>46060</v>
      </c>
      <c r="K35" s="6">
        <f t="shared" si="3"/>
        <v>11425</v>
      </c>
      <c r="L35" s="7">
        <f t="shared" si="4"/>
        <v>0.24804602692140687</v>
      </c>
    </row>
    <row r="36" spans="1:12">
      <c r="A36" s="8">
        <v>30</v>
      </c>
      <c r="B36" s="8" t="s">
        <v>29</v>
      </c>
      <c r="C36" s="9">
        <v>16831</v>
      </c>
      <c r="D36" s="9">
        <v>3461</v>
      </c>
      <c r="E36" s="9">
        <v>101</v>
      </c>
      <c r="F36" s="10">
        <f t="shared" si="0"/>
        <v>0.21163329570435505</v>
      </c>
      <c r="G36" s="9">
        <v>16516</v>
      </c>
      <c r="H36" s="9">
        <v>5006</v>
      </c>
      <c r="I36" s="10">
        <f t="shared" si="1"/>
        <v>0.30310002421893922</v>
      </c>
      <c r="J36" s="9">
        <f t="shared" si="2"/>
        <v>33347</v>
      </c>
      <c r="K36" s="9">
        <f t="shared" si="3"/>
        <v>8568</v>
      </c>
      <c r="L36" s="10">
        <f t="shared" si="4"/>
        <v>0.25693465679071581</v>
      </c>
    </row>
    <row r="37" spans="1:12">
      <c r="A37" s="11">
        <v>31</v>
      </c>
      <c r="B37" s="12" t="s">
        <v>30</v>
      </c>
      <c r="C37" s="4">
        <v>11223</v>
      </c>
      <c r="D37" s="4">
        <v>2644</v>
      </c>
      <c r="E37" s="4">
        <v>85</v>
      </c>
      <c r="F37" s="5">
        <f t="shared" si="0"/>
        <v>0.24316136505390715</v>
      </c>
      <c r="G37" s="4">
        <v>11241</v>
      </c>
      <c r="H37" s="4">
        <v>3702</v>
      </c>
      <c r="I37" s="5">
        <f t="shared" si="1"/>
        <v>0.3293301307712837</v>
      </c>
      <c r="J37" s="4">
        <f t="shared" si="2"/>
        <v>22464</v>
      </c>
      <c r="K37" s="4">
        <f t="shared" si="3"/>
        <v>6431</v>
      </c>
      <c r="L37" s="5">
        <f t="shared" si="4"/>
        <v>0.28628027065527067</v>
      </c>
    </row>
    <row r="38" spans="1:12">
      <c r="A38" s="1">
        <v>32</v>
      </c>
      <c r="B38" s="2" t="s">
        <v>31</v>
      </c>
      <c r="C38" s="6">
        <v>12920</v>
      </c>
      <c r="D38" s="6">
        <v>3955</v>
      </c>
      <c r="E38" s="6">
        <v>144</v>
      </c>
      <c r="F38" s="7">
        <f t="shared" si="0"/>
        <v>0.31726006191950462</v>
      </c>
      <c r="G38" s="6">
        <v>12488</v>
      </c>
      <c r="H38" s="6">
        <v>5352</v>
      </c>
      <c r="I38" s="7">
        <f t="shared" si="1"/>
        <v>0.42857142857142855</v>
      </c>
      <c r="J38" s="6">
        <f t="shared" si="2"/>
        <v>25408</v>
      </c>
      <c r="K38" s="6">
        <f t="shared" si="3"/>
        <v>9451</v>
      </c>
      <c r="L38" s="7">
        <f t="shared" si="4"/>
        <v>0.37196945843828716</v>
      </c>
    </row>
    <row r="39" spans="1:12">
      <c r="A39" s="1">
        <v>33</v>
      </c>
      <c r="B39" s="2" t="s">
        <v>32</v>
      </c>
      <c r="C39" s="6">
        <v>40681</v>
      </c>
      <c r="D39" s="6">
        <v>12078</v>
      </c>
      <c r="E39" s="6">
        <v>570</v>
      </c>
      <c r="F39" s="7">
        <f t="shared" si="0"/>
        <v>0.3109068115336398</v>
      </c>
      <c r="G39" s="6">
        <v>37609</v>
      </c>
      <c r="H39" s="6">
        <v>15190</v>
      </c>
      <c r="I39" s="7">
        <f t="shared" si="1"/>
        <v>0.40389268526150657</v>
      </c>
      <c r="J39" s="6">
        <f t="shared" si="2"/>
        <v>78290</v>
      </c>
      <c r="K39" s="6">
        <f t="shared" si="3"/>
        <v>27838</v>
      </c>
      <c r="L39" s="7">
        <f t="shared" si="4"/>
        <v>0.35557542470302722</v>
      </c>
    </row>
    <row r="40" spans="1:12">
      <c r="A40" s="1">
        <v>34</v>
      </c>
      <c r="B40" s="2" t="s">
        <v>33</v>
      </c>
      <c r="C40" s="6">
        <v>57844</v>
      </c>
      <c r="D40" s="6">
        <v>14258</v>
      </c>
      <c r="E40" s="6">
        <v>377</v>
      </c>
      <c r="F40" s="7">
        <f t="shared" si="0"/>
        <v>0.25300809072678238</v>
      </c>
      <c r="G40" s="6">
        <v>54223</v>
      </c>
      <c r="H40" s="6">
        <v>18368</v>
      </c>
      <c r="I40" s="7">
        <f t="shared" si="1"/>
        <v>0.33874923925271566</v>
      </c>
      <c r="J40" s="6">
        <f t="shared" si="2"/>
        <v>112067</v>
      </c>
      <c r="K40" s="6">
        <f t="shared" si="3"/>
        <v>33003</v>
      </c>
      <c r="L40" s="7">
        <f t="shared" si="4"/>
        <v>0.29449347265475118</v>
      </c>
    </row>
    <row r="41" spans="1:12">
      <c r="A41" s="8">
        <v>35</v>
      </c>
      <c r="B41" s="8" t="s">
        <v>34</v>
      </c>
      <c r="C41" s="9">
        <v>25529</v>
      </c>
      <c r="D41" s="9">
        <v>5443</v>
      </c>
      <c r="E41" s="9">
        <v>179</v>
      </c>
      <c r="F41" s="10">
        <f t="shared" si="0"/>
        <v>0.22022014179952212</v>
      </c>
      <c r="G41" s="9">
        <v>24492</v>
      </c>
      <c r="H41" s="9">
        <v>7236</v>
      </c>
      <c r="I41" s="10">
        <f t="shared" si="1"/>
        <v>0.29544341009309161</v>
      </c>
      <c r="J41" s="9">
        <f t="shared" si="2"/>
        <v>50021</v>
      </c>
      <c r="K41" s="9">
        <f t="shared" si="3"/>
        <v>12858</v>
      </c>
      <c r="L41" s="10">
        <f t="shared" si="4"/>
        <v>0.25705203814397953</v>
      </c>
    </row>
    <row r="42" spans="1:12">
      <c r="A42" s="11">
        <v>36</v>
      </c>
      <c r="B42" s="12" t="s">
        <v>35</v>
      </c>
      <c r="C42" s="4">
        <v>13598</v>
      </c>
      <c r="D42" s="4">
        <v>3458</v>
      </c>
      <c r="E42" s="4">
        <v>89</v>
      </c>
      <c r="F42" s="5">
        <f t="shared" si="0"/>
        <v>0.26084718340932489</v>
      </c>
      <c r="G42" s="4">
        <v>15075</v>
      </c>
      <c r="H42" s="4">
        <v>7141</v>
      </c>
      <c r="I42" s="5">
        <f t="shared" si="1"/>
        <v>0.47369817578772805</v>
      </c>
      <c r="J42" s="4">
        <f t="shared" si="2"/>
        <v>28673</v>
      </c>
      <c r="K42" s="4">
        <f t="shared" si="3"/>
        <v>10688</v>
      </c>
      <c r="L42" s="5">
        <f t="shared" si="4"/>
        <v>0.37275485648519513</v>
      </c>
    </row>
    <row r="43" spans="1:12">
      <c r="A43" s="1">
        <v>37</v>
      </c>
      <c r="B43" s="2" t="s">
        <v>36</v>
      </c>
      <c r="C43" s="6">
        <v>19546</v>
      </c>
      <c r="D43" s="6">
        <v>6380</v>
      </c>
      <c r="E43" s="6">
        <v>277</v>
      </c>
      <c r="F43" s="7">
        <f t="shared" si="0"/>
        <v>0.34058119308298374</v>
      </c>
      <c r="G43" s="6">
        <v>21057</v>
      </c>
      <c r="H43" s="6">
        <v>8754</v>
      </c>
      <c r="I43" s="7">
        <f t="shared" si="1"/>
        <v>0.4157287362872204</v>
      </c>
      <c r="J43" s="6">
        <f t="shared" si="2"/>
        <v>40603</v>
      </c>
      <c r="K43" s="6">
        <f t="shared" si="3"/>
        <v>15411</v>
      </c>
      <c r="L43" s="7">
        <f t="shared" si="4"/>
        <v>0.37955323498263677</v>
      </c>
    </row>
    <row r="44" spans="1:12">
      <c r="A44" s="1">
        <v>38</v>
      </c>
      <c r="B44" s="2" t="s">
        <v>37</v>
      </c>
      <c r="C44" s="6">
        <v>26771</v>
      </c>
      <c r="D44" s="6">
        <v>6228</v>
      </c>
      <c r="E44" s="6">
        <v>233</v>
      </c>
      <c r="F44" s="7">
        <f t="shared" si="0"/>
        <v>0.24134324455567591</v>
      </c>
      <c r="G44" s="6">
        <v>26967</v>
      </c>
      <c r="H44" s="6">
        <v>9883</v>
      </c>
      <c r="I44" s="7">
        <f t="shared" si="1"/>
        <v>0.3664849631030519</v>
      </c>
      <c r="J44" s="6">
        <f t="shared" si="2"/>
        <v>53738</v>
      </c>
      <c r="K44" s="6">
        <f t="shared" si="3"/>
        <v>16344</v>
      </c>
      <c r="L44" s="7">
        <f t="shared" si="4"/>
        <v>0.30414232014589304</v>
      </c>
    </row>
    <row r="45" spans="1:12">
      <c r="A45" s="1">
        <v>39</v>
      </c>
      <c r="B45" s="2" t="s">
        <v>38</v>
      </c>
      <c r="C45" s="6">
        <v>15446</v>
      </c>
      <c r="D45" s="6">
        <v>2777</v>
      </c>
      <c r="E45" s="6">
        <v>81</v>
      </c>
      <c r="F45" s="7">
        <f t="shared" si="0"/>
        <v>0.18503172342354007</v>
      </c>
      <c r="G45" s="6">
        <v>14151</v>
      </c>
      <c r="H45" s="6">
        <v>4713</v>
      </c>
      <c r="I45" s="7">
        <f t="shared" si="1"/>
        <v>0.33305066779732884</v>
      </c>
      <c r="J45" s="6">
        <f t="shared" si="2"/>
        <v>29597</v>
      </c>
      <c r="K45" s="6">
        <f t="shared" si="3"/>
        <v>7571</v>
      </c>
      <c r="L45" s="7">
        <f t="shared" si="4"/>
        <v>0.25580295300199346</v>
      </c>
    </row>
    <row r="46" spans="1:12">
      <c r="A46" s="8">
        <v>40</v>
      </c>
      <c r="B46" s="8" t="s">
        <v>39</v>
      </c>
      <c r="C46" s="9">
        <v>105193</v>
      </c>
      <c r="D46" s="9">
        <v>25001</v>
      </c>
      <c r="E46" s="9">
        <v>813</v>
      </c>
      <c r="F46" s="10">
        <f t="shared" si="0"/>
        <v>0.2453965568051106</v>
      </c>
      <c r="G46" s="9">
        <v>93581</v>
      </c>
      <c r="H46" s="9">
        <v>35661</v>
      </c>
      <c r="I46" s="10">
        <f t="shared" si="1"/>
        <v>0.38107094388818241</v>
      </c>
      <c r="J46" s="9">
        <f t="shared" si="2"/>
        <v>198774</v>
      </c>
      <c r="K46" s="9">
        <f t="shared" si="3"/>
        <v>61475</v>
      </c>
      <c r="L46" s="10">
        <f t="shared" si="4"/>
        <v>0.30927083018905893</v>
      </c>
    </row>
    <row r="47" spans="1:12">
      <c r="A47" s="11">
        <v>41</v>
      </c>
      <c r="B47" s="12" t="s">
        <v>40</v>
      </c>
      <c r="C47" s="4">
        <v>16424</v>
      </c>
      <c r="D47" s="4">
        <v>4240</v>
      </c>
      <c r="E47" s="4">
        <v>114</v>
      </c>
      <c r="F47" s="5">
        <f t="shared" si="0"/>
        <v>0.26509985387238189</v>
      </c>
      <c r="G47" s="4">
        <v>15702</v>
      </c>
      <c r="H47" s="4">
        <v>6794</v>
      </c>
      <c r="I47" s="5">
        <f t="shared" si="1"/>
        <v>0.43268373455610748</v>
      </c>
      <c r="J47" s="4">
        <f t="shared" si="2"/>
        <v>32126</v>
      </c>
      <c r="K47" s="4">
        <f t="shared" si="3"/>
        <v>11148</v>
      </c>
      <c r="L47" s="5">
        <f t="shared" si="4"/>
        <v>0.34700865342713066</v>
      </c>
    </row>
    <row r="48" spans="1:12">
      <c r="A48" s="1">
        <v>42</v>
      </c>
      <c r="B48" s="2" t="s">
        <v>41</v>
      </c>
      <c r="C48" s="6">
        <v>23055</v>
      </c>
      <c r="D48" s="6">
        <v>4836</v>
      </c>
      <c r="E48" s="6">
        <v>161</v>
      </c>
      <c r="F48" s="7">
        <f t="shared" si="0"/>
        <v>0.21674257211017134</v>
      </c>
      <c r="G48" s="6">
        <v>23285</v>
      </c>
      <c r="H48" s="6">
        <v>9720</v>
      </c>
      <c r="I48" s="7">
        <f t="shared" si="1"/>
        <v>0.41743611767232125</v>
      </c>
      <c r="J48" s="6">
        <f t="shared" si="2"/>
        <v>46340</v>
      </c>
      <c r="K48" s="6">
        <f t="shared" si="3"/>
        <v>14717</v>
      </c>
      <c r="L48" s="7">
        <f t="shared" si="4"/>
        <v>0.31758739749676307</v>
      </c>
    </row>
    <row r="49" spans="1:12">
      <c r="A49" s="1">
        <v>43</v>
      </c>
      <c r="B49" s="2" t="s">
        <v>42</v>
      </c>
      <c r="C49" s="6">
        <v>36423</v>
      </c>
      <c r="D49" s="6">
        <v>12158</v>
      </c>
      <c r="E49" s="6">
        <v>299</v>
      </c>
      <c r="F49" s="7">
        <f t="shared" si="0"/>
        <v>0.34200917002992615</v>
      </c>
      <c r="G49" s="6">
        <v>33131</v>
      </c>
      <c r="H49" s="6">
        <v>16026</v>
      </c>
      <c r="I49" s="7">
        <f t="shared" si="1"/>
        <v>0.48371615707343574</v>
      </c>
      <c r="J49" s="6">
        <f t="shared" si="2"/>
        <v>69554</v>
      </c>
      <c r="K49" s="6">
        <f t="shared" si="3"/>
        <v>28483</v>
      </c>
      <c r="L49" s="7">
        <f t="shared" si="4"/>
        <v>0.40950915835178425</v>
      </c>
    </row>
    <row r="50" spans="1:12">
      <c r="A50" s="1">
        <v>44</v>
      </c>
      <c r="B50" s="2" t="s">
        <v>43</v>
      </c>
      <c r="C50" s="6">
        <v>22452</v>
      </c>
      <c r="D50" s="6">
        <v>6775</v>
      </c>
      <c r="E50" s="6">
        <v>266</v>
      </c>
      <c r="F50" s="7">
        <f t="shared" si="0"/>
        <v>0.31360235168359168</v>
      </c>
      <c r="G50" s="6">
        <v>23035</v>
      </c>
      <c r="H50" s="6">
        <v>10408</v>
      </c>
      <c r="I50" s="7">
        <f t="shared" si="1"/>
        <v>0.45183416540047755</v>
      </c>
      <c r="J50" s="6">
        <f t="shared" si="2"/>
        <v>45487</v>
      </c>
      <c r="K50" s="6">
        <f t="shared" si="3"/>
        <v>17449</v>
      </c>
      <c r="L50" s="7">
        <f t="shared" si="4"/>
        <v>0.38360410666783917</v>
      </c>
    </row>
    <row r="51" spans="1:12">
      <c r="A51" s="8">
        <v>45</v>
      </c>
      <c r="B51" s="13" t="s">
        <v>44</v>
      </c>
      <c r="C51" s="9">
        <v>20947</v>
      </c>
      <c r="D51" s="9">
        <v>4493</v>
      </c>
      <c r="E51" s="9">
        <v>172</v>
      </c>
      <c r="F51" s="10">
        <f t="shared" si="0"/>
        <v>0.22270492194586336</v>
      </c>
      <c r="G51" s="9">
        <v>19945</v>
      </c>
      <c r="H51" s="9">
        <v>7555</v>
      </c>
      <c r="I51" s="10">
        <f t="shared" si="1"/>
        <v>0.37879167711205813</v>
      </c>
      <c r="J51" s="9">
        <f t="shared" si="2"/>
        <v>40892</v>
      </c>
      <c r="K51" s="9">
        <f t="shared" si="3"/>
        <v>12220</v>
      </c>
      <c r="L51" s="10">
        <f t="shared" si="4"/>
        <v>0.29883595813362029</v>
      </c>
    </row>
    <row r="52" spans="1:12">
      <c r="A52" s="11">
        <v>46</v>
      </c>
      <c r="B52" s="12" t="s">
        <v>46</v>
      </c>
      <c r="C52" s="4">
        <v>30134</v>
      </c>
      <c r="D52" s="4">
        <v>6083</v>
      </c>
      <c r="E52" s="4">
        <v>166</v>
      </c>
      <c r="F52" s="5">
        <f t="shared" si="0"/>
        <v>0.20737373066967546</v>
      </c>
      <c r="G52" s="4">
        <v>29784</v>
      </c>
      <c r="H52" s="4">
        <v>10204</v>
      </c>
      <c r="I52" s="5">
        <f t="shared" si="1"/>
        <v>0.3426000537201182</v>
      </c>
      <c r="J52" s="4">
        <f t="shared" si="2"/>
        <v>59918</v>
      </c>
      <c r="K52" s="4">
        <f t="shared" si="3"/>
        <v>16453</v>
      </c>
      <c r="L52" s="5">
        <f t="shared" si="4"/>
        <v>0.27459194232117229</v>
      </c>
    </row>
    <row r="53" spans="1:12">
      <c r="A53" s="8">
        <v>47</v>
      </c>
      <c r="B53" s="8" t="s">
        <v>45</v>
      </c>
      <c r="C53" s="9">
        <v>31899</v>
      </c>
      <c r="D53" s="9">
        <v>8797</v>
      </c>
      <c r="E53" s="9">
        <v>218</v>
      </c>
      <c r="F53" s="10">
        <f t="shared" si="0"/>
        <v>0.282610740148594</v>
      </c>
      <c r="G53" s="9">
        <v>32346</v>
      </c>
      <c r="H53" s="9">
        <v>15305</v>
      </c>
      <c r="I53" s="10">
        <f t="shared" si="1"/>
        <v>0.47316515179620355</v>
      </c>
      <c r="J53" s="9">
        <f t="shared" si="2"/>
        <v>64245</v>
      </c>
      <c r="K53" s="9">
        <f t="shared" si="3"/>
        <v>24320</v>
      </c>
      <c r="L53" s="10">
        <f t="shared" si="4"/>
        <v>0.3785508599891042</v>
      </c>
    </row>
    <row r="54" spans="1:12">
      <c r="A54" s="14"/>
      <c r="B54" s="14"/>
      <c r="C54" s="15">
        <f>SUM(C7:C53)</f>
        <v>2679266</v>
      </c>
      <c r="D54" s="15">
        <f>SUM(D7:D53)</f>
        <v>612582</v>
      </c>
      <c r="E54" s="15">
        <f>SUM(E7:E53)</f>
        <v>17448</v>
      </c>
      <c r="F54" s="7">
        <f t="shared" si="0"/>
        <v>0.23515022397925403</v>
      </c>
      <c r="G54" s="15">
        <f>SUM(G7:G53)</f>
        <v>2562119</v>
      </c>
      <c r="H54" s="15">
        <f>SUM(H7:H53)</f>
        <v>836981</v>
      </c>
      <c r="I54" s="16">
        <f t="shared" si="1"/>
        <v>0.32667530274745238</v>
      </c>
      <c r="J54" s="17">
        <f t="shared" si="2"/>
        <v>5241385</v>
      </c>
      <c r="K54" s="6">
        <f>SUM(D54,E54,H54)</f>
        <v>1467011</v>
      </c>
      <c r="L54" s="16">
        <f t="shared" si="4"/>
        <v>0.27988995275103812</v>
      </c>
    </row>
  </sheetData>
  <mergeCells count="12">
    <mergeCell ref="A2:B6"/>
    <mergeCell ref="C2:C6"/>
    <mergeCell ref="F2:F6"/>
    <mergeCell ref="D2:E2"/>
    <mergeCell ref="K2:K6"/>
    <mergeCell ref="L2:L6"/>
    <mergeCell ref="D3:D6"/>
    <mergeCell ref="E3:E6"/>
    <mergeCell ref="G2:G6"/>
    <mergeCell ref="H2:H6"/>
    <mergeCell ref="I2:I6"/>
    <mergeCell ref="J2:J6"/>
  </mergeCells>
  <phoneticPr fontId="1"/>
  <pageMargins left="0.70866141732283472" right="0.70866141732283472" top="0.74803149606299213" bottom="0.74803149606299213" header="0.31496062992125984" footer="0.31496062992125984"/>
  <pageSetup paperSize="9" scale="83" orientation="portrait" r:id="rId1"/>
  <headerFooter>
    <oddHeader>&amp;R資料１－２</oddHead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98CD678D6016948902D6CF101EF1268" ma:contentTypeVersion="14" ma:contentTypeDescription="新しいドキュメントを作成します。" ma:contentTypeScope="" ma:versionID="ac571446ef14229d3cd95320c84446f3">
  <xsd:schema xmlns:xsd="http://www.w3.org/2001/XMLSchema" xmlns:xs="http://www.w3.org/2001/XMLSchema" xmlns:p="http://schemas.microsoft.com/office/2006/metadata/properties" xmlns:ns2="cb193dcd-aa31-4dee-9a88-2e1d717df912" xmlns:ns3="263dbbe5-076b-4606-a03b-9598f5f2f35a" targetNamespace="http://schemas.microsoft.com/office/2006/metadata/properties" ma:root="true" ma:fieldsID="61edf2033e8a7cda616b1e4b256addcc" ns2:_="" ns3:_="">
    <xsd:import namespace="cb193dcd-aa31-4dee-9a88-2e1d717df912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193dcd-aa31-4dee-9a88-2e1d717df912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073a5962-a99c-490e-8ab4-4870d81bb2f3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cb193dcd-aa31-4dee-9a88-2e1d717df912">
      <Terms xmlns="http://schemas.microsoft.com/office/infopath/2007/PartnerControls"/>
    </lcf76f155ced4ddcb4097134ff3c332f>
    <Owner xmlns="cb193dcd-aa31-4dee-9a88-2e1d717df912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55895C42-39B1-4BE2-A685-9DE4D6A4880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6D781BC-441D-469E-8E52-0C71A481B6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193dcd-aa31-4dee-9a88-2e1d717df912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BC7A46F-95BA-4285-90D2-119CE39E5275}">
  <ds:schemaRefs>
    <ds:schemaRef ds:uri="http://schemas.microsoft.com/office/infopath/2007/PartnerControls"/>
    <ds:schemaRef ds:uri="http://purl.org/dc/dcmitype/"/>
    <ds:schemaRef ds:uri="http://purl.org/dc/terms/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263dbbe5-076b-4606-a03b-9598f5f2f35a"/>
    <ds:schemaRef ds:uri="cb193dcd-aa31-4dee-9a88-2e1d717df912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特定保健指導</vt:lpstr>
      <vt:lpstr>特定保健指導!Print_Area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0x010100398CD678D6016948902D6CF101EF1268</vt:lpwstr>
  </property>
  <property fmtid="{D5CDD505-2E9C-101B-9397-08002B2CF9AE}" pid="3" name="MediaServiceImageTags">
    <vt:lpwstr/>
  </property>
</Properties>
</file>