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380" documentId="8_{E3AB72A5-3263-48CF-892A-AB6E9C347A62}" xr6:coauthVersionLast="47" xr6:coauthVersionMax="47" xr10:uidLastSave="{9D665032-221B-4B77-B4EE-460C7D347535}"/>
  <workbookProtection workbookAlgorithmName="SHA-512" workbookHashValue="qphe2d+fgHCQpz4cAzCmfypE+rXL1dZt/uslPF46iKMxV84bFik/Uada7/NQcYUhRUl5ImZfYXoG8IZYd27ZJA==" workbookSaltValue="TzHBjopVF7PgwMHJRJ77kQ==" workbookSpinCount="100000" lockStructure="1"/>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 r:id="rId10"/>
    <externalReference r:id="rId11"/>
    <externalReference r:id="rId12"/>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'!$A$1:$AE$31</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'!$A$1:$T$30</definedName>
    <definedName name="Z_5D805DA5_5B83_4DA7_AD1F_0A528C0D7036_.wvu.PrintArea" localSheetId="1" hidden="1">'様式103_調剤ベースアップ評価料 '!$A$1:$T$30</definedName>
    <definedName name="Z_69CDDE8E_4570_4BA1_94E3_16D081512935_.wvu.PrintArea" localSheetId="1" hidden="1">'様式103_調剤ベースアップ評価料 '!$A$1:$T$30</definedName>
    <definedName name="Z_73BCDB9B_F610_4914_B01C_136D6132314D_.wvu.PrintArea" localSheetId="1" hidden="1">'様式103_調剤ベースアップ評価料 '!$A$1:$T$30</definedName>
    <definedName name="Z_B54DE1DF_A17A_4AD2_83A8_C44B3EE7B785_.wvu.PrintArea" localSheetId="1" hidden="1">'様式103_調剤ベースアップ評価料 '!$A$1:$T$30</definedName>
    <definedName name="サービス" localSheetId="0">#REF!</definedName>
    <definedName name="サービス" localSheetId="2">#REF!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[4]加算率一覧!$A$4:$A$25</definedName>
    <definedName name="種類">[5]サービス種類一覧!$A$4:$A$20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8" i="73" l="1"/>
  <c r="DP2" i="21" s="1"/>
  <c r="AB66" i="65"/>
  <c r="G9" i="73"/>
  <c r="G7" i="65"/>
  <c r="V18" i="65"/>
  <c r="V15" i="65"/>
  <c r="AC35" i="73"/>
  <c r="AC34" i="73"/>
  <c r="V20" i="73"/>
  <c r="V17" i="73"/>
  <c r="B4" i="21" l="1"/>
  <c r="A4" i="21"/>
  <c r="AB66" i="73"/>
  <c r="AC61" i="73"/>
  <c r="AC53" i="73"/>
  <c r="AC54" i="73" s="1"/>
  <c r="AC44" i="73"/>
  <c r="AC45" i="73" s="1"/>
  <c r="AC33" i="73"/>
  <c r="V18" i="73"/>
  <c r="AC51" i="65"/>
  <c r="AC52" i="65" s="1"/>
  <c r="AB64" i="65"/>
  <c r="AC59" i="65"/>
  <c r="AC42" i="65"/>
  <c r="AC43" i="65" s="1"/>
  <c r="AC33" i="65"/>
  <c r="AC32" i="65"/>
  <c r="AC31" i="65"/>
  <c r="X4" i="73"/>
  <c r="X5" i="73"/>
  <c r="X5" i="65"/>
  <c r="X4" i="65"/>
  <c r="AC36" i="73" l="1"/>
  <c r="AB67" i="73" s="1"/>
  <c r="AC34" i="65"/>
  <c r="H21" i="66"/>
  <c r="H20"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5" i="65"/>
  <c r="AB68" i="65" s="1"/>
  <c r="AB69" i="65" s="1"/>
  <c r="AB70" i="73"/>
  <c r="AC37" i="73"/>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4"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4"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<sst xmlns="http://schemas.openxmlformats.org/spreadsheetml/2006/main" count="526" uniqueCount="363">
  <si>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</si>
  <si>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</si>
  <si>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</si>
  <si>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</si>
  <si>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</si>
  <si>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</si>
  <si>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</si>
  <si>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</si>
  <si>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</si>
  <si>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</si>
  <si>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</si>
  <si>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</si>
  <si>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</si>
  <si>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</si>
  <si>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</si>
  <si>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</si>
  <si>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</si>
  <si>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</si>
  <si>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</si>
  <si>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</si>
  <si>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</si>
  <si>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</si>
  <si>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</si>
  <si>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</si>
  <si>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</si>
  <si>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</si>
  <si>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</si>
  <si>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</si>
  <si>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</si>
  <si>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</si>
  <si>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</si>
  <si>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</si>
  <si>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</si>
  <si>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</si>
  <si>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</si>
  <si>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</si>
  <si>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</si>
  <si>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</si>
  <si>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</si>
  <si>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</si>
  <si>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</si>
  <si>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</si>
  <si>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</si>
  <si>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</si>
  <si>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</si>
  <si>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</si>
  <si>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</si>
  <si>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</si>
  <si>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</si>
  <si>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</si>
  <si>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</si>
  <si>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</si>
  <si>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</si>
  <si>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</si>
  <si>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</si>
  <si>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</si>
  <si>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</si>
  <si>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</si>
  <si>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</si>
  <si>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</si>
  <si>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</si>
  <si>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</si>
  <si>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</si>
  <si>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</si>
  <si>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</si>
  <si>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</si>
  <si>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</si>
  <si>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</si>
  <si>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</si>
  <si>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</si>
  <si>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</si>
  <si>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</si>
  <si>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</si>
  <si>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</si>
  <si>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</si>
  <si>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</si>
  <si>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</si>
  <si>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</si>
  <si>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</si>
  <si>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</si>
  <si>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</si>
  <si>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</si>
  <si>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</si>
  <si>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</si>
  <si>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</si>
  <si>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</si>
  <si>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</si>
  <si>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</si>
  <si>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</si>
  <si>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</si>
  <si>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</si>
  <si>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</si>
  <si>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</si>
  <si>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</si>
  <si>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</si>
  <si>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</si>
  <si>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</si>
  <si>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</si>
  <si>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</si>
  <si>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</si>
  <si>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</si>
  <si>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</si>
  <si>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</si>
  <si>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</si>
  <si>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</si>
  <si>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</si>
  <si>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</si>
  <si>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</si>
  <si>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</si>
  <si>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</si>
  <si>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</si>
  <si>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</si>
  <si>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</si>
  <si>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</si>
  <si>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</si>
  <si>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</si>
  <si>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</si>
  <si>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</si>
  <si>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</si>
  <si>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</si>
  <si>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</si>
  <si>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</si>
  <si>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</si>
  <si>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</si>
  <si>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</si>
  <si>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</si>
  <si>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</si>
  <si>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</si>
  <si>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</si>
  <si>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</si>
  <si>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</si>
  <si>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</si>
  <si>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</si>
  <si>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</si>
  <si>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</si>
  <si>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</si>
  <si>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</si>
  <si>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</si>
  <si>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</si>
  <si>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</si>
  <si>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</si>
  <si>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</si>
  <si>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</si>
  <si>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</si>
  <si>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</si>
  <si>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</si>
  <si>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</si>
  <si>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</si>
  <si>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</si>
  <si>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</si>
  <si>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</si>
  <si>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</si>
  <si>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</si>
  <si>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</si>
  <si>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</si>
  <si>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</si>
  <si>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</si>
  <si>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</si>
  <si>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</si>
  <si>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</si>
  <si>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</si>
  <si>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</si>
  <si>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</si>
  <si>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</si>
  <si>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</si>
  <si>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</si>
  <si>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</si>
  <si>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</si>
  <si>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</si>
  <si>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</si>
  <si>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</si>
  <si>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</si>
  <si>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</si>
  <si>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</si>
  <si>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</si>
  <si>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</si>
  <si>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</si>
  <si>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</si>
  <si>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</si>
  <si>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</si>
  <si>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</si>
  <si>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</si>
  <si>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</si>
  <si>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</si>
  <si>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</si>
  <si>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</si>
  <si>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</si>
  <si>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</si>
  <si>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</si>
  <si>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</si>
  <si>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</si>
  <si>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</si>
  <si>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</si>
  <si>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</si>
  <si>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</si>
  <si>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</si>
  <si>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</si>
  <si>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</si>
  <si>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</si>
  <si>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</si>
  <si>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</si>
  <si>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</si>
  <si>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</si>
  <si>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</si>
  <si>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</si>
  <si>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</si>
  <si>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</si>
  <si>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</si>
  <si>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</si>
  <si>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</si>
  <si>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</si>
  <si>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</si>
  <si>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</si>
  <si>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</si>
  <si>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</si>
  <si>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</si>
  <si>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</si>
  <si>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</si>
  <si>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</si>
  <si>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</si>
  <si>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</si>
  <si>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</si>
  <si>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</si>
  <si>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</si>
  <si>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</si>
  <si>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</si>
  <si>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</si>
  <si>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</si>
  <si>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</si>
  <si>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</si>
  <si>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</si>
  <si>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</si>
  <si>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</si>
  <si>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</si>
  <si>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</si>
  <si>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</si>
  <si>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</si>
  <si>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</si>
  <si>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</si>
  <si>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</si>
  <si>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</si>
  <si>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</si>
  <si>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</si>
  <si>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</si>
  <si>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</si>
  <si>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</si>
  <si>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</si>
  <si>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</si>
  <si>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</si>
  <si>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</si>
  <si>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</si>
  <si>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</si>
  <si>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</si>
  <si>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</si>
  <si>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</si>
  <si>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</si>
  <si>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</si>
  <si>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</si>
  <si>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</si>
  <si>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</si>
  <si>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</si>
  <si>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</si>
  <si>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</si>
  <si>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</si>
  <si>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</si>
  <si>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</si>
  <si>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</si>
  <si>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</si>
  <si>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</si>
  <si>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</si>
  <si>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</si>
  <si>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</si>
  <si>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</si>
  <si>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</si>
  <si>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</si>
  <si>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</si>
  <si>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</si>
  <si>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</si>
  <si>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</si>
  <si>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</si>
  <si>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</si>
  <si>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</si>
  <si>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</si>
  <si>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</si>
  <si>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</si>
  <si>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</si>
  <si>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</si>
  <si>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</si>
  <si>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</si>
  <si>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</si>
  <si>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</si>
  <si>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</si>
  <si>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</si>
  <si>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</si>
  <si>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</si>
  <si>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</si>
  <si>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</si>
  <si>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</si>
  <si>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</si>
  <si>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</si>
  <si>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</si>
  <si>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</si>
  <si>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</si>
  <si>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</si>
  <si>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</si>
  <si>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</si>
  <si>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</si>
  <si>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</si>
  <si>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</si>
  <si>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</si>
  <si>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</si>
  <si>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</si>
  <si>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</si>
  <si>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</si>
  <si>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</si>
  <si>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</si>
  <si>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</si>
  <si>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</si>
  <si>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</si>
  <si>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</si>
  <si>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</si>
  <si>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</si>
  <si>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</si>
  <si>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</si>
  <si>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</si>
  <si>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</si>
  <si>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</si>
  <si>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</si>
  <si>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</si>
  <si>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</si>
  <si>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</si>
  <si>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</si>
  <si>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</si>
  <si>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</si>
  <si>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</si>
  <si>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</si>
  <si>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</si>
  <si>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</si>
  <si>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</si>
  <si>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</si>
  <si>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</si>
  <si>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</si>
  <si>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</si>
  <si>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</si>
  <si>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</si>
  <si>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</si>
  <si>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</si>
  <si>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</si>
  <si>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</si>
  <si>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</si>
  <si>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</si>
  <si>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</si>
  <si>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</si>
  <si>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</si>
  <si>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</si>
  <si>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</si>
  <si>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</si>
  <si>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</si>
  <si>
    <t>様式更新日</t>
    <rPh sb="0" eb="2">
      <t>ヨウシキ</t>
    </rPh>
    <rPh sb="2" eb="5">
      <t>コウシンビ</t>
    </rPh>
    <phoneticPr fontId="1"/>
  </si>
  <si>
    <t>局長に届け出ています。（または、どのグループにも属していません。）</t>
    <phoneticPr fontId="1"/>
  </si>
  <si>
    <r>
      <rPr>
        <sz val="14"/>
        <color rgb="FFFF0000"/>
        <rFont val="ＭＳ Ｐゴシック"/>
        <family val="3"/>
        <charset val="128"/>
      </rPr>
      <t>法人又は</t>
    </r>
    <r>
      <rPr>
        <sz val="14"/>
        <rFont val="ＭＳ Ｐゴシック"/>
        <family val="3"/>
        <charset val="128"/>
      </rPr>
      <t>グループに属する場合は、</t>
    </r>
    <r>
      <rPr>
        <sz val="14"/>
        <color rgb="FFFF0000"/>
        <rFont val="ＭＳ Ｐゴシック"/>
        <family val="3"/>
        <charset val="128"/>
      </rPr>
      <t>当該法人内又は</t>
    </r>
    <r>
      <rPr>
        <sz val="14"/>
        <rFont val="ＭＳ Ｐゴシック"/>
        <family val="3"/>
        <charset val="128"/>
      </rPr>
      <t>グループ</t>
    </r>
    <r>
      <rPr>
        <sz val="14"/>
        <color rgb="FFFF0000"/>
        <rFont val="ＭＳ Ｐゴシック"/>
        <family val="3"/>
        <charset val="128"/>
      </rPr>
      <t>内の本提出をする</t>
    </r>
    <r>
      <rPr>
        <sz val="14"/>
        <rFont val="ＭＳ Ｐゴシック"/>
        <family val="3"/>
        <charset val="128"/>
      </rPr>
      <t>他の全ての保険</t>
    </r>
    <rPh sb="0" eb="2">
      <t>ホウジン</t>
    </rPh>
    <rPh sb="2" eb="3">
      <t>マタ</t>
    </rPh>
    <rPh sb="9" eb="10">
      <t>ゾク</t>
    </rPh>
    <rPh sb="12" eb="14">
      <t>バアイ</t>
    </rPh>
    <rPh sb="16" eb="18">
      <t>トウガイ</t>
    </rPh>
    <rPh sb="18" eb="20">
      <t>ホウジン</t>
    </rPh>
    <rPh sb="20" eb="21">
      <t>ナイ</t>
    </rPh>
    <rPh sb="21" eb="22">
      <t>マタ</t>
    </rPh>
    <rPh sb="27" eb="28">
      <t>ナイ</t>
    </rPh>
    <rPh sb="29" eb="32">
      <t>ホンテイシュツ</t>
    </rPh>
    <rPh sb="35" eb="36">
      <t>ホカ</t>
    </rPh>
    <rPh sb="37" eb="38">
      <t>スベ</t>
    </rPh>
    <rPh sb="40" eb="42">
      <t>ホケン</t>
    </rPh>
    <phoneticPr fontId="1"/>
  </si>
  <si>
    <r>
      <t>薬局において、本様式</t>
    </r>
    <r>
      <rPr>
        <sz val="14"/>
        <color rgb="FFFF0000"/>
        <rFont val="ＭＳ Ｐゴシック"/>
        <family val="3"/>
        <charset val="128"/>
      </rPr>
      <t>に同一内容(保険薬局コード、所在地及び名称は除く)を記入し、</t>
    </r>
    <r>
      <rPr>
        <sz val="14"/>
        <rFont val="ＭＳ Ｐゴシック"/>
        <family val="3"/>
        <charset val="128"/>
      </rPr>
      <t>地方厚生(支)</t>
    </r>
    <rPh sb="7" eb="8">
      <t>ホン</t>
    </rPh>
    <rPh sb="8" eb="10">
      <t>ヨウシキ</t>
    </rPh>
    <rPh sb="11" eb="13">
      <t>ドウイツ</t>
    </rPh>
    <rPh sb="13" eb="15">
      <t>ナイヨウ</t>
    </rPh>
    <rPh sb="16" eb="18">
      <t>ホケン</t>
    </rPh>
    <rPh sb="18" eb="20">
      <t>ヤッキョク</t>
    </rPh>
    <rPh sb="24" eb="27">
      <t>ショザイチ</t>
    </rPh>
    <rPh sb="27" eb="28">
      <t>オヨ</t>
    </rPh>
    <rPh sb="29" eb="31">
      <t>メイショウ</t>
    </rPh>
    <rPh sb="32" eb="33">
      <t>ノゾ</t>
    </rPh>
    <rPh sb="36" eb="38">
      <t>キニュウ</t>
    </rPh>
    <phoneticPr fontId="1"/>
  </si>
  <si>
    <t>８月に、前年度の賃金改善の取組状況について、様式104「賃金改善実績報告書」により</t>
    <rPh sb="1" eb="2">
      <t>ガツ</t>
    </rPh>
    <rPh sb="4" eb="7">
      <t>ゼンネンド</t>
    </rPh>
    <rPh sb="8" eb="12">
      <t>チンギンカイゼン</t>
    </rPh>
    <rPh sb="13" eb="15">
      <t>トリクミ</t>
    </rPh>
    <rPh sb="15" eb="17">
      <t>ジョウキョウ</t>
    </rPh>
    <rPh sb="28" eb="32">
      <t>チンギンカイゼン</t>
    </rPh>
    <rPh sb="32" eb="34">
      <t>ジッセキ</t>
    </rPh>
    <rPh sb="34" eb="3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</si>
</sst>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38" fontId="2" fillId="4" borderId="1" xfId="3" applyFont="1" applyFill="1" applyBorder="1" applyAlignment="1" applyProtection="1">
      <alignment horizontal="righ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0" fontId="2"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176" fontId="8" fillId="3" borderId="0" xfId="2" applyNumberFormat="1" applyFont="1" applyFill="1" applyBorder="1" applyAlignment="1" applyProtection="1">
      <alignment horizontal="center" vertical="center"/>
      <protection locked="0"/>
    </xf>
    <xf numFmtId="2" fontId="2" fillId="4" borderId="5" xfId="3" applyNumberFormat="1" applyFont="1" applyFill="1" applyBorder="1" applyAlignment="1" applyProtection="1">
      <alignment horizontal="center" vertical="center" shrinkToFit="1"/>
    </xf>
    <xf numFmtId="40" fontId="12" fillId="3" borderId="11"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protection locked="0"/>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32" fillId="2" borderId="12" xfId="0" applyFont="1" applyFill="1" applyBorder="1" applyAlignment="1">
      <alignment horizontal="left" vertical="center"/>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3" fillId="2" borderId="12" xfId="0" applyFont="1" applyFill="1" applyBorder="1" applyAlignment="1">
      <alignment horizontal="center" vertical="center"/>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xf numFmtId="40" fontId="12" fillId="4" borderId="45" xfId="3" applyNumberFormat="1" applyFont="1" applyFill="1" applyBorder="1" applyAlignment="1">
      <alignment horizontal="center" vertical="center" shrinkToFit="1"/>
    </xf>
    <xf numFmtId="40" fontId="12" fillId="4" borderId="51" xfId="3" applyNumberFormat="1"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externalLinks/externalLink4.xml" Type="http://schemas.openxmlformats.org/officeDocument/2006/relationships/externalLink"/><Relationship Id="rId12" Target="externalLinks/externalLink5.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4"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22</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95250</xdr:rowOff>
        </xdr:from>
        <xdr:to>
          <xdr:col>2</xdr:col>
          <xdr:colOff>66675</xdr:colOff>
          <xdr:row>23</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15</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130" zoomScaleNormal="100" zoomScaleSheetLayoutView="130" workbookViewId="0"/>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5" style="37" bestFit="1" customWidth="1" collapsed="1"/>
    <col min="21" max="16384" width="9" style="37"/>
  </cols>
  <sheetData>
    <row r="1" spans="1:20">
      <c r="A1" s="37" t="s">
        <v>0</v>
      </c>
      <c r="M1" s="90"/>
      <c r="T1" s="90">
        <v>26260501</v>
      </c>
    </row>
    <row r="3" spans="1:20" ht="18.75" customHeight="1">
      <c r="A3" s="48" t="s">
        <v>1</v>
      </c>
      <c r="B3" s="49"/>
      <c r="C3" s="49"/>
      <c r="D3" s="49"/>
      <c r="E3" s="49"/>
      <c r="F3" s="49"/>
      <c r="G3" s="49"/>
      <c r="H3" s="49"/>
      <c r="I3" s="49"/>
      <c r="J3" s="49"/>
      <c r="K3" s="49"/>
      <c r="L3" s="49"/>
      <c r="M3" s="49"/>
    </row>
    <row r="4" spans="1:20" ht="11.25" customHeight="1" thickBot="1">
      <c r="A4" s="48"/>
      <c r="B4" s="49"/>
      <c r="C4" s="49"/>
      <c r="D4" s="49"/>
      <c r="E4" s="49"/>
      <c r="F4" s="49"/>
      <c r="G4" s="49"/>
      <c r="H4" s="49"/>
      <c r="I4" s="49"/>
      <c r="J4" s="49"/>
      <c r="K4" s="49"/>
      <c r="L4" s="49"/>
      <c r="M4" s="49"/>
    </row>
    <row r="5" spans="1:20">
      <c r="A5" s="51"/>
      <c r="B5" s="52"/>
      <c r="C5" s="52"/>
      <c r="D5" s="52"/>
      <c r="E5" s="85" t="str">
        <f>IF(E6="","",IF(LEN(E6)=7,"","↓保険医療機関コードを7桁で記載してください"))</f>
        <v/>
      </c>
      <c r="F5" s="52"/>
      <c r="G5" s="52"/>
      <c r="H5" s="52"/>
      <c r="I5" s="52"/>
      <c r="J5" s="52"/>
      <c r="K5" s="52"/>
      <c r="L5" s="52"/>
      <c r="M5" s="53"/>
    </row>
    <row r="6" spans="1:20" ht="22.5" customHeight="1">
      <c r="A6" s="54"/>
      <c r="B6" s="222" t="s">
        <v>2</v>
      </c>
      <c r="C6" s="222"/>
      <c r="D6" s="222"/>
      <c r="E6" s="224"/>
      <c r="F6" s="225"/>
      <c r="G6" s="226"/>
      <c r="H6" s="50"/>
      <c r="I6" s="221" t="s">
        <v>3</v>
      </c>
      <c r="J6" s="221"/>
      <c r="K6" s="221"/>
      <c r="L6" s="50"/>
      <c r="M6" s="55"/>
    </row>
    <row r="7" spans="1:20" ht="22.5" customHeight="1">
      <c r="A7" s="56"/>
      <c r="B7" s="223" t="s">
        <v>4</v>
      </c>
      <c r="C7" s="223"/>
      <c r="D7" s="223"/>
      <c r="E7" s="227"/>
      <c r="F7" s="228"/>
      <c r="G7" s="229"/>
      <c r="H7" s="50"/>
      <c r="I7" s="221"/>
      <c r="J7" s="221"/>
      <c r="K7" s="221"/>
      <c r="L7" s="50"/>
      <c r="M7" s="55"/>
    </row>
    <row r="8" spans="1:20" ht="11.25" customHeight="1">
      <c r="A8" s="57"/>
      <c r="B8" s="58"/>
      <c r="C8" s="58"/>
      <c r="D8" s="58"/>
      <c r="E8" s="38"/>
      <c r="F8" s="38"/>
      <c r="G8" s="38"/>
      <c r="H8" s="38"/>
      <c r="I8" s="38"/>
      <c r="J8" s="38"/>
      <c r="K8" s="38"/>
      <c r="L8" s="38"/>
      <c r="M8" s="59"/>
    </row>
    <row r="9" spans="1:20" ht="22.5" customHeight="1">
      <c r="A9" s="57"/>
      <c r="B9" s="215" t="s">
        <v>5</v>
      </c>
      <c r="C9" s="215"/>
      <c r="D9" s="215"/>
      <c r="E9" s="38"/>
      <c r="F9" s="38"/>
      <c r="G9" s="38"/>
      <c r="H9" s="38"/>
      <c r="I9" s="38"/>
      <c r="J9" s="38"/>
      <c r="K9" s="38"/>
      <c r="L9" s="38"/>
      <c r="M9" s="59"/>
    </row>
    <row r="10" spans="1:20" ht="22.5" customHeight="1">
      <c r="A10" s="57"/>
      <c r="B10" s="218" t="s">
        <v>6</v>
      </c>
      <c r="C10" s="218"/>
      <c r="D10" s="218"/>
      <c r="E10" s="219"/>
      <c r="F10" s="219"/>
      <c r="G10" s="219"/>
      <c r="H10" s="219"/>
      <c r="I10" s="38"/>
      <c r="J10" s="38"/>
      <c r="K10" s="38"/>
      <c r="L10" s="38"/>
      <c r="M10" s="59"/>
    </row>
    <row r="11" spans="1:20" ht="22.5" customHeight="1">
      <c r="A11" s="57"/>
      <c r="B11" s="218" t="s">
        <v>7</v>
      </c>
      <c r="C11" s="218"/>
      <c r="D11" s="218"/>
      <c r="E11" s="219"/>
      <c r="F11" s="219"/>
      <c r="G11" s="219"/>
      <c r="H11" s="219"/>
      <c r="I11" s="38"/>
      <c r="J11" s="38"/>
      <c r="K11" s="38"/>
      <c r="L11" s="38"/>
      <c r="M11" s="59"/>
    </row>
    <row r="12" spans="1:20" ht="11.25" customHeight="1">
      <c r="A12" s="54"/>
      <c r="M12" s="60"/>
    </row>
    <row r="13" spans="1:20" ht="22.5" customHeight="1">
      <c r="A13" s="54"/>
      <c r="B13" s="68" t="s">
        <v>8</v>
      </c>
      <c r="C13" s="69"/>
      <c r="D13" s="69"/>
      <c r="E13" s="69"/>
      <c r="F13" s="69"/>
      <c r="G13" s="69"/>
      <c r="H13" s="69"/>
      <c r="I13" s="69"/>
      <c r="J13" s="69"/>
      <c r="K13" s="69"/>
      <c r="L13" s="70"/>
      <c r="M13" s="60"/>
    </row>
    <row r="14" spans="1:20" ht="15" customHeight="1">
      <c r="A14" s="54"/>
      <c r="B14" s="71"/>
      <c r="C14" s="220"/>
      <c r="D14" s="220"/>
      <c r="E14" s="220"/>
      <c r="F14" s="220"/>
      <c r="G14" s="220"/>
      <c r="H14" s="220"/>
      <c r="I14" s="220"/>
      <c r="L14" s="82"/>
      <c r="M14" s="60"/>
    </row>
    <row r="15" spans="1:20" ht="33.75" customHeight="1">
      <c r="A15" s="54"/>
      <c r="B15" s="71"/>
      <c r="C15" s="214"/>
      <c r="D15" s="214"/>
      <c r="E15" s="214"/>
      <c r="F15" s="214"/>
      <c r="G15" s="214"/>
      <c r="H15" s="214"/>
      <c r="I15" s="214"/>
      <c r="J15" s="207" t="s">
        <v>10</v>
      </c>
      <c r="K15" s="207"/>
      <c r="L15" s="208"/>
      <c r="M15" s="76"/>
      <c r="P15" s="37" t="s">
        <v>9</v>
      </c>
    </row>
    <row r="16" spans="1:20" ht="11.25" customHeight="1">
      <c r="A16" s="54"/>
      <c r="B16" s="73"/>
      <c r="C16" s="79"/>
      <c r="D16" s="79"/>
      <c r="E16" s="79"/>
      <c r="F16" s="79"/>
      <c r="G16" s="79"/>
      <c r="H16" s="79"/>
      <c r="I16" s="79"/>
      <c r="J16" s="80"/>
      <c r="K16" s="80"/>
      <c r="L16" s="81"/>
      <c r="M16" s="76"/>
      <c r="O16" s="88"/>
      <c r="P16" s="37" t="s">
        <v>187</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188</v>
      </c>
    </row>
    <row r="18" spans="1:16" ht="36.75" customHeight="1">
      <c r="A18" s="54"/>
      <c r="B18" s="83"/>
      <c r="C18" s="216" t="s">
        <v>11</v>
      </c>
      <c r="D18" s="216"/>
      <c r="E18" s="216"/>
      <c r="F18" s="216"/>
      <c r="G18" s="216"/>
      <c r="H18" s="216"/>
      <c r="I18" s="216"/>
      <c r="J18" s="216"/>
      <c r="K18" s="216"/>
      <c r="L18" s="217"/>
      <c r="M18" s="77"/>
      <c r="O18" s="88" t="b">
        <v>0</v>
      </c>
      <c r="P18" s="37" t="s">
        <v>189</v>
      </c>
    </row>
    <row r="19" spans="1:16" ht="36.75" customHeight="1">
      <c r="A19" s="54"/>
      <c r="B19" s="83"/>
      <c r="C19" s="216" t="s">
        <v>12</v>
      </c>
      <c r="D19" s="216"/>
      <c r="E19" s="216"/>
      <c r="F19" s="216"/>
      <c r="G19" s="216"/>
      <c r="H19" s="216"/>
      <c r="I19" s="216"/>
      <c r="J19" s="216"/>
      <c r="K19" s="216"/>
      <c r="L19" s="217"/>
      <c r="M19" s="77"/>
      <c r="O19" s="88" t="b">
        <v>0</v>
      </c>
    </row>
    <row r="20" spans="1:16" ht="36.75" customHeight="1">
      <c r="A20" s="54"/>
      <c r="B20" s="83"/>
      <c r="C20" s="216" t="s">
        <v>13</v>
      </c>
      <c r="D20" s="216"/>
      <c r="E20" s="216"/>
      <c r="F20" s="216"/>
      <c r="G20" s="216"/>
      <c r="H20" s="216"/>
      <c r="I20" s="216"/>
      <c r="J20" s="216"/>
      <c r="K20" s="216"/>
      <c r="L20" s="217"/>
      <c r="M20" s="77"/>
      <c r="O20" s="88" t="b">
        <v>0</v>
      </c>
    </row>
    <row r="21" spans="1:16" ht="36.75" customHeight="1">
      <c r="A21" s="54"/>
      <c r="B21" s="83"/>
      <c r="C21" s="216" t="s">
        <v>14</v>
      </c>
      <c r="D21" s="216"/>
      <c r="E21" s="216"/>
      <c r="F21" s="216"/>
      <c r="G21" s="216"/>
      <c r="H21" s="216"/>
      <c r="I21" s="216"/>
      <c r="J21" s="216"/>
      <c r="K21" s="216"/>
      <c r="L21" s="217"/>
      <c r="M21" s="77"/>
      <c r="O21" s="88" t="b">
        <v>0</v>
      </c>
    </row>
    <row r="22" spans="1:16" ht="15" customHeight="1">
      <c r="A22" s="54"/>
      <c r="B22" s="71"/>
      <c r="D22" s="209"/>
      <c r="E22" s="209"/>
      <c r="F22" s="209"/>
      <c r="G22" s="209"/>
      <c r="H22" s="209"/>
      <c r="I22" s="209"/>
      <c r="J22" s="209"/>
      <c r="K22" s="209"/>
      <c r="L22" s="210"/>
      <c r="M22" s="60"/>
    </row>
    <row r="23" spans="1:16" ht="22.5" customHeight="1">
      <c r="A23" s="54"/>
      <c r="B23" s="211" t="s">
        <v>15</v>
      </c>
      <c r="C23" s="212"/>
      <c r="D23" s="212"/>
      <c r="E23" s="212"/>
      <c r="F23" s="212"/>
      <c r="G23" s="212"/>
      <c r="H23" s="212"/>
      <c r="I23" s="212"/>
      <c r="J23" s="212"/>
      <c r="K23" s="212"/>
      <c r="L23" s="213"/>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06"/>
      <c r="J27" s="206"/>
      <c r="K27" s="206"/>
      <c r="L27" s="82"/>
      <c r="M27" s="60"/>
    </row>
    <row r="28" spans="1:16" ht="22.5" customHeight="1">
      <c r="A28" s="54"/>
      <c r="B28" s="71"/>
      <c r="C28" s="62" t="s">
        <v>21</v>
      </c>
      <c r="H28" s="206"/>
      <c r="I28" s="206"/>
      <c r="J28" s="206"/>
      <c r="K28" s="206"/>
      <c r="L28" s="82"/>
      <c r="M28" s="60"/>
    </row>
    <row r="29" spans="1:16" ht="15" customHeight="1">
      <c r="A29" s="54"/>
      <c r="B29" s="71"/>
      <c r="L29" s="82"/>
      <c r="M29" s="60"/>
    </row>
    <row r="30" spans="1:16" ht="22.5" customHeight="1">
      <c r="A30" s="54"/>
      <c r="B30" s="71"/>
      <c r="G30" s="37" t="s">
        <v>22</v>
      </c>
      <c r="I30" s="204"/>
      <c r="J30" s="204"/>
      <c r="K30" s="204"/>
      <c r="L30" s="82"/>
      <c r="M30" s="60"/>
    </row>
    <row r="31" spans="1:16" ht="15" customHeight="1">
      <c r="A31" s="54"/>
      <c r="B31" s="71"/>
      <c r="L31" s="82"/>
      <c r="M31" s="60"/>
    </row>
    <row r="32" spans="1:16" ht="22.5" customHeight="1">
      <c r="A32" s="54"/>
      <c r="B32" s="205"/>
      <c r="C32" s="204"/>
      <c r="D32" s="204"/>
      <c r="E32" s="204"/>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1DmePbAmNeYrcXmFuSd9ypBGqBn98+3j7vEzrnZuOQVQQXwm5oYK8Ktlk938r6EVa0kNouEuf0+xHby4S2D14w==" saltValue="YUwQ3oA82ePwCQJ+9gzE6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3"/>
  <sheetViews>
    <sheetView showGridLines="0" view="pageBreakPreview" zoomScale="79" zoomScaleNormal="100" zoomScaleSheetLayoutView="130" workbookViewId="0"/>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185</v>
      </c>
    </row>
    <row r="2" spans="1:54" ht="30" customHeight="1"/>
    <row r="3" spans="1:54" ht="50.1" customHeight="1">
      <c r="A3" s="231" t="s">
        <v>169</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7" t="str">
        <f>IF(OR(AK7=FALSE,AK11=FALSE,AK13=FALSE),"※項目が未チェックです","")</f>
        <v>※項目が未チェックです</v>
      </c>
      <c r="C6" s="237"/>
      <c r="D6" s="237"/>
      <c r="E6" s="237"/>
      <c r="F6" s="237"/>
      <c r="G6" s="237"/>
      <c r="H6" s="237"/>
      <c r="I6" s="237"/>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362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340</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360</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361</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ht="30" customHeight="1">
      <c r="A15" s="12"/>
      <c r="B15" s="156"/>
      <c r="C15" s="11"/>
      <c r="D15" s="11" t="s">
        <v>359</v>
      </c>
      <c r="E15" s="146"/>
      <c r="F15" s="146"/>
      <c r="G15" s="146"/>
      <c r="H15" s="146"/>
      <c r="I15" s="146"/>
      <c r="J15" s="146"/>
      <c r="K15" s="146"/>
      <c r="L15" s="146"/>
      <c r="M15" s="146"/>
      <c r="N15" s="146"/>
      <c r="O15" s="146"/>
      <c r="P15" s="146"/>
      <c r="Q15" s="146"/>
      <c r="R15" s="146"/>
      <c r="S15" s="146"/>
      <c r="AK15" s="155"/>
      <c r="AL15" s="114"/>
      <c r="AM15" s="102"/>
      <c r="AN15" s="114"/>
      <c r="AR15" s="116"/>
      <c r="AS15" s="11"/>
      <c r="AT15" s="11"/>
      <c r="AU15" s="11"/>
      <c r="AV15" s="11"/>
      <c r="AW15" s="11"/>
      <c r="AX15" s="11"/>
      <c r="AY15" s="11"/>
      <c r="AZ15" s="11"/>
      <c r="BA15" s="11"/>
      <c r="BB15" s="11"/>
    </row>
    <row r="16" spans="1:54" s="36" customFormat="1" ht="1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R16" s="3"/>
    </row>
    <row r="17" spans="1:64" s="36" customFormat="1" ht="30" customHeight="1" thickBot="1">
      <c r="A17" s="2"/>
      <c r="B17" s="2"/>
      <c r="C17" s="2"/>
      <c r="D17" s="234"/>
      <c r="E17" s="234"/>
      <c r="F17" s="31" t="s">
        <v>17</v>
      </c>
      <c r="G17" s="234"/>
      <c r="H17" s="234"/>
      <c r="I17" s="31" t="s">
        <v>30</v>
      </c>
      <c r="J17" s="234"/>
      <c r="K17" s="234"/>
      <c r="L17" s="31" t="s">
        <v>19</v>
      </c>
      <c r="M17" s="2"/>
      <c r="N17" s="2"/>
      <c r="O17" s="31" t="s">
        <v>31</v>
      </c>
      <c r="P17" s="2"/>
      <c r="Q17" s="2"/>
      <c r="R17" s="2"/>
      <c r="S17" s="235"/>
      <c r="T17" s="235"/>
      <c r="U17" s="235"/>
      <c r="V17" s="235"/>
      <c r="W17" s="235"/>
      <c r="X17" s="235"/>
      <c r="Y17" s="235"/>
      <c r="Z17" s="235"/>
      <c r="AA17" s="235"/>
      <c r="AB17" s="235"/>
      <c r="AC17" s="235"/>
      <c r="AD17" s="235"/>
      <c r="AE17" s="2"/>
      <c r="AH17" s="45"/>
      <c r="AR17" s="3"/>
    </row>
    <row r="18" spans="1:64" s="36" customFormat="1" ht="15" customHeight="1">
      <c r="A18" s="3"/>
      <c r="B18" s="3"/>
      <c r="C18" s="3"/>
      <c r="F18" s="3"/>
      <c r="I18" s="3"/>
      <c r="L18" s="3"/>
      <c r="M18" s="3"/>
      <c r="N18" s="3"/>
      <c r="O18" s="3"/>
      <c r="P18" s="3"/>
      <c r="Q18" s="3"/>
      <c r="R18" s="3"/>
      <c r="S18" s="119"/>
      <c r="T18" s="119"/>
      <c r="U18" s="119"/>
      <c r="V18" s="119"/>
      <c r="W18" s="119"/>
      <c r="X18" s="119"/>
      <c r="Y18" s="119"/>
      <c r="Z18" s="119"/>
      <c r="AA18" s="119"/>
      <c r="AB18" s="119"/>
      <c r="AC18" s="119"/>
      <c r="AD18" s="119"/>
      <c r="AE18" s="3"/>
      <c r="AR18" s="3"/>
    </row>
    <row r="19" spans="1:64" ht="30" customHeight="1">
      <c r="A19" s="111" t="s">
        <v>32</v>
      </c>
      <c r="B19" s="135"/>
      <c r="C19" s="136"/>
      <c r="D19" s="136"/>
      <c r="E19" s="136"/>
      <c r="F19" s="107"/>
      <c r="G19" s="15"/>
      <c r="H19" s="136"/>
      <c r="I19" s="136"/>
      <c r="J19" s="136"/>
      <c r="K19" s="136"/>
      <c r="L19" s="136"/>
      <c r="M19" s="113"/>
      <c r="N19" s="113"/>
      <c r="O19" s="113"/>
      <c r="P19" s="113"/>
      <c r="Q19" s="113"/>
      <c r="R19" s="113"/>
      <c r="S19" s="113"/>
      <c r="T19" s="113"/>
      <c r="U19" s="113"/>
      <c r="V19" s="113"/>
      <c r="W19" s="113"/>
      <c r="X19" s="113"/>
      <c r="Y19" s="136"/>
      <c r="Z19" s="136"/>
      <c r="AA19" s="136"/>
      <c r="AB19" s="136"/>
      <c r="AC19" s="136"/>
      <c r="AD19" s="136"/>
      <c r="AE19" s="136"/>
      <c r="AF19" s="136"/>
      <c r="AG19" s="20"/>
      <c r="AH19" s="20"/>
      <c r="AI19" s="20"/>
      <c r="AJ19" s="20"/>
      <c r="AK19" s="16"/>
      <c r="AL19" s="114"/>
      <c r="AM19" s="102"/>
      <c r="AN19" s="114"/>
      <c r="AR19" s="115"/>
      <c r="AS19" s="11"/>
      <c r="AT19" s="11"/>
      <c r="AU19" s="11"/>
      <c r="AV19" s="11"/>
      <c r="AW19" s="11"/>
      <c r="AX19" s="11"/>
      <c r="AY19" s="11"/>
      <c r="AZ19" s="11"/>
      <c r="BA19" s="11"/>
      <c r="BB19" s="11"/>
    </row>
    <row r="20" spans="1:64" ht="30" customHeight="1">
      <c r="A20" s="12" t="s">
        <v>33</v>
      </c>
      <c r="B20" s="232" t="s">
        <v>165</v>
      </c>
      <c r="C20" s="232"/>
      <c r="D20" s="232"/>
      <c r="E20" s="232"/>
      <c r="F20" s="232"/>
      <c r="G20" s="232"/>
      <c r="H20" s="236" t="str">
        <f>IF(別添2!E6="","",別添2!E6)</f>
        <v/>
      </c>
      <c r="I20" s="236"/>
      <c r="J20" s="236"/>
      <c r="K20" s="236"/>
      <c r="L20" s="236"/>
      <c r="M20" s="236"/>
      <c r="N20" s="236"/>
      <c r="O20" s="236"/>
      <c r="P20" s="236"/>
      <c r="Q20" s="236"/>
      <c r="R20" s="236"/>
      <c r="S20" s="236"/>
      <c r="T20" s="236"/>
    </row>
    <row r="21" spans="1:64" ht="30" customHeight="1">
      <c r="B21" s="232" t="s">
        <v>159</v>
      </c>
      <c r="C21" s="232"/>
      <c r="D21" s="232"/>
      <c r="E21" s="232"/>
      <c r="F21" s="232"/>
      <c r="G21" s="232"/>
      <c r="H21" s="233" t="str">
        <f>IF(別添2!H28="","",別添2!H28)</f>
        <v/>
      </c>
      <c r="I21" s="233"/>
      <c r="J21" s="233"/>
      <c r="K21" s="233"/>
      <c r="L21" s="233"/>
      <c r="M21" s="233"/>
      <c r="N21" s="233"/>
      <c r="O21" s="233"/>
      <c r="P21" s="233"/>
      <c r="Q21" s="233"/>
      <c r="R21" s="233"/>
      <c r="S21" s="233"/>
      <c r="T21" s="233"/>
    </row>
    <row r="22" spans="1:64" ht="15" customHeight="1">
      <c r="A22" s="12"/>
      <c r="B22" s="135"/>
      <c r="D22" s="134"/>
      <c r="E22" s="134"/>
      <c r="G22" s="134"/>
      <c r="H22" s="134"/>
      <c r="I22" s="134"/>
      <c r="J22" s="134"/>
      <c r="K22" s="134"/>
      <c r="L22" s="134"/>
      <c r="M22" s="134"/>
      <c r="N22" s="134"/>
      <c r="O22" s="134"/>
      <c r="P22" s="134"/>
      <c r="Q22" s="134"/>
      <c r="R22" s="134"/>
      <c r="S22" s="134"/>
    </row>
    <row r="23" spans="1:64" ht="30" customHeight="1" thickBot="1">
      <c r="A23" s="12" t="s">
        <v>34</v>
      </c>
      <c r="B23" s="135" t="s">
        <v>166</v>
      </c>
      <c r="D23" s="134"/>
      <c r="E23" s="134"/>
      <c r="F23" s="134"/>
      <c r="G23" s="134"/>
      <c r="J23" s="134"/>
      <c r="K23" s="134"/>
      <c r="L23" s="134"/>
      <c r="M23" s="134"/>
      <c r="N23" s="134"/>
      <c r="O23" s="134"/>
      <c r="P23" s="134"/>
      <c r="Q23" s="134"/>
      <c r="R23" s="134"/>
      <c r="S23" s="134"/>
    </row>
    <row r="24" spans="1:64" ht="30" customHeight="1" thickBot="1">
      <c r="A24" s="12"/>
      <c r="B24" s="182"/>
      <c r="C24" s="11"/>
      <c r="D24" s="11" t="s">
        <v>167</v>
      </c>
      <c r="E24" s="134"/>
      <c r="F24" s="134"/>
      <c r="G24" s="134"/>
      <c r="H24" s="134"/>
      <c r="I24" s="134"/>
      <c r="J24" s="134"/>
      <c r="K24" s="134"/>
      <c r="L24" s="134"/>
      <c r="M24" s="134"/>
      <c r="N24" s="134"/>
      <c r="O24" s="134"/>
      <c r="P24" s="134"/>
      <c r="Q24" s="134"/>
      <c r="R24" s="134"/>
      <c r="S24" s="134"/>
      <c r="AK24" s="117" t="b">
        <v>0</v>
      </c>
      <c r="AL24" s="114"/>
      <c r="AM24" s="102"/>
      <c r="AN24" s="114"/>
      <c r="AR24" s="116" t="str">
        <f>IF(AK24&lt;&gt;TRUE,"チェックをしてください","")</f>
        <v>チェックをしてください</v>
      </c>
      <c r="AS24" s="11"/>
      <c r="AT24" s="11"/>
      <c r="AU24" s="11"/>
      <c r="AV24" s="11"/>
      <c r="AW24" s="11"/>
      <c r="AX24" s="11"/>
      <c r="AY24" s="11"/>
      <c r="AZ24" s="11"/>
      <c r="BA24" s="11"/>
      <c r="BB24" s="11"/>
    </row>
    <row r="25" spans="1:64" ht="23.25" customHeight="1">
      <c r="A25" s="12"/>
      <c r="B25" s="16" t="s">
        <v>341</v>
      </c>
      <c r="D25" s="134"/>
      <c r="E25" s="134"/>
      <c r="F25" s="134"/>
      <c r="G25" s="134"/>
      <c r="H25" s="134"/>
      <c r="I25" s="134"/>
      <c r="J25" s="134"/>
      <c r="K25" s="134"/>
      <c r="L25" s="134"/>
      <c r="M25" s="134"/>
      <c r="N25" s="134"/>
      <c r="O25" s="134"/>
      <c r="P25" s="134"/>
      <c r="Q25" s="134"/>
      <c r="R25" s="134"/>
      <c r="S25" s="134"/>
      <c r="AK25" s="135"/>
    </row>
    <row r="26" spans="1:64" ht="23.25" customHeight="1">
      <c r="A26" s="12"/>
      <c r="C26" s="16" t="s">
        <v>183</v>
      </c>
      <c r="D26" s="146"/>
      <c r="E26" s="146"/>
      <c r="F26" s="146"/>
      <c r="G26" s="146"/>
      <c r="H26" s="146"/>
      <c r="I26" s="146"/>
      <c r="J26" s="146"/>
      <c r="K26" s="146"/>
      <c r="L26" s="146"/>
      <c r="M26" s="146"/>
      <c r="N26" s="146"/>
      <c r="O26" s="146"/>
      <c r="P26" s="146"/>
      <c r="Q26" s="146"/>
      <c r="R26" s="146"/>
      <c r="S26" s="146"/>
      <c r="AK26" s="154"/>
    </row>
    <row r="27" spans="1:64" ht="23.25" customHeight="1">
      <c r="A27" s="12"/>
      <c r="C27" s="16" t="s">
        <v>184</v>
      </c>
      <c r="D27" s="146"/>
      <c r="E27" s="146"/>
      <c r="F27" s="146"/>
      <c r="G27" s="146"/>
      <c r="H27" s="146"/>
      <c r="I27" s="146"/>
      <c r="J27" s="146"/>
      <c r="K27" s="146"/>
      <c r="L27" s="146"/>
      <c r="M27" s="146"/>
      <c r="N27" s="146"/>
      <c r="O27" s="146"/>
      <c r="P27" s="146"/>
      <c r="Q27" s="146"/>
      <c r="R27" s="146"/>
      <c r="S27" s="146"/>
      <c r="AK27" s="154"/>
    </row>
    <row r="28" spans="1:64" ht="30" customHeight="1">
      <c r="A28" s="12"/>
      <c r="B28" s="16" t="s">
        <v>168</v>
      </c>
      <c r="D28" s="134"/>
      <c r="E28" s="134"/>
      <c r="F28" s="134"/>
      <c r="G28" s="134"/>
      <c r="H28" s="134"/>
      <c r="I28" s="134"/>
      <c r="J28" s="134"/>
      <c r="K28" s="134"/>
      <c r="L28" s="134"/>
      <c r="M28" s="134"/>
      <c r="N28" s="134"/>
      <c r="O28" s="134"/>
      <c r="P28" s="134"/>
      <c r="Q28" s="134"/>
      <c r="R28" s="134"/>
      <c r="S28" s="134"/>
      <c r="AK28" s="135"/>
    </row>
    <row r="29" spans="1:64" ht="15" customHeight="1">
      <c r="A29" s="12"/>
      <c r="B29" s="135"/>
      <c r="D29" s="135"/>
      <c r="E29" s="112"/>
      <c r="H29" s="134"/>
      <c r="I29" s="11"/>
      <c r="J29" s="11"/>
      <c r="K29" s="11"/>
      <c r="L29" s="11"/>
      <c r="M29" s="11"/>
      <c r="N29" s="11"/>
      <c r="O29" s="11"/>
      <c r="P29" s="11"/>
      <c r="Q29" s="11"/>
      <c r="R29" s="11"/>
      <c r="S29" s="134"/>
      <c r="AK29" s="34"/>
      <c r="AL29" s="35"/>
      <c r="AM29" s="35"/>
      <c r="AN29" s="35"/>
      <c r="AO29" s="35"/>
      <c r="AP29" s="35"/>
    </row>
    <row r="30" spans="1:64" s="35" customFormat="1" ht="15" customHeight="1">
      <c r="A30" s="12"/>
      <c r="B30" s="135"/>
      <c r="C30" s="16"/>
      <c r="D30" s="134"/>
      <c r="E30" s="134"/>
      <c r="F30" s="134"/>
      <c r="G30" s="134"/>
      <c r="H30" s="134"/>
      <c r="I30" s="230"/>
      <c r="J30" s="230"/>
      <c r="K30" s="230"/>
      <c r="L30" s="230"/>
      <c r="M30" s="230"/>
      <c r="N30" s="230"/>
      <c r="O30" s="230"/>
      <c r="P30" s="230"/>
      <c r="Q30" s="230"/>
      <c r="R30" s="230"/>
      <c r="S30" s="230"/>
      <c r="T30" s="230"/>
      <c r="U30" s="230"/>
      <c r="V30" s="230"/>
      <c r="W30" s="230"/>
      <c r="X30" s="230"/>
      <c r="Y30" s="230"/>
      <c r="Z30" s="230"/>
      <c r="AA30" s="230"/>
      <c r="AB30" s="230"/>
      <c r="AC30" s="16"/>
      <c r="AD30" s="16"/>
      <c r="AE30" s="16"/>
      <c r="AF30" s="16"/>
      <c r="AG30" s="16"/>
      <c r="AH30" s="16"/>
      <c r="AI30" s="16"/>
      <c r="AJ30" s="16"/>
      <c r="AK30" s="34"/>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64" ht="15" customHeight="1">
      <c r="A31" s="135"/>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row r="53" s="16" customFormat="1" ht="24.95" customHeight="1"/>
  </sheetData>
  <sheetProtection algorithmName="SHA-512" hashValue="XG6ebPaL6TUecNDo5wNIeTG1BUEBv5nIhHORJEnat+zX4FevNrm641hb51XmAUunSNQciuq24hGjCMQ3xLxeAQ==" saltValue="tKHhJ0xIpAHEK0h72Ple+w==" spinCount="100000" sheet="1" objects="1" scenarios="1"/>
  <mergeCells count="11">
    <mergeCell ref="I30:AB30"/>
    <mergeCell ref="A3:AE3"/>
    <mergeCell ref="B21:G21"/>
    <mergeCell ref="H21:T21"/>
    <mergeCell ref="D17:E17"/>
    <mergeCell ref="G17:H17"/>
    <mergeCell ref="J17:K17"/>
    <mergeCell ref="S17:AD17"/>
    <mergeCell ref="B20:G20"/>
    <mergeCell ref="H20:T20"/>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4 Y18 Y7:Y16"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23</xdr:row>
                    <xdr:rowOff>95250</xdr:rowOff>
                  </from>
                  <to>
                    <xdr:col>2</xdr:col>
                    <xdr:colOff>66675</xdr:colOff>
                    <xdr:row>23</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G17:H17</xm:sqref>
        </x14:dataValidation>
        <x14:dataValidation type="list" allowBlank="1" showInputMessage="1" showErrorMessage="1" xr:uid="{C657B4A3-6273-489E-933A-A0A53115CE13}">
          <x14:formula1>
            <xm:f>プルダウンリスト一覧!$A$2:$A$5</xm:f>
          </x14:formula1>
          <xm:sqref>D17:E17</xm:sqref>
        </x14:dataValidation>
        <x14:dataValidation type="list" allowBlank="1" showInputMessage="1" showErrorMessage="1" xr:uid="{472F6F7F-F785-4220-8C94-BAD62E5F86BA}">
          <x14:formula1>
            <xm:f>プルダウンリスト一覧!$C$2:$C$32</xm:f>
          </x14:formula1>
          <xm:sqref>J17:K17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RowHeight="13.5"/>
  <cols>
    <col min="1" max="16384" width="9" style="37"/>
  </cols>
  <sheetData>
    <row r="1" spans="1:8">
      <c r="A1" s="37" t="s">
        <v>182</v>
      </c>
    </row>
    <row r="3" spans="1:8" ht="18.75" customHeight="1">
      <c r="A3" s="238" t="s">
        <v>170</v>
      </c>
      <c r="B3" s="238"/>
      <c r="C3" s="238"/>
      <c r="D3" s="238"/>
      <c r="E3" s="238"/>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354</v>
      </c>
      <c r="K2" s="202"/>
      <c r="L2" s="202"/>
      <c r="M2" s="298" t="str">
        <f>IF(AH9=TRUE,C9,IF(AH10=TRUE,C10,""))</f>
        <v/>
      </c>
      <c r="N2" s="298"/>
      <c r="O2" s="298"/>
      <c r="P2" s="298"/>
      <c r="Q2" s="298"/>
      <c r="R2" s="298"/>
      <c r="S2" s="32" t="s">
        <v>353</v>
      </c>
      <c r="T2" s="202"/>
      <c r="U2" s="287"/>
      <c r="V2" s="287"/>
      <c r="W2" s="288" t="s">
        <v>40</v>
      </c>
      <c r="X2" s="288"/>
      <c r="Y2" s="288"/>
      <c r="Z2" s="288"/>
      <c r="AA2" s="288"/>
      <c r="AB2" s="288"/>
      <c r="AC2" s="288"/>
      <c r="AD2" s="288"/>
      <c r="AE2" s="288"/>
      <c r="AF2" s="288"/>
      <c r="AG2" s="288"/>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43" ht="16.149999999999999"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72" t="s">
        <v>16</v>
      </c>
      <c r="C15" s="273"/>
      <c r="D15" s="273"/>
      <c r="E15" s="282"/>
      <c r="F15" s="282"/>
      <c r="G15" s="5" t="s">
        <v>17</v>
      </c>
      <c r="H15" s="282"/>
      <c r="I15" s="282"/>
      <c r="J15" s="5" t="s">
        <v>30</v>
      </c>
      <c r="K15" s="5"/>
      <c r="L15" s="5" t="s">
        <v>45</v>
      </c>
      <c r="M15" s="5" t="s">
        <v>16</v>
      </c>
      <c r="N15" s="5"/>
      <c r="O15" s="282"/>
      <c r="P15" s="282"/>
      <c r="Q15" s="5" t="s">
        <v>17</v>
      </c>
      <c r="R15" s="282"/>
      <c r="S15" s="282"/>
      <c r="T15" s="6" t="s">
        <v>30</v>
      </c>
      <c r="V15" s="283" t="str">
        <f>IF(OR(E15="",H15="",O15="",R15=""),"",((O15-E15)*12)+(R15-H15)+1)</f>
        <v/>
      </c>
      <c r="W15" s="283"/>
      <c r="X15" s="283"/>
      <c r="Y15" s="284"/>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72" t="s">
        <v>16</v>
      </c>
      <c r="C18" s="273"/>
      <c r="D18" s="273"/>
      <c r="E18" s="282"/>
      <c r="F18" s="282"/>
      <c r="G18" s="5" t="s">
        <v>17</v>
      </c>
      <c r="H18" s="282"/>
      <c r="I18" s="282"/>
      <c r="J18" s="5" t="s">
        <v>30</v>
      </c>
      <c r="K18" s="5"/>
      <c r="L18" s="5" t="s">
        <v>45</v>
      </c>
      <c r="M18" s="5" t="s">
        <v>16</v>
      </c>
      <c r="N18" s="5"/>
      <c r="O18" s="282"/>
      <c r="P18" s="282"/>
      <c r="Q18" s="5" t="s">
        <v>17</v>
      </c>
      <c r="R18" s="282"/>
      <c r="S18" s="282"/>
      <c r="T18" s="6" t="s">
        <v>30</v>
      </c>
      <c r="V18" s="283" t="str">
        <f>IF(OR(E18="",H18="",O18="",R18=""),"",((O18-E18)*12)+(R18-H18)+1)</f>
        <v/>
      </c>
      <c r="W18" s="283"/>
      <c r="X18" s="283"/>
      <c r="Y18" s="284"/>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85"/>
      <c r="U20" s="285"/>
      <c r="V20" s="285"/>
      <c r="W20" s="285"/>
      <c r="X20" s="285"/>
      <c r="Y20" s="285"/>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86"/>
      <c r="AC21" s="286"/>
      <c r="AD21" s="286"/>
      <c r="AE21" s="286"/>
      <c r="AF21" s="286"/>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343</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347</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213</v>
      </c>
      <c r="B25" s="36" t="s">
        <v>214</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342</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row>
    <row r="27" spans="1:62" s="36" customFormat="1" ht="15" customHeight="1">
      <c r="A27" s="108" t="s">
        <v>35</v>
      </c>
      <c r="B27" s="2" t="s">
        <v>208</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79" t="str">
        <f>IF(AC39+AC48=0,"",AC39+AC48)</f>
        <v/>
      </c>
      <c r="AD31" s="279"/>
      <c r="AE31" s="279"/>
      <c r="AF31" s="279"/>
      <c r="AG31" s="22" t="s">
        <v>37</v>
      </c>
      <c r="AR31" s="3"/>
    </row>
    <row r="32" spans="1:62" s="172" customFormat="1" ht="15" customHeight="1">
      <c r="A32" s="194" t="s">
        <v>215</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80" t="str">
        <f>IF(AC40+AC49=0,"",AC40+AC49)</f>
        <v/>
      </c>
      <c r="AD32" s="280"/>
      <c r="AE32" s="280"/>
      <c r="AF32" s="280"/>
      <c r="AG32" s="196" t="s">
        <v>38</v>
      </c>
      <c r="AR32" s="100"/>
    </row>
    <row r="33" spans="1:44" s="36" customFormat="1" ht="15" customHeight="1">
      <c r="A33" s="247" t="s">
        <v>216</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81" t="str">
        <f>IF(AC41+AC50=0,"",AC41+AC50)</f>
        <v/>
      </c>
      <c r="AD33" s="281"/>
      <c r="AE33" s="281"/>
      <c r="AF33" s="281"/>
      <c r="AG33" s="33" t="s">
        <v>38</v>
      </c>
      <c r="AR33" s="3"/>
    </row>
    <row r="34" spans="1:44" s="36" customFormat="1" ht="15" customHeight="1" thickBot="1">
      <c r="A34" s="7" t="s">
        <v>344</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74" t="str">
        <f>IFERROR(AC32-AC33,"")</f>
        <v/>
      </c>
      <c r="AD34" s="274"/>
      <c r="AE34" s="274"/>
      <c r="AF34" s="274"/>
      <c r="AG34" s="121" t="s">
        <v>38</v>
      </c>
      <c r="AR34" s="3"/>
    </row>
    <row r="35" spans="1:44" s="36" customFormat="1" ht="15" customHeight="1" thickTop="1">
      <c r="A35" s="122"/>
      <c r="B35" s="197" t="s">
        <v>226</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75" t="str">
        <f>IFERROR((AC34/AC33)*100,"")</f>
        <v/>
      </c>
      <c r="AD35" s="275"/>
      <c r="AE35" s="275"/>
      <c r="AF35" s="275"/>
      <c r="AG35" s="200" t="s">
        <v>49</v>
      </c>
      <c r="AR35" s="3"/>
    </row>
    <row r="36" spans="1:44" s="36" customFormat="1" ht="15" customHeight="1" thickBot="1">
      <c r="A36" s="276" t="s">
        <v>174</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c r="AD36" s="278"/>
      <c r="AE36" s="278"/>
      <c r="AF36" s="278"/>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8" t="s">
        <v>315</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9"/>
      <c r="AD39" s="269"/>
      <c r="AE39" s="269"/>
      <c r="AF39" s="269"/>
      <c r="AG39" s="22" t="s">
        <v>37</v>
      </c>
      <c r="AR39" s="3"/>
    </row>
    <row r="40" spans="1:44" s="36" customFormat="1" ht="15" customHeight="1">
      <c r="A40" s="258" t="s">
        <v>217</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49"/>
      <c r="AD40" s="249"/>
      <c r="AE40" s="249"/>
      <c r="AF40" s="249"/>
      <c r="AG40" s="28" t="s">
        <v>38</v>
      </c>
      <c r="AR40" s="3"/>
    </row>
    <row r="41" spans="1:44" s="36" customFormat="1" ht="15" customHeight="1">
      <c r="A41" s="247" t="s">
        <v>218</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49"/>
      <c r="AE41" s="249"/>
      <c r="AF41" s="249"/>
      <c r="AG41" s="33" t="s">
        <v>38</v>
      </c>
      <c r="AR41" s="3"/>
    </row>
    <row r="42" spans="1:44" s="36" customFormat="1" ht="15" customHeight="1" thickBot="1">
      <c r="A42" s="7" t="s">
        <v>345</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50" t="str">
        <f>IF(AC40-AC41=0,"",AC40-AC41)</f>
        <v/>
      </c>
      <c r="AD42" s="250"/>
      <c r="AE42" s="250"/>
      <c r="AF42" s="250"/>
      <c r="AG42" s="33" t="s">
        <v>38</v>
      </c>
      <c r="AR42" s="3"/>
    </row>
    <row r="43" spans="1:44" s="36" customFormat="1" ht="15" customHeight="1" thickTop="1">
      <c r="A43" s="122"/>
      <c r="B43" s="124" t="s">
        <v>212</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51" t="str">
        <f>IFERROR((AC42/AC41)*100,"")</f>
        <v/>
      </c>
      <c r="AD43" s="251"/>
      <c r="AE43" s="251"/>
      <c r="AF43" s="251"/>
      <c r="AG43" s="127" t="s">
        <v>49</v>
      </c>
      <c r="AR43" s="3"/>
    </row>
    <row r="44" spans="1:44" s="36" customFormat="1" ht="15" customHeight="1">
      <c r="A44" s="252" t="s">
        <v>219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4"/>
      <c r="AD44" s="254"/>
      <c r="AE44" s="254"/>
      <c r="AF44" s="254"/>
      <c r="AG44" s="128" t="s">
        <v>50</v>
      </c>
      <c r="AR44" s="3"/>
    </row>
    <row r="45" spans="1:44" s="36" customFormat="1" ht="15" customHeight="1" thickBot="1">
      <c r="A45" s="255" t="s">
        <v>220</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67"/>
      <c r="AD45" s="267"/>
      <c r="AE45" s="267"/>
      <c r="AF45" s="267"/>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8" t="s">
        <v>164</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9"/>
      <c r="AD48" s="269"/>
      <c r="AE48" s="269"/>
      <c r="AF48" s="269"/>
      <c r="AG48" s="22" t="s">
        <v>37</v>
      </c>
      <c r="AR48" s="3"/>
    </row>
    <row r="49" spans="1:67" s="36" customFormat="1" ht="15" customHeight="1">
      <c r="A49" s="258" t="s">
        <v>221</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49"/>
      <c r="AD49" s="249"/>
      <c r="AE49" s="249"/>
      <c r="AF49" s="249"/>
      <c r="AG49" s="28" t="s">
        <v>38</v>
      </c>
      <c r="AR49" s="3"/>
    </row>
    <row r="50" spans="1:67" s="36" customFormat="1" ht="15" customHeight="1">
      <c r="A50" s="247" t="s">
        <v>222</v>
      </c>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c r="AD50" s="249"/>
      <c r="AE50" s="249"/>
      <c r="AF50" s="249"/>
      <c r="AG50" s="33" t="s">
        <v>38</v>
      </c>
      <c r="AR50" s="3"/>
    </row>
    <row r="51" spans="1:67" s="36" customFormat="1" ht="15" customHeight="1" thickBot="1">
      <c r="A51" s="7" t="s">
        <v>346</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50" t="str">
        <f>IF(AC49-AC50=0,"",AC49-AC50)</f>
        <v/>
      </c>
      <c r="AD51" s="250"/>
      <c r="AE51" s="250"/>
      <c r="AF51" s="250"/>
      <c r="AG51" s="33" t="s">
        <v>38</v>
      </c>
      <c r="AR51" s="3"/>
    </row>
    <row r="52" spans="1:67" s="36" customFormat="1" ht="15" customHeight="1" thickTop="1">
      <c r="A52" s="122"/>
      <c r="B52" s="124" t="s">
        <v>225</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51" t="str">
        <f>IFERROR((AC51/AC50)*100,"")</f>
        <v/>
      </c>
      <c r="AD52" s="251"/>
      <c r="AE52" s="251"/>
      <c r="AF52" s="251"/>
      <c r="AG52" s="127" t="s">
        <v>49</v>
      </c>
      <c r="AR52" s="3"/>
    </row>
    <row r="53" spans="1:67" s="36" customFormat="1" ht="15" customHeight="1">
      <c r="A53" s="252" t="s">
        <v>223</v>
      </c>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54"/>
      <c r="AE53" s="254"/>
      <c r="AF53" s="254"/>
      <c r="AG53" s="128" t="s">
        <v>50</v>
      </c>
      <c r="AR53" s="3"/>
    </row>
    <row r="54" spans="1:67" s="36" customFormat="1" ht="15" customHeight="1" thickBot="1">
      <c r="A54" s="255" t="s">
        <v>224</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67"/>
      <c r="AD54" s="267"/>
      <c r="AE54" s="267"/>
      <c r="AF54" s="267"/>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57" t="s">
        <v>316</v>
      </c>
      <c r="B56" s="257"/>
      <c r="C56" s="257"/>
      <c r="D56" s="257"/>
      <c r="E56" s="257"/>
      <c r="F56" s="257"/>
      <c r="G56" s="257"/>
      <c r="H56" s="257"/>
      <c r="I56" s="25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210</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9"/>
      <c r="AD57" s="269"/>
      <c r="AE57" s="269"/>
      <c r="AF57" s="269"/>
      <c r="AG57" s="22" t="s">
        <v>38</v>
      </c>
      <c r="AR57" s="3"/>
    </row>
    <row r="58" spans="1:67" s="36" customFormat="1" ht="15" customHeight="1">
      <c r="A58" s="258" t="s">
        <v>211</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49"/>
      <c r="AD58" s="249"/>
      <c r="AE58" s="249"/>
      <c r="AF58" s="249"/>
      <c r="AG58" s="28" t="s">
        <v>38</v>
      </c>
      <c r="AR58" s="3"/>
    </row>
    <row r="59" spans="1:67" s="36" customFormat="1" ht="18" customHeight="1" thickBot="1">
      <c r="A59" s="270" t="s">
        <v>314</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66" t="str">
        <f>IFERROR((AC57/AC58)*100,"")</f>
        <v/>
      </c>
      <c r="AD59" s="266"/>
      <c r="AE59" s="266"/>
      <c r="AF59" s="266"/>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60" t="s">
        <v>349</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16"/>
      <c r="AI60" s="140"/>
      <c r="AJ60" s="141"/>
      <c r="AK60" s="141"/>
      <c r="AL60" s="140"/>
      <c r="AM60" s="141"/>
      <c r="AN60" s="141"/>
      <c r="AO60" s="141"/>
      <c r="AP60" s="141"/>
      <c r="AQ60" s="141"/>
      <c r="AR60" s="141"/>
      <c r="AS60" s="261"/>
      <c r="AT60" s="261"/>
      <c r="AU60" s="261"/>
      <c r="AV60" s="261"/>
      <c r="AW60" s="261"/>
      <c r="AX60" s="261"/>
      <c r="AY60" s="261"/>
      <c r="AZ60" s="141"/>
      <c r="BA60" s="16"/>
      <c r="BB60" s="16"/>
      <c r="BC60" s="16"/>
      <c r="BD60" s="16"/>
      <c r="BE60" s="16"/>
      <c r="BF60" s="16"/>
      <c r="BG60" s="16"/>
      <c r="BH60" s="16"/>
      <c r="BI60" s="16"/>
      <c r="BJ60" s="16"/>
      <c r="BK60" s="16"/>
      <c r="BL60" s="16"/>
      <c r="BM60" s="16"/>
      <c r="BN60" s="16"/>
      <c r="BO60" s="16"/>
    </row>
    <row r="61" spans="1:67" s="36" customFormat="1" ht="15" customHeight="1">
      <c r="A61" s="151"/>
      <c r="B61" s="245" t="s">
        <v>176</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209</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61"/>
      <c r="AT63" s="261"/>
      <c r="AU63" s="261"/>
      <c r="AV63" s="261"/>
      <c r="AW63" s="261"/>
      <c r="AX63" s="261"/>
      <c r="AY63" s="261"/>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46" t="str">
        <f>IF(AB21=0,"",AB21)</f>
        <v/>
      </c>
      <c r="AC64" s="246"/>
      <c r="AD64" s="246"/>
      <c r="AE64" s="246"/>
      <c r="AF64" s="24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39" t="str">
        <f>IFERROR(AC34*(AC59/100)*V18,"")</f>
        <v/>
      </c>
      <c r="AC65" s="239"/>
      <c r="AD65" s="239"/>
      <c r="AE65" s="239"/>
      <c r="AF65" s="239"/>
      <c r="AG65" s="9" t="s">
        <v>38</v>
      </c>
      <c r="AH65" s="16"/>
      <c r="AI65" s="140"/>
      <c r="AJ65" s="141"/>
      <c r="AK65" s="141"/>
      <c r="AL65" s="140"/>
      <c r="AM65" s="141"/>
      <c r="AN65" s="141"/>
      <c r="AO65" s="141"/>
      <c r="AP65" s="141"/>
      <c r="AQ65" s="141"/>
      <c r="AR65" s="141"/>
      <c r="AS65" s="261"/>
      <c r="AT65" s="261"/>
      <c r="AU65" s="261"/>
      <c r="AV65" s="261"/>
      <c r="AW65" s="261"/>
      <c r="AX65" s="261"/>
      <c r="AY65" s="261"/>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39" t="str">
        <f>IF(AC36="","",AC36)</f>
        <v/>
      </c>
      <c r="AC66" s="239"/>
      <c r="AD66" s="239"/>
      <c r="AE66" s="239"/>
      <c r="AF66" s="239"/>
      <c r="AG66" s="241"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351</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40"/>
      <c r="AC67" s="240"/>
      <c r="AD67" s="240"/>
      <c r="AE67" s="240"/>
      <c r="AF67" s="240"/>
      <c r="AG67" s="242"/>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350</v>
      </c>
      <c r="B68" s="8"/>
      <c r="C68" s="8"/>
      <c r="D68" s="8"/>
      <c r="E68" s="8"/>
      <c r="F68" s="8"/>
      <c r="G68" s="8"/>
      <c r="H68" s="8"/>
      <c r="I68" s="8"/>
      <c r="J68" s="8"/>
      <c r="K68" s="8"/>
      <c r="L68" s="8"/>
      <c r="M68" s="8"/>
      <c r="N68" s="8"/>
      <c r="O68" s="8"/>
      <c r="P68" s="8"/>
      <c r="Q68" s="8"/>
      <c r="R68" s="8"/>
      <c r="S68" s="8"/>
      <c r="T68" s="8"/>
      <c r="U68" s="8"/>
      <c r="V68" s="8"/>
      <c r="W68" s="8"/>
      <c r="X68" s="8"/>
      <c r="Y68" s="8"/>
      <c r="Z68" s="8"/>
      <c r="AA68" s="8"/>
      <c r="AB68" s="239" t="str">
        <f>IFERROR((AB65+AB66)-AB64,"")</f>
        <v/>
      </c>
      <c r="AC68" s="239"/>
      <c r="AD68" s="239"/>
      <c r="AE68" s="239"/>
      <c r="AF68" s="239"/>
      <c r="AG68" s="9" t="s">
        <v>38</v>
      </c>
      <c r="AH68" s="140"/>
      <c r="AI68" s="16"/>
      <c r="AJ68" s="141"/>
      <c r="AK68" s="141"/>
      <c r="AL68" s="140"/>
      <c r="AM68" s="16"/>
      <c r="AN68" s="141"/>
      <c r="AO68" s="141"/>
      <c r="AP68" s="16"/>
      <c r="AQ68" s="16"/>
      <c r="AR68" s="16"/>
      <c r="AS68" s="265"/>
      <c r="AT68" s="265"/>
      <c r="AU68" s="265"/>
      <c r="AV68" s="265"/>
      <c r="AW68" s="265"/>
      <c r="AX68" s="265"/>
      <c r="AY68" s="265"/>
      <c r="AZ68" s="141"/>
      <c r="BA68" s="16"/>
      <c r="BB68" s="141"/>
      <c r="BC68" s="16"/>
      <c r="BD68" s="262"/>
      <c r="BE68" s="262"/>
      <c r="BF68" s="262"/>
      <c r="BG68" s="262"/>
      <c r="BH68" s="262"/>
      <c r="BI68" s="262"/>
      <c r="BJ68" s="262"/>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63" t="str">
        <f>IF(AB68&gt;=0,"賃金改善額充当済み","賃金改善額充当不足")</f>
        <v>賃金改善額充当済み</v>
      </c>
      <c r="AC69" s="263"/>
      <c r="AD69" s="263"/>
      <c r="AE69" s="263"/>
      <c r="AF69" s="263"/>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65"/>
      <c r="AT72" s="265"/>
      <c r="AU72" s="265"/>
      <c r="AV72" s="265"/>
      <c r="AW72" s="265"/>
      <c r="AX72" s="265"/>
      <c r="AY72" s="265"/>
      <c r="AZ72" s="141"/>
      <c r="BA72" s="16"/>
      <c r="BB72" s="141"/>
      <c r="BC72" s="16"/>
      <c r="BD72" s="262"/>
      <c r="BE72" s="262"/>
      <c r="BF72" s="262"/>
      <c r="BG72" s="262"/>
      <c r="BH72" s="262"/>
      <c r="BI72" s="262"/>
      <c r="BJ72" s="262"/>
      <c r="BK72" s="145"/>
      <c r="BL72" s="16"/>
      <c r="BM72" s="16"/>
      <c r="BN72" s="16"/>
      <c r="BO72" s="16"/>
    </row>
    <row r="73" spans="1:67" s="36" customFormat="1" ht="24.95" customHeight="1" thickBot="1">
      <c r="A73" s="2"/>
      <c r="B73" s="2"/>
      <c r="C73" s="2"/>
      <c r="D73" s="2" t="s">
        <v>16</v>
      </c>
      <c r="E73" s="2"/>
      <c r="F73" s="234"/>
      <c r="G73" s="234"/>
      <c r="H73" s="2" t="s">
        <v>17</v>
      </c>
      <c r="I73" s="234"/>
      <c r="J73" s="234"/>
      <c r="K73" s="2" t="s">
        <v>30</v>
      </c>
      <c r="L73" s="234"/>
      <c r="M73" s="234"/>
      <c r="N73" s="2" t="s">
        <v>19</v>
      </c>
      <c r="O73" s="2"/>
      <c r="P73" s="2"/>
      <c r="Q73" s="2" t="s">
        <v>31</v>
      </c>
      <c r="R73" s="2"/>
      <c r="S73" s="2"/>
      <c r="T73" s="2"/>
      <c r="U73" s="264"/>
      <c r="V73" s="264"/>
      <c r="W73" s="264"/>
      <c r="X73" s="264"/>
      <c r="Y73" s="264"/>
      <c r="Z73" s="264"/>
      <c r="AA73" s="264"/>
      <c r="AB73" s="264"/>
      <c r="AC73" s="264"/>
      <c r="AD73" s="264"/>
      <c r="AE73" s="264"/>
      <c r="AF73" s="264"/>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278</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312</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313</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319</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275</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s/Jxr20NbGx5kdy+/qX6mLewDHB0L3un2dPEffPK+ECvcPfRUJGjpJ5hBO7sWsXkyVaNs/DORd/8l2Z/6Z/tyA==" saltValue="2kG/jCE/nx95WtrseGgm4Q==" spinCount="100000" sheet="1" objects="1" scenarios="1"/>
  <mergeCells count="81">
    <mergeCell ref="M2:R2"/>
    <mergeCell ref="E15:F15"/>
    <mergeCell ref="H15:I15"/>
    <mergeCell ref="O15:P15"/>
    <mergeCell ref="R15:S15"/>
    <mergeCell ref="AB21:AF21"/>
    <mergeCell ref="U2:V2"/>
    <mergeCell ref="W2:AG2"/>
    <mergeCell ref="S4:W4"/>
    <mergeCell ref="X4:AG4"/>
    <mergeCell ref="S5:W5"/>
    <mergeCell ref="X5:AG5"/>
    <mergeCell ref="V18:Y18"/>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38:AG38"/>
    <mergeCell ref="AC39:AF39"/>
    <mergeCell ref="A40:AB40"/>
    <mergeCell ref="AC40:AF40"/>
    <mergeCell ref="A41:AB41"/>
    <mergeCell ref="AC41:AF41"/>
    <mergeCell ref="AC42:AF42"/>
    <mergeCell ref="AC43:AF43"/>
    <mergeCell ref="A44:AB44"/>
    <mergeCell ref="A45:AB45"/>
    <mergeCell ref="AC44:AF44"/>
    <mergeCell ref="AC45:AF45"/>
    <mergeCell ref="AC58:AF58"/>
    <mergeCell ref="AC59:AF59"/>
    <mergeCell ref="AC54:AF54"/>
    <mergeCell ref="A47:AG47"/>
    <mergeCell ref="AC48:AF48"/>
    <mergeCell ref="A49:AB49"/>
    <mergeCell ref="AC49:AF49"/>
    <mergeCell ref="A59:AB59"/>
    <mergeCell ref="AC57:AF57"/>
    <mergeCell ref="BD68:BJ68"/>
    <mergeCell ref="AB69:AF69"/>
    <mergeCell ref="F73:G73"/>
    <mergeCell ref="I73:J73"/>
    <mergeCell ref="L73:M73"/>
    <mergeCell ref="U73:AF73"/>
    <mergeCell ref="AB68:AF68"/>
    <mergeCell ref="AS72:AY72"/>
    <mergeCell ref="BD72:BJ72"/>
    <mergeCell ref="AS68:AY68"/>
    <mergeCell ref="A60:AG60"/>
    <mergeCell ref="AS65:AY65"/>
    <mergeCell ref="B61:AG61"/>
    <mergeCell ref="AS60:AY60"/>
    <mergeCell ref="AS63:AY63"/>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354</v>
      </c>
      <c r="K2" s="202"/>
      <c r="L2" s="202"/>
      <c r="M2" s="298" t="str">
        <f>IF(AH11=TRUE,C11,IF(AH12=TRUE,C12,""))</f>
        <v/>
      </c>
      <c r="N2" s="298"/>
      <c r="O2" s="298"/>
      <c r="P2" s="298"/>
      <c r="Q2" s="298"/>
      <c r="R2" s="298"/>
      <c r="S2" s="32" t="s">
        <v>353</v>
      </c>
      <c r="T2" s="202"/>
      <c r="U2" s="287"/>
      <c r="V2" s="287"/>
      <c r="W2" s="288" t="s">
        <v>40</v>
      </c>
      <c r="X2" s="288"/>
      <c r="Y2" s="288"/>
      <c r="Z2" s="288"/>
      <c r="AA2" s="288"/>
      <c r="AB2" s="288"/>
      <c r="AC2" s="288"/>
      <c r="AD2" s="288"/>
      <c r="AE2" s="288"/>
      <c r="AF2" s="288"/>
      <c r="AG2" s="288"/>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67" ht="16.149999999999999"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67" ht="16.149999999999999" customHeight="1">
      <c r="A6" s="17"/>
      <c r="B6" s="17"/>
      <c r="C6" s="17"/>
      <c r="D6" s="17"/>
      <c r="E6" s="17"/>
      <c r="F6" s="17"/>
      <c r="G6" s="17"/>
      <c r="H6" s="17"/>
      <c r="I6" s="17"/>
      <c r="J6" s="17"/>
      <c r="K6" s="17"/>
      <c r="L6" s="17"/>
      <c r="M6" s="17"/>
      <c r="N6" s="17"/>
      <c r="O6" s="17"/>
      <c r="P6" s="17"/>
      <c r="Q6" s="17"/>
      <c r="R6" s="303" t="s">
        <v>186</v>
      </c>
      <c r="S6" s="303"/>
      <c r="T6" s="303"/>
      <c r="U6" s="303"/>
      <c r="V6" s="303"/>
      <c r="W6" s="304"/>
      <c r="X6" s="305"/>
      <c r="Y6" s="306"/>
      <c r="Z6" s="306"/>
      <c r="AA6" s="306"/>
      <c r="AB6" s="306"/>
      <c r="AC6" s="306"/>
      <c r="AD6" s="306"/>
      <c r="AE6" s="306"/>
      <c r="AF6" s="306"/>
      <c r="AG6" s="307"/>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303" t="s">
        <v>180</v>
      </c>
      <c r="S7" s="303"/>
      <c r="T7" s="303"/>
      <c r="U7" s="303"/>
      <c r="V7" s="303"/>
      <c r="W7" s="304"/>
      <c r="X7" s="305"/>
      <c r="Y7" s="306"/>
      <c r="Z7" s="306"/>
      <c r="AA7" s="306"/>
      <c r="AB7" s="306"/>
      <c r="AC7" s="306"/>
      <c r="AD7" s="306"/>
      <c r="AE7" s="306"/>
      <c r="AF7" s="306"/>
      <c r="AG7" s="307"/>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72" t="s">
        <v>16</v>
      </c>
      <c r="C17" s="273"/>
      <c r="D17" s="273"/>
      <c r="E17" s="282"/>
      <c r="F17" s="282"/>
      <c r="G17" s="5" t="s">
        <v>17</v>
      </c>
      <c r="H17" s="282"/>
      <c r="I17" s="282"/>
      <c r="J17" s="5" t="s">
        <v>30</v>
      </c>
      <c r="K17" s="5"/>
      <c r="L17" s="5" t="s">
        <v>45</v>
      </c>
      <c r="M17" s="5" t="s">
        <v>16</v>
      </c>
      <c r="N17" s="5"/>
      <c r="O17" s="282"/>
      <c r="P17" s="282"/>
      <c r="Q17" s="5" t="s">
        <v>17</v>
      </c>
      <c r="R17" s="282"/>
      <c r="S17" s="282"/>
      <c r="T17" s="6" t="s">
        <v>30</v>
      </c>
      <c r="V17" s="283" t="str">
        <f>IF(OR(E17="",H17="",O17="",R17=""),"",((O17-E17)*12)+(R17-H17)+1)</f>
        <v/>
      </c>
      <c r="W17" s="283"/>
      <c r="X17" s="283"/>
      <c r="Y17" s="284"/>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72" t="s">
        <v>16</v>
      </c>
      <c r="C20" s="273"/>
      <c r="D20" s="273"/>
      <c r="E20" s="282"/>
      <c r="F20" s="282"/>
      <c r="G20" s="5" t="s">
        <v>17</v>
      </c>
      <c r="H20" s="282"/>
      <c r="I20" s="282"/>
      <c r="J20" s="5" t="s">
        <v>30</v>
      </c>
      <c r="K20" s="5"/>
      <c r="L20" s="5" t="s">
        <v>45</v>
      </c>
      <c r="M20" s="5" t="s">
        <v>16</v>
      </c>
      <c r="N20" s="5"/>
      <c r="O20" s="282"/>
      <c r="P20" s="282"/>
      <c r="Q20" s="5" t="s">
        <v>17</v>
      </c>
      <c r="R20" s="282"/>
      <c r="S20" s="282"/>
      <c r="T20" s="6" t="s">
        <v>30</v>
      </c>
      <c r="V20" s="283" t="str">
        <f>IF(OR(E20="",H20="",O20="",R20=""),"",((O20-E20)*12)+(R20-H20)+1)</f>
        <v/>
      </c>
      <c r="W20" s="283"/>
      <c r="X20" s="283"/>
      <c r="Y20" s="284"/>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85"/>
      <c r="U22" s="285"/>
      <c r="V22" s="285"/>
      <c r="W22" s="285"/>
      <c r="X22" s="285"/>
      <c r="Y22" s="285"/>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8"/>
      <c r="AC23" s="308"/>
      <c r="AD23" s="308"/>
      <c r="AE23" s="308"/>
      <c r="AF23" s="308"/>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343</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348</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213</v>
      </c>
      <c r="B27" s="36" t="s">
        <v>214</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342</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row>
    <row r="29" spans="1:62" s="36" customFormat="1" ht="15" customHeight="1">
      <c r="A29" s="108" t="s">
        <v>35</v>
      </c>
      <c r="B29" s="2" t="s">
        <v>208</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79" t="str">
        <f>IF(AC41+AC50=0,"",AC41+AC50)</f>
        <v/>
      </c>
      <c r="AD33" s="279"/>
      <c r="AE33" s="279"/>
      <c r="AF33" s="279"/>
      <c r="AG33" s="22" t="s">
        <v>37</v>
      </c>
      <c r="AR33" s="3"/>
    </row>
    <row r="34" spans="1:44" s="172" customFormat="1" ht="15" customHeight="1">
      <c r="A34" s="194" t="s">
        <v>215</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80" t="str">
        <f>IF(AC42+AC51=0,"",AC42+AC51)</f>
        <v/>
      </c>
      <c r="AD34" s="280"/>
      <c r="AE34" s="280"/>
      <c r="AF34" s="280"/>
      <c r="AG34" s="196" t="s">
        <v>38</v>
      </c>
      <c r="AR34" s="100"/>
    </row>
    <row r="35" spans="1:44" s="36" customFormat="1" ht="15" customHeight="1">
      <c r="A35" s="247" t="s">
        <v>216</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81" t="str">
        <f>IF(AC43+AC52=0,"",AC43+AC52)</f>
        <v/>
      </c>
      <c r="AD35" s="281"/>
      <c r="AE35" s="281"/>
      <c r="AF35" s="281"/>
      <c r="AG35" s="33" t="s">
        <v>38</v>
      </c>
      <c r="AR35" s="3"/>
    </row>
    <row r="36" spans="1:44" s="36" customFormat="1" ht="15" customHeight="1" thickBot="1">
      <c r="A36" s="7" t="s">
        <v>344</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74" t="str">
        <f>IFERROR(AC34-AC35,"")</f>
        <v/>
      </c>
      <c r="AD36" s="274"/>
      <c r="AE36" s="274"/>
      <c r="AF36" s="274"/>
      <c r="AG36" s="121" t="s">
        <v>38</v>
      </c>
      <c r="AR36" s="3"/>
    </row>
    <row r="37" spans="1:44" s="36" customFormat="1" ht="15" customHeight="1" thickTop="1">
      <c r="A37" s="122"/>
      <c r="B37" s="197" t="s">
        <v>226</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2" t="str">
        <f>IFERROR((AC36/AC35)*100,"")</f>
        <v/>
      </c>
      <c r="AD37" s="302"/>
      <c r="AE37" s="302"/>
      <c r="AF37" s="302"/>
      <c r="AG37" s="200" t="s">
        <v>49</v>
      </c>
      <c r="AR37" s="3"/>
    </row>
    <row r="38" spans="1:44" s="36" customFormat="1" ht="15" customHeight="1" thickBot="1">
      <c r="A38" s="276" t="s">
        <v>174</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c r="AD38" s="278"/>
      <c r="AE38" s="278"/>
      <c r="AF38" s="278"/>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8" t="s">
        <v>315</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9"/>
      <c r="AD41" s="269"/>
      <c r="AE41" s="269"/>
      <c r="AF41" s="269"/>
      <c r="AG41" s="22" t="s">
        <v>37</v>
      </c>
      <c r="AR41" s="3"/>
    </row>
    <row r="42" spans="1:44" s="36" customFormat="1" ht="15" customHeight="1">
      <c r="A42" s="258" t="s">
        <v>217</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49"/>
      <c r="AD42" s="249"/>
      <c r="AE42" s="249"/>
      <c r="AF42" s="249"/>
      <c r="AG42" s="28" t="s">
        <v>38</v>
      </c>
      <c r="AR42" s="3"/>
    </row>
    <row r="43" spans="1:44" s="36" customFormat="1" ht="15" customHeight="1">
      <c r="A43" s="247" t="s">
        <v>218</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249"/>
      <c r="AE43" s="249"/>
      <c r="AF43" s="249"/>
      <c r="AG43" s="33" t="s">
        <v>38</v>
      </c>
      <c r="AR43" s="3"/>
    </row>
    <row r="44" spans="1:44" s="36" customFormat="1" ht="15" customHeight="1" thickBot="1">
      <c r="A44" s="7" t="s">
        <v>345</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50" t="str">
        <f>IF(AC42-AC43=0,"",AC42-AC43)</f>
        <v/>
      </c>
      <c r="AD44" s="250"/>
      <c r="AE44" s="250"/>
      <c r="AF44" s="250"/>
      <c r="AG44" s="33" t="s">
        <v>38</v>
      </c>
      <c r="AR44" s="3"/>
    </row>
    <row r="45" spans="1:44" s="36" customFormat="1" ht="15" customHeight="1" thickTop="1">
      <c r="A45" s="122"/>
      <c r="B45" s="124" t="s">
        <v>212</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1" t="str">
        <f>IFERROR((AC44/AC43)*100,"")</f>
        <v/>
      </c>
      <c r="AD45" s="301"/>
      <c r="AE45" s="301"/>
      <c r="AF45" s="301"/>
      <c r="AG45" s="127" t="s">
        <v>49</v>
      </c>
      <c r="AR45" s="3"/>
    </row>
    <row r="46" spans="1:44" s="36" customFormat="1" ht="15" customHeight="1">
      <c r="A46" s="252" t="s">
        <v>219</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c r="AD46" s="254"/>
      <c r="AE46" s="254"/>
      <c r="AF46" s="254"/>
      <c r="AG46" s="128" t="s">
        <v>50</v>
      </c>
      <c r="AR46" s="3"/>
    </row>
    <row r="47" spans="1:44" s="36" customFormat="1" ht="15" customHeight="1" thickBot="1">
      <c r="A47" s="255" t="s">
        <v>220</v>
      </c>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67"/>
      <c r="AD47" s="267"/>
      <c r="AE47" s="267"/>
      <c r="AF47" s="267"/>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8" t="s">
        <v>164</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9"/>
      <c r="AD50" s="269"/>
      <c r="AE50" s="269"/>
      <c r="AF50" s="269"/>
      <c r="AG50" s="22" t="s">
        <v>37</v>
      </c>
      <c r="AR50" s="3"/>
    </row>
    <row r="51" spans="1:67" s="36" customFormat="1" ht="15" customHeight="1">
      <c r="A51" s="258" t="s">
        <v>221</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49"/>
      <c r="AD51" s="249"/>
      <c r="AE51" s="249"/>
      <c r="AF51" s="249"/>
      <c r="AG51" s="28" t="s">
        <v>38</v>
      </c>
      <c r="AR51" s="3"/>
    </row>
    <row r="52" spans="1:67" s="36" customFormat="1" ht="15" customHeight="1">
      <c r="A52" s="247" t="s">
        <v>222</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9"/>
      <c r="AD52" s="249"/>
      <c r="AE52" s="249"/>
      <c r="AF52" s="249"/>
      <c r="AG52" s="33" t="s">
        <v>38</v>
      </c>
      <c r="AR52" s="3"/>
    </row>
    <row r="53" spans="1:67" s="36" customFormat="1" ht="15" customHeight="1" thickBot="1">
      <c r="A53" s="7" t="s">
        <v>346</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50" t="str">
        <f>IF(AC51-AC52=0,"",AC51-AC52)</f>
        <v/>
      </c>
      <c r="AD53" s="250"/>
      <c r="AE53" s="250"/>
      <c r="AF53" s="250"/>
      <c r="AG53" s="33" t="s">
        <v>38</v>
      </c>
      <c r="AR53" s="3"/>
    </row>
    <row r="54" spans="1:67" s="36" customFormat="1" ht="15" customHeight="1" thickTop="1">
      <c r="A54" s="122"/>
      <c r="B54" s="124" t="s">
        <v>225</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1" t="str">
        <f>IFERROR((AC53/AC52)*100,"")</f>
        <v/>
      </c>
      <c r="AD54" s="301"/>
      <c r="AE54" s="301"/>
      <c r="AF54" s="301"/>
      <c r="AG54" s="127" t="s">
        <v>49</v>
      </c>
      <c r="AR54" s="3"/>
    </row>
    <row r="55" spans="1:67" s="36" customFormat="1" ht="15" customHeight="1">
      <c r="A55" s="252" t="s">
        <v>223</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4"/>
      <c r="AD55" s="254"/>
      <c r="AE55" s="254"/>
      <c r="AF55" s="254"/>
      <c r="AG55" s="128" t="s">
        <v>50</v>
      </c>
      <c r="AR55" s="3"/>
    </row>
    <row r="56" spans="1:67" s="36" customFormat="1" ht="15" customHeight="1" thickBot="1">
      <c r="A56" s="255" t="s">
        <v>224</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67"/>
      <c r="AD56" s="267"/>
      <c r="AE56" s="267"/>
      <c r="AF56" s="267"/>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57" t="s">
        <v>316</v>
      </c>
      <c r="B58" s="257"/>
      <c r="C58" s="257"/>
      <c r="D58" s="257"/>
      <c r="E58" s="257"/>
      <c r="F58" s="257"/>
      <c r="G58" s="257"/>
      <c r="H58" s="257"/>
      <c r="I58" s="25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210</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9"/>
      <c r="AD59" s="269"/>
      <c r="AE59" s="269"/>
      <c r="AF59" s="269"/>
      <c r="AG59" s="22" t="s">
        <v>38</v>
      </c>
      <c r="AR59" s="3"/>
    </row>
    <row r="60" spans="1:67" s="36" customFormat="1" ht="15" customHeight="1">
      <c r="A60" s="258" t="s">
        <v>211</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49"/>
      <c r="AD60" s="249"/>
      <c r="AE60" s="249"/>
      <c r="AF60" s="249"/>
      <c r="AG60" s="28" t="s">
        <v>38</v>
      </c>
      <c r="AR60" s="3"/>
    </row>
    <row r="61" spans="1:67" s="36" customFormat="1" ht="18" customHeight="1" thickBot="1">
      <c r="A61" s="270" t="s">
        <v>314</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66" t="str">
        <f>IFERROR((AC59/AC60)*100,"")</f>
        <v/>
      </c>
      <c r="AD61" s="266"/>
      <c r="AE61" s="266"/>
      <c r="AF61" s="266"/>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60" t="s">
        <v>349</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16"/>
      <c r="AI62" s="162"/>
      <c r="AJ62" s="146"/>
      <c r="AK62" s="146"/>
      <c r="AL62" s="162"/>
      <c r="AM62" s="146"/>
      <c r="AN62" s="146"/>
      <c r="AO62" s="146"/>
      <c r="AP62" s="146"/>
      <c r="AQ62" s="146"/>
      <c r="AR62" s="146"/>
      <c r="AS62" s="261"/>
      <c r="AT62" s="261"/>
      <c r="AU62" s="261"/>
      <c r="AV62" s="261"/>
      <c r="AW62" s="261"/>
      <c r="AX62" s="261"/>
      <c r="AY62" s="261"/>
      <c r="AZ62" s="146"/>
      <c r="BA62" s="16"/>
      <c r="BB62" s="16"/>
      <c r="BC62" s="16"/>
      <c r="BD62" s="16"/>
      <c r="BE62" s="16"/>
      <c r="BF62" s="16"/>
      <c r="BG62" s="16"/>
      <c r="BH62" s="16"/>
      <c r="BI62" s="16"/>
      <c r="BJ62" s="16"/>
      <c r="BK62" s="16"/>
      <c r="BL62" s="16"/>
      <c r="BM62" s="16"/>
      <c r="BN62" s="16"/>
      <c r="BO62" s="16"/>
    </row>
    <row r="63" spans="1:67" s="36" customFormat="1" ht="15" customHeight="1">
      <c r="A63" s="151"/>
      <c r="B63" s="245" t="s">
        <v>176</v>
      </c>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209</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61"/>
      <c r="AT65" s="261"/>
      <c r="AU65" s="261"/>
      <c r="AV65" s="261"/>
      <c r="AW65" s="261"/>
      <c r="AX65" s="261"/>
      <c r="AY65" s="261"/>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46" t="str">
        <f>IF(AB23=0,"",AB23)</f>
        <v/>
      </c>
      <c r="AC66" s="246"/>
      <c r="AD66" s="246"/>
      <c r="AE66" s="246"/>
      <c r="AF66" s="24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39" t="str">
        <f>IFERROR(AC36*(AC61/100)*V20,"")</f>
        <v/>
      </c>
      <c r="AC67" s="239"/>
      <c r="AD67" s="239"/>
      <c r="AE67" s="239"/>
      <c r="AF67" s="239"/>
      <c r="AG67" s="9" t="s">
        <v>38</v>
      </c>
      <c r="AH67" s="16"/>
      <c r="AI67" s="162"/>
      <c r="AJ67" s="146"/>
      <c r="AK67" s="146"/>
      <c r="AL67" s="162"/>
      <c r="AM67" s="146"/>
      <c r="AN67" s="146"/>
      <c r="AO67" s="146"/>
      <c r="AP67" s="146"/>
      <c r="AQ67" s="146"/>
      <c r="AR67" s="146"/>
      <c r="AS67" s="261"/>
      <c r="AT67" s="261"/>
      <c r="AU67" s="261"/>
      <c r="AV67" s="261"/>
      <c r="AW67" s="261"/>
      <c r="AX67" s="261"/>
      <c r="AY67" s="261"/>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299" t="str">
        <f>IF(AC38="","",AC38)</f>
        <v/>
      </c>
      <c r="AC68" s="299"/>
      <c r="AD68" s="299"/>
      <c r="AE68" s="299"/>
      <c r="AF68" s="299"/>
      <c r="AG68" s="241"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357</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0"/>
      <c r="AC69" s="300"/>
      <c r="AD69" s="300"/>
      <c r="AE69" s="300"/>
      <c r="AF69" s="300"/>
      <c r="AG69" s="242"/>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320</v>
      </c>
      <c r="B70" s="8"/>
      <c r="C70" s="8"/>
      <c r="D70" s="8"/>
      <c r="E70" s="8"/>
      <c r="F70" s="8"/>
      <c r="G70" s="8"/>
      <c r="H70" s="8"/>
      <c r="I70" s="8"/>
      <c r="J70" s="8"/>
      <c r="K70" s="8"/>
      <c r="L70" s="8"/>
      <c r="M70" s="8"/>
      <c r="N70" s="8"/>
      <c r="O70" s="8"/>
      <c r="P70" s="8"/>
      <c r="Q70" s="8"/>
      <c r="R70" s="8"/>
      <c r="S70" s="8"/>
      <c r="T70" s="8"/>
      <c r="U70" s="8"/>
      <c r="V70" s="8"/>
      <c r="W70" s="8"/>
      <c r="X70" s="8"/>
      <c r="Y70" s="8"/>
      <c r="Z70" s="8"/>
      <c r="AA70" s="8"/>
      <c r="AB70" s="239" t="str">
        <f>IFERROR((AB67+AB68)-AB66,"")</f>
        <v/>
      </c>
      <c r="AC70" s="239"/>
      <c r="AD70" s="239"/>
      <c r="AE70" s="239"/>
      <c r="AF70" s="239"/>
      <c r="AG70" s="9" t="s">
        <v>38</v>
      </c>
      <c r="AH70" s="162"/>
      <c r="AI70" s="16"/>
      <c r="AJ70" s="146"/>
      <c r="AK70" s="146"/>
      <c r="AL70" s="162"/>
      <c r="AM70" s="16"/>
      <c r="AN70" s="146"/>
      <c r="AO70" s="146"/>
      <c r="AP70" s="16"/>
      <c r="AQ70" s="16"/>
      <c r="AR70" s="16"/>
      <c r="AS70" s="265"/>
      <c r="AT70" s="265"/>
      <c r="AU70" s="265"/>
      <c r="AV70" s="265"/>
      <c r="AW70" s="265"/>
      <c r="AX70" s="265"/>
      <c r="AY70" s="265"/>
      <c r="AZ70" s="146"/>
      <c r="BA70" s="16"/>
      <c r="BB70" s="146"/>
      <c r="BC70" s="16"/>
      <c r="BD70" s="262"/>
      <c r="BE70" s="262"/>
      <c r="BF70" s="262"/>
      <c r="BG70" s="262"/>
      <c r="BH70" s="262"/>
      <c r="BI70" s="262"/>
      <c r="BJ70" s="262"/>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63" t="str">
        <f>IF(AB70&gt;=0,"賃金改善額充当済み","賃金改善額充当不足")</f>
        <v>賃金改善額充当済み</v>
      </c>
      <c r="AC71" s="263"/>
      <c r="AD71" s="263"/>
      <c r="AE71" s="263"/>
      <c r="AF71" s="263"/>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65"/>
      <c r="AT74" s="265"/>
      <c r="AU74" s="265"/>
      <c r="AV74" s="265"/>
      <c r="AW74" s="265"/>
      <c r="AX74" s="265"/>
      <c r="AY74" s="265"/>
      <c r="AZ74" s="146"/>
      <c r="BA74" s="16"/>
      <c r="BB74" s="146"/>
      <c r="BC74" s="16"/>
      <c r="BD74" s="262"/>
      <c r="BE74" s="262"/>
      <c r="BF74" s="262"/>
      <c r="BG74" s="262"/>
      <c r="BH74" s="262"/>
      <c r="BI74" s="262"/>
      <c r="BJ74" s="262"/>
      <c r="BK74" s="145"/>
      <c r="BL74" s="16"/>
      <c r="BM74" s="16"/>
      <c r="BN74" s="16"/>
      <c r="BO74" s="16"/>
    </row>
    <row r="75" spans="1:67" s="36" customFormat="1" ht="24.95" customHeight="1" thickBot="1">
      <c r="A75" s="2"/>
      <c r="B75" s="2"/>
      <c r="C75" s="2"/>
      <c r="D75" s="2" t="s">
        <v>16</v>
      </c>
      <c r="E75" s="2"/>
      <c r="F75" s="234"/>
      <c r="G75" s="234"/>
      <c r="H75" s="2" t="s">
        <v>339</v>
      </c>
      <c r="I75" s="234"/>
      <c r="J75" s="234"/>
      <c r="K75" s="2" t="s">
        <v>30</v>
      </c>
      <c r="L75" s="234"/>
      <c r="M75" s="234"/>
      <c r="N75" s="2" t="s">
        <v>19</v>
      </c>
      <c r="O75" s="2"/>
      <c r="P75" s="2"/>
      <c r="Q75" s="2" t="s">
        <v>31</v>
      </c>
      <c r="R75" s="2"/>
      <c r="S75" s="2"/>
      <c r="T75" s="2"/>
      <c r="U75" s="264"/>
      <c r="V75" s="264"/>
      <c r="W75" s="264"/>
      <c r="X75" s="264"/>
      <c r="Y75" s="264"/>
      <c r="Z75" s="264"/>
      <c r="AA75" s="264"/>
      <c r="AB75" s="264"/>
      <c r="AC75" s="264"/>
      <c r="AD75" s="264"/>
      <c r="AE75" s="264"/>
      <c r="AF75" s="264"/>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278</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312</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313</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319</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318</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311</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275</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ws4yvkjktTylaUFCW66AqNgnoMO3Vy/LaMnDqLt3EkUSqjCfoIr8EMI9KBXIrL4RsyhxVKpPtCgyhoyLjSTd/g==" saltValue="fOSHa+nthZ+LtVx8QvlhUw==" spinCount="100000" sheet="1" objects="1" scenarios="1"/>
  <mergeCells count="85">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 ref="U2:V2"/>
    <mergeCell ref="W2:AG2"/>
    <mergeCell ref="S4:W4"/>
    <mergeCell ref="X4:AG4"/>
    <mergeCell ref="M2:R2"/>
    <mergeCell ref="B17:D17"/>
    <mergeCell ref="E17:F17"/>
    <mergeCell ref="H17:I17"/>
    <mergeCell ref="O17:P17"/>
    <mergeCell ref="R17:S17"/>
    <mergeCell ref="B20:D20"/>
    <mergeCell ref="E20:F20"/>
    <mergeCell ref="H20:I20"/>
    <mergeCell ref="O20:P20"/>
    <mergeCell ref="R20:S20"/>
    <mergeCell ref="AI28:BJ28"/>
    <mergeCell ref="AI29:BJ29"/>
    <mergeCell ref="AI32:BJ32"/>
    <mergeCell ref="AC33:AF33"/>
    <mergeCell ref="AC34:AF34"/>
    <mergeCell ref="AC37:AF37"/>
    <mergeCell ref="A40:AG40"/>
    <mergeCell ref="AC41:AF41"/>
    <mergeCell ref="A42:AB42"/>
    <mergeCell ref="AC42:AF42"/>
    <mergeCell ref="A43:AB43"/>
    <mergeCell ref="AC43:AF43"/>
    <mergeCell ref="AC44:AF44"/>
    <mergeCell ref="AC45:AF45"/>
    <mergeCell ref="A46:AB46"/>
    <mergeCell ref="AC46:AF46"/>
    <mergeCell ref="A47:AB47"/>
    <mergeCell ref="AC47:AF47"/>
    <mergeCell ref="A49:AG49"/>
    <mergeCell ref="AC50:AF50"/>
    <mergeCell ref="A51:AB51"/>
    <mergeCell ref="AC51:AF51"/>
    <mergeCell ref="A52:AB52"/>
    <mergeCell ref="AC52:AF52"/>
    <mergeCell ref="AC53:AF53"/>
    <mergeCell ref="AC54:AF54"/>
    <mergeCell ref="A55:AB55"/>
    <mergeCell ref="AC55:AF55"/>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S70:AY70"/>
    <mergeCell ref="BD70:BJ70"/>
    <mergeCell ref="AB71:AF71"/>
    <mergeCell ref="AS74:AY74"/>
    <mergeCell ref="BD74:BJ74"/>
    <mergeCell ref="AB68:AF69"/>
    <mergeCell ref="F75:G75"/>
    <mergeCell ref="I75:J75"/>
    <mergeCell ref="L75:M75"/>
    <mergeCell ref="U75:AF75"/>
    <mergeCell ref="AB70:AF70"/>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W4"/>
  <sheetViews>
    <sheetView showGridLines="0" workbookViewId="0">
      <selection activeCell="DW3" sqref="DW3"/>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7">
      <c r="A1" s="40" t="s">
        <v>52</v>
      </c>
      <c r="B1" s="40" t="s">
        <v>53</v>
      </c>
      <c r="C1" s="40" t="s">
        <v>54</v>
      </c>
      <c r="D1" s="40" t="s">
        <v>55</v>
      </c>
      <c r="E1" s="40" t="s">
        <v>56</v>
      </c>
      <c r="F1" s="40" t="s">
        <v>57</v>
      </c>
      <c r="G1" s="40" t="s">
        <v>58</v>
      </c>
      <c r="H1" s="40" t="s">
        <v>59</v>
      </c>
      <c r="I1" s="40" t="s">
        <v>60</v>
      </c>
      <c r="J1" s="40" t="s">
        <v>61</v>
      </c>
      <c r="K1" s="40" t="s">
        <v>190</v>
      </c>
      <c r="L1" s="40" t="s">
        <v>191</v>
      </c>
      <c r="M1" s="40" t="s">
        <v>192</v>
      </c>
      <c r="N1" s="40" t="s">
        <v>193</v>
      </c>
      <c r="O1" s="40" t="s">
        <v>194</v>
      </c>
      <c r="P1" s="40" t="s">
        <v>195</v>
      </c>
      <c r="Q1" s="40" t="s">
        <v>196</v>
      </c>
      <c r="R1" s="40" t="s">
        <v>197</v>
      </c>
      <c r="S1" s="40" t="s">
        <v>198</v>
      </c>
      <c r="T1" s="40" t="s">
        <v>199</v>
      </c>
      <c r="U1" s="40" t="s">
        <v>200</v>
      </c>
      <c r="V1" s="40" t="s">
        <v>201</v>
      </c>
      <c r="W1" s="40" t="s">
        <v>202</v>
      </c>
      <c r="X1" s="40" t="s">
        <v>203</v>
      </c>
      <c r="Y1" s="40" t="s">
        <v>204</v>
      </c>
      <c r="Z1" s="40" t="s">
        <v>205</v>
      </c>
      <c r="AA1" s="40" t="s">
        <v>206</v>
      </c>
      <c r="AB1" s="40" t="s">
        <v>207</v>
      </c>
      <c r="AC1" s="40" t="s">
        <v>227</v>
      </c>
      <c r="AD1" s="40" t="s">
        <v>228</v>
      </c>
      <c r="AE1" s="40" t="s">
        <v>229</v>
      </c>
      <c r="AF1" s="40" t="s">
        <v>230</v>
      </c>
      <c r="AG1" s="40" t="s">
        <v>231</v>
      </c>
      <c r="AH1" s="40" t="s">
        <v>232</v>
      </c>
      <c r="AI1" s="40" t="s">
        <v>233</v>
      </c>
      <c r="AJ1" s="40" t="s">
        <v>234</v>
      </c>
      <c r="AK1" s="40" t="s">
        <v>235</v>
      </c>
      <c r="AL1" s="40" t="s">
        <v>236</v>
      </c>
      <c r="AM1" s="40" t="s">
        <v>237</v>
      </c>
      <c r="AN1" s="40" t="s">
        <v>238</v>
      </c>
      <c r="AO1" s="40" t="s">
        <v>239</v>
      </c>
      <c r="AP1" s="40" t="s">
        <v>240</v>
      </c>
      <c r="AQ1" s="40" t="s">
        <v>241</v>
      </c>
      <c r="AR1" s="40" t="s">
        <v>242</v>
      </c>
      <c r="AS1" s="40" t="s">
        <v>243</v>
      </c>
      <c r="AT1" s="40" t="s">
        <v>244</v>
      </c>
      <c r="AU1" s="40" t="s">
        <v>245</v>
      </c>
      <c r="AV1" s="40" t="s">
        <v>246</v>
      </c>
      <c r="AW1" s="40" t="s">
        <v>247</v>
      </c>
      <c r="AX1" s="40" t="s">
        <v>248</v>
      </c>
      <c r="AY1" s="40" t="s">
        <v>249</v>
      </c>
      <c r="AZ1" s="40" t="s">
        <v>250</v>
      </c>
      <c r="BA1" s="40" t="s">
        <v>251</v>
      </c>
      <c r="BB1" s="40" t="s">
        <v>252</v>
      </c>
      <c r="BC1" s="40" t="s">
        <v>253</v>
      </c>
      <c r="BD1" s="40" t="s">
        <v>254</v>
      </c>
      <c r="BE1" s="40" t="s">
        <v>255</v>
      </c>
      <c r="BF1" s="40" t="s">
        <v>256</v>
      </c>
      <c r="BG1" s="40" t="s">
        <v>257</v>
      </c>
      <c r="BH1" s="40" t="s">
        <v>258</v>
      </c>
      <c r="BI1" s="40" t="s">
        <v>259</v>
      </c>
      <c r="BJ1" s="40" t="s">
        <v>260</v>
      </c>
      <c r="BK1" s="40" t="s">
        <v>261</v>
      </c>
      <c r="BL1" s="40" t="s">
        <v>262</v>
      </c>
      <c r="BM1" s="40" t="s">
        <v>263</v>
      </c>
      <c r="BN1" s="40" t="s">
        <v>264</v>
      </c>
      <c r="BO1" s="40" t="s">
        <v>265</v>
      </c>
      <c r="BP1" s="40" t="s">
        <v>266</v>
      </c>
      <c r="BQ1" s="40" t="s">
        <v>267</v>
      </c>
      <c r="BR1" s="40" t="s">
        <v>268</v>
      </c>
      <c r="BS1" s="40" t="s">
        <v>269</v>
      </c>
      <c r="BT1" s="40" t="s">
        <v>270</v>
      </c>
      <c r="BU1" s="40" t="s">
        <v>271</v>
      </c>
      <c r="BV1" s="40" t="s">
        <v>272</v>
      </c>
      <c r="BW1" s="40" t="s">
        <v>273</v>
      </c>
      <c r="BX1" s="40" t="s">
        <v>274</v>
      </c>
      <c r="BY1" s="40" t="s">
        <v>277</v>
      </c>
      <c r="BZ1" s="40" t="s">
        <v>279</v>
      </c>
      <c r="CA1" s="40" t="s">
        <v>280</v>
      </c>
      <c r="CB1" s="40" t="s">
        <v>281</v>
      </c>
      <c r="CC1" s="40" t="s">
        <v>282</v>
      </c>
      <c r="CD1" s="40" t="s">
        <v>283</v>
      </c>
      <c r="CE1" s="40" t="s">
        <v>284</v>
      </c>
      <c r="CF1" s="40" t="s">
        <v>285</v>
      </c>
      <c r="CG1" s="40" t="s">
        <v>286</v>
      </c>
      <c r="CH1" s="40" t="s">
        <v>287</v>
      </c>
      <c r="CI1" s="40" t="s">
        <v>288</v>
      </c>
      <c r="CJ1" s="40" t="s">
        <v>289</v>
      </c>
      <c r="CK1" s="40" t="s">
        <v>290</v>
      </c>
      <c r="CL1" s="40" t="s">
        <v>291</v>
      </c>
      <c r="CM1" s="40" t="s">
        <v>292</v>
      </c>
      <c r="CN1" s="40" t="s">
        <v>293</v>
      </c>
      <c r="CO1" s="40" t="s">
        <v>294</v>
      </c>
      <c r="CP1" s="40" t="s">
        <v>295</v>
      </c>
      <c r="CQ1" s="40" t="s">
        <v>296</v>
      </c>
      <c r="CR1" s="40" t="s">
        <v>297</v>
      </c>
      <c r="CS1" s="40" t="s">
        <v>298</v>
      </c>
      <c r="CT1" s="40" t="s">
        <v>299</v>
      </c>
      <c r="CU1" s="40" t="s">
        <v>300</v>
      </c>
      <c r="CV1" s="40" t="s">
        <v>301</v>
      </c>
      <c r="CW1" s="40" t="s">
        <v>302</v>
      </c>
      <c r="CX1" s="40" t="s">
        <v>303</v>
      </c>
      <c r="CY1" s="40" t="s">
        <v>304</v>
      </c>
      <c r="CZ1" s="40" t="s">
        <v>305</v>
      </c>
      <c r="DA1" s="40" t="s">
        <v>306</v>
      </c>
      <c r="DB1" s="40" t="s">
        <v>307</v>
      </c>
      <c r="DC1" s="40" t="s">
        <v>308</v>
      </c>
      <c r="DD1" s="40" t="s">
        <v>309</v>
      </c>
      <c r="DE1" s="40" t="s">
        <v>321</v>
      </c>
      <c r="DF1" s="40" t="s">
        <v>322</v>
      </c>
      <c r="DG1" s="40" t="s">
        <v>323</v>
      </c>
      <c r="DH1" s="40" t="s">
        <v>324</v>
      </c>
      <c r="DI1" s="40" t="s">
        <v>325</v>
      </c>
      <c r="DJ1" s="40" t="s">
        <v>326</v>
      </c>
      <c r="DK1" s="40" t="s">
        <v>327</v>
      </c>
      <c r="DL1" s="40" t="s">
        <v>328</v>
      </c>
      <c r="DM1" s="40" t="s">
        <v>329</v>
      </c>
      <c r="DN1" s="40" t="s">
        <v>330</v>
      </c>
      <c r="DO1" s="40" t="s">
        <v>331</v>
      </c>
      <c r="DP1" s="40" t="s">
        <v>332</v>
      </c>
      <c r="DQ1" s="40" t="s">
        <v>333</v>
      </c>
      <c r="DR1" s="40" t="s">
        <v>334</v>
      </c>
      <c r="DS1" s="40" t="s">
        <v>335</v>
      </c>
      <c r="DT1" s="40" t="s">
        <v>336</v>
      </c>
      <c r="DU1" s="40" t="s">
        <v>337</v>
      </c>
      <c r="DV1" s="40" t="s">
        <v>338</v>
      </c>
      <c r="DW1" s="39" t="s">
        <v>358</v>
      </c>
    </row>
    <row r="2" spans="1:127">
      <c r="A2" s="41" t="s">
        <v>62</v>
      </c>
      <c r="B2" s="87">
        <f>別添2!$E$6</f>
        <v>0</v>
      </c>
      <c r="C2" s="41">
        <f>別添2!$E$10</f>
        <v>0</v>
      </c>
      <c r="D2" s="41">
        <f>別添2!E11</f>
        <v>0</v>
      </c>
      <c r="E2" s="41">
        <f>別添2!$C$14</f>
        <v>0</v>
      </c>
      <c r="F2" s="41">
        <f>別添2!$C$15</f>
        <v>0</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f>別添2!$B$32</f>
        <v>0</v>
      </c>
      <c r="S2" s="41" t="b">
        <f>'様式103_調剤ベースアップ評価料 '!$AK$7</f>
        <v>0</v>
      </c>
      <c r="T2" s="41" t="b">
        <f>'様式103_調剤ベースアップ評価料 '!$AK$11</f>
        <v>0</v>
      </c>
      <c r="U2" s="41" t="b">
        <f>'様式103_調剤ベースアップ評価料 '!$AK$13</f>
        <v>0</v>
      </c>
      <c r="V2" s="41">
        <f>'様式103_調剤ベースアップ評価料 '!$D$17</f>
        <v>0</v>
      </c>
      <c r="W2" s="41">
        <f>'様式103_調剤ベースアップ評価料 '!$G$17</f>
        <v>0</v>
      </c>
      <c r="X2" s="41">
        <f>'様式103_調剤ベースアップ評価料 '!$J$17</f>
        <v>0</v>
      </c>
      <c r="Y2" s="41">
        <f>'様式103_調剤ベースアップ評価料 '!$S$17</f>
        <v>0</v>
      </c>
      <c r="Z2" s="41" t="str">
        <f>'様式103_調剤ベースアップ評価料 '!$H$20</f>
        <v/>
      </c>
      <c r="AA2" s="41" t="str">
        <f>'様式103_調剤ベースアップ評価料 '!$H$21</f>
        <v/>
      </c>
      <c r="AB2" s="41" t="b">
        <f>'様式103_調剤ベースアップ評価料 '!$AK$24</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str">
        <f>'（別添2）_実績報告書・中間報告書 (調剤法人) '!$AB$68</f>
        <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c r="DW2" s="39">
        <v>20260424</v>
      </c>
    </row>
    <row r="4" spans="1:127">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352</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33f003c0-0d95-44a8-96ef-b6b435aaba2f"/>
    <ds:schemaRef ds:uri="http://schemas.openxmlformats.org/package/2006/metadata/core-properties"/>
    <ds:schemaRef ds:uri="263dbbe5-076b-4606-a03b-9598f5f2f35a"/>
    <ds:schemaRef ds:uri="http://schemas.microsoft.com/office/2006/metadata/properties"/>
  </ds:schemaRefs>
</ds:datastoreItem>
</file>

<file path=customXml/itemProps3.xml><?xml version="1.0" encoding="utf-8"?>
<ds:datastoreItem xmlns:ds="http://schemas.openxmlformats.org/officeDocument/2006/customXml" ds:itemID="{A34E2A08-0F95-434F-A011-F5F6170C7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