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19" documentId="13_ncr:1_{FAFDD9BA-72AF-4990-A70A-AA1FFFE33AFC}" xr6:coauthVersionLast="47" xr6:coauthVersionMax="47" xr10:uidLastSave="{2B46BB1F-A9E9-4D22-8CFC-0C6D96EEE865}"/>
  <bookViews>
    <workbookView xWindow="33015" yWindow="0" windowWidth="21600" windowHeight="11385" xr2:uid="{00000000-000D-0000-FFFF-FFFF00000000}"/>
  </bookViews>
  <sheets>
    <sheet name="特定保健指導" sheetId="5" r:id="rId1"/>
  </sheet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_xlnm.Print_Area" localSheetId="0">特定保健指導!$A$1:$M$53</definedName>
    <definedName name="wrn.月例報告." hidden="1">{"月例報告",#N/A,FALSE,"STB"}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5" l="1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G16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5" i="5"/>
  <c r="G14" i="5"/>
  <c r="G13" i="5"/>
  <c r="G12" i="5"/>
  <c r="G11" i="5"/>
  <c r="G10" i="5"/>
  <c r="G9" i="5"/>
  <c r="G8" i="5"/>
  <c r="G7" i="5"/>
  <c r="M17" i="5" l="1"/>
  <c r="M25" i="5"/>
  <c r="M9" i="5"/>
  <c r="M33" i="5"/>
  <c r="M49" i="5"/>
  <c r="M41" i="5"/>
  <c r="M53" i="5"/>
  <c r="M45" i="5"/>
  <c r="M37" i="5"/>
  <c r="M29" i="5"/>
  <c r="M13" i="5"/>
  <c r="M21" i="5"/>
  <c r="M40" i="5"/>
  <c r="M44" i="5"/>
  <c r="M48" i="5"/>
  <c r="M52" i="5"/>
  <c r="M10" i="5"/>
  <c r="M14" i="5"/>
  <c r="M18" i="5"/>
  <c r="M22" i="5"/>
  <c r="M26" i="5"/>
  <c r="M30" i="5"/>
  <c r="M34" i="5"/>
  <c r="M38" i="5"/>
  <c r="M42" i="5"/>
  <c r="M46" i="5"/>
  <c r="M50" i="5"/>
  <c r="M8" i="5"/>
  <c r="M12" i="5"/>
  <c r="M16" i="5"/>
  <c r="M20" i="5"/>
  <c r="M24" i="5"/>
  <c r="M28" i="5"/>
  <c r="M32" i="5"/>
  <c r="M36" i="5"/>
  <c r="M7" i="5"/>
  <c r="M11" i="5"/>
  <c r="M15" i="5"/>
  <c r="M19" i="5"/>
  <c r="M23" i="5"/>
  <c r="M27" i="5"/>
  <c r="M31" i="5"/>
  <c r="M35" i="5"/>
  <c r="M39" i="5"/>
  <c r="M43" i="5"/>
  <c r="M47" i="5"/>
  <c r="M51" i="5"/>
  <c r="I54" i="5"/>
  <c r="H54" i="5"/>
  <c r="F54" i="5"/>
  <c r="E54" i="5"/>
  <c r="D54" i="5"/>
  <c r="C54" i="5"/>
  <c r="L54" i="5" l="1"/>
  <c r="J54" i="5"/>
  <c r="K54" i="5"/>
  <c r="G54" i="5"/>
  <c r="M54" i="5" l="1"/>
</calcChain>
</file>

<file path=xl/sharedStrings.xml><?xml version="1.0" encoding="utf-8"?>
<sst xmlns="http://schemas.openxmlformats.org/spreadsheetml/2006/main" count="61" uniqueCount="61">
  <si>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</si>
  <si>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</si>
  <si>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</si>
  <si>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</si>
  <si>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</si>
  <si>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</si>
  <si>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</si>
  <si>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</si>
  <si>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</si>
  <si>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</si>
  <si>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</si>
  <si>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</si>
  <si>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</si>
  <si>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</si>
  <si>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</si>
  <si>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</si>
  <si>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</si>
  <si>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</si>
  <si>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</si>
  <si>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</si>
  <si>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</si>
  <si>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</si>
  <si>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</si>
  <si>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</si>
  <si>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</si>
  <si>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</si>
  <si>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</si>
  <si>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</si>
  <si>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</si>
  <si>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</si>
  <si>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</si>
  <si>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</si>
  <si>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</si>
  <si>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</si>
  <si>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</si>
  <si>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</si>
  <si>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</si>
  <si>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</si>
  <si>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</si>
  <si>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</si>
  <si>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</si>
  <si>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</si>
  <si>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</si>
  <si>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</si>
  <si>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</si>
  <si>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</si>
  <si>
    <t>鹿児島県</t>
  </si>
  <si>
    <t>都道府県</t>
    <rPh sb="0" eb="4">
      <t>トドウフケン</t>
    </rPh>
    <phoneticPr fontId="1"/>
  </si>
  <si>
    <t>特定保健指導の積極的支援実施率（％）</t>
    <rPh sb="0" eb="2">
      <t>トクテイ</t>
    </rPh>
    <rPh sb="2" eb="4">
      <t>ホケン</t>
    </rPh>
    <rPh sb="4" eb="6">
      <t>シドウ</t>
    </rPh>
    <rPh sb="7" eb="10">
      <t>セッキョクテキ</t>
    </rPh>
    <rPh sb="10" eb="12">
      <t>シエン</t>
    </rPh>
    <rPh sb="12" eb="15">
      <t>ジッシリツ</t>
    </rPh>
    <phoneticPr fontId="1"/>
  </si>
  <si>
    <t>特定保健指導の動機づけ支援実施率（％）</t>
    <rPh sb="0" eb="2">
      <t>トクテイ</t>
    </rPh>
    <rPh sb="2" eb="4">
      <t>ホケン</t>
    </rPh>
    <rPh sb="4" eb="6">
      <t>シドウ</t>
    </rPh>
    <rPh sb="7" eb="9">
      <t>ドウキ</t>
    </rPh>
    <rPh sb="11" eb="13">
      <t>シエン</t>
    </rPh>
    <rPh sb="13" eb="16">
      <t>ジッシリツ</t>
    </rPh>
    <phoneticPr fontId="1"/>
  </si>
  <si>
    <t>特定保健指導の積極的支援の対象者数【A】</t>
    <rPh sb="0" eb="2">
      <t>トクテイ</t>
    </rPh>
    <rPh sb="2" eb="4">
      <t>ホケン</t>
    </rPh>
    <rPh sb="4" eb="6">
      <t>シドウ</t>
    </rPh>
    <rPh sb="7" eb="10">
      <t>セッキョクテキ</t>
    </rPh>
    <rPh sb="10" eb="12">
      <t>シエン</t>
    </rPh>
    <rPh sb="13" eb="16">
      <t>タイショウシャ</t>
    </rPh>
    <rPh sb="16" eb="17">
      <t>スウ</t>
    </rPh>
    <phoneticPr fontId="1"/>
  </si>
  <si>
    <t>特定保健指導の積極的支援の終了者数【B】</t>
    <rPh sb="0" eb="2">
      <t>トクテイ</t>
    </rPh>
    <rPh sb="2" eb="4">
      <t>ホケン</t>
    </rPh>
    <rPh sb="4" eb="6">
      <t>シドウ</t>
    </rPh>
    <rPh sb="7" eb="10">
      <t>セッキョクテキ</t>
    </rPh>
    <rPh sb="10" eb="12">
      <t>シエン</t>
    </rPh>
    <rPh sb="13" eb="16">
      <t>シュウリョウシャ</t>
    </rPh>
    <rPh sb="16" eb="17">
      <t>スウ</t>
    </rPh>
    <phoneticPr fontId="1"/>
  </si>
  <si>
    <t>積極的支援</t>
    <rPh sb="0" eb="3">
      <t>セッキョクテキ</t>
    </rPh>
    <rPh sb="3" eb="5">
      <t>シエン</t>
    </rPh>
    <phoneticPr fontId="1"/>
  </si>
  <si>
    <t>特定保健指導の動機付け支援相当の終了者数【C】</t>
    <rPh sb="0" eb="2">
      <t>トクテイ</t>
    </rPh>
    <rPh sb="2" eb="4">
      <t>ホケン</t>
    </rPh>
    <rPh sb="4" eb="6">
      <t>シドウ</t>
    </rPh>
    <rPh sb="7" eb="9">
      <t>ドウキ</t>
    </rPh>
    <rPh sb="9" eb="10">
      <t>ヅ</t>
    </rPh>
    <rPh sb="11" eb="13">
      <t>シエン</t>
    </rPh>
    <rPh sb="13" eb="15">
      <t>ソウトウ</t>
    </rPh>
    <rPh sb="16" eb="19">
      <t>シュウリョウシャ</t>
    </rPh>
    <rPh sb="19" eb="20">
      <t>スウ</t>
    </rPh>
    <phoneticPr fontId="1"/>
  </si>
  <si>
    <t>特定保健指導のモデル実施の終了者数【D】</t>
    <rPh sb="0" eb="2">
      <t>トクテイ</t>
    </rPh>
    <rPh sb="2" eb="4">
      <t>ホケン</t>
    </rPh>
    <rPh sb="4" eb="6">
      <t>シドウ</t>
    </rPh>
    <rPh sb="10" eb="12">
      <t>ジッシ</t>
    </rPh>
    <rPh sb="13" eb="16">
      <t>シュウリョウシャ</t>
    </rPh>
    <rPh sb="16" eb="17">
      <t>スウ</t>
    </rPh>
    <phoneticPr fontId="1"/>
  </si>
  <si>
    <r>
      <t>特定保健指導の動機づけ支援の対象者数【</t>
    </r>
    <r>
      <rPr>
        <sz val="9"/>
        <rFont val="ＭＳ Ｐゴシック"/>
        <family val="3"/>
        <charset val="128"/>
        <scheme val="minor"/>
      </rPr>
      <t>E】</t>
    </r>
    <rPh sb="0" eb="2">
      <t>トクテイ</t>
    </rPh>
    <rPh sb="2" eb="4">
      <t>ホケン</t>
    </rPh>
    <rPh sb="4" eb="6">
      <t>シドウ</t>
    </rPh>
    <rPh sb="7" eb="9">
      <t>ドウキ</t>
    </rPh>
    <rPh sb="11" eb="13">
      <t>シエン</t>
    </rPh>
    <rPh sb="14" eb="17">
      <t>タイショウシャ</t>
    </rPh>
    <rPh sb="17" eb="18">
      <t>スウ</t>
    </rPh>
    <phoneticPr fontId="1"/>
  </si>
  <si>
    <t>特定保健指導の動機づけ支援の終了者数【F】</t>
    <rPh sb="0" eb="2">
      <t>トクテイ</t>
    </rPh>
    <rPh sb="2" eb="4">
      <t>ホケン</t>
    </rPh>
    <rPh sb="4" eb="6">
      <t>シドウ</t>
    </rPh>
    <rPh sb="7" eb="9">
      <t>ドウキ</t>
    </rPh>
    <rPh sb="11" eb="13">
      <t>シエン</t>
    </rPh>
    <rPh sb="14" eb="17">
      <t>シュウリョウシャ</t>
    </rPh>
    <rPh sb="17" eb="18">
      <t>スウ</t>
    </rPh>
    <phoneticPr fontId="1"/>
  </si>
  <si>
    <r>
      <t>特定保健指導の対象者数【</t>
    </r>
    <r>
      <rPr>
        <sz val="9"/>
        <rFont val="ＭＳ Ｐゴシック"/>
        <family val="3"/>
        <charset val="128"/>
        <scheme val="minor"/>
      </rPr>
      <t>G】
（A＋E)</t>
    </r>
    <rPh sb="0" eb="2">
      <t>トクテイ</t>
    </rPh>
    <rPh sb="2" eb="4">
      <t>ホケン</t>
    </rPh>
    <rPh sb="4" eb="6">
      <t>シドウ</t>
    </rPh>
    <rPh sb="7" eb="10">
      <t>タイショウシャ</t>
    </rPh>
    <rPh sb="10" eb="11">
      <t>スウ</t>
    </rPh>
    <phoneticPr fontId="1"/>
  </si>
  <si>
    <r>
      <t>特定保健指導の終了者数【</t>
    </r>
    <r>
      <rPr>
        <sz val="9"/>
        <rFont val="ＭＳ Ｐゴシック"/>
        <family val="3"/>
        <charset val="128"/>
        <scheme val="minor"/>
      </rPr>
      <t>H】
（B+C+D+F)</t>
    </r>
    <rPh sb="0" eb="2">
      <t>トクテイ</t>
    </rPh>
    <rPh sb="2" eb="4">
      <t>ホケン</t>
    </rPh>
    <rPh sb="4" eb="6">
      <t>シドウ</t>
    </rPh>
    <rPh sb="7" eb="10">
      <t>シュウリョウシャ</t>
    </rPh>
    <rPh sb="10" eb="11">
      <t>スウ</t>
    </rPh>
    <phoneticPr fontId="1"/>
  </si>
  <si>
    <t>特定保健指導の実施率（％）
（H/G）</t>
    <rPh sb="0" eb="2">
      <t>トクテイ</t>
    </rPh>
    <rPh sb="2" eb="4">
      <t>ホケン</t>
    </rPh>
    <rPh sb="4" eb="6">
      <t>シドウ</t>
    </rPh>
    <rPh sb="7" eb="10">
      <t>ジッシリツ</t>
    </rPh>
    <phoneticPr fontId="1"/>
  </si>
  <si>
    <t>令和5年度都道府県別特定保健指導実施率</t>
    <rPh sb="5" eb="10">
      <t>トドウフケンベツ</t>
    </rPh>
    <rPh sb="10" eb="12">
      <t>トクテイ</t>
    </rPh>
    <rPh sb="12" eb="14">
      <t>ホケン</t>
    </rPh>
    <rPh sb="14" eb="16">
      <t>シドウ</t>
    </rPh>
    <rPh sb="16" eb="19">
      <t>ジッシリツ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</si>
</sst>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0.0%"/>
    <numFmt numFmtId="178" formatCode="#,##0_);[Red]\(#,##0\)"/>
    <numFmt numFmtId="179" formatCode="#,##0_ 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4"/>
      <name val="・団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sz val="12"/>
      <name val="ＭＳ ・団"/>
      <family val="1"/>
      <charset val="128"/>
    </font>
    <font>
      <sz val="12"/>
      <name val="ＭＳ 明朝"/>
      <family val="1"/>
      <charset val="128"/>
    </font>
    <font>
      <sz val="14"/>
      <name val="ＭＳ ・団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7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11" applyNumberFormat="0" applyAlignment="0" applyProtection="0">
      <alignment horizontal="left" vertical="center"/>
    </xf>
    <xf numFmtId="0" fontId="8" fillId="0" borderId="12">
      <alignment horizontal="left"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1" fillId="0" borderId="0"/>
    <xf numFmtId="0" fontId="12" fillId="0" borderId="0">
      <alignment vertical="center"/>
    </xf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16" fillId="0" borderId="0" applyFill="0" applyBorder="0" applyAlignment="0"/>
    <xf numFmtId="0" fontId="14" fillId="0" borderId="0"/>
    <xf numFmtId="0" fontId="7" fillId="0" borderId="0">
      <alignment vertical="center"/>
    </xf>
    <xf numFmtId="0" fontId="7" fillId="0" borderId="0"/>
    <xf numFmtId="0" fontId="15" fillId="0" borderId="0"/>
    <xf numFmtId="0" fontId="18" fillId="0" borderId="0"/>
    <xf numFmtId="0" fontId="17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/>
    <xf numFmtId="0" fontId="10" fillId="0" borderId="0"/>
    <xf numFmtId="0" fontId="9" fillId="0" borderId="0">
      <alignment vertical="center"/>
    </xf>
    <xf numFmtId="0" fontId="6" fillId="0" borderId="0">
      <alignment vertical="center"/>
    </xf>
    <xf numFmtId="0" fontId="11" fillId="0" borderId="0"/>
    <xf numFmtId="0" fontId="19" fillId="0" borderId="0"/>
  </cellStyleXfs>
  <cellXfs count="5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  <xf numFmtId="0" fontId="0" fillId="0" borderId="1" xfId="0" applyFont="1" applyBorder="1">
      <alignment vertical="center"/>
    </xf>
    <xf numFmtId="0" fontId="0" fillId="0" borderId="3" xfId="0" applyFont="1" applyBorder="1">
      <alignment vertical="center"/>
    </xf>
    <xf numFmtId="179" fontId="9" fillId="0" borderId="2" xfId="0" applyNumberFormat="1" applyFont="1" applyBorder="1">
      <alignment vertical="center"/>
    </xf>
    <xf numFmtId="177" fontId="9" fillId="0" borderId="2" xfId="0" applyNumberFormat="1" applyFont="1" applyBorder="1">
      <alignment vertical="center"/>
    </xf>
    <xf numFmtId="179" fontId="9" fillId="0" borderId="1" xfId="0" applyNumberFormat="1" applyFont="1" applyFill="1" applyBorder="1">
      <alignment vertical="center"/>
    </xf>
    <xf numFmtId="179" fontId="9" fillId="0" borderId="1" xfId="0" applyNumberFormat="1" applyFont="1" applyBorder="1">
      <alignment vertical="center"/>
    </xf>
    <xf numFmtId="177" fontId="9" fillId="0" borderId="1" xfId="0" applyNumberFormat="1" applyFont="1" applyBorder="1">
      <alignment vertical="center"/>
    </xf>
    <xf numFmtId="0" fontId="9" fillId="0" borderId="4" xfId="0" applyFont="1" applyBorder="1">
      <alignment vertical="center"/>
    </xf>
    <xf numFmtId="179" fontId="9" fillId="0" borderId="4" xfId="0" applyNumberFormat="1" applyFont="1" applyFill="1" applyBorder="1">
      <alignment vertical="center"/>
    </xf>
    <xf numFmtId="179" fontId="9" fillId="0" borderId="4" xfId="0" applyNumberFormat="1" applyFont="1" applyBorder="1">
      <alignment vertical="center"/>
    </xf>
    <xf numFmtId="177" fontId="9" fillId="0" borderId="4" xfId="0" applyNumberFormat="1" applyFont="1" applyBorder="1">
      <alignment vertical="center"/>
    </xf>
    <xf numFmtId="0" fontId="9" fillId="0" borderId="2" xfId="0" applyFont="1" applyBorder="1">
      <alignment vertical="center"/>
    </xf>
    <xf numFmtId="0" fontId="9" fillId="0" borderId="7" xfId="0" applyFont="1" applyBorder="1">
      <alignment vertical="center"/>
    </xf>
    <xf numFmtId="179" fontId="9" fillId="0" borderId="2" xfId="0" applyNumberFormat="1" applyFont="1" applyFill="1" applyBorder="1">
      <alignment vertical="center"/>
    </xf>
    <xf numFmtId="0" fontId="9" fillId="0" borderId="5" xfId="0" applyFont="1" applyBorder="1">
      <alignment vertical="center"/>
    </xf>
    <xf numFmtId="0" fontId="9" fillId="0" borderId="0" xfId="0" applyFont="1">
      <alignment vertical="center"/>
    </xf>
    <xf numFmtId="179" fontId="9" fillId="0" borderId="0" xfId="0" applyNumberFormat="1" applyFont="1" applyFill="1">
      <alignment vertical="center"/>
    </xf>
    <xf numFmtId="177" fontId="9" fillId="0" borderId="6" xfId="0" applyNumberFormat="1" applyFont="1" applyBorder="1">
      <alignment vertical="center"/>
    </xf>
    <xf numFmtId="178" fontId="9" fillId="0" borderId="6" xfId="0" applyNumberFormat="1" applyFont="1" applyBorder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</cellXfs>
  <cellStyles count="37">
    <cellStyle name="Header1" xfId="5" xr:uid="{00000000-0005-0000-0000-000000000000}"/>
    <cellStyle name="Header2" xfId="6" xr:uid="{00000000-0005-0000-0000-000001000000}"/>
    <cellStyle name="桁区切り 2" xfId="2" xr:uid="{00000000-0005-0000-0000-000002000000}"/>
    <cellStyle name="桁区切り 2 2" xfId="17" xr:uid="{00000000-0005-0000-0000-000003000000}"/>
    <cellStyle name="桁区切り 2 3" xfId="16" xr:uid="{00000000-0005-0000-0000-000004000000}"/>
    <cellStyle name="桁区切り 3" xfId="18" xr:uid="{00000000-0005-0000-0000-000005000000}"/>
    <cellStyle name="桁区切り 3 2" xfId="19" xr:uid="{00000000-0005-0000-0000-000006000000}"/>
    <cellStyle name="桁区切り 4" xfId="20" xr:uid="{00000000-0005-0000-0000-000007000000}"/>
    <cellStyle name="桁区切り 5" xfId="29" xr:uid="{00000000-0005-0000-0000-000008000000}"/>
    <cellStyle name="標準" xfId="0" builtinId="0"/>
    <cellStyle name="標準 19" xfId="4" xr:uid="{00000000-0005-0000-0000-00000A000000}"/>
    <cellStyle name="標準 2" xfId="7" xr:uid="{00000000-0005-0000-0000-00000B000000}"/>
    <cellStyle name="標準 2 2" xfId="30" xr:uid="{00000000-0005-0000-0000-00000C000000}"/>
    <cellStyle name="標準 2 3" xfId="3" xr:uid="{00000000-0005-0000-0000-00000D000000}"/>
    <cellStyle name="標準 2 4" xfId="21" xr:uid="{00000000-0005-0000-0000-00000E000000}"/>
    <cellStyle name="標準 3" xfId="8" xr:uid="{00000000-0005-0000-0000-00000F000000}"/>
    <cellStyle name="標準 3 2" xfId="9" xr:uid="{00000000-0005-0000-0000-000010000000}"/>
    <cellStyle name="標準 3 3" xfId="31" xr:uid="{00000000-0005-0000-0000-000011000000}"/>
    <cellStyle name="標準 3 4" xfId="22" xr:uid="{00000000-0005-0000-0000-000012000000}"/>
    <cellStyle name="標準 4" xfId="1" xr:uid="{00000000-0005-0000-0000-000013000000}"/>
    <cellStyle name="標準 4 2" xfId="10" xr:uid="{00000000-0005-0000-0000-000014000000}"/>
    <cellStyle name="標準 4 3" xfId="11" xr:uid="{00000000-0005-0000-0000-000015000000}"/>
    <cellStyle name="標準 4 4" xfId="32" xr:uid="{00000000-0005-0000-0000-000016000000}"/>
    <cellStyle name="標準 4 5" xfId="23" xr:uid="{00000000-0005-0000-0000-000017000000}"/>
    <cellStyle name="標準 5" xfId="12" xr:uid="{00000000-0005-0000-0000-000018000000}"/>
    <cellStyle name="標準 5 2" xfId="33" xr:uid="{00000000-0005-0000-0000-000019000000}"/>
    <cellStyle name="標準 5 3" xfId="24" xr:uid="{00000000-0005-0000-0000-00001A000000}"/>
    <cellStyle name="標準 6" xfId="13" xr:uid="{00000000-0005-0000-0000-00001B000000}"/>
    <cellStyle name="標準 6 2" xfId="34" xr:uid="{00000000-0005-0000-0000-00001C000000}"/>
    <cellStyle name="標準 6 3" xfId="25" xr:uid="{00000000-0005-0000-0000-00001D000000}"/>
    <cellStyle name="標準 7" xfId="28" xr:uid="{00000000-0005-0000-0000-00001E000000}"/>
    <cellStyle name="標準 8" xfId="36" xr:uid="{00000000-0005-0000-0000-00001F000000}"/>
    <cellStyle name="標準 9" xfId="15" xr:uid="{00000000-0005-0000-0000-000020000000}"/>
    <cellStyle name="磨葬e義" xfId="26" xr:uid="{00000000-0005-0000-0000-000021000000}"/>
    <cellStyle name="未定義" xfId="14" xr:uid="{00000000-0005-0000-0000-000022000000}"/>
    <cellStyle name="未定義 2" xfId="35" xr:uid="{00000000-0005-0000-0000-000023000000}"/>
    <cellStyle name="未定義 3" xfId="27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4"/>
  <sheetViews>
    <sheetView tabSelected="1" view="pageBreakPreview" zoomScale="85" zoomScaleNormal="100" zoomScaleSheetLayoutView="85" workbookViewId="0">
      <selection activeCell="A54" sqref="A54"/>
    </sheetView>
  </sheetViews>
  <sheetFormatPr defaultRowHeight="13.5"/>
  <cols>
    <col min="1" max="1" width="4.5" bestFit="1" customWidth="1"/>
    <col min="3" max="3" width="11.875" style="2" customWidth="1"/>
    <col min="4" max="6" width="9.125" style="2" customWidth="1"/>
    <col min="7" max="8" width="9.125" customWidth="1"/>
    <col min="9" max="9" width="9.125" style="2" customWidth="1"/>
    <col min="10" max="13" width="9.125" customWidth="1"/>
  </cols>
  <sheetData>
    <row r="1" spans="1:13">
      <c r="A1" t="s">
        <v>60</v>
      </c>
      <c r="M1" s="1"/>
    </row>
    <row r="2" spans="1:13" ht="13.5" customHeight="1">
      <c r="A2" s="38" t="s">
        <v>47</v>
      </c>
      <c r="B2" s="39"/>
      <c r="C2" s="44" t="s">
        <v>50</v>
      </c>
      <c r="D2" s="50" t="s">
        <v>52</v>
      </c>
      <c r="E2" s="51"/>
      <c r="F2" s="52"/>
      <c r="G2" s="47" t="s">
        <v>48</v>
      </c>
      <c r="H2" s="32" t="s">
        <v>55</v>
      </c>
      <c r="I2" s="35" t="s">
        <v>56</v>
      </c>
      <c r="J2" s="32" t="s">
        <v>49</v>
      </c>
      <c r="K2" s="32" t="s">
        <v>57</v>
      </c>
      <c r="L2" s="32" t="s">
        <v>58</v>
      </c>
      <c r="M2" s="22" t="s">
        <v>59</v>
      </c>
    </row>
    <row r="3" spans="1:13" ht="13.5" customHeight="1">
      <c r="A3" s="40"/>
      <c r="B3" s="41"/>
      <c r="C3" s="45"/>
      <c r="D3" s="25" t="s">
        <v>51</v>
      </c>
      <c r="E3" s="28" t="s">
        <v>53</v>
      </c>
      <c r="F3" s="31" t="s">
        <v>54</v>
      </c>
      <c r="G3" s="48"/>
      <c r="H3" s="33"/>
      <c r="I3" s="36"/>
      <c r="J3" s="33"/>
      <c r="K3" s="33"/>
      <c r="L3" s="33"/>
      <c r="M3" s="23"/>
    </row>
    <row r="4" spans="1:13">
      <c r="A4" s="40"/>
      <c r="B4" s="41"/>
      <c r="C4" s="45"/>
      <c r="D4" s="26"/>
      <c r="E4" s="29"/>
      <c r="F4" s="29"/>
      <c r="G4" s="48"/>
      <c r="H4" s="33"/>
      <c r="I4" s="36"/>
      <c r="J4" s="33"/>
      <c r="K4" s="33"/>
      <c r="L4" s="33"/>
      <c r="M4" s="23"/>
    </row>
    <row r="5" spans="1:13">
      <c r="A5" s="40"/>
      <c r="B5" s="41"/>
      <c r="C5" s="45"/>
      <c r="D5" s="26"/>
      <c r="E5" s="29"/>
      <c r="F5" s="29"/>
      <c r="G5" s="48"/>
      <c r="H5" s="33"/>
      <c r="I5" s="36"/>
      <c r="J5" s="33"/>
      <c r="K5" s="33"/>
      <c r="L5" s="33"/>
      <c r="M5" s="23"/>
    </row>
    <row r="6" spans="1:13">
      <c r="A6" s="42"/>
      <c r="B6" s="43"/>
      <c r="C6" s="46"/>
      <c r="D6" s="27"/>
      <c r="E6" s="30"/>
      <c r="F6" s="30"/>
      <c r="G6" s="49"/>
      <c r="H6" s="34"/>
      <c r="I6" s="37"/>
      <c r="J6" s="34"/>
      <c r="K6" s="34"/>
      <c r="L6" s="34"/>
      <c r="M6" s="24"/>
    </row>
    <row r="7" spans="1:13">
      <c r="A7" s="3">
        <v>1</v>
      </c>
      <c r="B7" s="4" t="s">
        <v>0</v>
      </c>
      <c r="C7" s="5">
        <v>103693</v>
      </c>
      <c r="D7" s="5">
        <v>17809</v>
      </c>
      <c r="E7" s="5">
        <v>558</v>
      </c>
      <c r="F7" s="5">
        <v>259</v>
      </c>
      <c r="G7" s="6">
        <f>SUM(D7:F7)/C7</f>
        <v>0.17962639715313475</v>
      </c>
      <c r="H7" s="5">
        <v>90775</v>
      </c>
      <c r="I7" s="5">
        <v>24917</v>
      </c>
      <c r="J7" s="6">
        <f>I7/H7</f>
        <v>0.27449187551638665</v>
      </c>
      <c r="K7" s="5">
        <f>C7+H7</f>
        <v>194468</v>
      </c>
      <c r="L7" s="5">
        <f>SUM(D7,E7,F7,I7)</f>
        <v>43543</v>
      </c>
      <c r="M7" s="6">
        <f>L7/K7</f>
        <v>0.22390830367978279</v>
      </c>
    </row>
    <row r="8" spans="1:13">
      <c r="A8" s="3">
        <v>2</v>
      </c>
      <c r="B8" s="4" t="s">
        <v>1</v>
      </c>
      <c r="C8" s="7">
        <v>26601</v>
      </c>
      <c r="D8" s="8">
        <v>6045</v>
      </c>
      <c r="E8" s="8">
        <v>333</v>
      </c>
      <c r="F8" s="8">
        <v>250</v>
      </c>
      <c r="G8" s="9">
        <f t="shared" ref="G8:G54" si="0">SUM(D8:F8)/C8</f>
        <v>0.24916356527950076</v>
      </c>
      <c r="H8" s="8">
        <v>22009</v>
      </c>
      <c r="I8" s="8">
        <v>8457</v>
      </c>
      <c r="J8" s="9">
        <f t="shared" ref="J8:J54" si="1">I8/H8</f>
        <v>0.38425189695124723</v>
      </c>
      <c r="K8" s="8">
        <f t="shared" ref="K8:K54" si="2">C8+H8</f>
        <v>48610</v>
      </c>
      <c r="L8" s="8">
        <f t="shared" ref="L8:L54" si="3">SUM(D8,E8,F8,I8)</f>
        <v>15085</v>
      </c>
      <c r="M8" s="9">
        <f t="shared" ref="M8:M54" si="4">L8/K8</f>
        <v>0.31032709319070151</v>
      </c>
    </row>
    <row r="9" spans="1:13">
      <c r="A9" s="3">
        <v>3</v>
      </c>
      <c r="B9" s="4" t="s">
        <v>2</v>
      </c>
      <c r="C9" s="7">
        <v>28174</v>
      </c>
      <c r="D9" s="8">
        <v>5669</v>
      </c>
      <c r="E9" s="8">
        <v>297</v>
      </c>
      <c r="F9" s="8">
        <v>114</v>
      </c>
      <c r="G9" s="9">
        <f t="shared" si="0"/>
        <v>0.2158018030808547</v>
      </c>
      <c r="H9" s="8">
        <v>26462</v>
      </c>
      <c r="I9" s="8">
        <v>8261</v>
      </c>
      <c r="J9" s="9">
        <f t="shared" si="1"/>
        <v>0.31218350842717857</v>
      </c>
      <c r="K9" s="8">
        <f t="shared" si="2"/>
        <v>54636</v>
      </c>
      <c r="L9" s="8">
        <f t="shared" si="3"/>
        <v>14341</v>
      </c>
      <c r="M9" s="9">
        <f t="shared" si="4"/>
        <v>0.26248261219708618</v>
      </c>
    </row>
    <row r="10" spans="1:13">
      <c r="A10" s="3">
        <v>4</v>
      </c>
      <c r="B10" s="4" t="s">
        <v>3</v>
      </c>
      <c r="C10" s="7">
        <v>57121</v>
      </c>
      <c r="D10" s="8">
        <v>13557</v>
      </c>
      <c r="E10" s="8">
        <v>590</v>
      </c>
      <c r="F10" s="8">
        <v>306</v>
      </c>
      <c r="G10" s="9">
        <f t="shared" si="0"/>
        <v>0.2530242817877838</v>
      </c>
      <c r="H10" s="8">
        <v>50535</v>
      </c>
      <c r="I10" s="8">
        <v>16350</v>
      </c>
      <c r="J10" s="9">
        <f t="shared" si="1"/>
        <v>0.32353814188186403</v>
      </c>
      <c r="K10" s="8">
        <f t="shared" si="2"/>
        <v>107656</v>
      </c>
      <c r="L10" s="8">
        <f t="shared" si="3"/>
        <v>30803</v>
      </c>
      <c r="M10" s="9">
        <f t="shared" si="4"/>
        <v>0.28612432191424536</v>
      </c>
    </row>
    <row r="11" spans="1:13">
      <c r="A11" s="10">
        <v>5</v>
      </c>
      <c r="B11" s="10" t="s">
        <v>4</v>
      </c>
      <c r="C11" s="11">
        <v>20899</v>
      </c>
      <c r="D11" s="12">
        <v>4824</v>
      </c>
      <c r="E11" s="12">
        <v>280</v>
      </c>
      <c r="F11" s="12">
        <v>320</v>
      </c>
      <c r="G11" s="13">
        <f t="shared" si="0"/>
        <v>0.25953394899277477</v>
      </c>
      <c r="H11" s="12">
        <v>18550</v>
      </c>
      <c r="I11" s="12">
        <v>5947</v>
      </c>
      <c r="J11" s="13">
        <f t="shared" si="1"/>
        <v>0.32059299191374663</v>
      </c>
      <c r="K11" s="12">
        <f t="shared" si="2"/>
        <v>39449</v>
      </c>
      <c r="L11" s="12">
        <f t="shared" si="3"/>
        <v>11371</v>
      </c>
      <c r="M11" s="13">
        <f t="shared" si="4"/>
        <v>0.28824558290450963</v>
      </c>
    </row>
    <row r="12" spans="1:13">
      <c r="A12" s="14">
        <v>6</v>
      </c>
      <c r="B12" s="15" t="s">
        <v>5</v>
      </c>
      <c r="C12" s="16">
        <v>23287</v>
      </c>
      <c r="D12" s="5">
        <v>5707</v>
      </c>
      <c r="E12" s="5">
        <v>159</v>
      </c>
      <c r="F12" s="5">
        <v>153</v>
      </c>
      <c r="G12" s="6">
        <f t="shared" si="0"/>
        <v>0.25847039120539356</v>
      </c>
      <c r="H12" s="5">
        <v>22106</v>
      </c>
      <c r="I12" s="5">
        <v>9382</v>
      </c>
      <c r="J12" s="6">
        <f t="shared" si="1"/>
        <v>0.42440966253505835</v>
      </c>
      <c r="K12" s="5">
        <f t="shared" si="2"/>
        <v>45393</v>
      </c>
      <c r="L12" s="5">
        <f t="shared" si="3"/>
        <v>15401</v>
      </c>
      <c r="M12" s="6">
        <f t="shared" si="4"/>
        <v>0.33928138699799526</v>
      </c>
    </row>
    <row r="13" spans="1:13">
      <c r="A13" s="3">
        <v>7</v>
      </c>
      <c r="B13" s="4" t="s">
        <v>6</v>
      </c>
      <c r="C13" s="7">
        <v>40820</v>
      </c>
      <c r="D13" s="8">
        <v>9736</v>
      </c>
      <c r="E13" s="8">
        <v>381</v>
      </c>
      <c r="F13" s="8">
        <v>183</v>
      </c>
      <c r="G13" s="9">
        <f t="shared" si="0"/>
        <v>0.25232729054385106</v>
      </c>
      <c r="H13" s="8">
        <v>37065</v>
      </c>
      <c r="I13" s="8">
        <v>12647</v>
      </c>
      <c r="J13" s="9">
        <f t="shared" si="1"/>
        <v>0.34121138540401996</v>
      </c>
      <c r="K13" s="8">
        <f t="shared" si="2"/>
        <v>77885</v>
      </c>
      <c r="L13" s="8">
        <f t="shared" si="3"/>
        <v>22947</v>
      </c>
      <c r="M13" s="9">
        <f t="shared" si="4"/>
        <v>0.29462669320151508</v>
      </c>
    </row>
    <row r="14" spans="1:13">
      <c r="A14" s="3">
        <v>8</v>
      </c>
      <c r="B14" s="4" t="s">
        <v>7</v>
      </c>
      <c r="C14" s="7">
        <v>66748</v>
      </c>
      <c r="D14" s="8">
        <v>13117</v>
      </c>
      <c r="E14" s="8">
        <v>344</v>
      </c>
      <c r="F14" s="8">
        <v>982</v>
      </c>
      <c r="G14" s="9">
        <f t="shared" si="0"/>
        <v>0.21638101516150296</v>
      </c>
      <c r="H14" s="8">
        <v>61451</v>
      </c>
      <c r="I14" s="8">
        <v>18555</v>
      </c>
      <c r="J14" s="9">
        <f t="shared" si="1"/>
        <v>0.30194789344355666</v>
      </c>
      <c r="K14" s="8">
        <f t="shared" si="2"/>
        <v>128199</v>
      </c>
      <c r="L14" s="8">
        <f t="shared" si="3"/>
        <v>32998</v>
      </c>
      <c r="M14" s="9">
        <f t="shared" si="4"/>
        <v>0.25739670356243027</v>
      </c>
    </row>
    <row r="15" spans="1:13">
      <c r="A15" s="3">
        <v>9</v>
      </c>
      <c r="B15" s="4" t="s">
        <v>8</v>
      </c>
      <c r="C15" s="7">
        <v>43441</v>
      </c>
      <c r="D15" s="8">
        <v>10864</v>
      </c>
      <c r="E15" s="8">
        <v>491</v>
      </c>
      <c r="F15" s="8">
        <v>289</v>
      </c>
      <c r="G15" s="9">
        <f t="shared" si="0"/>
        <v>0.26804171174696717</v>
      </c>
      <c r="H15" s="8">
        <v>40852</v>
      </c>
      <c r="I15" s="8">
        <v>14980</v>
      </c>
      <c r="J15" s="9">
        <f t="shared" si="1"/>
        <v>0.36668951336531869</v>
      </c>
      <c r="K15" s="8">
        <f t="shared" si="2"/>
        <v>84293</v>
      </c>
      <c r="L15" s="8">
        <f t="shared" si="3"/>
        <v>26624</v>
      </c>
      <c r="M15" s="9">
        <f t="shared" si="4"/>
        <v>0.31585066375618381</v>
      </c>
    </row>
    <row r="16" spans="1:13">
      <c r="A16" s="10">
        <v>10</v>
      </c>
      <c r="B16" s="17" t="s">
        <v>9</v>
      </c>
      <c r="C16" s="11">
        <v>43146</v>
      </c>
      <c r="D16" s="12">
        <v>7796</v>
      </c>
      <c r="E16" s="12">
        <v>253</v>
      </c>
      <c r="F16" s="12">
        <v>305</v>
      </c>
      <c r="G16" s="13">
        <f>SUM(D16:F16)/C16</f>
        <v>0.19362165670050527</v>
      </c>
      <c r="H16" s="12">
        <v>40407</v>
      </c>
      <c r="I16" s="12">
        <v>10120</v>
      </c>
      <c r="J16" s="13">
        <f t="shared" si="1"/>
        <v>0.25045165441631401</v>
      </c>
      <c r="K16" s="12">
        <f t="shared" si="2"/>
        <v>83553</v>
      </c>
      <c r="L16" s="12">
        <f t="shared" si="3"/>
        <v>18474</v>
      </c>
      <c r="M16" s="13">
        <f t="shared" si="4"/>
        <v>0.22110516678036696</v>
      </c>
    </row>
    <row r="17" spans="1:13">
      <c r="A17" s="14">
        <v>11</v>
      </c>
      <c r="B17" s="15" t="s">
        <v>10</v>
      </c>
      <c r="C17" s="16">
        <v>160462</v>
      </c>
      <c r="D17" s="5">
        <v>27256</v>
      </c>
      <c r="E17" s="5">
        <v>670</v>
      </c>
      <c r="F17" s="5">
        <v>763</v>
      </c>
      <c r="G17" s="6">
        <f t="shared" si="0"/>
        <v>0.17878999389263503</v>
      </c>
      <c r="H17" s="5">
        <v>152626</v>
      </c>
      <c r="I17" s="5">
        <v>36332</v>
      </c>
      <c r="J17" s="6">
        <f t="shared" si="1"/>
        <v>0.23804594236892795</v>
      </c>
      <c r="K17" s="5">
        <f t="shared" si="2"/>
        <v>313088</v>
      </c>
      <c r="L17" s="5">
        <f t="shared" si="3"/>
        <v>65021</v>
      </c>
      <c r="M17" s="6">
        <f t="shared" si="4"/>
        <v>0.20767643601798855</v>
      </c>
    </row>
    <row r="18" spans="1:13">
      <c r="A18" s="3">
        <v>12</v>
      </c>
      <c r="B18" s="4" t="s">
        <v>11</v>
      </c>
      <c r="C18" s="7">
        <v>137009</v>
      </c>
      <c r="D18" s="8">
        <v>29938</v>
      </c>
      <c r="E18" s="8">
        <v>778</v>
      </c>
      <c r="F18" s="8">
        <v>740</v>
      </c>
      <c r="G18" s="9">
        <f t="shared" si="0"/>
        <v>0.22959075681159632</v>
      </c>
      <c r="H18" s="8">
        <v>130607</v>
      </c>
      <c r="I18" s="8">
        <v>37991</v>
      </c>
      <c r="J18" s="9">
        <f t="shared" si="1"/>
        <v>0.29088027441101932</v>
      </c>
      <c r="K18" s="8">
        <f t="shared" si="2"/>
        <v>267616</v>
      </c>
      <c r="L18" s="8">
        <f t="shared" si="3"/>
        <v>69447</v>
      </c>
      <c r="M18" s="9">
        <f t="shared" si="4"/>
        <v>0.2595024213798876</v>
      </c>
    </row>
    <row r="19" spans="1:13">
      <c r="A19" s="3">
        <v>13</v>
      </c>
      <c r="B19" s="4" t="s">
        <v>12</v>
      </c>
      <c r="C19" s="7">
        <v>316232</v>
      </c>
      <c r="D19" s="8">
        <v>71718</v>
      </c>
      <c r="E19" s="8">
        <v>1891</v>
      </c>
      <c r="F19" s="8">
        <v>1370</v>
      </c>
      <c r="G19" s="9">
        <f t="shared" si="0"/>
        <v>0.23710124212603406</v>
      </c>
      <c r="H19" s="8">
        <v>303345</v>
      </c>
      <c r="I19" s="8">
        <v>90390</v>
      </c>
      <c r="J19" s="9">
        <f t="shared" si="1"/>
        <v>0.29797755031399892</v>
      </c>
      <c r="K19" s="8">
        <f t="shared" si="2"/>
        <v>619577</v>
      </c>
      <c r="L19" s="8">
        <f t="shared" si="3"/>
        <v>165369</v>
      </c>
      <c r="M19" s="9">
        <f t="shared" si="4"/>
        <v>0.26690629251892822</v>
      </c>
    </row>
    <row r="20" spans="1:13">
      <c r="A20" s="3">
        <v>14</v>
      </c>
      <c r="B20" s="4" t="s">
        <v>13</v>
      </c>
      <c r="C20" s="7">
        <v>201415</v>
      </c>
      <c r="D20" s="8">
        <v>43339</v>
      </c>
      <c r="E20" s="8">
        <v>1015</v>
      </c>
      <c r="F20" s="8">
        <v>847</v>
      </c>
      <c r="G20" s="9">
        <f t="shared" si="0"/>
        <v>0.22441724797060794</v>
      </c>
      <c r="H20" s="8">
        <v>183776</v>
      </c>
      <c r="I20" s="8">
        <v>51020</v>
      </c>
      <c r="J20" s="9">
        <f t="shared" si="1"/>
        <v>0.27762058157757269</v>
      </c>
      <c r="K20" s="8">
        <f t="shared" si="2"/>
        <v>385191</v>
      </c>
      <c r="L20" s="8">
        <f t="shared" si="3"/>
        <v>96221</v>
      </c>
      <c r="M20" s="9">
        <f t="shared" si="4"/>
        <v>0.24980074820024351</v>
      </c>
    </row>
    <row r="21" spans="1:13">
      <c r="A21" s="10">
        <v>15</v>
      </c>
      <c r="B21" s="17" t="s">
        <v>14</v>
      </c>
      <c r="C21" s="11">
        <v>45415</v>
      </c>
      <c r="D21" s="12">
        <v>10481</v>
      </c>
      <c r="E21" s="12">
        <v>309</v>
      </c>
      <c r="F21" s="12">
        <v>556</v>
      </c>
      <c r="G21" s="13">
        <f t="shared" si="0"/>
        <v>0.24982935153583619</v>
      </c>
      <c r="H21" s="12">
        <v>43321</v>
      </c>
      <c r="I21" s="12">
        <v>15792</v>
      </c>
      <c r="J21" s="13">
        <f t="shared" si="1"/>
        <v>0.36453452136377279</v>
      </c>
      <c r="K21" s="12">
        <f t="shared" si="2"/>
        <v>88736</v>
      </c>
      <c r="L21" s="12">
        <f t="shared" si="3"/>
        <v>27138</v>
      </c>
      <c r="M21" s="13">
        <f t="shared" si="4"/>
        <v>0.30582852506310854</v>
      </c>
    </row>
    <row r="22" spans="1:13">
      <c r="A22" s="14">
        <v>16</v>
      </c>
      <c r="B22" s="15" t="s">
        <v>15</v>
      </c>
      <c r="C22" s="16">
        <v>27129</v>
      </c>
      <c r="D22" s="5">
        <v>6550</v>
      </c>
      <c r="E22" s="5">
        <v>218</v>
      </c>
      <c r="F22" s="5">
        <v>16</v>
      </c>
      <c r="G22" s="6">
        <f t="shared" si="0"/>
        <v>0.25006450661653579</v>
      </c>
      <c r="H22" s="5">
        <v>23199</v>
      </c>
      <c r="I22" s="5">
        <v>8263</v>
      </c>
      <c r="J22" s="6">
        <f t="shared" si="1"/>
        <v>0.35617914565282988</v>
      </c>
      <c r="K22" s="5">
        <f t="shared" si="2"/>
        <v>50328</v>
      </c>
      <c r="L22" s="5">
        <f t="shared" si="3"/>
        <v>15047</v>
      </c>
      <c r="M22" s="6">
        <f t="shared" si="4"/>
        <v>0.2989786997297727</v>
      </c>
    </row>
    <row r="23" spans="1:13">
      <c r="A23" s="3">
        <v>17</v>
      </c>
      <c r="B23" s="4" t="s">
        <v>16</v>
      </c>
      <c r="C23" s="7">
        <v>25534</v>
      </c>
      <c r="D23" s="8">
        <v>5457</v>
      </c>
      <c r="E23" s="8">
        <v>196</v>
      </c>
      <c r="F23" s="8">
        <v>119</v>
      </c>
      <c r="G23" s="9">
        <f t="shared" si="0"/>
        <v>0.22605153912430484</v>
      </c>
      <c r="H23" s="8">
        <v>23057</v>
      </c>
      <c r="I23" s="8">
        <v>8095</v>
      </c>
      <c r="J23" s="9">
        <f t="shared" si="1"/>
        <v>0.35108643795810385</v>
      </c>
      <c r="K23" s="8">
        <f t="shared" si="2"/>
        <v>48591</v>
      </c>
      <c r="L23" s="8">
        <f t="shared" si="3"/>
        <v>13867</v>
      </c>
      <c r="M23" s="9">
        <f t="shared" si="4"/>
        <v>0.28538206663785476</v>
      </c>
    </row>
    <row r="24" spans="1:13">
      <c r="A24" s="3">
        <v>18</v>
      </c>
      <c r="B24" s="4" t="s">
        <v>17</v>
      </c>
      <c r="C24" s="7">
        <v>18492</v>
      </c>
      <c r="D24" s="8">
        <v>4303</v>
      </c>
      <c r="E24" s="8">
        <v>176</v>
      </c>
      <c r="F24" s="8">
        <v>38</v>
      </c>
      <c r="G24" s="9">
        <f t="shared" si="0"/>
        <v>0.24426779147739563</v>
      </c>
      <c r="H24" s="8">
        <v>16004</v>
      </c>
      <c r="I24" s="8">
        <v>5200</v>
      </c>
      <c r="J24" s="9">
        <f t="shared" si="1"/>
        <v>0.32491877030742317</v>
      </c>
      <c r="K24" s="8">
        <f t="shared" si="2"/>
        <v>34496</v>
      </c>
      <c r="L24" s="8">
        <f t="shared" si="3"/>
        <v>9717</v>
      </c>
      <c r="M24" s="9">
        <f t="shared" si="4"/>
        <v>0.28168483302411873</v>
      </c>
    </row>
    <row r="25" spans="1:13">
      <c r="A25" s="3">
        <v>19</v>
      </c>
      <c r="B25" s="4" t="s">
        <v>18</v>
      </c>
      <c r="C25" s="7">
        <v>18359</v>
      </c>
      <c r="D25" s="8">
        <v>4210</v>
      </c>
      <c r="E25" s="8">
        <v>151</v>
      </c>
      <c r="F25" s="8">
        <v>57</v>
      </c>
      <c r="G25" s="9">
        <f t="shared" si="0"/>
        <v>0.24064491530039764</v>
      </c>
      <c r="H25" s="8">
        <v>16679</v>
      </c>
      <c r="I25" s="8">
        <v>6579</v>
      </c>
      <c r="J25" s="9">
        <f t="shared" si="1"/>
        <v>0.39444810839978417</v>
      </c>
      <c r="K25" s="8">
        <f t="shared" si="2"/>
        <v>35038</v>
      </c>
      <c r="L25" s="8">
        <f t="shared" si="3"/>
        <v>10997</v>
      </c>
      <c r="M25" s="9">
        <f t="shared" si="4"/>
        <v>0.31385923854101261</v>
      </c>
    </row>
    <row r="26" spans="1:13">
      <c r="A26" s="10">
        <v>20</v>
      </c>
      <c r="B26" s="10" t="s">
        <v>19</v>
      </c>
      <c r="C26" s="11">
        <v>41855</v>
      </c>
      <c r="D26" s="12">
        <v>10401</v>
      </c>
      <c r="E26" s="12">
        <v>468</v>
      </c>
      <c r="F26" s="12">
        <v>515</v>
      </c>
      <c r="G26" s="13">
        <f t="shared" si="0"/>
        <v>0.27198662047545097</v>
      </c>
      <c r="H26" s="12">
        <v>40847</v>
      </c>
      <c r="I26" s="12">
        <v>17828</v>
      </c>
      <c r="J26" s="13">
        <f t="shared" si="1"/>
        <v>0.43645800181163857</v>
      </c>
      <c r="K26" s="12">
        <f t="shared" si="2"/>
        <v>82702</v>
      </c>
      <c r="L26" s="12">
        <f t="shared" si="3"/>
        <v>29212</v>
      </c>
      <c r="M26" s="13">
        <f t="shared" si="4"/>
        <v>0.35321999467969334</v>
      </c>
    </row>
    <row r="27" spans="1:13">
      <c r="A27" s="14">
        <v>21</v>
      </c>
      <c r="B27" s="15" t="s">
        <v>20</v>
      </c>
      <c r="C27" s="16">
        <v>38842</v>
      </c>
      <c r="D27" s="5">
        <v>10378</v>
      </c>
      <c r="E27" s="5">
        <v>460</v>
      </c>
      <c r="F27" s="5">
        <v>57</v>
      </c>
      <c r="G27" s="6">
        <f t="shared" si="0"/>
        <v>0.28049534009577259</v>
      </c>
      <c r="H27" s="5">
        <v>38738</v>
      </c>
      <c r="I27" s="5">
        <v>15198</v>
      </c>
      <c r="J27" s="6">
        <f t="shared" si="1"/>
        <v>0.39232794671898397</v>
      </c>
      <c r="K27" s="5">
        <f t="shared" si="2"/>
        <v>77580</v>
      </c>
      <c r="L27" s="5">
        <f t="shared" si="3"/>
        <v>26093</v>
      </c>
      <c r="M27" s="6">
        <f t="shared" si="4"/>
        <v>0.33633668471255479</v>
      </c>
    </row>
    <row r="28" spans="1:13">
      <c r="A28" s="3">
        <v>22</v>
      </c>
      <c r="B28" s="4" t="s">
        <v>21</v>
      </c>
      <c r="C28" s="7">
        <v>75801</v>
      </c>
      <c r="D28" s="8">
        <v>16793</v>
      </c>
      <c r="E28" s="8">
        <v>596</v>
      </c>
      <c r="F28" s="8">
        <v>260</v>
      </c>
      <c r="G28" s="9">
        <f t="shared" si="0"/>
        <v>0.23283333992955238</v>
      </c>
      <c r="H28" s="8">
        <v>71586</v>
      </c>
      <c r="I28" s="8">
        <v>24286</v>
      </c>
      <c r="J28" s="9">
        <f t="shared" si="1"/>
        <v>0.33925627916072976</v>
      </c>
      <c r="K28" s="8">
        <f t="shared" si="2"/>
        <v>147387</v>
      </c>
      <c r="L28" s="8">
        <f t="shared" si="3"/>
        <v>41935</v>
      </c>
      <c r="M28" s="9">
        <f t="shared" si="4"/>
        <v>0.28452305834300173</v>
      </c>
    </row>
    <row r="29" spans="1:13">
      <c r="A29" s="3">
        <v>23</v>
      </c>
      <c r="B29" s="4" t="s">
        <v>22</v>
      </c>
      <c r="C29" s="7">
        <v>164143</v>
      </c>
      <c r="D29" s="8">
        <v>47078</v>
      </c>
      <c r="E29" s="8">
        <v>1728</v>
      </c>
      <c r="F29" s="8">
        <v>661</v>
      </c>
      <c r="G29" s="9">
        <f t="shared" si="0"/>
        <v>0.30136527296320892</v>
      </c>
      <c r="H29" s="8">
        <v>150762</v>
      </c>
      <c r="I29" s="8">
        <v>54401</v>
      </c>
      <c r="J29" s="9">
        <f t="shared" si="1"/>
        <v>0.36084026478820924</v>
      </c>
      <c r="K29" s="8">
        <f t="shared" si="2"/>
        <v>314905</v>
      </c>
      <c r="L29" s="8">
        <f t="shared" si="3"/>
        <v>103868</v>
      </c>
      <c r="M29" s="9">
        <f t="shared" si="4"/>
        <v>0.32983915784125373</v>
      </c>
    </row>
    <row r="30" spans="1:13">
      <c r="A30" s="3">
        <v>24</v>
      </c>
      <c r="B30" s="4" t="s">
        <v>23</v>
      </c>
      <c r="C30" s="7">
        <v>37317</v>
      </c>
      <c r="D30" s="8">
        <v>8338</v>
      </c>
      <c r="E30" s="8">
        <v>303</v>
      </c>
      <c r="F30" s="8">
        <v>167</v>
      </c>
      <c r="G30" s="9">
        <f t="shared" si="0"/>
        <v>0.2360318353565399</v>
      </c>
      <c r="H30" s="8">
        <v>35383</v>
      </c>
      <c r="I30" s="8">
        <v>10809</v>
      </c>
      <c r="J30" s="9">
        <f t="shared" si="1"/>
        <v>0.30548568521606423</v>
      </c>
      <c r="K30" s="8">
        <f t="shared" si="2"/>
        <v>72700</v>
      </c>
      <c r="L30" s="8">
        <f t="shared" si="3"/>
        <v>19617</v>
      </c>
      <c r="M30" s="9">
        <f t="shared" si="4"/>
        <v>0.26983493810178816</v>
      </c>
    </row>
    <row r="31" spans="1:13">
      <c r="A31" s="10">
        <v>25</v>
      </c>
      <c r="B31" s="10" t="s">
        <v>24</v>
      </c>
      <c r="C31" s="11">
        <v>29106</v>
      </c>
      <c r="D31" s="12">
        <v>6639</v>
      </c>
      <c r="E31" s="12">
        <v>186</v>
      </c>
      <c r="F31" s="12">
        <v>425</v>
      </c>
      <c r="G31" s="13">
        <f t="shared" si="0"/>
        <v>0.24908953480382051</v>
      </c>
      <c r="H31" s="12">
        <v>28856</v>
      </c>
      <c r="I31" s="12">
        <v>9882</v>
      </c>
      <c r="J31" s="13">
        <f t="shared" si="1"/>
        <v>0.34245910729137785</v>
      </c>
      <c r="K31" s="12">
        <f t="shared" si="2"/>
        <v>57962</v>
      </c>
      <c r="L31" s="12">
        <f t="shared" si="3"/>
        <v>17132</v>
      </c>
      <c r="M31" s="13">
        <f t="shared" si="4"/>
        <v>0.29557296159552809</v>
      </c>
    </row>
    <row r="32" spans="1:13">
      <c r="A32" s="14">
        <v>26</v>
      </c>
      <c r="B32" s="15" t="s">
        <v>25</v>
      </c>
      <c r="C32" s="16">
        <v>47183</v>
      </c>
      <c r="D32" s="5">
        <v>10280</v>
      </c>
      <c r="E32" s="5">
        <v>264</v>
      </c>
      <c r="F32" s="5">
        <v>261</v>
      </c>
      <c r="G32" s="6">
        <f t="shared" si="0"/>
        <v>0.22900197104889472</v>
      </c>
      <c r="H32" s="5">
        <v>47985</v>
      </c>
      <c r="I32" s="5">
        <v>15676</v>
      </c>
      <c r="J32" s="6">
        <f t="shared" si="1"/>
        <v>0.3266854225278733</v>
      </c>
      <c r="K32" s="5">
        <f t="shared" si="2"/>
        <v>95168</v>
      </c>
      <c r="L32" s="5">
        <f t="shared" si="3"/>
        <v>26481</v>
      </c>
      <c r="M32" s="6">
        <f t="shared" si="4"/>
        <v>0.27825529589778075</v>
      </c>
    </row>
    <row r="33" spans="1:13">
      <c r="A33" s="3">
        <v>27</v>
      </c>
      <c r="B33" s="4" t="s">
        <v>26</v>
      </c>
      <c r="C33" s="7">
        <v>171973</v>
      </c>
      <c r="D33" s="8">
        <v>29989</v>
      </c>
      <c r="E33" s="8">
        <v>817</v>
      </c>
      <c r="F33" s="8">
        <v>397</v>
      </c>
      <c r="G33" s="9">
        <f t="shared" si="0"/>
        <v>0.18144127275793293</v>
      </c>
      <c r="H33" s="8">
        <v>158668</v>
      </c>
      <c r="I33" s="8">
        <v>39826</v>
      </c>
      <c r="J33" s="9">
        <f t="shared" si="1"/>
        <v>0.25100209241939142</v>
      </c>
      <c r="K33" s="8">
        <f t="shared" si="2"/>
        <v>330641</v>
      </c>
      <c r="L33" s="8">
        <f t="shared" si="3"/>
        <v>71029</v>
      </c>
      <c r="M33" s="9">
        <f t="shared" si="4"/>
        <v>0.21482211824909797</v>
      </c>
    </row>
    <row r="34" spans="1:13">
      <c r="A34" s="3">
        <v>28</v>
      </c>
      <c r="B34" s="4" t="s">
        <v>27</v>
      </c>
      <c r="C34" s="7">
        <v>105600</v>
      </c>
      <c r="D34" s="8">
        <v>20264</v>
      </c>
      <c r="E34" s="8">
        <v>484</v>
      </c>
      <c r="F34" s="8">
        <v>449</v>
      </c>
      <c r="G34" s="9">
        <f t="shared" si="0"/>
        <v>0.20072916666666665</v>
      </c>
      <c r="H34" s="8">
        <v>103360</v>
      </c>
      <c r="I34" s="8">
        <v>30306</v>
      </c>
      <c r="J34" s="9">
        <f t="shared" si="1"/>
        <v>0.29320820433436534</v>
      </c>
      <c r="K34" s="8">
        <f t="shared" si="2"/>
        <v>208960</v>
      </c>
      <c r="L34" s="8">
        <f t="shared" si="3"/>
        <v>51503</v>
      </c>
      <c r="M34" s="9">
        <f t="shared" si="4"/>
        <v>0.2464730091883614</v>
      </c>
    </row>
    <row r="35" spans="1:13">
      <c r="A35" s="3">
        <v>29</v>
      </c>
      <c r="B35" s="4" t="s">
        <v>28</v>
      </c>
      <c r="C35" s="7">
        <v>22271</v>
      </c>
      <c r="D35" s="8">
        <v>4430</v>
      </c>
      <c r="E35" s="8">
        <v>159</v>
      </c>
      <c r="F35" s="8">
        <v>55</v>
      </c>
      <c r="G35" s="9">
        <f t="shared" si="0"/>
        <v>0.20852229356562346</v>
      </c>
      <c r="H35" s="8">
        <v>23907</v>
      </c>
      <c r="I35" s="8">
        <v>6634</v>
      </c>
      <c r="J35" s="9">
        <f t="shared" si="1"/>
        <v>0.27749194796503118</v>
      </c>
      <c r="K35" s="8">
        <f t="shared" si="2"/>
        <v>46178</v>
      </c>
      <c r="L35" s="8">
        <f t="shared" si="3"/>
        <v>11278</v>
      </c>
      <c r="M35" s="9">
        <f t="shared" si="4"/>
        <v>0.24422885356663346</v>
      </c>
    </row>
    <row r="36" spans="1:13">
      <c r="A36" s="10">
        <v>30</v>
      </c>
      <c r="B36" s="10" t="s">
        <v>29</v>
      </c>
      <c r="C36" s="11">
        <v>17430</v>
      </c>
      <c r="D36" s="12">
        <v>3354</v>
      </c>
      <c r="E36" s="12">
        <v>156</v>
      </c>
      <c r="F36" s="12">
        <v>39</v>
      </c>
      <c r="G36" s="13">
        <f t="shared" si="0"/>
        <v>0.20361445783132531</v>
      </c>
      <c r="H36" s="12">
        <v>16542</v>
      </c>
      <c r="I36" s="12">
        <v>5028</v>
      </c>
      <c r="J36" s="13">
        <f t="shared" si="1"/>
        <v>0.30395357272397533</v>
      </c>
      <c r="K36" s="12">
        <f t="shared" si="2"/>
        <v>33972</v>
      </c>
      <c r="L36" s="12">
        <f t="shared" si="3"/>
        <v>8577</v>
      </c>
      <c r="M36" s="13">
        <f t="shared" si="4"/>
        <v>0.25247262451430591</v>
      </c>
    </row>
    <row r="37" spans="1:13">
      <c r="A37" s="14">
        <v>31</v>
      </c>
      <c r="B37" s="15" t="s">
        <v>30</v>
      </c>
      <c r="C37" s="16">
        <v>11142</v>
      </c>
      <c r="D37" s="5">
        <v>2427</v>
      </c>
      <c r="E37" s="5">
        <v>86</v>
      </c>
      <c r="F37" s="5">
        <v>179</v>
      </c>
      <c r="G37" s="6">
        <f t="shared" si="0"/>
        <v>0.24160832884580866</v>
      </c>
      <c r="H37" s="5">
        <v>10816</v>
      </c>
      <c r="I37" s="5">
        <v>3536</v>
      </c>
      <c r="J37" s="6">
        <f t="shared" si="1"/>
        <v>0.32692307692307693</v>
      </c>
      <c r="K37" s="5">
        <f t="shared" si="2"/>
        <v>21958</v>
      </c>
      <c r="L37" s="5">
        <f t="shared" si="3"/>
        <v>6228</v>
      </c>
      <c r="M37" s="6">
        <f t="shared" si="4"/>
        <v>0.28363238910647598</v>
      </c>
    </row>
    <row r="38" spans="1:13">
      <c r="A38" s="3">
        <v>32</v>
      </c>
      <c r="B38" s="4" t="s">
        <v>31</v>
      </c>
      <c r="C38" s="7">
        <v>13068</v>
      </c>
      <c r="D38" s="8">
        <v>3089</v>
      </c>
      <c r="E38" s="8">
        <v>94</v>
      </c>
      <c r="F38" s="8">
        <v>116</v>
      </c>
      <c r="G38" s="9">
        <f t="shared" si="0"/>
        <v>0.25244872972145699</v>
      </c>
      <c r="H38" s="8">
        <v>12264</v>
      </c>
      <c r="I38" s="8">
        <v>4358</v>
      </c>
      <c r="J38" s="9">
        <f t="shared" si="1"/>
        <v>0.35534898891063277</v>
      </c>
      <c r="K38" s="8">
        <f t="shared" si="2"/>
        <v>25332</v>
      </c>
      <c r="L38" s="8">
        <f t="shared" si="3"/>
        <v>7657</v>
      </c>
      <c r="M38" s="9">
        <f t="shared" si="4"/>
        <v>0.30226590873203851</v>
      </c>
    </row>
    <row r="39" spans="1:13">
      <c r="A39" s="3">
        <v>33</v>
      </c>
      <c r="B39" s="4" t="s">
        <v>32</v>
      </c>
      <c r="C39" s="7">
        <v>41291</v>
      </c>
      <c r="D39" s="8">
        <v>12016</v>
      </c>
      <c r="E39" s="8">
        <v>651</v>
      </c>
      <c r="F39" s="8">
        <v>192</v>
      </c>
      <c r="G39" s="9">
        <f t="shared" si="0"/>
        <v>0.31142379695333122</v>
      </c>
      <c r="H39" s="8">
        <v>36841</v>
      </c>
      <c r="I39" s="8">
        <v>14915</v>
      </c>
      <c r="J39" s="9">
        <f t="shared" si="1"/>
        <v>0.40484785972150594</v>
      </c>
      <c r="K39" s="8">
        <f t="shared" si="2"/>
        <v>78132</v>
      </c>
      <c r="L39" s="8">
        <f t="shared" si="3"/>
        <v>27774</v>
      </c>
      <c r="M39" s="9">
        <f t="shared" si="4"/>
        <v>0.35547534940869296</v>
      </c>
    </row>
    <row r="40" spans="1:13">
      <c r="A40" s="3">
        <v>34</v>
      </c>
      <c r="B40" s="4" t="s">
        <v>33</v>
      </c>
      <c r="C40" s="7">
        <v>59058</v>
      </c>
      <c r="D40" s="8">
        <v>13584</v>
      </c>
      <c r="E40" s="8">
        <v>434</v>
      </c>
      <c r="F40" s="8">
        <v>321</v>
      </c>
      <c r="G40" s="9">
        <f t="shared" si="0"/>
        <v>0.24279521826001557</v>
      </c>
      <c r="H40" s="8">
        <v>53684</v>
      </c>
      <c r="I40" s="8">
        <v>17816</v>
      </c>
      <c r="J40" s="9">
        <f t="shared" si="1"/>
        <v>0.33186796810967883</v>
      </c>
      <c r="K40" s="8">
        <f t="shared" si="2"/>
        <v>112742</v>
      </c>
      <c r="L40" s="8">
        <f t="shared" si="3"/>
        <v>32155</v>
      </c>
      <c r="M40" s="9">
        <f t="shared" si="4"/>
        <v>0.28520870660445974</v>
      </c>
    </row>
    <row r="41" spans="1:13">
      <c r="A41" s="10">
        <v>35</v>
      </c>
      <c r="B41" s="10" t="s">
        <v>34</v>
      </c>
      <c r="C41" s="11">
        <v>25032</v>
      </c>
      <c r="D41" s="12">
        <v>4904</v>
      </c>
      <c r="E41" s="12">
        <v>172</v>
      </c>
      <c r="F41" s="12">
        <v>370</v>
      </c>
      <c r="G41" s="13">
        <f t="shared" si="0"/>
        <v>0.21756152125279643</v>
      </c>
      <c r="H41" s="12">
        <v>23877</v>
      </c>
      <c r="I41" s="12">
        <v>6575</v>
      </c>
      <c r="J41" s="13">
        <f t="shared" si="1"/>
        <v>0.27536960254638354</v>
      </c>
      <c r="K41" s="12">
        <f t="shared" si="2"/>
        <v>48909</v>
      </c>
      <c r="L41" s="12">
        <f t="shared" si="3"/>
        <v>12021</v>
      </c>
      <c r="M41" s="13">
        <f t="shared" si="4"/>
        <v>0.2457829847267374</v>
      </c>
    </row>
    <row r="42" spans="1:13">
      <c r="A42" s="14">
        <v>36</v>
      </c>
      <c r="B42" s="15" t="s">
        <v>35</v>
      </c>
      <c r="C42" s="16">
        <v>13375</v>
      </c>
      <c r="D42" s="5">
        <v>3052</v>
      </c>
      <c r="E42" s="5">
        <v>113</v>
      </c>
      <c r="F42" s="5">
        <v>516</v>
      </c>
      <c r="G42" s="6">
        <f t="shared" si="0"/>
        <v>0.27521495327102802</v>
      </c>
      <c r="H42" s="5">
        <v>14818</v>
      </c>
      <c r="I42" s="5">
        <v>6684</v>
      </c>
      <c r="J42" s="6">
        <f t="shared" si="1"/>
        <v>0.45107301930085031</v>
      </c>
      <c r="K42" s="5">
        <f t="shared" si="2"/>
        <v>28193</v>
      </c>
      <c r="L42" s="5">
        <f t="shared" si="3"/>
        <v>10365</v>
      </c>
      <c r="M42" s="6">
        <f t="shared" si="4"/>
        <v>0.3676444507501862</v>
      </c>
    </row>
    <row r="43" spans="1:13">
      <c r="A43" s="3">
        <v>37</v>
      </c>
      <c r="B43" s="4" t="s">
        <v>36</v>
      </c>
      <c r="C43" s="7">
        <v>19695</v>
      </c>
      <c r="D43" s="8">
        <v>5652</v>
      </c>
      <c r="E43" s="8">
        <v>293</v>
      </c>
      <c r="F43" s="8">
        <v>626</v>
      </c>
      <c r="G43" s="9">
        <f t="shared" si="0"/>
        <v>0.33363797918253363</v>
      </c>
      <c r="H43" s="8">
        <v>20925</v>
      </c>
      <c r="I43" s="8">
        <v>8682</v>
      </c>
      <c r="J43" s="9">
        <f t="shared" si="1"/>
        <v>0.41491039426523296</v>
      </c>
      <c r="K43" s="8">
        <f t="shared" si="2"/>
        <v>40620</v>
      </c>
      <c r="L43" s="8">
        <f t="shared" si="3"/>
        <v>15253</v>
      </c>
      <c r="M43" s="9">
        <f t="shared" si="4"/>
        <v>0.37550467749876909</v>
      </c>
    </row>
    <row r="44" spans="1:13">
      <c r="A44" s="3">
        <v>38</v>
      </c>
      <c r="B44" s="4" t="s">
        <v>37</v>
      </c>
      <c r="C44" s="7">
        <v>26281</v>
      </c>
      <c r="D44" s="8">
        <v>5725</v>
      </c>
      <c r="E44" s="8">
        <v>200</v>
      </c>
      <c r="F44" s="8">
        <v>140</v>
      </c>
      <c r="G44" s="9">
        <f t="shared" si="0"/>
        <v>0.23077508466192306</v>
      </c>
      <c r="H44" s="8">
        <v>26581</v>
      </c>
      <c r="I44" s="8">
        <v>8816</v>
      </c>
      <c r="J44" s="9">
        <f t="shared" si="1"/>
        <v>0.33166547533952823</v>
      </c>
      <c r="K44" s="8">
        <f t="shared" si="2"/>
        <v>52862</v>
      </c>
      <c r="L44" s="8">
        <f t="shared" si="3"/>
        <v>14881</v>
      </c>
      <c r="M44" s="9">
        <f t="shared" si="4"/>
        <v>0.28150656426166243</v>
      </c>
    </row>
    <row r="45" spans="1:13">
      <c r="A45" s="3">
        <v>39</v>
      </c>
      <c r="B45" s="4" t="s">
        <v>38</v>
      </c>
      <c r="C45" s="7">
        <v>15897</v>
      </c>
      <c r="D45" s="8">
        <v>2623</v>
      </c>
      <c r="E45" s="8">
        <v>56</v>
      </c>
      <c r="F45" s="8">
        <v>283</v>
      </c>
      <c r="G45" s="9">
        <f t="shared" si="0"/>
        <v>0.18632446373529596</v>
      </c>
      <c r="H45" s="8">
        <v>14270</v>
      </c>
      <c r="I45" s="8">
        <v>4920</v>
      </c>
      <c r="J45" s="9">
        <f t="shared" si="1"/>
        <v>0.3447792571829012</v>
      </c>
      <c r="K45" s="8">
        <f t="shared" si="2"/>
        <v>30167</v>
      </c>
      <c r="L45" s="8">
        <f t="shared" si="3"/>
        <v>7882</v>
      </c>
      <c r="M45" s="9">
        <f t="shared" si="4"/>
        <v>0.26127888089634371</v>
      </c>
    </row>
    <row r="46" spans="1:13">
      <c r="A46" s="10">
        <v>40</v>
      </c>
      <c r="B46" s="10" t="s">
        <v>39</v>
      </c>
      <c r="C46" s="11">
        <v>104295</v>
      </c>
      <c r="D46" s="12">
        <v>25243</v>
      </c>
      <c r="E46" s="12">
        <v>899</v>
      </c>
      <c r="F46" s="12">
        <v>273</v>
      </c>
      <c r="G46" s="13">
        <f t="shared" si="0"/>
        <v>0.25327196893427295</v>
      </c>
      <c r="H46" s="12">
        <v>92038</v>
      </c>
      <c r="I46" s="12">
        <v>34431</v>
      </c>
      <c r="J46" s="13">
        <f t="shared" si="1"/>
        <v>0.37409548230078882</v>
      </c>
      <c r="K46" s="12">
        <f t="shared" si="2"/>
        <v>196333</v>
      </c>
      <c r="L46" s="12">
        <f t="shared" si="3"/>
        <v>60846</v>
      </c>
      <c r="M46" s="13">
        <f t="shared" si="4"/>
        <v>0.30991224093759073</v>
      </c>
    </row>
    <row r="47" spans="1:13">
      <c r="A47" s="14">
        <v>41</v>
      </c>
      <c r="B47" s="15" t="s">
        <v>40</v>
      </c>
      <c r="C47" s="16">
        <v>16442</v>
      </c>
      <c r="D47" s="5">
        <v>3984</v>
      </c>
      <c r="E47" s="5">
        <v>129</v>
      </c>
      <c r="F47" s="5">
        <v>198</v>
      </c>
      <c r="G47" s="6">
        <f t="shared" si="0"/>
        <v>0.26219438024571218</v>
      </c>
      <c r="H47" s="5">
        <v>15291</v>
      </c>
      <c r="I47" s="5">
        <v>6665</v>
      </c>
      <c r="J47" s="6">
        <f t="shared" si="1"/>
        <v>0.43587731345235758</v>
      </c>
      <c r="K47" s="5">
        <f t="shared" si="2"/>
        <v>31733</v>
      </c>
      <c r="L47" s="5">
        <f t="shared" si="3"/>
        <v>10976</v>
      </c>
      <c r="M47" s="6">
        <f t="shared" si="4"/>
        <v>0.34588598619733402</v>
      </c>
    </row>
    <row r="48" spans="1:13">
      <c r="A48" s="3">
        <v>42</v>
      </c>
      <c r="B48" s="4" t="s">
        <v>41</v>
      </c>
      <c r="C48" s="7">
        <v>23162</v>
      </c>
      <c r="D48" s="8">
        <v>5081</v>
      </c>
      <c r="E48" s="8">
        <v>169</v>
      </c>
      <c r="F48" s="8">
        <v>91</v>
      </c>
      <c r="G48" s="9">
        <f t="shared" si="0"/>
        <v>0.23059321302132804</v>
      </c>
      <c r="H48" s="8">
        <v>22947</v>
      </c>
      <c r="I48" s="8">
        <v>9979</v>
      </c>
      <c r="J48" s="9">
        <f t="shared" si="1"/>
        <v>0.43487166078354467</v>
      </c>
      <c r="K48" s="8">
        <f t="shared" si="2"/>
        <v>46109</v>
      </c>
      <c r="L48" s="8">
        <f t="shared" si="3"/>
        <v>15320</v>
      </c>
      <c r="M48" s="9">
        <f t="shared" si="4"/>
        <v>0.33225617558394238</v>
      </c>
    </row>
    <row r="49" spans="1:13">
      <c r="A49" s="3">
        <v>43</v>
      </c>
      <c r="B49" s="4" t="s">
        <v>42</v>
      </c>
      <c r="C49" s="7">
        <v>36197</v>
      </c>
      <c r="D49" s="8">
        <v>12352</v>
      </c>
      <c r="E49" s="8">
        <v>302</v>
      </c>
      <c r="F49" s="8">
        <v>167</v>
      </c>
      <c r="G49" s="9">
        <f t="shared" si="0"/>
        <v>0.35420062436113492</v>
      </c>
      <c r="H49" s="8">
        <v>32338</v>
      </c>
      <c r="I49" s="8">
        <v>15597</v>
      </c>
      <c r="J49" s="9">
        <f t="shared" si="1"/>
        <v>0.48231183128208299</v>
      </c>
      <c r="K49" s="8">
        <f t="shared" si="2"/>
        <v>68535</v>
      </c>
      <c r="L49" s="8">
        <f t="shared" si="3"/>
        <v>28418</v>
      </c>
      <c r="M49" s="9">
        <f t="shared" si="4"/>
        <v>0.414649449186547</v>
      </c>
    </row>
    <row r="50" spans="1:13">
      <c r="A50" s="3">
        <v>44</v>
      </c>
      <c r="B50" s="4" t="s">
        <v>43</v>
      </c>
      <c r="C50" s="7">
        <v>23107</v>
      </c>
      <c r="D50" s="8">
        <v>6240</v>
      </c>
      <c r="E50" s="8">
        <v>235</v>
      </c>
      <c r="F50" s="8">
        <v>153</v>
      </c>
      <c r="G50" s="9">
        <f t="shared" si="0"/>
        <v>0.28683948587008268</v>
      </c>
      <c r="H50" s="8">
        <v>23101</v>
      </c>
      <c r="I50" s="8">
        <v>9717</v>
      </c>
      <c r="J50" s="9">
        <f t="shared" si="1"/>
        <v>0.42063114150902559</v>
      </c>
      <c r="K50" s="8">
        <f t="shared" si="2"/>
        <v>46208</v>
      </c>
      <c r="L50" s="8">
        <f t="shared" si="3"/>
        <v>16345</v>
      </c>
      <c r="M50" s="9">
        <f t="shared" si="4"/>
        <v>0.35372662742382271</v>
      </c>
    </row>
    <row r="51" spans="1:13">
      <c r="A51" s="10">
        <v>45</v>
      </c>
      <c r="B51" s="17" t="s">
        <v>44</v>
      </c>
      <c r="C51" s="11">
        <v>20624</v>
      </c>
      <c r="D51" s="12">
        <v>3952</v>
      </c>
      <c r="E51" s="12">
        <v>165</v>
      </c>
      <c r="F51" s="12">
        <v>712</v>
      </c>
      <c r="G51" s="13">
        <f t="shared" si="0"/>
        <v>0.23414468580294803</v>
      </c>
      <c r="H51" s="12">
        <v>19968</v>
      </c>
      <c r="I51" s="12">
        <v>7659</v>
      </c>
      <c r="J51" s="13">
        <f t="shared" si="1"/>
        <v>0.38356370192307693</v>
      </c>
      <c r="K51" s="12">
        <f t="shared" si="2"/>
        <v>40592</v>
      </c>
      <c r="L51" s="12">
        <f t="shared" si="3"/>
        <v>12488</v>
      </c>
      <c r="M51" s="13">
        <f t="shared" si="4"/>
        <v>0.30764682696097756</v>
      </c>
    </row>
    <row r="52" spans="1:13">
      <c r="A52" s="14">
        <v>46</v>
      </c>
      <c r="B52" s="15" t="s">
        <v>46</v>
      </c>
      <c r="C52" s="16">
        <v>28528</v>
      </c>
      <c r="D52" s="5">
        <v>5559</v>
      </c>
      <c r="E52" s="5">
        <v>222</v>
      </c>
      <c r="F52" s="5">
        <v>310</v>
      </c>
      <c r="G52" s="6">
        <f t="shared" si="0"/>
        <v>0.21350953449242849</v>
      </c>
      <c r="H52" s="5">
        <v>28673</v>
      </c>
      <c r="I52" s="5">
        <v>9616</v>
      </c>
      <c r="J52" s="6">
        <f t="shared" si="1"/>
        <v>0.33536776758623094</v>
      </c>
      <c r="K52" s="5">
        <f t="shared" si="2"/>
        <v>57201</v>
      </c>
      <c r="L52" s="5">
        <f t="shared" si="3"/>
        <v>15707</v>
      </c>
      <c r="M52" s="6">
        <f t="shared" si="4"/>
        <v>0.27459310151920419</v>
      </c>
    </row>
    <row r="53" spans="1:13">
      <c r="A53" s="10">
        <v>47</v>
      </c>
      <c r="B53" s="10" t="s">
        <v>45</v>
      </c>
      <c r="C53" s="11">
        <v>31673</v>
      </c>
      <c r="D53" s="12">
        <v>7631</v>
      </c>
      <c r="E53" s="12">
        <v>273</v>
      </c>
      <c r="F53" s="12">
        <v>623</v>
      </c>
      <c r="G53" s="13">
        <f t="shared" si="0"/>
        <v>0.2692198402424778</v>
      </c>
      <c r="H53" s="12">
        <v>31960</v>
      </c>
      <c r="I53" s="12">
        <v>14615</v>
      </c>
      <c r="J53" s="13">
        <f t="shared" si="1"/>
        <v>0.45729036295369213</v>
      </c>
      <c r="K53" s="12">
        <f t="shared" si="2"/>
        <v>63633</v>
      </c>
      <c r="L53" s="12">
        <f t="shared" si="3"/>
        <v>23142</v>
      </c>
      <c r="M53" s="13">
        <f t="shared" si="4"/>
        <v>0.36367922304464667</v>
      </c>
    </row>
    <row r="54" spans="1:13">
      <c r="A54" s="18"/>
      <c r="B54" s="18"/>
      <c r="C54" s="19">
        <f>SUM(C7:C53)</f>
        <v>2664365</v>
      </c>
      <c r="D54" s="19">
        <f>SUM(D7:D53)</f>
        <v>589434</v>
      </c>
      <c r="E54" s="19">
        <f>SUM(E7:E53)</f>
        <v>19204</v>
      </c>
      <c r="F54" s="19">
        <f>SUM(F7:F53)</f>
        <v>16223</v>
      </c>
      <c r="G54" s="9">
        <f t="shared" si="0"/>
        <v>0.23452529964925978</v>
      </c>
      <c r="H54" s="19">
        <f>SUM(H7:H53)</f>
        <v>2499852</v>
      </c>
      <c r="I54" s="19">
        <f>SUM(I7:I53)</f>
        <v>803733</v>
      </c>
      <c r="J54" s="20">
        <f t="shared" si="1"/>
        <v>0.32151223352422464</v>
      </c>
      <c r="K54" s="21">
        <f t="shared" si="2"/>
        <v>5164217</v>
      </c>
      <c r="L54" s="8">
        <f t="shared" si="3"/>
        <v>1428594</v>
      </c>
      <c r="M54" s="20">
        <f t="shared" si="4"/>
        <v>0.27663322435908483</v>
      </c>
    </row>
  </sheetData>
  <mergeCells count="13">
    <mergeCell ref="A2:B6"/>
    <mergeCell ref="C2:C6"/>
    <mergeCell ref="G2:G6"/>
    <mergeCell ref="D2:F2"/>
    <mergeCell ref="L2:L6"/>
    <mergeCell ref="M2:M6"/>
    <mergeCell ref="D3:D6"/>
    <mergeCell ref="E3:E6"/>
    <mergeCell ref="F3:F6"/>
    <mergeCell ref="H2:H6"/>
    <mergeCell ref="I2:I6"/>
    <mergeCell ref="J2:J6"/>
    <mergeCell ref="K2:K6"/>
  </mergeCells>
  <phoneticPr fontI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&amp;R資料１－２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98CD678D6016948902D6CF101EF1268" ma:contentTypeVersion="14" ma:contentTypeDescription="新しいドキュメントを作成します。" ma:contentTypeScope="" ma:versionID="53c100db38e804903e06ce995d213e6e">
  <xsd:schema xmlns:xsd="http://www.w3.org/2001/XMLSchema" xmlns:xs="http://www.w3.org/2001/XMLSchema" xmlns:p="http://schemas.microsoft.com/office/2006/metadata/properties" xmlns:ns2="cb193dcd-aa31-4dee-9a88-2e1d717df912" xmlns:ns3="263dbbe5-076b-4606-a03b-9598f5f2f35a" targetNamespace="http://schemas.microsoft.com/office/2006/metadata/properties" ma:root="true" ma:fieldsID="c551d5ebaa92c4b8c5419440b38693cf" ns2:_="" ns3:_="">
    <xsd:import namespace="cb193dcd-aa31-4dee-9a88-2e1d717df91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93dcd-aa31-4dee-9a88-2e1d717df91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73a5962-a99c-490e-8ab4-4870d81bb2f3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b193dcd-aa31-4dee-9a88-2e1d717df912">
      <Terms xmlns="http://schemas.microsoft.com/office/infopath/2007/PartnerControls"/>
    </lcf76f155ced4ddcb4097134ff3c332f>
    <Owner xmlns="cb193dcd-aa31-4dee-9a88-2e1d717df912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19166E-BEA8-49E5-85C3-992493867D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193dcd-aa31-4dee-9a88-2e1d717df912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C7A46F-95BA-4285-90D2-119CE39E5275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ad558bd4-7ee7-45d7-bc0b-feed9a37d8fd"/>
    <ds:schemaRef ds:uri="0698d0f8-87a4-4e47-8800-66e58d33af0b"/>
    <ds:schemaRef ds:uri="http://schemas.microsoft.com/office/2006/metadata/properties"/>
    <ds:schemaRef ds:uri="http://purl.org/dc/elements/1.1/"/>
    <ds:schemaRef ds:uri="263dbbe5-076b-4606-a03b-9598f5f2f35a"/>
    <ds:schemaRef ds:uri="cb193dcd-aa31-4dee-9a88-2e1d717df912"/>
  </ds:schemaRefs>
</ds:datastoreItem>
</file>

<file path=customXml/itemProps3.xml><?xml version="1.0" encoding="utf-8"?>
<ds:datastoreItem xmlns:ds="http://schemas.openxmlformats.org/officeDocument/2006/customXml" ds:itemID="{55895C42-39B1-4BE2-A685-9DE4D6A488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特定保健指導</vt:lpstr>
      <vt:lpstr>特定保健指導!Print_Area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0x010100398CD678D6016948902D6CF101EF1268</vt:lpwstr>
  </property>
  <property fmtid="{D5CDD505-2E9C-101B-9397-08002B2CF9AE}" pid="3" name="MediaServiceImageTags">
    <vt:lpwstr/>
  </property>
</Properties>
</file>