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codeName="ThisWorkbook" defaultThemeVersion="124226"/>
  <xr:revisionPtr revIDLastSave="0" documentId="13_ncr:1_{C785D33F-C551-4B4E-8B3B-9CD099ABF052}" xr6:coauthVersionLast="47" xr6:coauthVersionMax="47" xr10:uidLastSave="{00000000-0000-0000-0000-000000000000}"/>
  <bookViews>
    <workbookView xWindow="-22545" yWindow="885" windowWidth="21600" windowHeight="11385" xr2:uid="{00000000-000D-0000-FFFF-FFFF00000000}"/>
  </bookViews>
  <sheets>
    <sheet name="特定保健指導" sheetId="5" r:id="rId1"/>
  </sheets>
  <definedNames>
    <definedName name="_Fill" hidden="1">#REF!</definedName>
    <definedName name="_Order1" hidden="1">255</definedName>
    <definedName name="_wrn.月例報告." hidden="1">{"月例報告",#N/A,FALSE,"STB"}</definedName>
    <definedName name="AccessDatabase" hidden="1">"C:\Documents and Settings\kawana.OHSAKI\My Documents\作業中\ＤＢらいぶらり.mdb"</definedName>
    <definedName name="_xlnm.Print_Area" localSheetId="0">特定保健指導!$A$1:$M$53</definedName>
    <definedName name="wrn.月例報告." hidden="1">{"月例報告",#N/A,FALSE,"STB"}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5" l="1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G16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5" i="5"/>
  <c r="G14" i="5"/>
  <c r="G13" i="5"/>
  <c r="G12" i="5"/>
  <c r="G11" i="5"/>
  <c r="G10" i="5"/>
  <c r="G9" i="5"/>
  <c r="G8" i="5"/>
  <c r="G7" i="5"/>
  <c r="M17" i="5" l="1"/>
  <c r="M25" i="5"/>
  <c r="M9" i="5"/>
  <c r="M33" i="5"/>
  <c r="M49" i="5"/>
  <c r="M41" i="5"/>
  <c r="M53" i="5"/>
  <c r="M45" i="5"/>
  <c r="M37" i="5"/>
  <c r="M29" i="5"/>
  <c r="M13" i="5"/>
  <c r="M21" i="5"/>
  <c r="M40" i="5"/>
  <c r="M44" i="5"/>
  <c r="M48" i="5"/>
  <c r="M52" i="5"/>
  <c r="M10" i="5"/>
  <c r="M14" i="5"/>
  <c r="M18" i="5"/>
  <c r="M22" i="5"/>
  <c r="M26" i="5"/>
  <c r="M30" i="5"/>
  <c r="M34" i="5"/>
  <c r="M38" i="5"/>
  <c r="M42" i="5"/>
  <c r="M46" i="5"/>
  <c r="M50" i="5"/>
  <c r="M8" i="5"/>
  <c r="M12" i="5"/>
  <c r="M16" i="5"/>
  <c r="M20" i="5"/>
  <c r="M24" i="5"/>
  <c r="M28" i="5"/>
  <c r="M32" i="5"/>
  <c r="M36" i="5"/>
  <c r="M7" i="5"/>
  <c r="M11" i="5"/>
  <c r="M15" i="5"/>
  <c r="M19" i="5"/>
  <c r="M23" i="5"/>
  <c r="M27" i="5"/>
  <c r="M31" i="5"/>
  <c r="M35" i="5"/>
  <c r="M39" i="5"/>
  <c r="M43" i="5"/>
  <c r="M47" i="5"/>
  <c r="M51" i="5"/>
  <c r="I54" i="5"/>
  <c r="H54" i="5"/>
  <c r="F54" i="5"/>
  <c r="E54" i="5"/>
  <c r="D54" i="5"/>
  <c r="C54" i="5"/>
  <c r="L54" i="5" l="1"/>
  <c r="J54" i="5"/>
  <c r="K54" i="5"/>
  <c r="G54" i="5"/>
  <c r="M54" i="5" l="1"/>
</calcChain>
</file>

<file path=xl/sharedStrings.xml><?xml version="1.0" encoding="utf-8"?>
<sst xmlns="http://schemas.openxmlformats.org/spreadsheetml/2006/main" count="61" uniqueCount="61">
  <si>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</si>
  <si>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</si>
  <si>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</si>
  <si>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</si>
  <si>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</si>
  <si>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</si>
  <si>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</si>
  <si>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</si>
  <si>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</si>
  <si>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</si>
  <si>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</si>
  <si>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</si>
  <si>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</si>
  <si>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</si>
  <si>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</si>
  <si>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</si>
  <si>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</si>
  <si>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</si>
  <si>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</si>
  <si>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</si>
  <si>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</si>
  <si>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</si>
  <si>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</si>
  <si>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</si>
  <si>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</si>
  <si>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</si>
  <si>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</si>
  <si>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</si>
  <si>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</si>
  <si>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</si>
  <si>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</si>
  <si>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</si>
  <si>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</si>
  <si>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</si>
  <si>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</si>
  <si>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</si>
  <si>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</si>
  <si>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</si>
  <si>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</si>
  <si>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</si>
  <si>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</si>
  <si>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</si>
  <si>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</si>
  <si>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</si>
  <si>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</si>
  <si>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沖縄県</t>
  </si>
  <si>
    <t>鹿児島県</t>
  </si>
  <si>
    <t>都道府県</t>
    <rPh sb="0" eb="4">
      <t>トドウフケン</t>
    </rPh>
    <phoneticPr fontId="1"/>
  </si>
  <si>
    <t>特定保健指導の積極的支援実施率（％）</t>
    <rPh sb="0" eb="2">
      <t>トクテイ</t>
    </rPh>
    <rPh sb="2" eb="4">
      <t>ホケン</t>
    </rPh>
    <rPh sb="4" eb="6">
      <t>シドウ</t>
    </rPh>
    <rPh sb="7" eb="10">
      <t>セッキョクテキ</t>
    </rPh>
    <rPh sb="10" eb="12">
      <t>シエン</t>
    </rPh>
    <rPh sb="12" eb="15">
      <t>ジッシリツ</t>
    </rPh>
    <phoneticPr fontId="1"/>
  </si>
  <si>
    <t>特定保健指導の動機づけ支援実施率（％）</t>
    <rPh sb="0" eb="2">
      <t>トクテイ</t>
    </rPh>
    <rPh sb="2" eb="4">
      <t>ホケン</t>
    </rPh>
    <rPh sb="4" eb="6">
      <t>シドウ</t>
    </rPh>
    <rPh sb="7" eb="9">
      <t>ドウキ</t>
    </rPh>
    <rPh sb="11" eb="13">
      <t>シエン</t>
    </rPh>
    <rPh sb="13" eb="16">
      <t>ジッシリツ</t>
    </rPh>
    <phoneticPr fontId="1"/>
  </si>
  <si>
    <t>特定保健指導の積極的支援の対象者数【A】</t>
    <rPh sb="0" eb="2">
      <t>トクテイ</t>
    </rPh>
    <rPh sb="2" eb="4">
      <t>ホケン</t>
    </rPh>
    <rPh sb="4" eb="6">
      <t>シドウ</t>
    </rPh>
    <rPh sb="7" eb="10">
      <t>セッキョクテキ</t>
    </rPh>
    <rPh sb="10" eb="12">
      <t>シエン</t>
    </rPh>
    <rPh sb="13" eb="16">
      <t>タイショウシャ</t>
    </rPh>
    <rPh sb="16" eb="17">
      <t>スウ</t>
    </rPh>
    <phoneticPr fontId="1"/>
  </si>
  <si>
    <t>特定保健指導の積極的支援の終了者数【B】</t>
    <rPh sb="0" eb="2">
      <t>トクテイ</t>
    </rPh>
    <rPh sb="2" eb="4">
      <t>ホケン</t>
    </rPh>
    <rPh sb="4" eb="6">
      <t>シドウ</t>
    </rPh>
    <rPh sb="7" eb="10">
      <t>セッキョクテキ</t>
    </rPh>
    <rPh sb="10" eb="12">
      <t>シエン</t>
    </rPh>
    <rPh sb="13" eb="16">
      <t>シュウリョウシャ</t>
    </rPh>
    <rPh sb="16" eb="17">
      <t>スウ</t>
    </rPh>
    <phoneticPr fontId="1"/>
  </si>
  <si>
    <t>積極的支援</t>
    <rPh sb="0" eb="3">
      <t>セッキョクテキ</t>
    </rPh>
    <rPh sb="3" eb="5">
      <t>シエン</t>
    </rPh>
    <phoneticPr fontId="1"/>
  </si>
  <si>
    <t>特定保健指導の動機付け支援相当の終了者数【C】</t>
    <rPh sb="0" eb="2">
      <t>トクテイ</t>
    </rPh>
    <rPh sb="2" eb="4">
      <t>ホケン</t>
    </rPh>
    <rPh sb="4" eb="6">
      <t>シドウ</t>
    </rPh>
    <rPh sb="7" eb="9">
      <t>ドウキ</t>
    </rPh>
    <rPh sb="9" eb="10">
      <t>ヅ</t>
    </rPh>
    <rPh sb="11" eb="13">
      <t>シエン</t>
    </rPh>
    <rPh sb="13" eb="15">
      <t>ソウトウ</t>
    </rPh>
    <rPh sb="16" eb="19">
      <t>シュウリョウシャ</t>
    </rPh>
    <rPh sb="19" eb="20">
      <t>スウ</t>
    </rPh>
    <phoneticPr fontId="1"/>
  </si>
  <si>
    <t>特定保健指導のモデル実施の終了者数【D】</t>
    <rPh sb="0" eb="2">
      <t>トクテイ</t>
    </rPh>
    <rPh sb="2" eb="4">
      <t>ホケン</t>
    </rPh>
    <rPh sb="4" eb="6">
      <t>シドウ</t>
    </rPh>
    <rPh sb="10" eb="12">
      <t>ジッシ</t>
    </rPh>
    <rPh sb="13" eb="16">
      <t>シュウリョウシャ</t>
    </rPh>
    <rPh sb="16" eb="17">
      <t>スウ</t>
    </rPh>
    <phoneticPr fontId="1"/>
  </si>
  <si>
    <r>
      <t>特定保健指導の動機づけ支援の対象者数【</t>
    </r>
    <r>
      <rPr>
        <sz val="9"/>
        <rFont val="ＭＳ Ｐゴシック"/>
        <family val="3"/>
        <charset val="128"/>
        <scheme val="minor"/>
      </rPr>
      <t>E】</t>
    </r>
    <rPh sb="0" eb="2">
      <t>トクテイ</t>
    </rPh>
    <rPh sb="2" eb="4">
      <t>ホケン</t>
    </rPh>
    <rPh sb="4" eb="6">
      <t>シドウ</t>
    </rPh>
    <rPh sb="7" eb="9">
      <t>ドウキ</t>
    </rPh>
    <rPh sb="11" eb="13">
      <t>シエン</t>
    </rPh>
    <rPh sb="14" eb="17">
      <t>タイショウシャ</t>
    </rPh>
    <rPh sb="17" eb="18">
      <t>スウ</t>
    </rPh>
    <phoneticPr fontId="1"/>
  </si>
  <si>
    <t>特定保健指導の動機づけ支援の終了者数【F】</t>
    <rPh sb="0" eb="2">
      <t>トクテイ</t>
    </rPh>
    <rPh sb="2" eb="4">
      <t>ホケン</t>
    </rPh>
    <rPh sb="4" eb="6">
      <t>シドウ</t>
    </rPh>
    <rPh sb="7" eb="9">
      <t>ドウキ</t>
    </rPh>
    <rPh sb="11" eb="13">
      <t>シエン</t>
    </rPh>
    <rPh sb="14" eb="17">
      <t>シュウリョウシャ</t>
    </rPh>
    <rPh sb="17" eb="18">
      <t>スウ</t>
    </rPh>
    <phoneticPr fontId="1"/>
  </si>
  <si>
    <r>
      <t>特定保健指導の対象者数【</t>
    </r>
    <r>
      <rPr>
        <sz val="9"/>
        <rFont val="ＭＳ Ｐゴシック"/>
        <family val="3"/>
        <charset val="128"/>
        <scheme val="minor"/>
      </rPr>
      <t>G】
（A＋E)</t>
    </r>
    <rPh sb="0" eb="2">
      <t>トクテイ</t>
    </rPh>
    <rPh sb="2" eb="4">
      <t>ホケン</t>
    </rPh>
    <rPh sb="4" eb="6">
      <t>シドウ</t>
    </rPh>
    <rPh sb="7" eb="10">
      <t>タイショウシャ</t>
    </rPh>
    <rPh sb="10" eb="11">
      <t>スウ</t>
    </rPh>
    <phoneticPr fontId="1"/>
  </si>
  <si>
    <r>
      <t>特定保健指導の終了者数【</t>
    </r>
    <r>
      <rPr>
        <sz val="9"/>
        <rFont val="ＭＳ Ｐゴシック"/>
        <family val="3"/>
        <charset val="128"/>
        <scheme val="minor"/>
      </rPr>
      <t>H】
（B+C+D+F)</t>
    </r>
    <rPh sb="0" eb="2">
      <t>トクテイ</t>
    </rPh>
    <rPh sb="2" eb="4">
      <t>ホケン</t>
    </rPh>
    <rPh sb="4" eb="6">
      <t>シドウ</t>
    </rPh>
    <rPh sb="7" eb="10">
      <t>シュウリョウシャ</t>
    </rPh>
    <rPh sb="10" eb="11">
      <t>スウ</t>
    </rPh>
    <phoneticPr fontId="1"/>
  </si>
  <si>
    <t>特定保健指導の実施率（％）
（H/G）</t>
    <rPh sb="0" eb="2">
      <t>トクテイ</t>
    </rPh>
    <rPh sb="2" eb="4">
      <t>ホケン</t>
    </rPh>
    <rPh sb="4" eb="6">
      <t>シドウ</t>
    </rPh>
    <rPh sb="7" eb="10">
      <t>ジッシリツ</t>
    </rPh>
    <phoneticPr fontId="1"/>
  </si>
  <si>
    <t>令和4年度都道府県別特定保健指導実施率</t>
    <rPh sb="5" eb="10">
      <t>トドウフケンベツ</t>
    </rPh>
    <rPh sb="10" eb="12">
      <t>トクテイ</t>
    </rPh>
    <rPh sb="12" eb="14">
      <t>ホケン</t>
    </rPh>
    <rPh sb="14" eb="16">
      <t>シドウ</t>
    </rPh>
    <rPh sb="16" eb="19">
      <t>ジッシリツ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</si>
</sst>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0.0%"/>
    <numFmt numFmtId="178" formatCode="#,##0_);[Red]\(#,##0\)"/>
    <numFmt numFmtId="179" formatCode="#,##0_ 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4"/>
      <name val="・団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sz val="12"/>
      <name val="ＭＳ ・団"/>
      <family val="1"/>
      <charset val="128"/>
    </font>
    <font>
      <sz val="12"/>
      <name val="ＭＳ 明朝"/>
      <family val="1"/>
      <charset val="128"/>
    </font>
    <font>
      <sz val="14"/>
      <name val="ＭＳ ・団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7">
    <xf numFmtId="0" fontId="0" fillId="0" borderId="0">
      <alignment vertical="center"/>
    </xf>
    <xf numFmtId="0" fontId="7" fillId="0" borderId="0"/>
    <xf numFmtId="38" fontId="7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11" applyNumberFormat="0" applyAlignment="0" applyProtection="0">
      <alignment horizontal="left" vertical="center"/>
    </xf>
    <xf numFmtId="0" fontId="8" fillId="0" borderId="12">
      <alignment horizontal="left"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11" fillId="0" borderId="0"/>
    <xf numFmtId="0" fontId="12" fillId="0" borderId="0">
      <alignment vertical="center"/>
    </xf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16" fillId="0" borderId="0" applyFill="0" applyBorder="0" applyAlignment="0"/>
    <xf numFmtId="0" fontId="14" fillId="0" borderId="0"/>
    <xf numFmtId="0" fontId="7" fillId="0" borderId="0">
      <alignment vertical="center"/>
    </xf>
    <xf numFmtId="0" fontId="7" fillId="0" borderId="0"/>
    <xf numFmtId="0" fontId="15" fillId="0" borderId="0"/>
    <xf numFmtId="0" fontId="18" fillId="0" borderId="0"/>
    <xf numFmtId="0" fontId="17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/>
    <xf numFmtId="0" fontId="10" fillId="0" borderId="0"/>
    <xf numFmtId="0" fontId="9" fillId="0" borderId="0">
      <alignment vertical="center"/>
    </xf>
    <xf numFmtId="0" fontId="6" fillId="0" borderId="0">
      <alignment vertical="center"/>
    </xf>
    <xf numFmtId="0" fontId="11" fillId="0" borderId="0"/>
    <xf numFmtId="0" fontId="19" fillId="0" borderId="0"/>
  </cellStyleXfs>
  <cellXfs count="5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Fill="1">
      <alignment vertical="center"/>
    </xf>
    <xf numFmtId="0" fontId="0" fillId="0" borderId="1" xfId="0" applyFont="1" applyBorder="1">
      <alignment vertical="center"/>
    </xf>
    <xf numFmtId="0" fontId="0" fillId="0" borderId="3" xfId="0" applyFont="1" applyBorder="1">
      <alignment vertical="center"/>
    </xf>
    <xf numFmtId="179" fontId="9" fillId="0" borderId="2" xfId="0" applyNumberFormat="1" applyFont="1" applyBorder="1">
      <alignment vertical="center"/>
    </xf>
    <xf numFmtId="177" fontId="9" fillId="0" borderId="2" xfId="0" applyNumberFormat="1" applyFont="1" applyBorder="1">
      <alignment vertical="center"/>
    </xf>
    <xf numFmtId="179" fontId="9" fillId="0" borderId="1" xfId="0" applyNumberFormat="1" applyFont="1" applyFill="1" applyBorder="1">
      <alignment vertical="center"/>
    </xf>
    <xf numFmtId="179" fontId="9" fillId="0" borderId="1" xfId="0" applyNumberFormat="1" applyFont="1" applyBorder="1">
      <alignment vertical="center"/>
    </xf>
    <xf numFmtId="177" fontId="9" fillId="0" borderId="1" xfId="0" applyNumberFormat="1" applyFont="1" applyBorder="1">
      <alignment vertical="center"/>
    </xf>
    <xf numFmtId="0" fontId="9" fillId="0" borderId="4" xfId="0" applyFont="1" applyBorder="1">
      <alignment vertical="center"/>
    </xf>
    <xf numFmtId="179" fontId="9" fillId="0" borderId="4" xfId="0" applyNumberFormat="1" applyFont="1" applyFill="1" applyBorder="1">
      <alignment vertical="center"/>
    </xf>
    <xf numFmtId="179" fontId="9" fillId="0" borderId="4" xfId="0" applyNumberFormat="1" applyFont="1" applyBorder="1">
      <alignment vertical="center"/>
    </xf>
    <xf numFmtId="177" fontId="9" fillId="0" borderId="4" xfId="0" applyNumberFormat="1" applyFont="1" applyBorder="1">
      <alignment vertical="center"/>
    </xf>
    <xf numFmtId="0" fontId="9" fillId="0" borderId="2" xfId="0" applyFont="1" applyBorder="1">
      <alignment vertical="center"/>
    </xf>
    <xf numFmtId="0" fontId="9" fillId="0" borderId="7" xfId="0" applyFont="1" applyBorder="1">
      <alignment vertical="center"/>
    </xf>
    <xf numFmtId="179" fontId="9" fillId="0" borderId="2" xfId="0" applyNumberFormat="1" applyFont="1" applyFill="1" applyBorder="1">
      <alignment vertical="center"/>
    </xf>
    <xf numFmtId="0" fontId="9" fillId="0" borderId="5" xfId="0" applyFont="1" applyBorder="1">
      <alignment vertical="center"/>
    </xf>
    <xf numFmtId="0" fontId="9" fillId="0" borderId="0" xfId="0" applyFont="1">
      <alignment vertical="center"/>
    </xf>
    <xf numFmtId="179" fontId="9" fillId="0" borderId="0" xfId="0" applyNumberFormat="1" applyFont="1" applyFill="1">
      <alignment vertical="center"/>
    </xf>
    <xf numFmtId="177" fontId="9" fillId="0" borderId="6" xfId="0" applyNumberFormat="1" applyFont="1" applyBorder="1">
      <alignment vertical="center"/>
    </xf>
    <xf numFmtId="178" fontId="9" fillId="0" borderId="6" xfId="0" applyNumberFormat="1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37">
    <cellStyle name="Header1" xfId="5" xr:uid="{00000000-0005-0000-0000-000000000000}"/>
    <cellStyle name="Header2" xfId="6" xr:uid="{00000000-0005-0000-0000-000001000000}"/>
    <cellStyle name="桁区切り 2" xfId="2" xr:uid="{00000000-0005-0000-0000-000002000000}"/>
    <cellStyle name="桁区切り 2 2" xfId="17" xr:uid="{00000000-0005-0000-0000-000003000000}"/>
    <cellStyle name="桁区切り 2 3" xfId="16" xr:uid="{00000000-0005-0000-0000-000004000000}"/>
    <cellStyle name="桁区切り 3" xfId="18" xr:uid="{00000000-0005-0000-0000-000005000000}"/>
    <cellStyle name="桁区切り 3 2" xfId="19" xr:uid="{00000000-0005-0000-0000-000006000000}"/>
    <cellStyle name="桁区切り 4" xfId="20" xr:uid="{00000000-0005-0000-0000-000007000000}"/>
    <cellStyle name="桁区切り 5" xfId="29" xr:uid="{00000000-0005-0000-0000-000008000000}"/>
    <cellStyle name="標準" xfId="0" builtinId="0"/>
    <cellStyle name="標準 19" xfId="4" xr:uid="{00000000-0005-0000-0000-00000A000000}"/>
    <cellStyle name="標準 2" xfId="7" xr:uid="{00000000-0005-0000-0000-00000B000000}"/>
    <cellStyle name="標準 2 2" xfId="30" xr:uid="{00000000-0005-0000-0000-00000C000000}"/>
    <cellStyle name="標準 2 3" xfId="3" xr:uid="{00000000-0005-0000-0000-00000D000000}"/>
    <cellStyle name="標準 2 4" xfId="21" xr:uid="{00000000-0005-0000-0000-00000E000000}"/>
    <cellStyle name="標準 3" xfId="8" xr:uid="{00000000-0005-0000-0000-00000F000000}"/>
    <cellStyle name="標準 3 2" xfId="9" xr:uid="{00000000-0005-0000-0000-000010000000}"/>
    <cellStyle name="標準 3 3" xfId="31" xr:uid="{00000000-0005-0000-0000-000011000000}"/>
    <cellStyle name="標準 3 4" xfId="22" xr:uid="{00000000-0005-0000-0000-000012000000}"/>
    <cellStyle name="標準 4" xfId="1" xr:uid="{00000000-0005-0000-0000-000013000000}"/>
    <cellStyle name="標準 4 2" xfId="10" xr:uid="{00000000-0005-0000-0000-000014000000}"/>
    <cellStyle name="標準 4 3" xfId="11" xr:uid="{00000000-0005-0000-0000-000015000000}"/>
    <cellStyle name="標準 4 4" xfId="32" xr:uid="{00000000-0005-0000-0000-000016000000}"/>
    <cellStyle name="標準 4 5" xfId="23" xr:uid="{00000000-0005-0000-0000-000017000000}"/>
    <cellStyle name="標準 5" xfId="12" xr:uid="{00000000-0005-0000-0000-000018000000}"/>
    <cellStyle name="標準 5 2" xfId="33" xr:uid="{00000000-0005-0000-0000-000019000000}"/>
    <cellStyle name="標準 5 3" xfId="24" xr:uid="{00000000-0005-0000-0000-00001A000000}"/>
    <cellStyle name="標準 6" xfId="13" xr:uid="{00000000-0005-0000-0000-00001B000000}"/>
    <cellStyle name="標準 6 2" xfId="34" xr:uid="{00000000-0005-0000-0000-00001C000000}"/>
    <cellStyle name="標準 6 3" xfId="25" xr:uid="{00000000-0005-0000-0000-00001D000000}"/>
    <cellStyle name="標準 7" xfId="28" xr:uid="{00000000-0005-0000-0000-00001E000000}"/>
    <cellStyle name="標準 8" xfId="36" xr:uid="{00000000-0005-0000-0000-00001F000000}"/>
    <cellStyle name="標準 9" xfId="15" xr:uid="{00000000-0005-0000-0000-000020000000}"/>
    <cellStyle name="磨葬e義" xfId="26" xr:uid="{00000000-0005-0000-0000-000021000000}"/>
    <cellStyle name="未定義" xfId="14" xr:uid="{00000000-0005-0000-0000-000022000000}"/>
    <cellStyle name="未定義 2" xfId="35" xr:uid="{00000000-0005-0000-0000-000023000000}"/>
    <cellStyle name="未定義 3" xfId="27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4"/>
  <sheetViews>
    <sheetView tabSelected="1" view="pageBreakPreview" zoomScaleNormal="100" zoomScaleSheetLayoutView="100" workbookViewId="0"/>
  </sheetViews>
  <sheetFormatPr defaultRowHeight="13.5"/>
  <cols>
    <col min="1" max="1" width="4.5" bestFit="1" customWidth="1"/>
    <col min="3" max="3" width="11.875" style="2" customWidth="1"/>
    <col min="4" max="6" width="9.125" style="2" customWidth="1"/>
    <col min="7" max="8" width="9.125" customWidth="1"/>
    <col min="9" max="9" width="9.125" style="2" customWidth="1"/>
    <col min="10" max="13" width="9.125" customWidth="1"/>
  </cols>
  <sheetData>
    <row r="1" spans="1:13">
      <c r="A1" t="s">
        <v>60</v>
      </c>
      <c r="M1" s="1"/>
    </row>
    <row r="2" spans="1:13" ht="13.5" customHeight="1">
      <c r="A2" s="22" t="s">
        <v>47</v>
      </c>
      <c r="B2" s="23"/>
      <c r="C2" s="28" t="s">
        <v>50</v>
      </c>
      <c r="D2" s="34" t="s">
        <v>52</v>
      </c>
      <c r="E2" s="35"/>
      <c r="F2" s="36"/>
      <c r="G2" s="31" t="s">
        <v>48</v>
      </c>
      <c r="H2" s="37" t="s">
        <v>55</v>
      </c>
      <c r="I2" s="50" t="s">
        <v>56</v>
      </c>
      <c r="J2" s="37" t="s">
        <v>49</v>
      </c>
      <c r="K2" s="37" t="s">
        <v>57</v>
      </c>
      <c r="L2" s="37" t="s">
        <v>58</v>
      </c>
      <c r="M2" s="40" t="s">
        <v>59</v>
      </c>
    </row>
    <row r="3" spans="1:13" ht="13.5" customHeight="1">
      <c r="A3" s="24"/>
      <c r="B3" s="25"/>
      <c r="C3" s="29"/>
      <c r="D3" s="43" t="s">
        <v>51</v>
      </c>
      <c r="E3" s="46" t="s">
        <v>53</v>
      </c>
      <c r="F3" s="49" t="s">
        <v>54</v>
      </c>
      <c r="G3" s="32"/>
      <c r="H3" s="38"/>
      <c r="I3" s="51"/>
      <c r="J3" s="38"/>
      <c r="K3" s="38"/>
      <c r="L3" s="38"/>
      <c r="M3" s="41"/>
    </row>
    <row r="4" spans="1:13">
      <c r="A4" s="24"/>
      <c r="B4" s="25"/>
      <c r="C4" s="29"/>
      <c r="D4" s="44"/>
      <c r="E4" s="47"/>
      <c r="F4" s="47"/>
      <c r="G4" s="32"/>
      <c r="H4" s="38"/>
      <c r="I4" s="51"/>
      <c r="J4" s="38"/>
      <c r="K4" s="38"/>
      <c r="L4" s="38"/>
      <c r="M4" s="41"/>
    </row>
    <row r="5" spans="1:13">
      <c r="A5" s="24"/>
      <c r="B5" s="25"/>
      <c r="C5" s="29"/>
      <c r="D5" s="44"/>
      <c r="E5" s="47"/>
      <c r="F5" s="47"/>
      <c r="G5" s="32"/>
      <c r="H5" s="38"/>
      <c r="I5" s="51"/>
      <c r="J5" s="38"/>
      <c r="K5" s="38"/>
      <c r="L5" s="38"/>
      <c r="M5" s="41"/>
    </row>
    <row r="6" spans="1:13">
      <c r="A6" s="26"/>
      <c r="B6" s="27"/>
      <c r="C6" s="30"/>
      <c r="D6" s="45"/>
      <c r="E6" s="48"/>
      <c r="F6" s="48"/>
      <c r="G6" s="33"/>
      <c r="H6" s="39"/>
      <c r="I6" s="52"/>
      <c r="J6" s="39"/>
      <c r="K6" s="39"/>
      <c r="L6" s="39"/>
      <c r="M6" s="42"/>
    </row>
    <row r="7" spans="1:13">
      <c r="A7" s="3">
        <v>1</v>
      </c>
      <c r="B7" s="4" t="s">
        <v>0</v>
      </c>
      <c r="C7" s="5">
        <v>99945</v>
      </c>
      <c r="D7" s="5">
        <v>15377</v>
      </c>
      <c r="E7" s="5">
        <v>461</v>
      </c>
      <c r="F7" s="5">
        <v>444</v>
      </c>
      <c r="G7" s="6">
        <f>SUM(D7:F7)/C7</f>
        <v>0.16290960028015408</v>
      </c>
      <c r="H7" s="5">
        <v>87040</v>
      </c>
      <c r="I7" s="5">
        <v>22430</v>
      </c>
      <c r="J7" s="6">
        <f>I7/H7</f>
        <v>0.25769761029411764</v>
      </c>
      <c r="K7" s="5">
        <f>C7+H7</f>
        <v>186985</v>
      </c>
      <c r="L7" s="5">
        <f>SUM(D7,E7,F7,I7)</f>
        <v>38712</v>
      </c>
      <c r="M7" s="6">
        <f>L7/K7</f>
        <v>0.20703264967778165</v>
      </c>
    </row>
    <row r="8" spans="1:13">
      <c r="A8" s="3">
        <v>2</v>
      </c>
      <c r="B8" s="4" t="s">
        <v>1</v>
      </c>
      <c r="C8" s="7">
        <v>27182</v>
      </c>
      <c r="D8" s="8">
        <v>5694</v>
      </c>
      <c r="E8" s="8">
        <v>299</v>
      </c>
      <c r="F8" s="8">
        <v>290</v>
      </c>
      <c r="G8" s="9">
        <f t="shared" ref="G8:G54" si="0">SUM(D8:F8)/C8</f>
        <v>0.23114561106614673</v>
      </c>
      <c r="H8" s="8">
        <v>21648</v>
      </c>
      <c r="I8" s="8">
        <v>7869</v>
      </c>
      <c r="J8" s="9">
        <f t="shared" ref="J8:J54" si="1">I8/H8</f>
        <v>0.3634977827050998</v>
      </c>
      <c r="K8" s="8">
        <f t="shared" ref="K8:K54" si="2">C8+H8</f>
        <v>48830</v>
      </c>
      <c r="L8" s="8">
        <f t="shared" ref="L8:L54" si="3">SUM(D8,E8,F8,I8)</f>
        <v>14152</v>
      </c>
      <c r="M8" s="9">
        <f t="shared" ref="M8:M54" si="4">L8/K8</f>
        <v>0.28982183084169566</v>
      </c>
    </row>
    <row r="9" spans="1:13">
      <c r="A9" s="3">
        <v>3</v>
      </c>
      <c r="B9" s="4" t="s">
        <v>2</v>
      </c>
      <c r="C9" s="7">
        <v>28222</v>
      </c>
      <c r="D9" s="8">
        <v>5579</v>
      </c>
      <c r="E9" s="8">
        <v>224</v>
      </c>
      <c r="F9" s="8">
        <v>45</v>
      </c>
      <c r="G9" s="9">
        <f t="shared" si="0"/>
        <v>0.20721423003330736</v>
      </c>
      <c r="H9" s="8">
        <v>26105</v>
      </c>
      <c r="I9" s="8">
        <v>7734</v>
      </c>
      <c r="J9" s="9">
        <f t="shared" si="1"/>
        <v>0.29626508331737217</v>
      </c>
      <c r="K9" s="8">
        <f t="shared" si="2"/>
        <v>54327</v>
      </c>
      <c r="L9" s="8">
        <f t="shared" si="3"/>
        <v>13582</v>
      </c>
      <c r="M9" s="9">
        <f t="shared" si="4"/>
        <v>0.25000460176339573</v>
      </c>
    </row>
    <row r="10" spans="1:13">
      <c r="A10" s="3">
        <v>4</v>
      </c>
      <c r="B10" s="4" t="s">
        <v>3</v>
      </c>
      <c r="C10" s="7">
        <v>56807</v>
      </c>
      <c r="D10" s="8">
        <v>12687</v>
      </c>
      <c r="E10" s="8">
        <v>523</v>
      </c>
      <c r="F10" s="8">
        <v>96</v>
      </c>
      <c r="G10" s="9">
        <f t="shared" si="0"/>
        <v>0.23423169679792982</v>
      </c>
      <c r="H10" s="8">
        <v>50445</v>
      </c>
      <c r="I10" s="8">
        <v>15002</v>
      </c>
      <c r="J10" s="9">
        <f t="shared" si="1"/>
        <v>0.29739320051541285</v>
      </c>
      <c r="K10" s="8">
        <f t="shared" si="2"/>
        <v>107252</v>
      </c>
      <c r="L10" s="8">
        <f t="shared" si="3"/>
        <v>28308</v>
      </c>
      <c r="M10" s="9">
        <f t="shared" si="4"/>
        <v>0.26393913400216312</v>
      </c>
    </row>
    <row r="11" spans="1:13">
      <c r="A11" s="10">
        <v>5</v>
      </c>
      <c r="B11" s="10" t="s">
        <v>4</v>
      </c>
      <c r="C11" s="11">
        <v>20175</v>
      </c>
      <c r="D11" s="12">
        <v>4372</v>
      </c>
      <c r="E11" s="12">
        <v>259</v>
      </c>
      <c r="F11" s="12">
        <v>311</v>
      </c>
      <c r="G11" s="13">
        <f t="shared" si="0"/>
        <v>0.24495662949194547</v>
      </c>
      <c r="H11" s="12">
        <v>18179</v>
      </c>
      <c r="I11" s="12">
        <v>5666</v>
      </c>
      <c r="J11" s="13">
        <f t="shared" si="1"/>
        <v>0.3116783101380714</v>
      </c>
      <c r="K11" s="12">
        <f t="shared" si="2"/>
        <v>38354</v>
      </c>
      <c r="L11" s="12">
        <f t="shared" si="3"/>
        <v>10608</v>
      </c>
      <c r="M11" s="13">
        <f t="shared" si="4"/>
        <v>0.27658132137456326</v>
      </c>
    </row>
    <row r="12" spans="1:13">
      <c r="A12" s="14">
        <v>6</v>
      </c>
      <c r="B12" s="15" t="s">
        <v>5</v>
      </c>
      <c r="C12" s="16">
        <v>23269</v>
      </c>
      <c r="D12" s="5">
        <v>4999</v>
      </c>
      <c r="E12" s="5">
        <v>114</v>
      </c>
      <c r="F12" s="5">
        <v>125</v>
      </c>
      <c r="G12" s="6">
        <f t="shared" si="0"/>
        <v>0.22510636469122008</v>
      </c>
      <c r="H12" s="5">
        <v>22192</v>
      </c>
      <c r="I12" s="5">
        <v>8652</v>
      </c>
      <c r="J12" s="6">
        <f t="shared" si="1"/>
        <v>0.38987022350396539</v>
      </c>
      <c r="K12" s="5">
        <f t="shared" si="2"/>
        <v>45461</v>
      </c>
      <c r="L12" s="5">
        <f t="shared" si="3"/>
        <v>13890</v>
      </c>
      <c r="M12" s="6">
        <f t="shared" si="4"/>
        <v>0.3055366138008403</v>
      </c>
    </row>
    <row r="13" spans="1:13">
      <c r="A13" s="3">
        <v>7</v>
      </c>
      <c r="B13" s="4" t="s">
        <v>6</v>
      </c>
      <c r="C13" s="7">
        <v>40344</v>
      </c>
      <c r="D13" s="8">
        <v>9196</v>
      </c>
      <c r="E13" s="8">
        <v>453</v>
      </c>
      <c r="F13" s="8">
        <v>159</v>
      </c>
      <c r="G13" s="9">
        <f t="shared" si="0"/>
        <v>0.24310926036089628</v>
      </c>
      <c r="H13" s="8">
        <v>36250</v>
      </c>
      <c r="I13" s="8">
        <v>12629</v>
      </c>
      <c r="J13" s="9">
        <f t="shared" si="1"/>
        <v>0.3483862068965517</v>
      </c>
      <c r="K13" s="8">
        <f t="shared" si="2"/>
        <v>76594</v>
      </c>
      <c r="L13" s="8">
        <f t="shared" si="3"/>
        <v>22437</v>
      </c>
      <c r="M13" s="9">
        <f t="shared" si="4"/>
        <v>0.29293417238948222</v>
      </c>
    </row>
    <row r="14" spans="1:13">
      <c r="A14" s="3">
        <v>8</v>
      </c>
      <c r="B14" s="4" t="s">
        <v>7</v>
      </c>
      <c r="C14" s="7">
        <v>67001</v>
      </c>
      <c r="D14" s="8">
        <v>12388</v>
      </c>
      <c r="E14" s="8">
        <v>296</v>
      </c>
      <c r="F14" s="8">
        <v>1218</v>
      </c>
      <c r="G14" s="9">
        <f t="shared" si="0"/>
        <v>0.20748944045611259</v>
      </c>
      <c r="H14" s="8">
        <v>59988</v>
      </c>
      <c r="I14" s="8">
        <v>17472</v>
      </c>
      <c r="J14" s="9">
        <f t="shared" si="1"/>
        <v>0.29125825165033009</v>
      </c>
      <c r="K14" s="8">
        <f t="shared" si="2"/>
        <v>126989</v>
      </c>
      <c r="L14" s="8">
        <f t="shared" si="3"/>
        <v>31374</v>
      </c>
      <c r="M14" s="9">
        <f t="shared" si="4"/>
        <v>0.24706076904298799</v>
      </c>
    </row>
    <row r="15" spans="1:13">
      <c r="A15" s="3">
        <v>9</v>
      </c>
      <c r="B15" s="4" t="s">
        <v>8</v>
      </c>
      <c r="C15" s="7">
        <v>43180</v>
      </c>
      <c r="D15" s="8">
        <v>10779</v>
      </c>
      <c r="E15" s="8">
        <v>416</v>
      </c>
      <c r="F15" s="8">
        <v>217</v>
      </c>
      <c r="G15" s="9">
        <f t="shared" si="0"/>
        <v>0.26428902269569243</v>
      </c>
      <c r="H15" s="8">
        <v>40187</v>
      </c>
      <c r="I15" s="8">
        <v>13994</v>
      </c>
      <c r="J15" s="9">
        <f t="shared" si="1"/>
        <v>0.34822206186080074</v>
      </c>
      <c r="K15" s="8">
        <f t="shared" si="2"/>
        <v>83367</v>
      </c>
      <c r="L15" s="8">
        <f t="shared" si="3"/>
        <v>25406</v>
      </c>
      <c r="M15" s="9">
        <f t="shared" si="4"/>
        <v>0.30474888145189344</v>
      </c>
    </row>
    <row r="16" spans="1:13">
      <c r="A16" s="10">
        <v>10</v>
      </c>
      <c r="B16" s="17" t="s">
        <v>9</v>
      </c>
      <c r="C16" s="11">
        <v>42927</v>
      </c>
      <c r="D16" s="12">
        <v>6853</v>
      </c>
      <c r="E16" s="12">
        <v>211</v>
      </c>
      <c r="F16" s="12">
        <v>656</v>
      </c>
      <c r="G16" s="13">
        <f>SUM(D16:F16)/C16</f>
        <v>0.17984019381741095</v>
      </c>
      <c r="H16" s="12">
        <v>39156</v>
      </c>
      <c r="I16" s="12">
        <v>9228</v>
      </c>
      <c r="J16" s="13">
        <f t="shared" si="1"/>
        <v>0.23567269384002451</v>
      </c>
      <c r="K16" s="12">
        <f t="shared" si="2"/>
        <v>82083</v>
      </c>
      <c r="L16" s="12">
        <f t="shared" si="3"/>
        <v>16948</v>
      </c>
      <c r="M16" s="13">
        <f t="shared" si="4"/>
        <v>0.20647393491953267</v>
      </c>
    </row>
    <row r="17" spans="1:13">
      <c r="A17" s="14">
        <v>11</v>
      </c>
      <c r="B17" s="15" t="s">
        <v>10</v>
      </c>
      <c r="C17" s="16">
        <v>160064</v>
      </c>
      <c r="D17" s="5">
        <v>25894</v>
      </c>
      <c r="E17" s="5">
        <v>604</v>
      </c>
      <c r="F17" s="5">
        <v>839</v>
      </c>
      <c r="G17" s="6">
        <f t="shared" si="0"/>
        <v>0.17078793482606958</v>
      </c>
      <c r="H17" s="5">
        <v>149989</v>
      </c>
      <c r="I17" s="5">
        <v>34325</v>
      </c>
      <c r="J17" s="6">
        <f t="shared" si="1"/>
        <v>0.22885011567514951</v>
      </c>
      <c r="K17" s="5">
        <f t="shared" si="2"/>
        <v>310053</v>
      </c>
      <c r="L17" s="5">
        <f t="shared" si="3"/>
        <v>61662</v>
      </c>
      <c r="M17" s="6">
        <f t="shared" si="4"/>
        <v>0.19887567609408713</v>
      </c>
    </row>
    <row r="18" spans="1:13">
      <c r="A18" s="3">
        <v>12</v>
      </c>
      <c r="B18" s="4" t="s">
        <v>11</v>
      </c>
      <c r="C18" s="7">
        <v>135028</v>
      </c>
      <c r="D18" s="8">
        <v>28126</v>
      </c>
      <c r="E18" s="8">
        <v>619</v>
      </c>
      <c r="F18" s="8">
        <v>734</v>
      </c>
      <c r="G18" s="9">
        <f t="shared" si="0"/>
        <v>0.21831768225849454</v>
      </c>
      <c r="H18" s="8">
        <v>127471</v>
      </c>
      <c r="I18" s="8">
        <v>35933</v>
      </c>
      <c r="J18" s="9">
        <f t="shared" si="1"/>
        <v>0.28189156749378291</v>
      </c>
      <c r="K18" s="8">
        <f t="shared" si="2"/>
        <v>262499</v>
      </c>
      <c r="L18" s="8">
        <f t="shared" si="3"/>
        <v>65412</v>
      </c>
      <c r="M18" s="9">
        <f t="shared" si="4"/>
        <v>0.24918952072198369</v>
      </c>
    </row>
    <row r="19" spans="1:13">
      <c r="A19" s="3">
        <v>13</v>
      </c>
      <c r="B19" s="4" t="s">
        <v>12</v>
      </c>
      <c r="C19" s="7">
        <v>314721</v>
      </c>
      <c r="D19" s="8">
        <v>67137</v>
      </c>
      <c r="E19" s="8">
        <v>1759</v>
      </c>
      <c r="F19" s="8">
        <v>1329</v>
      </c>
      <c r="G19" s="9">
        <f t="shared" si="0"/>
        <v>0.22313414103285131</v>
      </c>
      <c r="H19" s="8">
        <v>297027</v>
      </c>
      <c r="I19" s="8">
        <v>83077</v>
      </c>
      <c r="J19" s="9">
        <f t="shared" si="1"/>
        <v>0.27969511189218488</v>
      </c>
      <c r="K19" s="8">
        <f t="shared" si="2"/>
        <v>611748</v>
      </c>
      <c r="L19" s="8">
        <f t="shared" si="3"/>
        <v>153302</v>
      </c>
      <c r="M19" s="9">
        <f t="shared" si="4"/>
        <v>0.25059665090854405</v>
      </c>
    </row>
    <row r="20" spans="1:13">
      <c r="A20" s="3">
        <v>14</v>
      </c>
      <c r="B20" s="4" t="s">
        <v>13</v>
      </c>
      <c r="C20" s="7">
        <v>200121</v>
      </c>
      <c r="D20" s="8">
        <v>39322</v>
      </c>
      <c r="E20" s="8">
        <v>812</v>
      </c>
      <c r="F20" s="8">
        <v>691</v>
      </c>
      <c r="G20" s="9">
        <f t="shared" si="0"/>
        <v>0.20400157904467797</v>
      </c>
      <c r="H20" s="8">
        <v>179626</v>
      </c>
      <c r="I20" s="8">
        <v>45184</v>
      </c>
      <c r="J20" s="9">
        <f t="shared" si="1"/>
        <v>0.25154487657688751</v>
      </c>
      <c r="K20" s="8">
        <f t="shared" si="2"/>
        <v>379747</v>
      </c>
      <c r="L20" s="8">
        <f t="shared" si="3"/>
        <v>86009</v>
      </c>
      <c r="M20" s="9">
        <f t="shared" si="4"/>
        <v>0.22649026852088364</v>
      </c>
    </row>
    <row r="21" spans="1:13">
      <c r="A21" s="10">
        <v>15</v>
      </c>
      <c r="B21" s="17" t="s">
        <v>14</v>
      </c>
      <c r="C21" s="11">
        <v>45807</v>
      </c>
      <c r="D21" s="12">
        <v>9582</v>
      </c>
      <c r="E21" s="12">
        <v>261</v>
      </c>
      <c r="F21" s="12">
        <v>708</v>
      </c>
      <c r="G21" s="13">
        <f t="shared" si="0"/>
        <v>0.23033597485100529</v>
      </c>
      <c r="H21" s="12">
        <v>43110</v>
      </c>
      <c r="I21" s="12">
        <v>14696</v>
      </c>
      <c r="J21" s="13">
        <f t="shared" si="1"/>
        <v>0.34089538390164698</v>
      </c>
      <c r="K21" s="12">
        <f t="shared" si="2"/>
        <v>88917</v>
      </c>
      <c r="L21" s="12">
        <f t="shared" si="3"/>
        <v>25247</v>
      </c>
      <c r="M21" s="13">
        <f t="shared" si="4"/>
        <v>0.28393895430570082</v>
      </c>
    </row>
    <row r="22" spans="1:13">
      <c r="A22" s="14">
        <v>16</v>
      </c>
      <c r="B22" s="15" t="s">
        <v>15</v>
      </c>
      <c r="C22" s="16">
        <v>27603</v>
      </c>
      <c r="D22" s="5">
        <v>6714</v>
      </c>
      <c r="E22" s="5">
        <v>237</v>
      </c>
      <c r="F22" s="5">
        <v>25</v>
      </c>
      <c r="G22" s="6">
        <f t="shared" si="0"/>
        <v>0.25272615295438899</v>
      </c>
      <c r="H22" s="5">
        <v>22884</v>
      </c>
      <c r="I22" s="5">
        <v>8444</v>
      </c>
      <c r="J22" s="6">
        <f t="shared" si="1"/>
        <v>0.36899143506380006</v>
      </c>
      <c r="K22" s="5">
        <f t="shared" si="2"/>
        <v>50487</v>
      </c>
      <c r="L22" s="5">
        <f t="shared" si="3"/>
        <v>15420</v>
      </c>
      <c r="M22" s="6">
        <f t="shared" si="4"/>
        <v>0.30542515895180938</v>
      </c>
    </row>
    <row r="23" spans="1:13">
      <c r="A23" s="3">
        <v>17</v>
      </c>
      <c r="B23" s="4" t="s">
        <v>16</v>
      </c>
      <c r="C23" s="7">
        <v>25497</v>
      </c>
      <c r="D23" s="8">
        <v>5316</v>
      </c>
      <c r="E23" s="8">
        <v>219</v>
      </c>
      <c r="F23" s="8">
        <v>225</v>
      </c>
      <c r="G23" s="9">
        <f t="shared" si="0"/>
        <v>0.22590893046240734</v>
      </c>
      <c r="H23" s="8">
        <v>22980</v>
      </c>
      <c r="I23" s="8">
        <v>7687</v>
      </c>
      <c r="J23" s="9">
        <f t="shared" si="1"/>
        <v>0.33450826805918188</v>
      </c>
      <c r="K23" s="8">
        <f t="shared" si="2"/>
        <v>48477</v>
      </c>
      <c r="L23" s="8">
        <f t="shared" si="3"/>
        <v>13447</v>
      </c>
      <c r="M23" s="9">
        <f t="shared" si="4"/>
        <v>0.27738927738927738</v>
      </c>
    </row>
    <row r="24" spans="1:13">
      <c r="A24" s="3">
        <v>18</v>
      </c>
      <c r="B24" s="4" t="s">
        <v>17</v>
      </c>
      <c r="C24" s="7">
        <v>17429</v>
      </c>
      <c r="D24" s="8">
        <v>3816</v>
      </c>
      <c r="E24" s="8">
        <v>129</v>
      </c>
      <c r="F24" s="8">
        <v>41</v>
      </c>
      <c r="G24" s="9">
        <f t="shared" si="0"/>
        <v>0.22869929427964886</v>
      </c>
      <c r="H24" s="8">
        <v>15384</v>
      </c>
      <c r="I24" s="8">
        <v>4974</v>
      </c>
      <c r="J24" s="9">
        <f t="shared" si="1"/>
        <v>0.32332293291731667</v>
      </c>
      <c r="K24" s="8">
        <f t="shared" si="2"/>
        <v>32813</v>
      </c>
      <c r="L24" s="8">
        <f t="shared" si="3"/>
        <v>8960</v>
      </c>
      <c r="M24" s="9">
        <f t="shared" si="4"/>
        <v>0.27306250571419866</v>
      </c>
    </row>
    <row r="25" spans="1:13">
      <c r="A25" s="3">
        <v>19</v>
      </c>
      <c r="B25" s="4" t="s">
        <v>18</v>
      </c>
      <c r="C25" s="7">
        <v>18025</v>
      </c>
      <c r="D25" s="8">
        <v>3408</v>
      </c>
      <c r="E25" s="8">
        <v>132</v>
      </c>
      <c r="F25" s="8">
        <v>263</v>
      </c>
      <c r="G25" s="9">
        <f t="shared" si="0"/>
        <v>0.21098474341192788</v>
      </c>
      <c r="H25" s="8">
        <v>16056</v>
      </c>
      <c r="I25" s="8">
        <v>5771</v>
      </c>
      <c r="J25" s="9">
        <f t="shared" si="1"/>
        <v>0.35942949676133534</v>
      </c>
      <c r="K25" s="8">
        <f t="shared" si="2"/>
        <v>34081</v>
      </c>
      <c r="L25" s="8">
        <f t="shared" si="3"/>
        <v>9574</v>
      </c>
      <c r="M25" s="9">
        <f t="shared" si="4"/>
        <v>0.28091898711892255</v>
      </c>
    </row>
    <row r="26" spans="1:13">
      <c r="A26" s="10">
        <v>20</v>
      </c>
      <c r="B26" s="10" t="s">
        <v>19</v>
      </c>
      <c r="C26" s="11">
        <v>41544</v>
      </c>
      <c r="D26" s="12">
        <v>10141</v>
      </c>
      <c r="E26" s="12">
        <v>435</v>
      </c>
      <c r="F26" s="12">
        <v>714</v>
      </c>
      <c r="G26" s="13">
        <f t="shared" si="0"/>
        <v>0.27176006162141342</v>
      </c>
      <c r="H26" s="12">
        <v>40030</v>
      </c>
      <c r="I26" s="12">
        <v>17712</v>
      </c>
      <c r="J26" s="13">
        <f t="shared" si="1"/>
        <v>0.44246814888833375</v>
      </c>
      <c r="K26" s="12">
        <f t="shared" si="2"/>
        <v>81574</v>
      </c>
      <c r="L26" s="12">
        <f t="shared" si="3"/>
        <v>29002</v>
      </c>
      <c r="M26" s="13">
        <f t="shared" si="4"/>
        <v>0.35552994826783041</v>
      </c>
    </row>
    <row r="27" spans="1:13">
      <c r="A27" s="14">
        <v>21</v>
      </c>
      <c r="B27" s="15" t="s">
        <v>20</v>
      </c>
      <c r="C27" s="16">
        <v>38444</v>
      </c>
      <c r="D27" s="5">
        <v>10087</v>
      </c>
      <c r="E27" s="5">
        <v>411</v>
      </c>
      <c r="F27" s="5">
        <v>74</v>
      </c>
      <c r="G27" s="6">
        <f t="shared" si="0"/>
        <v>0.2749973988138591</v>
      </c>
      <c r="H27" s="5">
        <v>38482</v>
      </c>
      <c r="I27" s="5">
        <v>14641</v>
      </c>
      <c r="J27" s="6">
        <f t="shared" si="1"/>
        <v>0.38046359336832802</v>
      </c>
      <c r="K27" s="5">
        <f t="shared" si="2"/>
        <v>76926</v>
      </c>
      <c r="L27" s="5">
        <f t="shared" si="3"/>
        <v>25213</v>
      </c>
      <c r="M27" s="6">
        <f t="shared" si="4"/>
        <v>0.32775654525128045</v>
      </c>
    </row>
    <row r="28" spans="1:13">
      <c r="A28" s="3">
        <v>22</v>
      </c>
      <c r="B28" s="4" t="s">
        <v>21</v>
      </c>
      <c r="C28" s="7">
        <v>75929</v>
      </c>
      <c r="D28" s="8">
        <v>16051</v>
      </c>
      <c r="E28" s="8">
        <v>517</v>
      </c>
      <c r="F28" s="8">
        <v>271</v>
      </c>
      <c r="G28" s="9">
        <f t="shared" si="0"/>
        <v>0.22177297211868982</v>
      </c>
      <c r="H28" s="8">
        <v>69811</v>
      </c>
      <c r="I28" s="8">
        <v>23281</v>
      </c>
      <c r="J28" s="9">
        <f t="shared" si="1"/>
        <v>0.33348612682815026</v>
      </c>
      <c r="K28" s="8">
        <f t="shared" si="2"/>
        <v>145740</v>
      </c>
      <c r="L28" s="8">
        <f t="shared" si="3"/>
        <v>40120</v>
      </c>
      <c r="M28" s="9">
        <f t="shared" si="4"/>
        <v>0.27528475367092081</v>
      </c>
    </row>
    <row r="29" spans="1:13">
      <c r="A29" s="3">
        <v>23</v>
      </c>
      <c r="B29" s="4" t="s">
        <v>22</v>
      </c>
      <c r="C29" s="7">
        <v>162095</v>
      </c>
      <c r="D29" s="8">
        <v>44862</v>
      </c>
      <c r="E29" s="8">
        <v>1135</v>
      </c>
      <c r="F29" s="8">
        <v>725</v>
      </c>
      <c r="G29" s="9">
        <f t="shared" si="0"/>
        <v>0.28823837872852337</v>
      </c>
      <c r="H29" s="8">
        <v>147689</v>
      </c>
      <c r="I29" s="8">
        <v>51319</v>
      </c>
      <c r="J29" s="9">
        <f t="shared" si="1"/>
        <v>0.34748017794148517</v>
      </c>
      <c r="K29" s="8">
        <f t="shared" si="2"/>
        <v>309784</v>
      </c>
      <c r="L29" s="8">
        <f t="shared" si="3"/>
        <v>98041</v>
      </c>
      <c r="M29" s="9">
        <f t="shared" si="4"/>
        <v>0.31648180667820158</v>
      </c>
    </row>
    <row r="30" spans="1:13">
      <c r="A30" s="3">
        <v>24</v>
      </c>
      <c r="B30" s="4" t="s">
        <v>23</v>
      </c>
      <c r="C30" s="7">
        <v>36799</v>
      </c>
      <c r="D30" s="8">
        <v>8156</v>
      </c>
      <c r="E30" s="8">
        <v>309</v>
      </c>
      <c r="F30" s="8">
        <v>230</v>
      </c>
      <c r="G30" s="9">
        <f t="shared" si="0"/>
        <v>0.23628359466289844</v>
      </c>
      <c r="H30" s="8">
        <v>34629</v>
      </c>
      <c r="I30" s="8">
        <v>10090</v>
      </c>
      <c r="J30" s="9">
        <f t="shared" si="1"/>
        <v>0.29137428167143148</v>
      </c>
      <c r="K30" s="8">
        <f t="shared" si="2"/>
        <v>71428</v>
      </c>
      <c r="L30" s="8">
        <f t="shared" si="3"/>
        <v>18785</v>
      </c>
      <c r="M30" s="9">
        <f t="shared" si="4"/>
        <v>0.26299210393683148</v>
      </c>
    </row>
    <row r="31" spans="1:13">
      <c r="A31" s="10">
        <v>25</v>
      </c>
      <c r="B31" s="10" t="s">
        <v>24</v>
      </c>
      <c r="C31" s="11">
        <v>28577</v>
      </c>
      <c r="D31" s="12">
        <v>5863</v>
      </c>
      <c r="E31" s="12">
        <v>145</v>
      </c>
      <c r="F31" s="12">
        <v>497</v>
      </c>
      <c r="G31" s="13">
        <f t="shared" si="0"/>
        <v>0.22763061203065402</v>
      </c>
      <c r="H31" s="12">
        <v>27344</v>
      </c>
      <c r="I31" s="12">
        <v>8724</v>
      </c>
      <c r="J31" s="13">
        <f t="shared" si="1"/>
        <v>0.31904622586307785</v>
      </c>
      <c r="K31" s="12">
        <f t="shared" si="2"/>
        <v>55921</v>
      </c>
      <c r="L31" s="12">
        <f t="shared" si="3"/>
        <v>15229</v>
      </c>
      <c r="M31" s="13">
        <f t="shared" si="4"/>
        <v>0.2723306092523381</v>
      </c>
    </row>
    <row r="32" spans="1:13">
      <c r="A32" s="14">
        <v>26</v>
      </c>
      <c r="B32" s="15" t="s">
        <v>25</v>
      </c>
      <c r="C32" s="16">
        <v>45949</v>
      </c>
      <c r="D32" s="5">
        <v>9885</v>
      </c>
      <c r="E32" s="5">
        <v>238</v>
      </c>
      <c r="F32" s="5">
        <v>259</v>
      </c>
      <c r="G32" s="6">
        <f t="shared" si="0"/>
        <v>0.22594615769657664</v>
      </c>
      <c r="H32" s="5">
        <v>46248</v>
      </c>
      <c r="I32" s="5">
        <v>14292</v>
      </c>
      <c r="J32" s="6">
        <f t="shared" si="1"/>
        <v>0.30902957965749872</v>
      </c>
      <c r="K32" s="5">
        <f t="shared" si="2"/>
        <v>92197</v>
      </c>
      <c r="L32" s="5">
        <f t="shared" si="3"/>
        <v>24674</v>
      </c>
      <c r="M32" s="6">
        <f t="shared" si="4"/>
        <v>0.26762259075674916</v>
      </c>
    </row>
    <row r="33" spans="1:13">
      <c r="A33" s="3">
        <v>27</v>
      </c>
      <c r="B33" s="4" t="s">
        <v>26</v>
      </c>
      <c r="C33" s="7">
        <v>171434</v>
      </c>
      <c r="D33" s="8">
        <v>33053</v>
      </c>
      <c r="E33" s="8">
        <v>1060</v>
      </c>
      <c r="F33" s="8">
        <v>386</v>
      </c>
      <c r="G33" s="9">
        <f t="shared" si="0"/>
        <v>0.20123779413651902</v>
      </c>
      <c r="H33" s="8">
        <v>158325</v>
      </c>
      <c r="I33" s="8">
        <v>42070</v>
      </c>
      <c r="J33" s="9">
        <f t="shared" si="1"/>
        <v>0.26571924838149374</v>
      </c>
      <c r="K33" s="8">
        <f t="shared" si="2"/>
        <v>329759</v>
      </c>
      <c r="L33" s="8">
        <f t="shared" si="3"/>
        <v>76569</v>
      </c>
      <c r="M33" s="9">
        <f t="shared" si="4"/>
        <v>0.2321968467881089</v>
      </c>
    </row>
    <row r="34" spans="1:13">
      <c r="A34" s="3">
        <v>28</v>
      </c>
      <c r="B34" s="4" t="s">
        <v>27</v>
      </c>
      <c r="C34" s="7">
        <v>103829</v>
      </c>
      <c r="D34" s="8">
        <v>19090</v>
      </c>
      <c r="E34" s="8">
        <v>501</v>
      </c>
      <c r="F34" s="8">
        <v>492</v>
      </c>
      <c r="G34" s="9">
        <f t="shared" si="0"/>
        <v>0.19342380259850331</v>
      </c>
      <c r="H34" s="8">
        <v>100413</v>
      </c>
      <c r="I34" s="8">
        <v>28768</v>
      </c>
      <c r="J34" s="9">
        <f t="shared" si="1"/>
        <v>0.28649676834672799</v>
      </c>
      <c r="K34" s="8">
        <f t="shared" si="2"/>
        <v>204242</v>
      </c>
      <c r="L34" s="8">
        <f t="shared" si="3"/>
        <v>48851</v>
      </c>
      <c r="M34" s="9">
        <f t="shared" si="4"/>
        <v>0.23918195082304325</v>
      </c>
    </row>
    <row r="35" spans="1:13">
      <c r="A35" s="3">
        <v>29</v>
      </c>
      <c r="B35" s="4" t="s">
        <v>28</v>
      </c>
      <c r="C35" s="7">
        <v>21623</v>
      </c>
      <c r="D35" s="8">
        <v>4400</v>
      </c>
      <c r="E35" s="8">
        <v>163</v>
      </c>
      <c r="F35" s="8">
        <v>37</v>
      </c>
      <c r="G35" s="9">
        <f t="shared" si="0"/>
        <v>0.21273643805207418</v>
      </c>
      <c r="H35" s="8">
        <v>23427</v>
      </c>
      <c r="I35" s="8">
        <v>6075</v>
      </c>
      <c r="J35" s="9">
        <f t="shared" si="1"/>
        <v>0.25931617364579329</v>
      </c>
      <c r="K35" s="8">
        <f t="shared" si="2"/>
        <v>45050</v>
      </c>
      <c r="L35" s="8">
        <f t="shared" si="3"/>
        <v>10675</v>
      </c>
      <c r="M35" s="9">
        <f t="shared" si="4"/>
        <v>0.2369589345172031</v>
      </c>
    </row>
    <row r="36" spans="1:13">
      <c r="A36" s="10">
        <v>30</v>
      </c>
      <c r="B36" s="10" t="s">
        <v>29</v>
      </c>
      <c r="C36" s="11">
        <v>17109</v>
      </c>
      <c r="D36" s="12">
        <v>3305</v>
      </c>
      <c r="E36" s="12">
        <v>143</v>
      </c>
      <c r="F36" s="12">
        <v>66</v>
      </c>
      <c r="G36" s="13">
        <f t="shared" si="0"/>
        <v>0.20538897656204336</v>
      </c>
      <c r="H36" s="12">
        <v>15882</v>
      </c>
      <c r="I36" s="12">
        <v>4648</v>
      </c>
      <c r="J36" s="13">
        <f t="shared" si="1"/>
        <v>0.2926583553708601</v>
      </c>
      <c r="K36" s="12">
        <f t="shared" si="2"/>
        <v>32991</v>
      </c>
      <c r="L36" s="12">
        <f t="shared" si="3"/>
        <v>8162</v>
      </c>
      <c r="M36" s="13">
        <f t="shared" si="4"/>
        <v>0.24740080628050073</v>
      </c>
    </row>
    <row r="37" spans="1:13">
      <c r="A37" s="14">
        <v>31</v>
      </c>
      <c r="B37" s="15" t="s">
        <v>30</v>
      </c>
      <c r="C37" s="16">
        <v>10853</v>
      </c>
      <c r="D37" s="5">
        <v>2223</v>
      </c>
      <c r="E37" s="5">
        <v>80</v>
      </c>
      <c r="F37" s="5">
        <v>191</v>
      </c>
      <c r="G37" s="6">
        <f t="shared" si="0"/>
        <v>0.22979821247581314</v>
      </c>
      <c r="H37" s="5">
        <v>10390</v>
      </c>
      <c r="I37" s="5">
        <v>3212</v>
      </c>
      <c r="J37" s="6">
        <f t="shared" si="1"/>
        <v>0.30914340712223293</v>
      </c>
      <c r="K37" s="5">
        <f t="shared" si="2"/>
        <v>21243</v>
      </c>
      <c r="L37" s="5">
        <f t="shared" si="3"/>
        <v>5706</v>
      </c>
      <c r="M37" s="6">
        <f t="shared" si="4"/>
        <v>0.26860612907781389</v>
      </c>
    </row>
    <row r="38" spans="1:13">
      <c r="A38" s="3">
        <v>32</v>
      </c>
      <c r="B38" s="4" t="s">
        <v>31</v>
      </c>
      <c r="C38" s="7">
        <v>12764</v>
      </c>
      <c r="D38" s="8">
        <v>2455</v>
      </c>
      <c r="E38" s="8">
        <v>53</v>
      </c>
      <c r="F38" s="8">
        <v>14</v>
      </c>
      <c r="G38" s="9">
        <f t="shared" si="0"/>
        <v>0.19758696333437795</v>
      </c>
      <c r="H38" s="8">
        <v>11894</v>
      </c>
      <c r="I38" s="8">
        <v>3402</v>
      </c>
      <c r="J38" s="9">
        <f t="shared" si="1"/>
        <v>0.28602656801748783</v>
      </c>
      <c r="K38" s="8">
        <f t="shared" si="2"/>
        <v>24658</v>
      </c>
      <c r="L38" s="8">
        <f t="shared" si="3"/>
        <v>5924</v>
      </c>
      <c r="M38" s="9">
        <f t="shared" si="4"/>
        <v>0.24024657312028549</v>
      </c>
    </row>
    <row r="39" spans="1:13">
      <c r="A39" s="3">
        <v>33</v>
      </c>
      <c r="B39" s="4" t="s">
        <v>32</v>
      </c>
      <c r="C39" s="7">
        <v>40658</v>
      </c>
      <c r="D39" s="8">
        <v>11090</v>
      </c>
      <c r="E39" s="8">
        <v>602</v>
      </c>
      <c r="F39" s="8">
        <v>141</v>
      </c>
      <c r="G39" s="9">
        <f t="shared" si="0"/>
        <v>0.29103743420729006</v>
      </c>
      <c r="H39" s="8">
        <v>35676</v>
      </c>
      <c r="I39" s="8">
        <v>13559</v>
      </c>
      <c r="J39" s="9">
        <f t="shared" si="1"/>
        <v>0.38005942370220874</v>
      </c>
      <c r="K39" s="8">
        <f t="shared" si="2"/>
        <v>76334</v>
      </c>
      <c r="L39" s="8">
        <f t="shared" si="3"/>
        <v>25392</v>
      </c>
      <c r="M39" s="9">
        <f t="shared" si="4"/>
        <v>0.33264338302722246</v>
      </c>
    </row>
    <row r="40" spans="1:13">
      <c r="A40" s="3">
        <v>34</v>
      </c>
      <c r="B40" s="4" t="s">
        <v>33</v>
      </c>
      <c r="C40" s="7">
        <v>59254</v>
      </c>
      <c r="D40" s="8">
        <v>13464</v>
      </c>
      <c r="E40" s="8">
        <v>441</v>
      </c>
      <c r="F40" s="8">
        <v>270</v>
      </c>
      <c r="G40" s="9">
        <f t="shared" si="0"/>
        <v>0.23922435616160934</v>
      </c>
      <c r="H40" s="8">
        <v>52025</v>
      </c>
      <c r="I40" s="8">
        <v>15787</v>
      </c>
      <c r="J40" s="9">
        <f t="shared" si="1"/>
        <v>0.30345026429601152</v>
      </c>
      <c r="K40" s="8">
        <f t="shared" si="2"/>
        <v>111279</v>
      </c>
      <c r="L40" s="8">
        <f t="shared" si="3"/>
        <v>29962</v>
      </c>
      <c r="M40" s="9">
        <f t="shared" si="4"/>
        <v>0.26925116149498107</v>
      </c>
    </row>
    <row r="41" spans="1:13">
      <c r="A41" s="10">
        <v>35</v>
      </c>
      <c r="B41" s="10" t="s">
        <v>34</v>
      </c>
      <c r="C41" s="11">
        <v>24961</v>
      </c>
      <c r="D41" s="12">
        <v>4564</v>
      </c>
      <c r="E41" s="12">
        <v>149</v>
      </c>
      <c r="F41" s="12">
        <v>441</v>
      </c>
      <c r="G41" s="13">
        <f t="shared" si="0"/>
        <v>0.206482112094868</v>
      </c>
      <c r="H41" s="12">
        <v>23809</v>
      </c>
      <c r="I41" s="12">
        <v>6224</v>
      </c>
      <c r="J41" s="13">
        <f t="shared" si="1"/>
        <v>0.26141375110252424</v>
      </c>
      <c r="K41" s="12">
        <f t="shared" si="2"/>
        <v>48770</v>
      </c>
      <c r="L41" s="12">
        <f t="shared" si="3"/>
        <v>11378</v>
      </c>
      <c r="M41" s="13">
        <f t="shared" si="4"/>
        <v>0.23329915931925363</v>
      </c>
    </row>
    <row r="42" spans="1:13">
      <c r="A42" s="14">
        <v>36</v>
      </c>
      <c r="B42" s="15" t="s">
        <v>35</v>
      </c>
      <c r="C42" s="16">
        <v>13508</v>
      </c>
      <c r="D42" s="5">
        <v>2870</v>
      </c>
      <c r="E42" s="5">
        <v>85</v>
      </c>
      <c r="F42" s="5">
        <v>495</v>
      </c>
      <c r="G42" s="6">
        <f t="shared" si="0"/>
        <v>0.25540420491560556</v>
      </c>
      <c r="H42" s="5">
        <v>14879</v>
      </c>
      <c r="I42" s="5">
        <v>6812</v>
      </c>
      <c r="J42" s="6">
        <f t="shared" si="1"/>
        <v>0.45782646683244843</v>
      </c>
      <c r="K42" s="5">
        <f t="shared" si="2"/>
        <v>28387</v>
      </c>
      <c r="L42" s="5">
        <f t="shared" si="3"/>
        <v>10262</v>
      </c>
      <c r="M42" s="6">
        <f t="shared" si="4"/>
        <v>0.36150350512558566</v>
      </c>
    </row>
    <row r="43" spans="1:13">
      <c r="A43" s="3">
        <v>37</v>
      </c>
      <c r="B43" s="4" t="s">
        <v>36</v>
      </c>
      <c r="C43" s="7">
        <v>19358</v>
      </c>
      <c r="D43" s="8">
        <v>5176</v>
      </c>
      <c r="E43" s="8">
        <v>281</v>
      </c>
      <c r="F43" s="8">
        <v>772</v>
      </c>
      <c r="G43" s="9">
        <f t="shared" si="0"/>
        <v>0.32177910941212934</v>
      </c>
      <c r="H43" s="8">
        <v>20007</v>
      </c>
      <c r="I43" s="8">
        <v>8002</v>
      </c>
      <c r="J43" s="9">
        <f t="shared" si="1"/>
        <v>0.39996001399510173</v>
      </c>
      <c r="K43" s="8">
        <f t="shared" si="2"/>
        <v>39365</v>
      </c>
      <c r="L43" s="8">
        <f t="shared" si="3"/>
        <v>14231</v>
      </c>
      <c r="M43" s="9">
        <f t="shared" si="4"/>
        <v>0.36151403531055504</v>
      </c>
    </row>
    <row r="44" spans="1:13">
      <c r="A44" s="3">
        <v>38</v>
      </c>
      <c r="B44" s="4" t="s">
        <v>37</v>
      </c>
      <c r="C44" s="7">
        <v>26459</v>
      </c>
      <c r="D44" s="8">
        <v>5490</v>
      </c>
      <c r="E44" s="8">
        <v>204</v>
      </c>
      <c r="F44" s="8">
        <v>239</v>
      </c>
      <c r="G44" s="9">
        <f t="shared" si="0"/>
        <v>0.2242337200952417</v>
      </c>
      <c r="H44" s="8">
        <v>26153</v>
      </c>
      <c r="I44" s="8">
        <v>8756</v>
      </c>
      <c r="J44" s="9">
        <f t="shared" si="1"/>
        <v>0.33479906702863915</v>
      </c>
      <c r="K44" s="8">
        <f t="shared" si="2"/>
        <v>52612</v>
      </c>
      <c r="L44" s="8">
        <f t="shared" si="3"/>
        <v>14689</v>
      </c>
      <c r="M44" s="9">
        <f t="shared" si="4"/>
        <v>0.27919486048810155</v>
      </c>
    </row>
    <row r="45" spans="1:13">
      <c r="A45" s="3">
        <v>39</v>
      </c>
      <c r="B45" s="4" t="s">
        <v>38</v>
      </c>
      <c r="C45" s="7">
        <v>15995</v>
      </c>
      <c r="D45" s="8">
        <v>2507</v>
      </c>
      <c r="E45" s="8">
        <v>64</v>
      </c>
      <c r="F45" s="8">
        <v>355</v>
      </c>
      <c r="G45" s="9">
        <f t="shared" si="0"/>
        <v>0.18293216630196937</v>
      </c>
      <c r="H45" s="8">
        <v>13892</v>
      </c>
      <c r="I45" s="8">
        <v>4717</v>
      </c>
      <c r="J45" s="9">
        <f t="shared" si="1"/>
        <v>0.3395479412611575</v>
      </c>
      <c r="K45" s="8">
        <f t="shared" si="2"/>
        <v>29887</v>
      </c>
      <c r="L45" s="8">
        <f t="shared" si="3"/>
        <v>7643</v>
      </c>
      <c r="M45" s="9">
        <f t="shared" si="4"/>
        <v>0.25572991601699735</v>
      </c>
    </row>
    <row r="46" spans="1:13">
      <c r="A46" s="10">
        <v>40</v>
      </c>
      <c r="B46" s="10" t="s">
        <v>39</v>
      </c>
      <c r="C46" s="11">
        <v>103516</v>
      </c>
      <c r="D46" s="12">
        <v>24493</v>
      </c>
      <c r="E46" s="12">
        <v>686</v>
      </c>
      <c r="F46" s="12">
        <v>293</v>
      </c>
      <c r="G46" s="13">
        <f t="shared" si="0"/>
        <v>0.24606824065844893</v>
      </c>
      <c r="H46" s="12">
        <v>90101</v>
      </c>
      <c r="I46" s="12">
        <v>32163</v>
      </c>
      <c r="J46" s="13">
        <f t="shared" si="1"/>
        <v>0.35696607140875242</v>
      </c>
      <c r="K46" s="12">
        <f t="shared" si="2"/>
        <v>193617</v>
      </c>
      <c r="L46" s="12">
        <f t="shared" si="3"/>
        <v>57635</v>
      </c>
      <c r="M46" s="13">
        <f t="shared" si="4"/>
        <v>0.29767530743684695</v>
      </c>
    </row>
    <row r="47" spans="1:13">
      <c r="A47" s="14">
        <v>41</v>
      </c>
      <c r="B47" s="15" t="s">
        <v>40</v>
      </c>
      <c r="C47" s="16">
        <v>16019</v>
      </c>
      <c r="D47" s="5">
        <v>3915</v>
      </c>
      <c r="E47" s="5">
        <v>112</v>
      </c>
      <c r="F47" s="5">
        <v>208</v>
      </c>
      <c r="G47" s="6">
        <f t="shared" si="0"/>
        <v>0.2643735564017729</v>
      </c>
      <c r="H47" s="5">
        <v>14989</v>
      </c>
      <c r="I47" s="5">
        <v>6573</v>
      </c>
      <c r="J47" s="6">
        <f t="shared" si="1"/>
        <v>0.43852158249382883</v>
      </c>
      <c r="K47" s="5">
        <f t="shared" si="2"/>
        <v>31008</v>
      </c>
      <c r="L47" s="5">
        <f t="shared" si="3"/>
        <v>10808</v>
      </c>
      <c r="M47" s="6">
        <f t="shared" si="4"/>
        <v>0.34855521155830754</v>
      </c>
    </row>
    <row r="48" spans="1:13">
      <c r="A48" s="3">
        <v>42</v>
      </c>
      <c r="B48" s="4" t="s">
        <v>41</v>
      </c>
      <c r="C48" s="7">
        <v>22941</v>
      </c>
      <c r="D48" s="8">
        <v>4952</v>
      </c>
      <c r="E48" s="8">
        <v>234</v>
      </c>
      <c r="F48" s="8">
        <v>69</v>
      </c>
      <c r="G48" s="9">
        <f t="shared" si="0"/>
        <v>0.22906586460921494</v>
      </c>
      <c r="H48" s="8">
        <v>22461</v>
      </c>
      <c r="I48" s="8">
        <v>9439</v>
      </c>
      <c r="J48" s="9">
        <f t="shared" si="1"/>
        <v>0.42023952629001382</v>
      </c>
      <c r="K48" s="8">
        <f t="shared" si="2"/>
        <v>45402</v>
      </c>
      <c r="L48" s="8">
        <f t="shared" si="3"/>
        <v>14694</v>
      </c>
      <c r="M48" s="9">
        <f t="shared" si="4"/>
        <v>0.32364213030262984</v>
      </c>
    </row>
    <row r="49" spans="1:13">
      <c r="A49" s="3">
        <v>43</v>
      </c>
      <c r="B49" s="4" t="s">
        <v>42</v>
      </c>
      <c r="C49" s="7">
        <v>36153</v>
      </c>
      <c r="D49" s="8">
        <v>12074</v>
      </c>
      <c r="E49" s="8">
        <v>273</v>
      </c>
      <c r="F49" s="8">
        <v>174</v>
      </c>
      <c r="G49" s="9">
        <f t="shared" si="0"/>
        <v>0.34633363759577351</v>
      </c>
      <c r="H49" s="8">
        <v>32282</v>
      </c>
      <c r="I49" s="8">
        <v>15341</v>
      </c>
      <c r="J49" s="9">
        <f t="shared" si="1"/>
        <v>0.47521838795613652</v>
      </c>
      <c r="K49" s="8">
        <f t="shared" si="2"/>
        <v>68435</v>
      </c>
      <c r="L49" s="8">
        <f t="shared" si="3"/>
        <v>27862</v>
      </c>
      <c r="M49" s="9">
        <f t="shared" si="4"/>
        <v>0.40713085409512678</v>
      </c>
    </row>
    <row r="50" spans="1:13">
      <c r="A50" s="3">
        <v>44</v>
      </c>
      <c r="B50" s="4" t="s">
        <v>43</v>
      </c>
      <c r="C50" s="7">
        <v>22075</v>
      </c>
      <c r="D50" s="8">
        <v>5610</v>
      </c>
      <c r="E50" s="8">
        <v>219</v>
      </c>
      <c r="F50" s="8">
        <v>330</v>
      </c>
      <c r="G50" s="9">
        <f t="shared" si="0"/>
        <v>0.27900339750849379</v>
      </c>
      <c r="H50" s="8">
        <v>21536</v>
      </c>
      <c r="I50" s="8">
        <v>8826</v>
      </c>
      <c r="J50" s="9">
        <f t="shared" si="1"/>
        <v>0.40982540861812777</v>
      </c>
      <c r="K50" s="8">
        <f t="shared" si="2"/>
        <v>43611</v>
      </c>
      <c r="L50" s="8">
        <f t="shared" si="3"/>
        <v>14985</v>
      </c>
      <c r="M50" s="9">
        <f t="shared" si="4"/>
        <v>0.34360597097062667</v>
      </c>
    </row>
    <row r="51" spans="1:13">
      <c r="A51" s="10">
        <v>45</v>
      </c>
      <c r="B51" s="17" t="s">
        <v>44</v>
      </c>
      <c r="C51" s="11">
        <v>20279</v>
      </c>
      <c r="D51" s="12">
        <v>3882</v>
      </c>
      <c r="E51" s="12">
        <v>167</v>
      </c>
      <c r="F51" s="12">
        <v>483</v>
      </c>
      <c r="G51" s="13">
        <f t="shared" si="0"/>
        <v>0.2234824202376843</v>
      </c>
      <c r="H51" s="12">
        <v>19383</v>
      </c>
      <c r="I51" s="12">
        <v>7253</v>
      </c>
      <c r="J51" s="13">
        <f t="shared" si="1"/>
        <v>0.37419388123613478</v>
      </c>
      <c r="K51" s="12">
        <f t="shared" si="2"/>
        <v>39662</v>
      </c>
      <c r="L51" s="12">
        <f t="shared" si="3"/>
        <v>11785</v>
      </c>
      <c r="M51" s="13">
        <f t="shared" si="4"/>
        <v>0.29713579748878022</v>
      </c>
    </row>
    <row r="52" spans="1:13">
      <c r="A52" s="14">
        <v>46</v>
      </c>
      <c r="B52" s="15" t="s">
        <v>46</v>
      </c>
      <c r="C52" s="16">
        <v>29473</v>
      </c>
      <c r="D52" s="5">
        <v>5575</v>
      </c>
      <c r="E52" s="5">
        <v>204</v>
      </c>
      <c r="F52" s="5">
        <v>297</v>
      </c>
      <c r="G52" s="6">
        <f t="shared" si="0"/>
        <v>0.20615478573609744</v>
      </c>
      <c r="H52" s="5">
        <v>29026</v>
      </c>
      <c r="I52" s="5">
        <v>9771</v>
      </c>
      <c r="J52" s="6">
        <f t="shared" si="1"/>
        <v>0.33662922896713293</v>
      </c>
      <c r="K52" s="5">
        <f t="shared" si="2"/>
        <v>58499</v>
      </c>
      <c r="L52" s="5">
        <f t="shared" si="3"/>
        <v>15847</v>
      </c>
      <c r="M52" s="6">
        <f t="shared" si="4"/>
        <v>0.2708935195473427</v>
      </c>
    </row>
    <row r="53" spans="1:13">
      <c r="A53" s="10">
        <v>47</v>
      </c>
      <c r="B53" s="10" t="s">
        <v>45</v>
      </c>
      <c r="C53" s="11">
        <v>30596</v>
      </c>
      <c r="D53" s="12">
        <v>7010</v>
      </c>
      <c r="E53" s="12">
        <v>259</v>
      </c>
      <c r="F53" s="12">
        <v>552</v>
      </c>
      <c r="G53" s="13">
        <f t="shared" si="0"/>
        <v>0.25562164988887437</v>
      </c>
      <c r="H53" s="12">
        <v>30462</v>
      </c>
      <c r="I53" s="12">
        <v>13575</v>
      </c>
      <c r="J53" s="13">
        <f t="shared" si="1"/>
        <v>0.44563718731534369</v>
      </c>
      <c r="K53" s="12">
        <f t="shared" si="2"/>
        <v>61058</v>
      </c>
      <c r="L53" s="12">
        <f t="shared" si="3"/>
        <v>21396</v>
      </c>
      <c r="M53" s="13">
        <f t="shared" si="4"/>
        <v>0.35042091126469915</v>
      </c>
    </row>
    <row r="54" spans="1:13">
      <c r="A54" s="18"/>
      <c r="B54" s="18"/>
      <c r="C54" s="19">
        <f>SUM(C7:C53)</f>
        <v>2641541</v>
      </c>
      <c r="D54" s="19">
        <f>SUM(D7:D53)</f>
        <v>559482</v>
      </c>
      <c r="E54" s="19">
        <f>SUM(E7:E53)</f>
        <v>17198</v>
      </c>
      <c r="F54" s="19">
        <f>SUM(F7:F53)</f>
        <v>17491</v>
      </c>
      <c r="G54" s="9">
        <f t="shared" si="0"/>
        <v>0.22493347633067212</v>
      </c>
      <c r="H54" s="19">
        <f>SUM(H7:H53)</f>
        <v>2446962</v>
      </c>
      <c r="I54" s="19">
        <f>SUM(I7:I53)</f>
        <v>755799</v>
      </c>
      <c r="J54" s="20">
        <f t="shared" si="1"/>
        <v>0.30887238951810447</v>
      </c>
      <c r="K54" s="21">
        <f t="shared" si="2"/>
        <v>5088503</v>
      </c>
      <c r="L54" s="8">
        <f t="shared" si="3"/>
        <v>1349970</v>
      </c>
      <c r="M54" s="20">
        <f t="shared" si="4"/>
        <v>0.26529806506943199</v>
      </c>
    </row>
  </sheetData>
  <mergeCells count="13">
    <mergeCell ref="M2:M6"/>
    <mergeCell ref="D3:D6"/>
    <mergeCell ref="E3:E6"/>
    <mergeCell ref="F3:F6"/>
    <mergeCell ref="H2:H6"/>
    <mergeCell ref="I2:I6"/>
    <mergeCell ref="J2:J6"/>
    <mergeCell ref="K2:K6"/>
    <mergeCell ref="A2:B6"/>
    <mergeCell ref="C2:C6"/>
    <mergeCell ref="G2:G6"/>
    <mergeCell ref="D2:F2"/>
    <mergeCell ref="L2:L6"/>
  </mergeCells>
  <phoneticPr fontId="1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Header>&amp;R資料１－２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A263C5853C1F4AA8C2F8D754253BAA" ma:contentTypeVersion="18" ma:contentTypeDescription="新しいドキュメントを作成します。" ma:contentTypeScope="" ma:versionID="5b8c2a750b32272b1448a5cce7ae58c1">
  <xsd:schema xmlns:xsd="http://www.w3.org/2001/XMLSchema" xmlns:xs="http://www.w3.org/2001/XMLSchema" xmlns:p="http://schemas.microsoft.com/office/2006/metadata/properties" xmlns:ns2="0698d0f8-87a4-4e47-8800-66e58d33af0b" xmlns:ns3="ad558bd4-7ee7-45d7-bc0b-feed9a37d8fd" targetNamespace="http://schemas.microsoft.com/office/2006/metadata/properties" ma:root="true" ma:fieldsID="8170e2dd8c179dcd35dca92c215d7e63" ns2:_="" ns3:_="">
    <xsd:import namespace="0698d0f8-87a4-4e47-8800-66e58d33af0b"/>
    <xsd:import namespace="ad558bd4-7ee7-45d7-bc0b-feed9a37d8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8d0f8-87a4-4e47-8800-66e58d33af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8a5ce24b-1daf-44ae-8d22-d8bcdfc94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558bd4-7ee7-45d7-bc0b-feed9a37d8f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ab3d91b-373e-41f0-9d86-28407b6b28da}" ma:internalName="TaxCatchAll" ma:showField="CatchAllData" ma:web="ad558bd4-7ee7-45d7-bc0b-feed9a37d8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558bd4-7ee7-45d7-bc0b-feed9a37d8fd" xsi:nil="true"/>
    <lcf76f155ced4ddcb4097134ff3c332f xmlns="0698d0f8-87a4-4e47-8800-66e58d33af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5FCBCC-5392-41EF-B65D-427956B2F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98d0f8-87a4-4e47-8800-66e58d33af0b"/>
    <ds:schemaRef ds:uri="ad558bd4-7ee7-45d7-bc0b-feed9a37d8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895C42-39B1-4BE2-A685-9DE4D6A488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C7A46F-95BA-4285-90D2-119CE39E5275}">
  <ds:schemaRefs>
    <ds:schemaRef ds:uri="http://schemas.microsoft.com/office/2006/documentManagement/types"/>
    <ds:schemaRef ds:uri="0698d0f8-87a4-4e47-8800-66e58d33af0b"/>
    <ds:schemaRef ds:uri="ad558bd4-7ee7-45d7-bc0b-feed9a37d8fd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特定保健指導</vt:lpstr>
      <vt:lpstr>特定保健指導!Print_Area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2024-05-01T02:59:01Z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0x01010059A263C5853C1F4AA8C2F8D754253BAA</vt:lpwstr>
  </property>
  <property fmtid="{D5CDD505-2E9C-101B-9397-08002B2CF9AE}" pid="3" name="MediaServiceImageTags">
    <vt:lpwstr/>
  </property>
</Properties>
</file>