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35A25879-4C6F-42B5-A0DA-0392182AD8BA}" xr6:coauthVersionLast="47" xr6:coauthVersionMax="47" xr10:uidLastSave="{00000000-0000-0000-0000-000000000000}"/>
  <bookViews>
    <workbookView xWindow="1845" yWindow="825" windowWidth="24210" windowHeight="14775" xr2:uid="{00000000-000D-0000-FFFF-FFFF00000000}"/>
  </bookViews>
  <sheets>
    <sheet name="R3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'R3特定保健指導'!$A$1:$M$53</definedName>
    <definedName name="wrn.月例報告." hidden="1">{"月例報告",#N/A,FALSE,"STB"}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53" i="5"/>
  <c r="K52" i="5"/>
  <c r="K51" i="5"/>
  <c r="K50" i="5"/>
  <c r="K49" i="5"/>
  <c r="M49" i="5" s="1"/>
  <c r="K48" i="5"/>
  <c r="K47" i="5"/>
  <c r="K46" i="5"/>
  <c r="K45" i="5"/>
  <c r="K44" i="5"/>
  <c r="K43" i="5"/>
  <c r="K42" i="5"/>
  <c r="K41" i="5"/>
  <c r="M41" i="5" s="1"/>
  <c r="K40" i="5"/>
  <c r="K39" i="5"/>
  <c r="K38" i="5"/>
  <c r="K37" i="5"/>
  <c r="K36" i="5"/>
  <c r="K35" i="5"/>
  <c r="K34" i="5"/>
  <c r="K33" i="5"/>
  <c r="M33" i="5" s="1"/>
  <c r="K32" i="5"/>
  <c r="K31" i="5"/>
  <c r="K30" i="5"/>
  <c r="K29" i="5"/>
  <c r="K28" i="5"/>
  <c r="K27" i="5"/>
  <c r="K26" i="5"/>
  <c r="K25" i="5"/>
  <c r="M25" i="5" s="1"/>
  <c r="K24" i="5"/>
  <c r="K23" i="5"/>
  <c r="K22" i="5"/>
  <c r="K21" i="5"/>
  <c r="K20" i="5"/>
  <c r="K19" i="5"/>
  <c r="K18" i="5"/>
  <c r="K17" i="5"/>
  <c r="M17" i="5" s="1"/>
  <c r="K16" i="5"/>
  <c r="K15" i="5"/>
  <c r="K14" i="5"/>
  <c r="K13" i="5"/>
  <c r="K12" i="5"/>
  <c r="K11" i="5"/>
  <c r="K10" i="5"/>
  <c r="K9" i="5"/>
  <c r="M9" i="5" s="1"/>
  <c r="K8" i="5"/>
  <c r="K7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G16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3" i="5"/>
  <c r="G12" i="5"/>
  <c r="G11" i="5"/>
  <c r="G10" i="5"/>
  <c r="G9" i="5"/>
  <c r="G8" i="5"/>
  <c r="G7" i="5"/>
  <c r="M53" i="5" l="1"/>
  <c r="M45" i="5"/>
  <c r="M37" i="5"/>
  <c r="M29" i="5"/>
  <c r="M13" i="5"/>
  <c r="M21" i="5"/>
  <c r="M40" i="5"/>
  <c r="M44" i="5"/>
  <c r="M48" i="5"/>
  <c r="M52" i="5"/>
  <c r="M10" i="5"/>
  <c r="M14" i="5"/>
  <c r="M18" i="5"/>
  <c r="M22" i="5"/>
  <c r="M26" i="5"/>
  <c r="M30" i="5"/>
  <c r="M34" i="5"/>
  <c r="M38" i="5"/>
  <c r="M42" i="5"/>
  <c r="M46" i="5"/>
  <c r="M50" i="5"/>
  <c r="M8" i="5"/>
  <c r="M12" i="5"/>
  <c r="M16" i="5"/>
  <c r="M20" i="5"/>
  <c r="M24" i="5"/>
  <c r="M28" i="5"/>
  <c r="M32" i="5"/>
  <c r="M36" i="5"/>
  <c r="M7" i="5"/>
  <c r="M11" i="5"/>
  <c r="M15" i="5"/>
  <c r="M19" i="5"/>
  <c r="M23" i="5"/>
  <c r="M27" i="5"/>
  <c r="M31" i="5"/>
  <c r="M35" i="5"/>
  <c r="M39" i="5"/>
  <c r="M43" i="5"/>
  <c r="M47" i="5"/>
  <c r="M51" i="5"/>
  <c r="I54" i="5"/>
  <c r="H54" i="5"/>
  <c r="F54" i="5"/>
  <c r="E54" i="5"/>
  <c r="D54" i="5"/>
  <c r="C54" i="5"/>
  <c r="L54" i="5" l="1"/>
  <c r="J54" i="5"/>
  <c r="K54" i="5"/>
  <c r="G54" i="5"/>
  <c r="M54" i="5" l="1"/>
</calcChain>
</file>

<file path=xl/sharedStrings.xml><?xml version="1.0" encoding="utf-8"?>
<sst xmlns="http://schemas.openxmlformats.org/spreadsheetml/2006/main" count="61" uniqueCount="61">
  <si>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</si>
  <si>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</si>
  <si>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</si>
  <si>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</si>
  <si>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</si>
  <si>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</si>
  <si>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</si>
  <si>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</si>
  <si>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</si>
  <si>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</si>
  <si>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</si>
  <si>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</si>
  <si>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</si>
  <si>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</si>
  <si>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</si>
  <si>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</si>
  <si>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</si>
  <si>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</si>
  <si>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</si>
  <si>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</si>
  <si>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</si>
  <si>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</si>
  <si>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</si>
  <si>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</si>
  <si>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</si>
  <si>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</si>
  <si>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</si>
  <si>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</si>
  <si>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</si>
  <si>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</si>
  <si>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</si>
  <si>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</si>
  <si>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</si>
  <si>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</si>
  <si>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</si>
  <si>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</si>
  <si>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</si>
  <si>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</si>
  <si>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</si>
  <si>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</si>
  <si>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</si>
  <si>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</si>
  <si>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</si>
  <si>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</si>
  <si>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</si>
  <si>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</si>
  <si>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</si>
  <si>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</si>
  <si>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</si>
  <si>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</si>
  <si>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</si>
  <si>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</si>
  <si>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積極的支援</t>
    <rPh sb="0" eb="3">
      <t>セッキョクテキ</t>
    </rPh>
    <rPh sb="3" eb="5">
      <t>シエン</t>
    </rPh>
    <phoneticPr fontId="1"/>
  </si>
  <si>
    <t>特定保健指導の動機付け支援相当の終了者数【C】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3" eb="15">
      <t>ソウトウ</t>
    </rPh>
    <rPh sb="16" eb="19">
      <t>シュウリョウシャ</t>
    </rPh>
    <rPh sb="19" eb="20">
      <t>スウ</t>
    </rPh>
    <phoneticPr fontId="1"/>
  </si>
  <si>
    <t>特定保健指導のモデル実施の終了者数【D】</t>
    <rPh sb="0" eb="2">
      <t>トクテイ</t>
    </rPh>
    <rPh sb="2" eb="4">
      <t>ホケン</t>
    </rPh>
    <rPh sb="4" eb="6">
      <t>シドウ</t>
    </rPh>
    <rPh sb="10" eb="12">
      <t>ジッシ</t>
    </rPh>
    <rPh sb="13" eb="16">
      <t>シュウリョウシャ</t>
    </rPh>
    <rPh sb="16" eb="17">
      <t>スウ</t>
    </rPh>
    <phoneticPr fontId="1"/>
  </si>
  <si>
    <r>
      <t>特定保健指導の動機づけ支援の対象者数【</t>
    </r>
    <r>
      <rPr>
        <sz val="9"/>
        <rFont val="ＭＳ Ｐゴシック"/>
        <family val="3"/>
        <charset val="128"/>
        <scheme val="minor"/>
      </rPr>
      <t>E】</t>
    </r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</si>
  <si>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特定保健指導の動機づけ支援の終了者数【F】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</si>
  <si>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r>
      <t>特定保健指導の対象者数【</t>
    </r>
    <r>
      <rPr>
        <sz val="9"/>
        <rFont val="ＭＳ Ｐゴシック"/>
        <family val="3"/>
        <charset val="128"/>
        <scheme val="minor"/>
      </rPr>
      <t>G】
（A＋E)</t>
    </r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</si>
  <si>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r>
      <t>特定保健指導の終了者数【</t>
    </r>
    <r>
      <rPr>
        <sz val="9"/>
        <rFont val="ＭＳ Ｐゴシック"/>
        <family val="3"/>
        <charset val="128"/>
        <scheme val="minor"/>
      </rPr>
      <t>H】
（B+C+D+F)</t>
    </r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</si>
  <si>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（H/G）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</si>
  <si>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令和３年度都道府県別特定保健指導実施率</t>
    <rPh sb="5" eb="10">
      <t>トドウフケンベツ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</si>
</sst>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11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178" fontId="9" fillId="0" borderId="2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8" fontId="9" fillId="0" borderId="1" xfId="0" applyNumberFormat="1" applyFont="1" applyFill="1" applyBorder="1">
      <alignment vertical="center"/>
    </xf>
    <xf numFmtId="178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0" fontId="9" fillId="0" borderId="4" xfId="0" applyFont="1" applyBorder="1">
      <alignment vertical="center"/>
    </xf>
    <xf numFmtId="178" fontId="9" fillId="0" borderId="4" xfId="0" applyNumberFormat="1" applyFont="1" applyFill="1" applyBorder="1">
      <alignment vertical="center"/>
    </xf>
    <xf numFmtId="178" fontId="9" fillId="0" borderId="4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178" fontId="9" fillId="0" borderId="2" xfId="0" applyNumberFormat="1" applyFont="1" applyFill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178" fontId="9" fillId="0" borderId="0" xfId="0" applyNumberFormat="1" applyFont="1" applyFill="1">
      <alignment vertical="center"/>
    </xf>
    <xf numFmtId="176" fontId="9" fillId="0" borderId="6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view="pageBreakPreview" zoomScaleNormal="100" zoomScaleSheetLayoutView="100" workbookViewId="0">
      <selection activeCell="P29" sqref="P29"/>
    </sheetView>
  </sheetViews>
  <sheetFormatPr defaultRowHeight="13.5"/>
  <cols>
    <col min="1" max="1" width="4.5" bestFit="1" customWidth="1"/>
    <col min="3" max="3" width="11.875" style="2" customWidth="1"/>
    <col min="4" max="6" width="9.125" style="2" customWidth="1"/>
    <col min="7" max="8" width="9.125" customWidth="1"/>
    <col min="9" max="9" width="9.125" style="2" customWidth="1"/>
    <col min="10" max="13" width="9.125" customWidth="1"/>
  </cols>
  <sheetData>
    <row r="1" spans="1:13">
      <c r="A1" t="s">
        <v>60</v>
      </c>
      <c r="M1" s="1"/>
    </row>
    <row r="2" spans="1:13" ht="13.5" customHeight="1">
      <c r="A2" s="22" t="s">
        <v>47</v>
      </c>
      <c r="B2" s="23"/>
      <c r="C2" s="28" t="s">
        <v>50</v>
      </c>
      <c r="D2" s="34" t="s">
        <v>52</v>
      </c>
      <c r="E2" s="35"/>
      <c r="F2" s="36"/>
      <c r="G2" s="31" t="s">
        <v>48</v>
      </c>
      <c r="H2" s="37" t="s">
        <v>55</v>
      </c>
      <c r="I2" s="50" t="s">
        <v>56</v>
      </c>
      <c r="J2" s="37" t="s">
        <v>49</v>
      </c>
      <c r="K2" s="37" t="s">
        <v>57</v>
      </c>
      <c r="L2" s="37" t="s">
        <v>58</v>
      </c>
      <c r="M2" s="40" t="s">
        <v>59</v>
      </c>
    </row>
    <row r="3" spans="1:13" ht="13.5" customHeight="1">
      <c r="A3" s="24"/>
      <c r="B3" s="25"/>
      <c r="C3" s="29"/>
      <c r="D3" s="43" t="s">
        <v>51</v>
      </c>
      <c r="E3" s="46" t="s">
        <v>53</v>
      </c>
      <c r="F3" s="49" t="s">
        <v>54</v>
      </c>
      <c r="G3" s="32"/>
      <c r="H3" s="38"/>
      <c r="I3" s="51"/>
      <c r="J3" s="38"/>
      <c r="K3" s="38"/>
      <c r="L3" s="38"/>
      <c r="M3" s="41"/>
    </row>
    <row r="4" spans="1:13">
      <c r="A4" s="24"/>
      <c r="B4" s="25"/>
      <c r="C4" s="29"/>
      <c r="D4" s="44"/>
      <c r="E4" s="47"/>
      <c r="F4" s="47"/>
      <c r="G4" s="32"/>
      <c r="H4" s="38"/>
      <c r="I4" s="51"/>
      <c r="J4" s="38"/>
      <c r="K4" s="38"/>
      <c r="L4" s="38"/>
      <c r="M4" s="41"/>
    </row>
    <row r="5" spans="1:13">
      <c r="A5" s="24"/>
      <c r="B5" s="25"/>
      <c r="C5" s="29"/>
      <c r="D5" s="44"/>
      <c r="E5" s="47"/>
      <c r="F5" s="47"/>
      <c r="G5" s="32"/>
      <c r="H5" s="38"/>
      <c r="I5" s="51"/>
      <c r="J5" s="38"/>
      <c r="K5" s="38"/>
      <c r="L5" s="38"/>
      <c r="M5" s="41"/>
    </row>
    <row r="6" spans="1:13">
      <c r="A6" s="26"/>
      <c r="B6" s="27"/>
      <c r="C6" s="30"/>
      <c r="D6" s="45"/>
      <c r="E6" s="48"/>
      <c r="F6" s="48"/>
      <c r="G6" s="33"/>
      <c r="H6" s="39"/>
      <c r="I6" s="52"/>
      <c r="J6" s="39"/>
      <c r="K6" s="39"/>
      <c r="L6" s="39"/>
      <c r="M6" s="42"/>
    </row>
    <row r="7" spans="1:13">
      <c r="A7" s="3">
        <v>1</v>
      </c>
      <c r="B7" s="4" t="s">
        <v>0</v>
      </c>
      <c r="C7" s="5">
        <v>103031</v>
      </c>
      <c r="D7" s="5">
        <v>14395</v>
      </c>
      <c r="E7" s="5">
        <v>421</v>
      </c>
      <c r="F7" s="5">
        <v>516</v>
      </c>
      <c r="G7" s="6">
        <f>SUM(D7:F7)/C7</f>
        <v>0.14880958158224225</v>
      </c>
      <c r="H7" s="5">
        <v>89134</v>
      </c>
      <c r="I7" s="5">
        <v>20045</v>
      </c>
      <c r="J7" s="6">
        <f>I7/H7</f>
        <v>0.22488612650615927</v>
      </c>
      <c r="K7" s="5">
        <f>C7+H7</f>
        <v>192165</v>
      </c>
      <c r="L7" s="5">
        <f>SUM(D7,E7,F7,I7)</f>
        <v>35377</v>
      </c>
      <c r="M7" s="6">
        <f>L7/K7</f>
        <v>0.18409699997398069</v>
      </c>
    </row>
    <row r="8" spans="1:13">
      <c r="A8" s="3">
        <v>2</v>
      </c>
      <c r="B8" s="4" t="s">
        <v>1</v>
      </c>
      <c r="C8" s="7">
        <v>26865</v>
      </c>
      <c r="D8" s="8">
        <v>4945</v>
      </c>
      <c r="E8" s="8">
        <v>250</v>
      </c>
      <c r="F8" s="8">
        <v>223</v>
      </c>
      <c r="G8" s="9">
        <f t="shared" ref="G8:G54" si="0">SUM(D8:F8)/C8</f>
        <v>0.2016750418760469</v>
      </c>
      <c r="H8" s="8">
        <v>22148</v>
      </c>
      <c r="I8" s="8">
        <v>7219</v>
      </c>
      <c r="J8" s="9">
        <f t="shared" ref="J8:J54" si="1">I8/H8</f>
        <v>0.32594365179700197</v>
      </c>
      <c r="K8" s="8">
        <f t="shared" ref="K8:K54" si="2">C8+H8</f>
        <v>49013</v>
      </c>
      <c r="L8" s="8">
        <f t="shared" ref="L8:L54" si="3">SUM(D8,E8,F8,I8)</f>
        <v>12637</v>
      </c>
      <c r="M8" s="9">
        <f t="shared" ref="M8:M54" si="4">L8/K8</f>
        <v>0.25782955542407116</v>
      </c>
    </row>
    <row r="9" spans="1:13">
      <c r="A9" s="3">
        <v>3</v>
      </c>
      <c r="B9" s="4" t="s">
        <v>2</v>
      </c>
      <c r="C9" s="7">
        <v>29025</v>
      </c>
      <c r="D9" s="8">
        <v>4891</v>
      </c>
      <c r="E9" s="8">
        <v>209</v>
      </c>
      <c r="F9" s="8">
        <v>58</v>
      </c>
      <c r="G9" s="9">
        <f t="shared" si="0"/>
        <v>0.17770887166236005</v>
      </c>
      <c r="H9" s="8">
        <v>27144</v>
      </c>
      <c r="I9" s="8">
        <v>6935</v>
      </c>
      <c r="J9" s="9">
        <f t="shared" si="1"/>
        <v>0.2554892425582081</v>
      </c>
      <c r="K9" s="8">
        <f t="shared" si="2"/>
        <v>56169</v>
      </c>
      <c r="L9" s="8">
        <f t="shared" si="3"/>
        <v>12093</v>
      </c>
      <c r="M9" s="9">
        <f t="shared" si="4"/>
        <v>0.21529669390589115</v>
      </c>
    </row>
    <row r="10" spans="1:13">
      <c r="A10" s="3">
        <v>4</v>
      </c>
      <c r="B10" s="4" t="s">
        <v>3</v>
      </c>
      <c r="C10" s="7">
        <v>58180</v>
      </c>
      <c r="D10" s="8">
        <v>12608</v>
      </c>
      <c r="E10" s="8">
        <v>500</v>
      </c>
      <c r="F10" s="8">
        <v>95</v>
      </c>
      <c r="G10" s="9">
        <f t="shared" si="0"/>
        <v>0.22693365417669303</v>
      </c>
      <c r="H10" s="8">
        <v>52203</v>
      </c>
      <c r="I10" s="8">
        <v>14480</v>
      </c>
      <c r="J10" s="9">
        <f t="shared" si="1"/>
        <v>0.27737869471103194</v>
      </c>
      <c r="K10" s="8">
        <f t="shared" si="2"/>
        <v>110383</v>
      </c>
      <c r="L10" s="8">
        <f t="shared" si="3"/>
        <v>27683</v>
      </c>
      <c r="M10" s="9">
        <f t="shared" si="4"/>
        <v>0.25079042968573062</v>
      </c>
    </row>
    <row r="11" spans="1:13">
      <c r="A11" s="10">
        <v>5</v>
      </c>
      <c r="B11" s="10" t="s">
        <v>4</v>
      </c>
      <c r="C11" s="11">
        <v>20915</v>
      </c>
      <c r="D11" s="12">
        <v>4707</v>
      </c>
      <c r="E11" s="12">
        <v>288</v>
      </c>
      <c r="F11" s="12">
        <v>360</v>
      </c>
      <c r="G11" s="13">
        <f t="shared" si="0"/>
        <v>0.25603633755677746</v>
      </c>
      <c r="H11" s="12">
        <v>19232</v>
      </c>
      <c r="I11" s="12">
        <v>6002</v>
      </c>
      <c r="J11" s="13">
        <f t="shared" si="1"/>
        <v>0.31208402662229617</v>
      </c>
      <c r="K11" s="12">
        <f t="shared" si="2"/>
        <v>40147</v>
      </c>
      <c r="L11" s="12">
        <f t="shared" si="3"/>
        <v>11357</v>
      </c>
      <c r="M11" s="13">
        <f t="shared" si="4"/>
        <v>0.28288539616907865</v>
      </c>
    </row>
    <row r="12" spans="1:13">
      <c r="A12" s="14">
        <v>6</v>
      </c>
      <c r="B12" s="15" t="s">
        <v>5</v>
      </c>
      <c r="C12" s="16">
        <v>23985</v>
      </c>
      <c r="D12" s="5">
        <v>5139</v>
      </c>
      <c r="E12" s="5">
        <v>135</v>
      </c>
      <c r="F12" s="5">
        <v>168</v>
      </c>
      <c r="G12" s="6">
        <f t="shared" si="0"/>
        <v>0.22689180737961226</v>
      </c>
      <c r="H12" s="5">
        <v>22995</v>
      </c>
      <c r="I12" s="5">
        <v>8558</v>
      </c>
      <c r="J12" s="6">
        <f t="shared" si="1"/>
        <v>0.37216786257882151</v>
      </c>
      <c r="K12" s="5">
        <f t="shared" si="2"/>
        <v>46980</v>
      </c>
      <c r="L12" s="5">
        <f t="shared" si="3"/>
        <v>14000</v>
      </c>
      <c r="M12" s="6">
        <f t="shared" si="4"/>
        <v>0.29799914857386123</v>
      </c>
    </row>
    <row r="13" spans="1:13">
      <c r="A13" s="3">
        <v>7</v>
      </c>
      <c r="B13" s="4" t="s">
        <v>6</v>
      </c>
      <c r="C13" s="7">
        <v>41185</v>
      </c>
      <c r="D13" s="8">
        <v>8962</v>
      </c>
      <c r="E13" s="8">
        <v>401</v>
      </c>
      <c r="F13" s="8">
        <v>110</v>
      </c>
      <c r="G13" s="9">
        <f t="shared" si="0"/>
        <v>0.23001092630812189</v>
      </c>
      <c r="H13" s="8">
        <v>37708</v>
      </c>
      <c r="I13" s="8">
        <v>11919</v>
      </c>
      <c r="J13" s="9">
        <f t="shared" si="1"/>
        <v>0.31608677203776386</v>
      </c>
      <c r="K13" s="8">
        <f t="shared" si="2"/>
        <v>78893</v>
      </c>
      <c r="L13" s="8">
        <f t="shared" si="3"/>
        <v>21392</v>
      </c>
      <c r="M13" s="9">
        <f t="shared" si="4"/>
        <v>0.27115206672328346</v>
      </c>
    </row>
    <row r="14" spans="1:13">
      <c r="A14" s="3">
        <v>8</v>
      </c>
      <c r="B14" s="4" t="s">
        <v>7</v>
      </c>
      <c r="C14" s="7">
        <v>68619</v>
      </c>
      <c r="D14" s="8">
        <v>11627</v>
      </c>
      <c r="E14" s="8">
        <v>248</v>
      </c>
      <c r="F14" s="8">
        <v>1271</v>
      </c>
      <c r="G14" s="9">
        <f t="shared" si="0"/>
        <v>0.19157959165828706</v>
      </c>
      <c r="H14" s="8">
        <v>61393</v>
      </c>
      <c r="I14" s="8">
        <v>16401</v>
      </c>
      <c r="J14" s="9">
        <f t="shared" si="1"/>
        <v>0.26714772042415258</v>
      </c>
      <c r="K14" s="8">
        <f t="shared" si="2"/>
        <v>130012</v>
      </c>
      <c r="L14" s="8">
        <f t="shared" si="3"/>
        <v>29547</v>
      </c>
      <c r="M14" s="9">
        <f t="shared" si="4"/>
        <v>0.22726363720271975</v>
      </c>
    </row>
    <row r="15" spans="1:13">
      <c r="A15" s="3">
        <v>9</v>
      </c>
      <c r="B15" s="4" t="s">
        <v>8</v>
      </c>
      <c r="C15" s="7">
        <v>44344</v>
      </c>
      <c r="D15" s="8">
        <v>9622</v>
      </c>
      <c r="E15" s="8">
        <v>343</v>
      </c>
      <c r="F15" s="8">
        <v>520</v>
      </c>
      <c r="G15" s="9">
        <f t="shared" si="0"/>
        <v>0.23644686992603284</v>
      </c>
      <c r="H15" s="8">
        <v>41113</v>
      </c>
      <c r="I15" s="8">
        <v>13239</v>
      </c>
      <c r="J15" s="9">
        <f t="shared" si="1"/>
        <v>0.32201493444895773</v>
      </c>
      <c r="K15" s="8">
        <f t="shared" si="2"/>
        <v>85457</v>
      </c>
      <c r="L15" s="8">
        <f t="shared" si="3"/>
        <v>23724</v>
      </c>
      <c r="M15" s="9">
        <f t="shared" si="4"/>
        <v>0.27761330259662753</v>
      </c>
    </row>
    <row r="16" spans="1:13">
      <c r="A16" s="10">
        <v>10</v>
      </c>
      <c r="B16" s="17" t="s">
        <v>9</v>
      </c>
      <c r="C16" s="11">
        <v>43940</v>
      </c>
      <c r="D16" s="12">
        <v>6776</v>
      </c>
      <c r="E16" s="12">
        <v>174</v>
      </c>
      <c r="F16" s="12">
        <v>638</v>
      </c>
      <c r="G16" s="13">
        <f>SUM(D16:F16)/C16</f>
        <v>0.17269003186162948</v>
      </c>
      <c r="H16" s="12">
        <v>41511</v>
      </c>
      <c r="I16" s="12">
        <v>9276</v>
      </c>
      <c r="J16" s="13">
        <f t="shared" si="1"/>
        <v>0.22345884223458842</v>
      </c>
      <c r="K16" s="12">
        <f t="shared" si="2"/>
        <v>85451</v>
      </c>
      <c r="L16" s="12">
        <f t="shared" si="3"/>
        <v>16864</v>
      </c>
      <c r="M16" s="13">
        <f t="shared" si="4"/>
        <v>0.19735286889562439</v>
      </c>
    </row>
    <row r="17" spans="1:13">
      <c r="A17" s="14">
        <v>11</v>
      </c>
      <c r="B17" s="15" t="s">
        <v>10</v>
      </c>
      <c r="C17" s="16">
        <v>162363</v>
      </c>
      <c r="D17" s="5">
        <v>24951</v>
      </c>
      <c r="E17" s="5">
        <v>480</v>
      </c>
      <c r="F17" s="5">
        <v>801</v>
      </c>
      <c r="G17" s="6">
        <f t="shared" si="0"/>
        <v>0.16156390310600321</v>
      </c>
      <c r="H17" s="5">
        <v>154972</v>
      </c>
      <c r="I17" s="5">
        <v>33208</v>
      </c>
      <c r="J17" s="6">
        <f t="shared" si="1"/>
        <v>0.21428387063469531</v>
      </c>
      <c r="K17" s="5">
        <f t="shared" si="2"/>
        <v>317335</v>
      </c>
      <c r="L17" s="5">
        <f t="shared" si="3"/>
        <v>59440</v>
      </c>
      <c r="M17" s="6">
        <f t="shared" si="4"/>
        <v>0.18730994059905148</v>
      </c>
    </row>
    <row r="18" spans="1:13">
      <c r="A18" s="3">
        <v>12</v>
      </c>
      <c r="B18" s="4" t="s">
        <v>11</v>
      </c>
      <c r="C18" s="7">
        <v>136692</v>
      </c>
      <c r="D18" s="8">
        <v>26248</v>
      </c>
      <c r="E18" s="8">
        <v>472</v>
      </c>
      <c r="F18" s="8">
        <v>690</v>
      </c>
      <c r="G18" s="9">
        <f t="shared" si="0"/>
        <v>0.20052380534339975</v>
      </c>
      <c r="H18" s="8">
        <v>130835</v>
      </c>
      <c r="I18" s="8">
        <v>33340</v>
      </c>
      <c r="J18" s="9">
        <f t="shared" si="1"/>
        <v>0.25482477930217451</v>
      </c>
      <c r="K18" s="8">
        <f t="shared" si="2"/>
        <v>267527</v>
      </c>
      <c r="L18" s="8">
        <f t="shared" si="3"/>
        <v>60750</v>
      </c>
      <c r="M18" s="9">
        <f t="shared" si="4"/>
        <v>0.22707988352577496</v>
      </c>
    </row>
    <row r="19" spans="1:13">
      <c r="A19" s="3">
        <v>13</v>
      </c>
      <c r="B19" s="4" t="s">
        <v>12</v>
      </c>
      <c r="C19" s="7">
        <v>323015</v>
      </c>
      <c r="D19" s="8">
        <v>64282</v>
      </c>
      <c r="E19" s="8">
        <v>1445</v>
      </c>
      <c r="F19" s="8">
        <v>1285</v>
      </c>
      <c r="G19" s="9">
        <f t="shared" si="0"/>
        <v>0.20745785799421079</v>
      </c>
      <c r="H19" s="8">
        <v>308563</v>
      </c>
      <c r="I19" s="8">
        <v>79025</v>
      </c>
      <c r="J19" s="9">
        <f t="shared" si="1"/>
        <v>0.25610653253954624</v>
      </c>
      <c r="K19" s="8">
        <f t="shared" si="2"/>
        <v>631578</v>
      </c>
      <c r="L19" s="8">
        <f t="shared" si="3"/>
        <v>146037</v>
      </c>
      <c r="M19" s="9">
        <f t="shared" si="4"/>
        <v>0.23122559683839525</v>
      </c>
    </row>
    <row r="20" spans="1:13">
      <c r="A20" s="3">
        <v>14</v>
      </c>
      <c r="B20" s="4" t="s">
        <v>13</v>
      </c>
      <c r="C20" s="7">
        <v>203454</v>
      </c>
      <c r="D20" s="8">
        <v>35543</v>
      </c>
      <c r="E20" s="8">
        <v>579</v>
      </c>
      <c r="F20" s="8">
        <v>641</v>
      </c>
      <c r="G20" s="9">
        <f t="shared" si="0"/>
        <v>0.18069440758107483</v>
      </c>
      <c r="H20" s="8">
        <v>183394</v>
      </c>
      <c r="I20" s="8">
        <v>41117</v>
      </c>
      <c r="J20" s="9">
        <f t="shared" si="1"/>
        <v>0.22420035551871925</v>
      </c>
      <c r="K20" s="8">
        <f t="shared" si="2"/>
        <v>386848</v>
      </c>
      <c r="L20" s="8">
        <f t="shared" si="3"/>
        <v>77880</v>
      </c>
      <c r="M20" s="9">
        <f t="shared" si="4"/>
        <v>0.20131938125568699</v>
      </c>
    </row>
    <row r="21" spans="1:13">
      <c r="A21" s="10">
        <v>15</v>
      </c>
      <c r="B21" s="17" t="s">
        <v>14</v>
      </c>
      <c r="C21" s="11">
        <v>46579</v>
      </c>
      <c r="D21" s="12">
        <v>9232</v>
      </c>
      <c r="E21" s="12">
        <v>265</v>
      </c>
      <c r="F21" s="12">
        <v>681</v>
      </c>
      <c r="G21" s="13">
        <f t="shared" si="0"/>
        <v>0.21851048755877112</v>
      </c>
      <c r="H21" s="12">
        <v>44760</v>
      </c>
      <c r="I21" s="12">
        <v>14641</v>
      </c>
      <c r="J21" s="13">
        <f t="shared" si="1"/>
        <v>0.32710008936550494</v>
      </c>
      <c r="K21" s="12">
        <f t="shared" si="2"/>
        <v>91339</v>
      </c>
      <c r="L21" s="12">
        <f t="shared" si="3"/>
        <v>24819</v>
      </c>
      <c r="M21" s="13">
        <f t="shared" si="4"/>
        <v>0.27172401712302524</v>
      </c>
    </row>
    <row r="22" spans="1:13">
      <c r="A22" s="14">
        <v>16</v>
      </c>
      <c r="B22" s="15" t="s">
        <v>15</v>
      </c>
      <c r="C22" s="16">
        <v>28249</v>
      </c>
      <c r="D22" s="5">
        <v>6785</v>
      </c>
      <c r="E22" s="5">
        <v>246</v>
      </c>
      <c r="F22" s="5">
        <v>17</v>
      </c>
      <c r="G22" s="6">
        <f t="shared" si="0"/>
        <v>0.24949555736486248</v>
      </c>
      <c r="H22" s="5">
        <v>23743</v>
      </c>
      <c r="I22" s="5">
        <v>8337</v>
      </c>
      <c r="J22" s="6">
        <f t="shared" si="1"/>
        <v>0.35113507138946215</v>
      </c>
      <c r="K22" s="5">
        <f t="shared" si="2"/>
        <v>51992</v>
      </c>
      <c r="L22" s="5">
        <f t="shared" si="3"/>
        <v>15385</v>
      </c>
      <c r="M22" s="6">
        <f t="shared" si="4"/>
        <v>0.29591090937067244</v>
      </c>
    </row>
    <row r="23" spans="1:13">
      <c r="A23" s="3">
        <v>17</v>
      </c>
      <c r="B23" s="4" t="s">
        <v>16</v>
      </c>
      <c r="C23" s="7">
        <v>26963</v>
      </c>
      <c r="D23" s="8">
        <v>5481</v>
      </c>
      <c r="E23" s="8">
        <v>239</v>
      </c>
      <c r="F23" s="8">
        <v>324</v>
      </c>
      <c r="G23" s="9">
        <f t="shared" si="0"/>
        <v>0.2241590327485814</v>
      </c>
      <c r="H23" s="8">
        <v>23541</v>
      </c>
      <c r="I23" s="8">
        <v>7497</v>
      </c>
      <c r="J23" s="9">
        <f t="shared" si="1"/>
        <v>0.31846565566458518</v>
      </c>
      <c r="K23" s="8">
        <f t="shared" si="2"/>
        <v>50504</v>
      </c>
      <c r="L23" s="8">
        <f t="shared" si="3"/>
        <v>13541</v>
      </c>
      <c r="M23" s="9">
        <f t="shared" si="4"/>
        <v>0.26811737684143833</v>
      </c>
    </row>
    <row r="24" spans="1:13">
      <c r="A24" s="3">
        <v>18</v>
      </c>
      <c r="B24" s="4" t="s">
        <v>17</v>
      </c>
      <c r="C24" s="7">
        <v>17749</v>
      </c>
      <c r="D24" s="8">
        <v>3760</v>
      </c>
      <c r="E24" s="8">
        <v>103</v>
      </c>
      <c r="F24" s="8">
        <v>109</v>
      </c>
      <c r="G24" s="9">
        <f t="shared" si="0"/>
        <v>0.22378725562003493</v>
      </c>
      <c r="H24" s="8">
        <v>15958</v>
      </c>
      <c r="I24" s="8">
        <v>4816</v>
      </c>
      <c r="J24" s="9">
        <f t="shared" si="1"/>
        <v>0.30179220453690941</v>
      </c>
      <c r="K24" s="8">
        <f t="shared" si="2"/>
        <v>33707</v>
      </c>
      <c r="L24" s="8">
        <f t="shared" si="3"/>
        <v>8788</v>
      </c>
      <c r="M24" s="9">
        <f t="shared" si="4"/>
        <v>0.26071735841219923</v>
      </c>
    </row>
    <row r="25" spans="1:13">
      <c r="A25" s="3">
        <v>19</v>
      </c>
      <c r="B25" s="4" t="s">
        <v>18</v>
      </c>
      <c r="C25" s="7">
        <v>18682</v>
      </c>
      <c r="D25" s="8">
        <v>3385</v>
      </c>
      <c r="E25" s="8">
        <v>80</v>
      </c>
      <c r="F25" s="8">
        <v>272</v>
      </c>
      <c r="G25" s="9">
        <f t="shared" si="0"/>
        <v>0.20003211647575206</v>
      </c>
      <c r="H25" s="8">
        <v>16815</v>
      </c>
      <c r="I25" s="8">
        <v>5804</v>
      </c>
      <c r="J25" s="9">
        <f t="shared" si="1"/>
        <v>0.34516800475765685</v>
      </c>
      <c r="K25" s="8">
        <f t="shared" si="2"/>
        <v>35497</v>
      </c>
      <c r="L25" s="8">
        <f t="shared" si="3"/>
        <v>9541</v>
      </c>
      <c r="M25" s="9">
        <f t="shared" si="4"/>
        <v>0.26878327746006703</v>
      </c>
    </row>
    <row r="26" spans="1:13">
      <c r="A26" s="10">
        <v>20</v>
      </c>
      <c r="B26" s="10" t="s">
        <v>19</v>
      </c>
      <c r="C26" s="11">
        <v>43163</v>
      </c>
      <c r="D26" s="12">
        <v>10219</v>
      </c>
      <c r="E26" s="12">
        <v>412</v>
      </c>
      <c r="F26" s="12">
        <v>925</v>
      </c>
      <c r="G26" s="13">
        <f t="shared" si="0"/>
        <v>0.26772930519194682</v>
      </c>
      <c r="H26" s="12">
        <v>42501</v>
      </c>
      <c r="I26" s="12">
        <v>18192</v>
      </c>
      <c r="J26" s="13">
        <f t="shared" si="1"/>
        <v>0.42803698736500317</v>
      </c>
      <c r="K26" s="12">
        <f t="shared" si="2"/>
        <v>85664</v>
      </c>
      <c r="L26" s="12">
        <f t="shared" si="3"/>
        <v>29748</v>
      </c>
      <c r="M26" s="13">
        <f t="shared" si="4"/>
        <v>0.34726372805379158</v>
      </c>
    </row>
    <row r="27" spans="1:13">
      <c r="A27" s="14">
        <v>21</v>
      </c>
      <c r="B27" s="15" t="s">
        <v>20</v>
      </c>
      <c r="C27" s="16">
        <v>39107</v>
      </c>
      <c r="D27" s="5">
        <v>9551</v>
      </c>
      <c r="E27" s="5">
        <v>401</v>
      </c>
      <c r="F27" s="5">
        <v>39</v>
      </c>
      <c r="G27" s="6">
        <f t="shared" si="0"/>
        <v>0.25547855882578568</v>
      </c>
      <c r="H27" s="5">
        <v>40301</v>
      </c>
      <c r="I27" s="5">
        <v>14681</v>
      </c>
      <c r="J27" s="6">
        <f t="shared" si="1"/>
        <v>0.36428376467085183</v>
      </c>
      <c r="K27" s="5">
        <f t="shared" si="2"/>
        <v>79408</v>
      </c>
      <c r="L27" s="5">
        <f t="shared" si="3"/>
        <v>24672</v>
      </c>
      <c r="M27" s="6">
        <f t="shared" si="4"/>
        <v>0.31069917388676205</v>
      </c>
    </row>
    <row r="28" spans="1:13">
      <c r="A28" s="3">
        <v>22</v>
      </c>
      <c r="B28" s="4" t="s">
        <v>21</v>
      </c>
      <c r="C28" s="7">
        <v>75393</v>
      </c>
      <c r="D28" s="8">
        <v>15090</v>
      </c>
      <c r="E28" s="8">
        <v>506</v>
      </c>
      <c r="F28" s="8">
        <v>162</v>
      </c>
      <c r="G28" s="9">
        <f t="shared" si="0"/>
        <v>0.20901144668603186</v>
      </c>
      <c r="H28" s="8">
        <v>72624</v>
      </c>
      <c r="I28" s="8">
        <v>22691</v>
      </c>
      <c r="J28" s="9">
        <f t="shared" si="1"/>
        <v>0.31244492178894029</v>
      </c>
      <c r="K28" s="8">
        <f t="shared" si="2"/>
        <v>148017</v>
      </c>
      <c r="L28" s="8">
        <f t="shared" si="3"/>
        <v>38449</v>
      </c>
      <c r="M28" s="9">
        <f t="shared" si="4"/>
        <v>0.25976070316247457</v>
      </c>
    </row>
    <row r="29" spans="1:13">
      <c r="A29" s="3">
        <v>23</v>
      </c>
      <c r="B29" s="4" t="s">
        <v>22</v>
      </c>
      <c r="C29" s="7">
        <v>163886</v>
      </c>
      <c r="D29" s="8">
        <v>39678</v>
      </c>
      <c r="E29" s="8">
        <v>1308</v>
      </c>
      <c r="F29" s="8">
        <v>588</v>
      </c>
      <c r="G29" s="9">
        <f t="shared" si="0"/>
        <v>0.25367633598965134</v>
      </c>
      <c r="H29" s="8">
        <v>152421</v>
      </c>
      <c r="I29" s="8">
        <v>45959</v>
      </c>
      <c r="J29" s="9">
        <f t="shared" si="1"/>
        <v>0.30152669251612313</v>
      </c>
      <c r="K29" s="8">
        <f t="shared" si="2"/>
        <v>316307</v>
      </c>
      <c r="L29" s="8">
        <f t="shared" si="3"/>
        <v>87533</v>
      </c>
      <c r="M29" s="9">
        <f t="shared" si="4"/>
        <v>0.27673431191848424</v>
      </c>
    </row>
    <row r="30" spans="1:13">
      <c r="A30" s="3">
        <v>24</v>
      </c>
      <c r="B30" s="4" t="s">
        <v>23</v>
      </c>
      <c r="C30" s="7">
        <v>37461</v>
      </c>
      <c r="D30" s="8">
        <v>7407</v>
      </c>
      <c r="E30" s="8">
        <v>272</v>
      </c>
      <c r="F30" s="8">
        <v>131</v>
      </c>
      <c r="G30" s="9">
        <f t="shared" si="0"/>
        <v>0.20848348949574225</v>
      </c>
      <c r="H30" s="8">
        <v>35434</v>
      </c>
      <c r="I30" s="8">
        <v>9499</v>
      </c>
      <c r="J30" s="9">
        <f t="shared" si="1"/>
        <v>0.26807585934413275</v>
      </c>
      <c r="K30" s="8">
        <f t="shared" si="2"/>
        <v>72895</v>
      </c>
      <c r="L30" s="8">
        <f t="shared" si="3"/>
        <v>17309</v>
      </c>
      <c r="M30" s="9">
        <f t="shared" si="4"/>
        <v>0.23745112833527676</v>
      </c>
    </row>
    <row r="31" spans="1:13">
      <c r="A31" s="10">
        <v>25</v>
      </c>
      <c r="B31" s="10" t="s">
        <v>24</v>
      </c>
      <c r="C31" s="11">
        <v>28717</v>
      </c>
      <c r="D31" s="12">
        <v>5659</v>
      </c>
      <c r="E31" s="12">
        <v>146</v>
      </c>
      <c r="F31" s="12">
        <v>477</v>
      </c>
      <c r="G31" s="13">
        <f t="shared" si="0"/>
        <v>0.21875544102796254</v>
      </c>
      <c r="H31" s="12">
        <v>28469</v>
      </c>
      <c r="I31" s="12">
        <v>8758</v>
      </c>
      <c r="J31" s="13">
        <f t="shared" si="1"/>
        <v>0.30763286381678318</v>
      </c>
      <c r="K31" s="12">
        <f t="shared" si="2"/>
        <v>57186</v>
      </c>
      <c r="L31" s="12">
        <f t="shared" si="3"/>
        <v>15040</v>
      </c>
      <c r="M31" s="13">
        <f t="shared" si="4"/>
        <v>0.26300143391739239</v>
      </c>
    </row>
    <row r="32" spans="1:13">
      <c r="A32" s="14">
        <v>26</v>
      </c>
      <c r="B32" s="15" t="s">
        <v>25</v>
      </c>
      <c r="C32" s="16">
        <v>47066</v>
      </c>
      <c r="D32" s="5">
        <v>10122</v>
      </c>
      <c r="E32" s="5">
        <v>202</v>
      </c>
      <c r="F32" s="5">
        <v>217</v>
      </c>
      <c r="G32" s="6">
        <f t="shared" si="0"/>
        <v>0.2239620957803935</v>
      </c>
      <c r="H32" s="5">
        <v>47355</v>
      </c>
      <c r="I32" s="5">
        <v>13993</v>
      </c>
      <c r="J32" s="6">
        <f t="shared" si="1"/>
        <v>0.29549150036954913</v>
      </c>
      <c r="K32" s="5">
        <f t="shared" si="2"/>
        <v>94421</v>
      </c>
      <c r="L32" s="5">
        <f t="shared" si="3"/>
        <v>24534</v>
      </c>
      <c r="M32" s="6">
        <f t="shared" si="4"/>
        <v>0.25983626523760606</v>
      </c>
    </row>
    <row r="33" spans="1:13">
      <c r="A33" s="3">
        <v>27</v>
      </c>
      <c r="B33" s="4" t="s">
        <v>26</v>
      </c>
      <c r="C33" s="7">
        <v>176328</v>
      </c>
      <c r="D33" s="8">
        <v>32407</v>
      </c>
      <c r="E33" s="8">
        <v>867</v>
      </c>
      <c r="F33" s="8">
        <v>299</v>
      </c>
      <c r="G33" s="9">
        <f t="shared" si="0"/>
        <v>0.19040084388185655</v>
      </c>
      <c r="H33" s="8">
        <v>165779</v>
      </c>
      <c r="I33" s="8">
        <v>41967</v>
      </c>
      <c r="J33" s="9">
        <f t="shared" si="1"/>
        <v>0.25315027838266607</v>
      </c>
      <c r="K33" s="8">
        <f t="shared" si="2"/>
        <v>342107</v>
      </c>
      <c r="L33" s="8">
        <f t="shared" si="3"/>
        <v>75540</v>
      </c>
      <c r="M33" s="9">
        <f t="shared" si="4"/>
        <v>0.22080810974344284</v>
      </c>
    </row>
    <row r="34" spans="1:13">
      <c r="A34" s="3">
        <v>28</v>
      </c>
      <c r="B34" s="4" t="s">
        <v>27</v>
      </c>
      <c r="C34" s="7">
        <v>106990</v>
      </c>
      <c r="D34" s="8">
        <v>18942</v>
      </c>
      <c r="E34" s="8">
        <v>387</v>
      </c>
      <c r="F34" s="8">
        <v>461</v>
      </c>
      <c r="G34" s="9">
        <f t="shared" si="0"/>
        <v>0.1849705579960744</v>
      </c>
      <c r="H34" s="8">
        <v>104740</v>
      </c>
      <c r="I34" s="8">
        <v>28270</v>
      </c>
      <c r="J34" s="9">
        <f t="shared" si="1"/>
        <v>0.26990643498185984</v>
      </c>
      <c r="K34" s="8">
        <f t="shared" si="2"/>
        <v>211730</v>
      </c>
      <c r="L34" s="8">
        <f t="shared" si="3"/>
        <v>48060</v>
      </c>
      <c r="M34" s="9">
        <f t="shared" si="4"/>
        <v>0.22698720068011147</v>
      </c>
    </row>
    <row r="35" spans="1:13">
      <c r="A35" s="3">
        <v>29</v>
      </c>
      <c r="B35" s="4" t="s">
        <v>28</v>
      </c>
      <c r="C35" s="7">
        <v>22364</v>
      </c>
      <c r="D35" s="8">
        <v>4468</v>
      </c>
      <c r="E35" s="8">
        <v>134</v>
      </c>
      <c r="F35" s="8">
        <v>45</v>
      </c>
      <c r="G35" s="9">
        <f t="shared" si="0"/>
        <v>0.20778930423895547</v>
      </c>
      <c r="H35" s="8">
        <v>24168</v>
      </c>
      <c r="I35" s="8">
        <v>6343</v>
      </c>
      <c r="J35" s="9">
        <f t="shared" si="1"/>
        <v>0.26245448526977821</v>
      </c>
      <c r="K35" s="8">
        <f t="shared" si="2"/>
        <v>46532</v>
      </c>
      <c r="L35" s="8">
        <f t="shared" si="3"/>
        <v>10990</v>
      </c>
      <c r="M35" s="9">
        <f t="shared" si="4"/>
        <v>0.23618155248001377</v>
      </c>
    </row>
    <row r="36" spans="1:13">
      <c r="A36" s="10">
        <v>30</v>
      </c>
      <c r="B36" s="10" t="s">
        <v>29</v>
      </c>
      <c r="C36" s="11">
        <v>17795</v>
      </c>
      <c r="D36" s="12">
        <v>3400</v>
      </c>
      <c r="E36" s="12">
        <v>113</v>
      </c>
      <c r="F36" s="12">
        <v>54</v>
      </c>
      <c r="G36" s="13">
        <f t="shared" si="0"/>
        <v>0.20044956448440573</v>
      </c>
      <c r="H36" s="12">
        <v>16504</v>
      </c>
      <c r="I36" s="12">
        <v>4390</v>
      </c>
      <c r="J36" s="13">
        <f t="shared" si="1"/>
        <v>0.26599612215220553</v>
      </c>
      <c r="K36" s="12">
        <f t="shared" si="2"/>
        <v>34299</v>
      </c>
      <c r="L36" s="12">
        <f t="shared" si="3"/>
        <v>7957</v>
      </c>
      <c r="M36" s="13">
        <f t="shared" si="4"/>
        <v>0.23198927082422227</v>
      </c>
    </row>
    <row r="37" spans="1:13">
      <c r="A37" s="14">
        <v>31</v>
      </c>
      <c r="B37" s="15" t="s">
        <v>30</v>
      </c>
      <c r="C37" s="16">
        <v>11309</v>
      </c>
      <c r="D37" s="5">
        <v>2000</v>
      </c>
      <c r="E37" s="5">
        <v>68</v>
      </c>
      <c r="F37" s="5">
        <v>234</v>
      </c>
      <c r="G37" s="6">
        <f t="shared" si="0"/>
        <v>0.20355469095410736</v>
      </c>
      <c r="H37" s="5">
        <v>10909</v>
      </c>
      <c r="I37" s="5">
        <v>3103</v>
      </c>
      <c r="J37" s="6">
        <f t="shared" si="1"/>
        <v>0.28444403703364196</v>
      </c>
      <c r="K37" s="5">
        <f t="shared" si="2"/>
        <v>22218</v>
      </c>
      <c r="L37" s="5">
        <f t="shared" si="3"/>
        <v>5405</v>
      </c>
      <c r="M37" s="6">
        <f t="shared" si="4"/>
        <v>0.2432712215320911</v>
      </c>
    </row>
    <row r="38" spans="1:13">
      <c r="A38" s="3">
        <v>32</v>
      </c>
      <c r="B38" s="4" t="s">
        <v>31</v>
      </c>
      <c r="C38" s="7">
        <v>13521</v>
      </c>
      <c r="D38" s="8">
        <v>2457</v>
      </c>
      <c r="E38" s="8">
        <v>91</v>
      </c>
      <c r="F38" s="8">
        <v>205</v>
      </c>
      <c r="G38" s="9">
        <f t="shared" si="0"/>
        <v>0.20360920050292139</v>
      </c>
      <c r="H38" s="8">
        <v>12430</v>
      </c>
      <c r="I38" s="8">
        <v>3783</v>
      </c>
      <c r="J38" s="9">
        <f t="shared" si="1"/>
        <v>0.30434432823813357</v>
      </c>
      <c r="K38" s="8">
        <f t="shared" si="2"/>
        <v>25951</v>
      </c>
      <c r="L38" s="8">
        <f t="shared" si="3"/>
        <v>6536</v>
      </c>
      <c r="M38" s="9">
        <f t="shared" si="4"/>
        <v>0.25185927324573232</v>
      </c>
    </row>
    <row r="39" spans="1:13">
      <c r="A39" s="3">
        <v>33</v>
      </c>
      <c r="B39" s="4" t="s">
        <v>32</v>
      </c>
      <c r="C39" s="7">
        <v>40264</v>
      </c>
      <c r="D39" s="8">
        <v>10732</v>
      </c>
      <c r="E39" s="8">
        <v>491</v>
      </c>
      <c r="F39" s="8">
        <v>98</v>
      </c>
      <c r="G39" s="9">
        <f t="shared" si="0"/>
        <v>0.28116928273395592</v>
      </c>
      <c r="H39" s="8">
        <v>36319</v>
      </c>
      <c r="I39" s="8">
        <v>12923</v>
      </c>
      <c r="J39" s="9">
        <f t="shared" si="1"/>
        <v>0.35581926815165615</v>
      </c>
      <c r="K39" s="8">
        <f t="shared" si="2"/>
        <v>76583</v>
      </c>
      <c r="L39" s="8">
        <f t="shared" si="3"/>
        <v>24244</v>
      </c>
      <c r="M39" s="9">
        <f t="shared" si="4"/>
        <v>0.31657156287949023</v>
      </c>
    </row>
    <row r="40" spans="1:13">
      <c r="A40" s="3">
        <v>34</v>
      </c>
      <c r="B40" s="4" t="s">
        <v>33</v>
      </c>
      <c r="C40" s="7">
        <v>60798</v>
      </c>
      <c r="D40" s="8">
        <v>12652</v>
      </c>
      <c r="E40" s="8">
        <v>396</v>
      </c>
      <c r="F40" s="8">
        <v>379</v>
      </c>
      <c r="G40" s="9">
        <f t="shared" si="0"/>
        <v>0.22084608046317314</v>
      </c>
      <c r="H40" s="8">
        <v>54045</v>
      </c>
      <c r="I40" s="8">
        <v>15514</v>
      </c>
      <c r="J40" s="9">
        <f t="shared" si="1"/>
        <v>0.28705708206124525</v>
      </c>
      <c r="K40" s="8">
        <f t="shared" si="2"/>
        <v>114843</v>
      </c>
      <c r="L40" s="8">
        <f t="shared" si="3"/>
        <v>28941</v>
      </c>
      <c r="M40" s="9">
        <f t="shared" si="4"/>
        <v>0.25200491105248035</v>
      </c>
    </row>
    <row r="41" spans="1:13">
      <c r="A41" s="10">
        <v>35</v>
      </c>
      <c r="B41" s="10" t="s">
        <v>34</v>
      </c>
      <c r="C41" s="11">
        <v>25888</v>
      </c>
      <c r="D41" s="12">
        <v>4763</v>
      </c>
      <c r="E41" s="12">
        <v>152</v>
      </c>
      <c r="F41" s="12">
        <v>421</v>
      </c>
      <c r="G41" s="13">
        <f t="shared" si="0"/>
        <v>0.2061186650185414</v>
      </c>
      <c r="H41" s="12">
        <v>24418</v>
      </c>
      <c r="I41" s="12">
        <v>6045</v>
      </c>
      <c r="J41" s="13">
        <f t="shared" si="1"/>
        <v>0.24756327299533132</v>
      </c>
      <c r="K41" s="12">
        <f t="shared" si="2"/>
        <v>50306</v>
      </c>
      <c r="L41" s="12">
        <f t="shared" si="3"/>
        <v>11381</v>
      </c>
      <c r="M41" s="13">
        <f t="shared" si="4"/>
        <v>0.22623543911263069</v>
      </c>
    </row>
    <row r="42" spans="1:13">
      <c r="A42" s="14">
        <v>36</v>
      </c>
      <c r="B42" s="15" t="s">
        <v>35</v>
      </c>
      <c r="C42" s="16">
        <v>13797</v>
      </c>
      <c r="D42" s="5">
        <v>2910</v>
      </c>
      <c r="E42" s="5">
        <v>84</v>
      </c>
      <c r="F42" s="5">
        <v>545</v>
      </c>
      <c r="G42" s="6">
        <f t="shared" si="0"/>
        <v>0.25650503732695512</v>
      </c>
      <c r="H42" s="5">
        <v>15673</v>
      </c>
      <c r="I42" s="5">
        <v>7013</v>
      </c>
      <c r="J42" s="6">
        <f t="shared" si="1"/>
        <v>0.44745741083391821</v>
      </c>
      <c r="K42" s="5">
        <f t="shared" si="2"/>
        <v>29470</v>
      </c>
      <c r="L42" s="5">
        <f t="shared" si="3"/>
        <v>10552</v>
      </c>
      <c r="M42" s="6">
        <f t="shared" si="4"/>
        <v>0.35805904309467257</v>
      </c>
    </row>
    <row r="43" spans="1:13">
      <c r="A43" s="3">
        <v>37</v>
      </c>
      <c r="B43" s="4" t="s">
        <v>36</v>
      </c>
      <c r="C43" s="7">
        <v>20551</v>
      </c>
      <c r="D43" s="8">
        <v>5411</v>
      </c>
      <c r="E43" s="8">
        <v>310</v>
      </c>
      <c r="F43" s="8">
        <v>945</v>
      </c>
      <c r="G43" s="9">
        <f t="shared" si="0"/>
        <v>0.32436377791834947</v>
      </c>
      <c r="H43" s="8">
        <v>21376</v>
      </c>
      <c r="I43" s="8">
        <v>8012</v>
      </c>
      <c r="J43" s="9">
        <f t="shared" si="1"/>
        <v>0.37481287425149701</v>
      </c>
      <c r="K43" s="8">
        <f t="shared" si="2"/>
        <v>41927</v>
      </c>
      <c r="L43" s="8">
        <f t="shared" si="3"/>
        <v>14678</v>
      </c>
      <c r="M43" s="9">
        <f t="shared" si="4"/>
        <v>0.35008467097574353</v>
      </c>
    </row>
    <row r="44" spans="1:13">
      <c r="A44" s="3">
        <v>38</v>
      </c>
      <c r="B44" s="4" t="s">
        <v>37</v>
      </c>
      <c r="C44" s="7">
        <v>27435</v>
      </c>
      <c r="D44" s="8">
        <v>5471</v>
      </c>
      <c r="E44" s="8">
        <v>214</v>
      </c>
      <c r="F44" s="8">
        <v>441</v>
      </c>
      <c r="G44" s="9">
        <f t="shared" si="0"/>
        <v>0.22329141607435757</v>
      </c>
      <c r="H44" s="8">
        <v>26944</v>
      </c>
      <c r="I44" s="8">
        <v>8781</v>
      </c>
      <c r="J44" s="9">
        <f t="shared" si="1"/>
        <v>0.32589815914489312</v>
      </c>
      <c r="K44" s="8">
        <f t="shared" si="2"/>
        <v>54379</v>
      </c>
      <c r="L44" s="8">
        <f t="shared" si="3"/>
        <v>14907</v>
      </c>
      <c r="M44" s="9">
        <f t="shared" si="4"/>
        <v>0.27413155813825191</v>
      </c>
    </row>
    <row r="45" spans="1:13">
      <c r="A45" s="3">
        <v>39</v>
      </c>
      <c r="B45" s="4" t="s">
        <v>38</v>
      </c>
      <c r="C45" s="7">
        <v>16161</v>
      </c>
      <c r="D45" s="8">
        <v>2497</v>
      </c>
      <c r="E45" s="8">
        <v>61</v>
      </c>
      <c r="F45" s="8">
        <v>396</v>
      </c>
      <c r="G45" s="9">
        <f t="shared" si="0"/>
        <v>0.18278571870552565</v>
      </c>
      <c r="H45" s="8">
        <v>14538</v>
      </c>
      <c r="I45" s="8">
        <v>4522</v>
      </c>
      <c r="J45" s="9">
        <f t="shared" si="1"/>
        <v>0.31104691154216535</v>
      </c>
      <c r="K45" s="8">
        <f t="shared" si="2"/>
        <v>30699</v>
      </c>
      <c r="L45" s="8">
        <f t="shared" si="3"/>
        <v>7476</v>
      </c>
      <c r="M45" s="9">
        <f t="shared" si="4"/>
        <v>0.24352584774748362</v>
      </c>
    </row>
    <row r="46" spans="1:13">
      <c r="A46" s="10">
        <v>40</v>
      </c>
      <c r="B46" s="10" t="s">
        <v>39</v>
      </c>
      <c r="C46" s="11">
        <v>104819</v>
      </c>
      <c r="D46" s="12">
        <v>20482</v>
      </c>
      <c r="E46" s="12">
        <v>433</v>
      </c>
      <c r="F46" s="12">
        <v>257</v>
      </c>
      <c r="G46" s="13">
        <f t="shared" si="0"/>
        <v>0.20198628111315697</v>
      </c>
      <c r="H46" s="12">
        <v>92294</v>
      </c>
      <c r="I46" s="12">
        <v>30019</v>
      </c>
      <c r="J46" s="13">
        <f t="shared" si="1"/>
        <v>0.32525407935510436</v>
      </c>
      <c r="K46" s="12">
        <f t="shared" si="2"/>
        <v>197113</v>
      </c>
      <c r="L46" s="12">
        <f t="shared" si="3"/>
        <v>51191</v>
      </c>
      <c r="M46" s="13">
        <f t="shared" si="4"/>
        <v>0.25970382470968428</v>
      </c>
    </row>
    <row r="47" spans="1:13">
      <c r="A47" s="14">
        <v>41</v>
      </c>
      <c r="B47" s="15" t="s">
        <v>40</v>
      </c>
      <c r="C47" s="16">
        <v>16240</v>
      </c>
      <c r="D47" s="5">
        <v>3529</v>
      </c>
      <c r="E47" s="5">
        <v>90</v>
      </c>
      <c r="F47" s="5">
        <v>168</v>
      </c>
      <c r="G47" s="6">
        <f t="shared" si="0"/>
        <v>0.2331896551724138</v>
      </c>
      <c r="H47" s="5">
        <v>15392</v>
      </c>
      <c r="I47" s="5">
        <v>6317</v>
      </c>
      <c r="J47" s="6">
        <f t="shared" si="1"/>
        <v>0.41040800415800416</v>
      </c>
      <c r="K47" s="5">
        <f t="shared" si="2"/>
        <v>31632</v>
      </c>
      <c r="L47" s="5">
        <f t="shared" si="3"/>
        <v>10104</v>
      </c>
      <c r="M47" s="6">
        <f t="shared" si="4"/>
        <v>0.31942336874051591</v>
      </c>
    </row>
    <row r="48" spans="1:13">
      <c r="A48" s="3">
        <v>42</v>
      </c>
      <c r="B48" s="4" t="s">
        <v>41</v>
      </c>
      <c r="C48" s="7">
        <v>23924</v>
      </c>
      <c r="D48" s="8">
        <v>5381</v>
      </c>
      <c r="E48" s="8">
        <v>161</v>
      </c>
      <c r="F48" s="8">
        <v>70</v>
      </c>
      <c r="G48" s="9">
        <f t="shared" si="0"/>
        <v>0.23457615783313826</v>
      </c>
      <c r="H48" s="8">
        <v>23035</v>
      </c>
      <c r="I48" s="8">
        <v>9491</v>
      </c>
      <c r="J48" s="9">
        <f t="shared" si="1"/>
        <v>0.41202517907532016</v>
      </c>
      <c r="K48" s="8">
        <f t="shared" si="2"/>
        <v>46959</v>
      </c>
      <c r="L48" s="8">
        <f t="shared" si="3"/>
        <v>15103</v>
      </c>
      <c r="M48" s="9">
        <f t="shared" si="4"/>
        <v>0.32162098852190207</v>
      </c>
    </row>
    <row r="49" spans="1:13">
      <c r="A49" s="3">
        <v>43</v>
      </c>
      <c r="B49" s="4" t="s">
        <v>42</v>
      </c>
      <c r="C49" s="7">
        <v>36761</v>
      </c>
      <c r="D49" s="8">
        <v>11408</v>
      </c>
      <c r="E49" s="8">
        <v>252</v>
      </c>
      <c r="F49" s="8">
        <v>181</v>
      </c>
      <c r="G49" s="9">
        <f t="shared" si="0"/>
        <v>0.32210766845298006</v>
      </c>
      <c r="H49" s="8">
        <v>33404</v>
      </c>
      <c r="I49" s="8">
        <v>15009</v>
      </c>
      <c r="J49" s="9">
        <f t="shared" si="1"/>
        <v>0.44931744701233384</v>
      </c>
      <c r="K49" s="8">
        <f t="shared" si="2"/>
        <v>70165</v>
      </c>
      <c r="L49" s="8">
        <f t="shared" si="3"/>
        <v>26850</v>
      </c>
      <c r="M49" s="9">
        <f t="shared" si="4"/>
        <v>0.38266942207653387</v>
      </c>
    </row>
    <row r="50" spans="1:13">
      <c r="A50" s="3">
        <v>44</v>
      </c>
      <c r="B50" s="4" t="s">
        <v>43</v>
      </c>
      <c r="C50" s="7">
        <v>23233</v>
      </c>
      <c r="D50" s="8">
        <v>5512</v>
      </c>
      <c r="E50" s="8">
        <v>251</v>
      </c>
      <c r="F50" s="8">
        <v>185</v>
      </c>
      <c r="G50" s="9">
        <f t="shared" si="0"/>
        <v>0.25601515086299659</v>
      </c>
      <c r="H50" s="8">
        <v>23516</v>
      </c>
      <c r="I50" s="8">
        <v>8954</v>
      </c>
      <c r="J50" s="9">
        <f t="shared" si="1"/>
        <v>0.38076203435958494</v>
      </c>
      <c r="K50" s="8">
        <f t="shared" si="2"/>
        <v>46749</v>
      </c>
      <c r="L50" s="8">
        <f t="shared" si="3"/>
        <v>14902</v>
      </c>
      <c r="M50" s="9">
        <f t="shared" si="4"/>
        <v>0.3187661768166164</v>
      </c>
    </row>
    <row r="51" spans="1:13">
      <c r="A51" s="10">
        <v>45</v>
      </c>
      <c r="B51" s="17" t="s">
        <v>44</v>
      </c>
      <c r="C51" s="11">
        <v>20397</v>
      </c>
      <c r="D51" s="12">
        <v>3288</v>
      </c>
      <c r="E51" s="12">
        <v>120</v>
      </c>
      <c r="F51" s="12">
        <v>660</v>
      </c>
      <c r="G51" s="13">
        <f t="shared" si="0"/>
        <v>0.19944109427857037</v>
      </c>
      <c r="H51" s="12">
        <v>20195</v>
      </c>
      <c r="I51" s="12">
        <v>6684</v>
      </c>
      <c r="J51" s="13">
        <f t="shared" si="1"/>
        <v>0.3309730131220599</v>
      </c>
      <c r="K51" s="12">
        <f t="shared" si="2"/>
        <v>40592</v>
      </c>
      <c r="L51" s="12">
        <f t="shared" si="3"/>
        <v>10752</v>
      </c>
      <c r="M51" s="13">
        <f t="shared" si="4"/>
        <v>0.26487977926685063</v>
      </c>
    </row>
    <row r="52" spans="1:13">
      <c r="A52" s="14">
        <v>46</v>
      </c>
      <c r="B52" s="15" t="s">
        <v>46</v>
      </c>
      <c r="C52" s="16">
        <v>30195</v>
      </c>
      <c r="D52" s="5">
        <v>5480</v>
      </c>
      <c r="E52" s="5">
        <v>176</v>
      </c>
      <c r="F52" s="5">
        <v>355</v>
      </c>
      <c r="G52" s="6">
        <f t="shared" si="0"/>
        <v>0.19907269415466136</v>
      </c>
      <c r="H52" s="5">
        <v>30286</v>
      </c>
      <c r="I52" s="5">
        <v>9646</v>
      </c>
      <c r="J52" s="6">
        <f t="shared" si="1"/>
        <v>0.31849699531136499</v>
      </c>
      <c r="K52" s="5">
        <f t="shared" si="2"/>
        <v>60481</v>
      </c>
      <c r="L52" s="5">
        <f t="shared" si="3"/>
        <v>15657</v>
      </c>
      <c r="M52" s="6">
        <f t="shared" si="4"/>
        <v>0.25887468791851986</v>
      </c>
    </row>
    <row r="53" spans="1:13">
      <c r="A53" s="10">
        <v>47</v>
      </c>
      <c r="B53" s="10" t="s">
        <v>45</v>
      </c>
      <c r="C53" s="11">
        <v>31153</v>
      </c>
      <c r="D53" s="12">
        <v>7104</v>
      </c>
      <c r="E53" s="12">
        <v>271</v>
      </c>
      <c r="F53" s="12">
        <v>359</v>
      </c>
      <c r="G53" s="13">
        <f t="shared" si="0"/>
        <v>0.24825859467788014</v>
      </c>
      <c r="H53" s="12">
        <v>31251</v>
      </c>
      <c r="I53" s="12">
        <v>13213</v>
      </c>
      <c r="J53" s="13">
        <f t="shared" si="1"/>
        <v>0.42280247032094975</v>
      </c>
      <c r="K53" s="12">
        <f t="shared" si="2"/>
        <v>62404</v>
      </c>
      <c r="L53" s="12">
        <f t="shared" si="3"/>
        <v>20947</v>
      </c>
      <c r="M53" s="13">
        <f t="shared" si="4"/>
        <v>0.33566758541119157</v>
      </c>
    </row>
    <row r="54" spans="1:13">
      <c r="A54" s="18"/>
      <c r="B54" s="18"/>
      <c r="C54" s="19">
        <f>SUM(C7:C53)</f>
        <v>2698551</v>
      </c>
      <c r="D54" s="19">
        <f>SUM(D7:D53)</f>
        <v>531359</v>
      </c>
      <c r="E54" s="19">
        <f>SUM(E7:E53)</f>
        <v>15247</v>
      </c>
      <c r="F54" s="19">
        <f>SUM(F7:F53)</f>
        <v>18076</v>
      </c>
      <c r="G54" s="9">
        <f t="shared" si="0"/>
        <v>0.20925378101062386</v>
      </c>
      <c r="H54" s="19">
        <f>SUM(H7:H53)</f>
        <v>2533483</v>
      </c>
      <c r="I54" s="19">
        <f>SUM(I7:I53)</f>
        <v>725631</v>
      </c>
      <c r="J54" s="20">
        <f t="shared" si="1"/>
        <v>0.2864163682961362</v>
      </c>
      <c r="K54" s="21">
        <f t="shared" si="2"/>
        <v>5232034</v>
      </c>
      <c r="L54" s="8">
        <f t="shared" si="3"/>
        <v>1290313</v>
      </c>
      <c r="M54" s="20">
        <f t="shared" si="4"/>
        <v>0.24661785454758131</v>
      </c>
    </row>
  </sheetData>
  <mergeCells count="13">
    <mergeCell ref="M2:M6"/>
    <mergeCell ref="D3:D6"/>
    <mergeCell ref="E3:E6"/>
    <mergeCell ref="F3:F6"/>
    <mergeCell ref="H2:H6"/>
    <mergeCell ref="I2:I6"/>
    <mergeCell ref="J2:J6"/>
    <mergeCell ref="K2:K6"/>
    <mergeCell ref="A2:B6"/>
    <mergeCell ref="C2:C6"/>
    <mergeCell ref="G2:G6"/>
    <mergeCell ref="D2:F2"/>
    <mergeCell ref="L2:L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&amp;R資料１－２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5" ma:contentTypeDescription="新しいドキュメントを作成します。" ma:contentTypeScope="" ma:versionID="9218d9efa3654da96e1f231d78fbc265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577bde89fb8a42be5daf3e4373ce2078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1946C-1FBA-4052-88C4-02A7145C6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R3特定保健指導</vt:lpstr>
      <vt:lpstr>'R3特定保健指導'!Print_Area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2023-05-08T02:19:07Z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