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90" windowWidth="19200" windowHeight="11700"/>
  </bookViews>
  <sheets>
    <sheet name="特定保健指導" sheetId="5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特定保健指導!$A$1:$M$53</definedName>
    <definedName name="wrn.月例報告." hidden="1">{"月例報告",#N/A,FALSE,"STB"}</definedName>
  </definedNames>
  <calcPr calcId="162913"/>
</workbook>
</file>

<file path=xl/calcChain.xml><?xml version="1.0" encoding="utf-8"?>
<calcChain xmlns="http://schemas.openxmlformats.org/spreadsheetml/2006/main">
  <c r="L53" i="5" l="1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K53" i="5"/>
  <c r="M53" i="5" s="1"/>
  <c r="K52" i="5"/>
  <c r="K51" i="5"/>
  <c r="K50" i="5"/>
  <c r="K49" i="5"/>
  <c r="M49" i="5" s="1"/>
  <c r="K48" i="5"/>
  <c r="K47" i="5"/>
  <c r="K46" i="5"/>
  <c r="K45" i="5"/>
  <c r="M45" i="5" s="1"/>
  <c r="K44" i="5"/>
  <c r="K43" i="5"/>
  <c r="K42" i="5"/>
  <c r="K41" i="5"/>
  <c r="M41" i="5" s="1"/>
  <c r="K40" i="5"/>
  <c r="K39" i="5"/>
  <c r="K38" i="5"/>
  <c r="K37" i="5"/>
  <c r="M37" i="5" s="1"/>
  <c r="K36" i="5"/>
  <c r="K35" i="5"/>
  <c r="K34" i="5"/>
  <c r="K33" i="5"/>
  <c r="M33" i="5" s="1"/>
  <c r="K32" i="5"/>
  <c r="K31" i="5"/>
  <c r="K30" i="5"/>
  <c r="K29" i="5"/>
  <c r="M29" i="5" s="1"/>
  <c r="K28" i="5"/>
  <c r="K27" i="5"/>
  <c r="K26" i="5"/>
  <c r="K25" i="5"/>
  <c r="M25" i="5" s="1"/>
  <c r="K24" i="5"/>
  <c r="K23" i="5"/>
  <c r="K22" i="5"/>
  <c r="K21" i="5"/>
  <c r="M21" i="5" s="1"/>
  <c r="K20" i="5"/>
  <c r="K19" i="5"/>
  <c r="K18" i="5"/>
  <c r="K17" i="5"/>
  <c r="M17" i="5" s="1"/>
  <c r="K16" i="5"/>
  <c r="K15" i="5"/>
  <c r="K14" i="5"/>
  <c r="K13" i="5"/>
  <c r="M13" i="5" s="1"/>
  <c r="K12" i="5"/>
  <c r="K11" i="5"/>
  <c r="K10" i="5"/>
  <c r="K9" i="5"/>
  <c r="M9" i="5" s="1"/>
  <c r="K8" i="5"/>
  <c r="K7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G16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5" i="5"/>
  <c r="G14" i="5"/>
  <c r="G13" i="5"/>
  <c r="G12" i="5"/>
  <c r="G11" i="5"/>
  <c r="G10" i="5"/>
  <c r="G9" i="5"/>
  <c r="G8" i="5"/>
  <c r="G7" i="5"/>
  <c r="M40" i="5" l="1"/>
  <c r="M44" i="5"/>
  <c r="M48" i="5"/>
  <c r="M52" i="5"/>
  <c r="M10" i="5"/>
  <c r="M14" i="5"/>
  <c r="M18" i="5"/>
  <c r="M22" i="5"/>
  <c r="M26" i="5"/>
  <c r="M30" i="5"/>
  <c r="M34" i="5"/>
  <c r="M38" i="5"/>
  <c r="M42" i="5"/>
  <c r="M46" i="5"/>
  <c r="M50" i="5"/>
  <c r="M8" i="5"/>
  <c r="M12" i="5"/>
  <c r="M16" i="5"/>
  <c r="M20" i="5"/>
  <c r="M24" i="5"/>
  <c r="M28" i="5"/>
  <c r="M32" i="5"/>
  <c r="M36" i="5"/>
  <c r="M7" i="5"/>
  <c r="M11" i="5"/>
  <c r="M15" i="5"/>
  <c r="M19" i="5"/>
  <c r="M23" i="5"/>
  <c r="M27" i="5"/>
  <c r="M31" i="5"/>
  <c r="M35" i="5"/>
  <c r="M39" i="5"/>
  <c r="M43" i="5"/>
  <c r="M47" i="5"/>
  <c r="M51" i="5"/>
  <c r="I54" i="5"/>
  <c r="H54" i="5"/>
  <c r="F54" i="5"/>
  <c r="E54" i="5"/>
  <c r="D54" i="5"/>
  <c r="C54" i="5"/>
  <c r="L54" i="5" l="1"/>
  <c r="J54" i="5"/>
  <c r="K54" i="5"/>
  <c r="G54" i="5"/>
  <c r="M54" i="5" l="1"/>
</calcChain>
</file>

<file path=xl/sharedStrings.xml><?xml version="1.0" encoding="utf-8"?>
<sst xmlns="http://schemas.openxmlformats.org/spreadsheetml/2006/main" count="61" uniqueCount="61">
  <si>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</si>
  <si>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</si>
  <si>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</si>
  <si>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</si>
  <si>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</si>
  <si>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</si>
  <si>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</si>
  <si>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</si>
  <si>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</si>
  <si>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</si>
  <si>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</si>
  <si>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</si>
  <si>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</si>
  <si>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</si>
  <si>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</si>
  <si>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</si>
  <si>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</si>
  <si>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</si>
  <si>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</si>
  <si>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</si>
  <si>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</si>
  <si>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</si>
  <si>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</si>
  <si>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</si>
  <si>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</si>
  <si>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</si>
  <si>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</si>
  <si>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</si>
  <si>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</si>
  <si>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</si>
  <si>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</si>
  <si>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</si>
  <si>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</si>
  <si>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</si>
  <si>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</si>
  <si>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</si>
  <si>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</si>
  <si>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</si>
  <si>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</si>
  <si>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</si>
  <si>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</si>
  <si>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</si>
  <si>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</si>
  <si>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</si>
  <si>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</si>
  <si>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</si>
  <si>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</si>
  <si>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</si>
  <si>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特定保健指導の積極的支援実施率（％）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2" eb="15">
      <t>ジッシリツ</t>
    </rPh>
    <phoneticPr fontId="1"/>
  </si>
  <si>
    <t>特定保健指導の動機づけ支援実施率（％）</t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3" eb="16">
      <t>ジッシリツ</t>
    </rPh>
    <phoneticPr fontId="1"/>
  </si>
  <si>
    <t>特定保健指導の積極的支援の対象者数【A】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3" eb="16">
      <t>タイショウシャ</t>
    </rPh>
    <rPh sb="16" eb="17">
      <t>スウ</t>
    </rPh>
    <phoneticPr fontId="1"/>
  </si>
  <si>
    <t>特定保健指導の積極的支援の終了者数【B】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3" eb="16">
      <t>シュウリョウシャ</t>
    </rPh>
    <rPh sb="16" eb="17">
      <t>スウ</t>
    </rPh>
    <phoneticPr fontId="1"/>
  </si>
  <si>
    <t>積極的支援</t>
    <rPh sb="0" eb="3">
      <t>セッキョクテキ</t>
    </rPh>
    <rPh sb="3" eb="5">
      <t>シエン</t>
    </rPh>
    <phoneticPr fontId="1"/>
  </si>
  <si>
    <t>特定保健指導の動機付け支援相当の終了者数【C】</t>
    <rPh sb="0" eb="2">
      <t>トクテイ</t>
    </rPh>
    <rPh sb="2" eb="4">
      <t>ホケン</t>
    </rPh>
    <rPh sb="4" eb="6">
      <t>シドウ</t>
    </rPh>
    <rPh sb="7" eb="9">
      <t>ドウキ</t>
    </rPh>
    <rPh sb="9" eb="10">
      <t>ヅ</t>
    </rPh>
    <rPh sb="11" eb="13">
      <t>シエン</t>
    </rPh>
    <rPh sb="13" eb="15">
      <t>ソウトウ</t>
    </rPh>
    <rPh sb="16" eb="19">
      <t>シュウリョウシャ</t>
    </rPh>
    <rPh sb="19" eb="20">
      <t>スウ</t>
    </rPh>
    <phoneticPr fontId="1"/>
  </si>
  <si>
    <t>特定保健指導のモデル実施の終了者数【D】</t>
    <rPh sb="0" eb="2">
      <t>トクテイ</t>
    </rPh>
    <rPh sb="2" eb="4">
      <t>ホケン</t>
    </rPh>
    <rPh sb="4" eb="6">
      <t>シドウ</t>
    </rPh>
    <rPh sb="10" eb="12">
      <t>ジッシ</t>
    </rPh>
    <rPh sb="13" eb="16">
      <t>シュウリョウシャ</t>
    </rPh>
    <rPh sb="16" eb="17">
      <t>スウ</t>
    </rPh>
    <phoneticPr fontId="1"/>
  </si>
  <si>
    <r>
      <t>特定保健指導の動機づけ支援の対象者数【</t>
    </r>
    <r>
      <rPr>
        <sz val="9"/>
        <rFont val="ＭＳ Ｐゴシック"/>
        <family val="3"/>
        <charset val="128"/>
        <scheme val="minor"/>
      </rPr>
      <t>E】</t>
    </r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4" eb="17">
      <t>タイショウシャ</t>
    </rPh>
    <rPh sb="17" eb="18">
      <t>スウ</t>
    </rPh>
    <phoneticPr fontId="1"/>
  </si>
  <si>
    <t>特定保健指導の動機づけ支援の終了者数【F】</t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4" eb="17">
      <t>シュウリョウシャ</t>
    </rPh>
    <rPh sb="17" eb="18">
      <t>スウ</t>
    </rPh>
    <phoneticPr fontId="1"/>
  </si>
  <si>
    <r>
      <t>特定保健指導の対象者数【</t>
    </r>
    <r>
      <rPr>
        <sz val="9"/>
        <rFont val="ＭＳ Ｐゴシック"/>
        <family val="3"/>
        <charset val="128"/>
        <scheme val="minor"/>
      </rPr>
      <t>G】
（A＋E)</t>
    </r>
    <rPh sb="0" eb="2">
      <t>トクテイ</t>
    </rPh>
    <rPh sb="2" eb="4">
      <t>ホケン</t>
    </rPh>
    <rPh sb="4" eb="6">
      <t>シドウ</t>
    </rPh>
    <rPh sb="7" eb="10">
      <t>タイショウシャ</t>
    </rPh>
    <rPh sb="10" eb="11">
      <t>スウ</t>
    </rPh>
    <phoneticPr fontId="1"/>
  </si>
  <si>
    <r>
      <t>特定保健指導の終了者数【</t>
    </r>
    <r>
      <rPr>
        <sz val="9"/>
        <rFont val="ＭＳ Ｐゴシック"/>
        <family val="3"/>
        <charset val="128"/>
        <scheme val="minor"/>
      </rPr>
      <t>H】
（B+C+D+F)</t>
    </r>
    <rPh sb="0" eb="2">
      <t>トクテイ</t>
    </rPh>
    <rPh sb="2" eb="4">
      <t>ホケン</t>
    </rPh>
    <rPh sb="4" eb="6">
      <t>シドウ</t>
    </rPh>
    <rPh sb="7" eb="10">
      <t>シュウリョウシャ</t>
    </rPh>
    <rPh sb="10" eb="11">
      <t>スウ</t>
    </rPh>
    <phoneticPr fontId="1"/>
  </si>
  <si>
    <t>特定保健指導の実施率（％）
（H/G）</t>
    <rPh sb="0" eb="2">
      <t>トクテイ</t>
    </rPh>
    <rPh sb="2" eb="4">
      <t>ホケン</t>
    </rPh>
    <rPh sb="4" eb="6">
      <t>シドウ</t>
    </rPh>
    <rPh sb="7" eb="10">
      <t>ジッシリツ</t>
    </rPh>
    <phoneticPr fontId="1"/>
  </si>
  <si>
    <t>令和２年度都道府県別特定保健指導実施率</t>
    <rPh sb="5" eb="10">
      <t>トドウフケンベツ</t>
    </rPh>
    <rPh sb="10" eb="12">
      <t>トクテイ</t>
    </rPh>
    <rPh sb="12" eb="14">
      <t>ホケン</t>
    </rPh>
    <rPh sb="14" eb="16">
      <t>シドウ</t>
    </rPh>
    <rPh sb="16" eb="19">
      <t>ジッシリツ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</si>
</sst>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%"/>
    <numFmt numFmtId="178" formatCode="#,##0_);[Red]\(#,##0\)"/>
    <numFmt numFmtId="179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7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11" applyNumberFormat="0" applyAlignment="0" applyProtection="0">
      <alignment horizontal="left" vertical="center"/>
    </xf>
    <xf numFmtId="0" fontId="8" fillId="0" borderId="12">
      <alignment horizontal="left"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2" fillId="0" borderId="0">
      <alignment vertical="center"/>
    </xf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6" fillId="0" borderId="0" applyFill="0" applyBorder="0" applyAlignment="0"/>
    <xf numFmtId="0" fontId="14" fillId="0" borderId="0"/>
    <xf numFmtId="0" fontId="7" fillId="0" borderId="0">
      <alignment vertical="center"/>
    </xf>
    <xf numFmtId="0" fontId="7" fillId="0" borderId="0"/>
    <xf numFmtId="0" fontId="15" fillId="0" borderId="0"/>
    <xf numFmtId="0" fontId="18" fillId="0" borderId="0"/>
    <xf numFmtId="0" fontId="17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10" fillId="0" borderId="0"/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9" fillId="0" borderId="0"/>
  </cellStyleXfs>
  <cellXfs count="5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0" fillId="0" borderId="1" xfId="0" applyFont="1" applyBorder="1">
      <alignment vertical="center"/>
    </xf>
    <xf numFmtId="0" fontId="0" fillId="0" borderId="3" xfId="0" applyFont="1" applyBorder="1">
      <alignment vertical="center"/>
    </xf>
    <xf numFmtId="179" fontId="9" fillId="0" borderId="2" xfId="0" applyNumberFormat="1" applyFont="1" applyBorder="1">
      <alignment vertical="center"/>
    </xf>
    <xf numFmtId="177" fontId="9" fillId="0" borderId="2" xfId="0" applyNumberFormat="1" applyFont="1" applyBorder="1">
      <alignment vertical="center"/>
    </xf>
    <xf numFmtId="179" fontId="9" fillId="0" borderId="1" xfId="0" applyNumberFormat="1" applyFont="1" applyFill="1" applyBorder="1">
      <alignment vertical="center"/>
    </xf>
    <xf numFmtId="179" fontId="9" fillId="0" borderId="1" xfId="0" applyNumberFormat="1" applyFont="1" applyBorder="1">
      <alignment vertical="center"/>
    </xf>
    <xf numFmtId="177" fontId="9" fillId="0" borderId="1" xfId="0" applyNumberFormat="1" applyFont="1" applyBorder="1">
      <alignment vertical="center"/>
    </xf>
    <xf numFmtId="0" fontId="9" fillId="0" borderId="4" xfId="0" applyFont="1" applyBorder="1">
      <alignment vertical="center"/>
    </xf>
    <xf numFmtId="179" fontId="9" fillId="0" borderId="4" xfId="0" applyNumberFormat="1" applyFont="1" applyFill="1" applyBorder="1">
      <alignment vertical="center"/>
    </xf>
    <xf numFmtId="179" fontId="9" fillId="0" borderId="4" xfId="0" applyNumberFormat="1" applyFont="1" applyBorder="1">
      <alignment vertical="center"/>
    </xf>
    <xf numFmtId="177" fontId="9" fillId="0" borderId="4" xfId="0" applyNumberFormat="1" applyFont="1" applyBorder="1">
      <alignment vertical="center"/>
    </xf>
    <xf numFmtId="0" fontId="9" fillId="0" borderId="2" xfId="0" applyFont="1" applyBorder="1">
      <alignment vertical="center"/>
    </xf>
    <xf numFmtId="0" fontId="9" fillId="0" borderId="7" xfId="0" applyFont="1" applyBorder="1">
      <alignment vertical="center"/>
    </xf>
    <xf numFmtId="179" fontId="9" fillId="0" borderId="2" xfId="0" applyNumberFormat="1" applyFont="1" applyFill="1" applyBorder="1">
      <alignment vertical="center"/>
    </xf>
    <xf numFmtId="0" fontId="9" fillId="0" borderId="5" xfId="0" applyFont="1" applyBorder="1">
      <alignment vertical="center"/>
    </xf>
    <xf numFmtId="0" fontId="9" fillId="0" borderId="0" xfId="0" applyFont="1">
      <alignment vertical="center"/>
    </xf>
    <xf numFmtId="179" fontId="9" fillId="0" borderId="0" xfId="0" applyNumberFormat="1" applyFont="1" applyFill="1">
      <alignment vertical="center"/>
    </xf>
    <xf numFmtId="177" fontId="9" fillId="0" borderId="6" xfId="0" applyNumberFormat="1" applyFont="1" applyBorder="1">
      <alignment vertical="center"/>
    </xf>
    <xf numFmtId="178" fontId="9" fillId="0" borderId="6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37">
    <cellStyle name="Header1" xfId="5"/>
    <cellStyle name="Header2" xfId="6"/>
    <cellStyle name="桁区切り 2" xfId="2"/>
    <cellStyle name="桁区切り 2 2" xfId="17"/>
    <cellStyle name="桁区切り 2 3" xfId="16"/>
    <cellStyle name="桁区切り 3" xfId="18"/>
    <cellStyle name="桁区切り 3 2" xfId="19"/>
    <cellStyle name="桁区切り 4" xfId="20"/>
    <cellStyle name="桁区切り 5" xfId="29"/>
    <cellStyle name="標準" xfId="0" builtinId="0"/>
    <cellStyle name="標準 19" xfId="4"/>
    <cellStyle name="標準 2" xfId="7"/>
    <cellStyle name="標準 2 2" xfId="30"/>
    <cellStyle name="標準 2 3" xfId="3"/>
    <cellStyle name="標準 2 4" xfId="21"/>
    <cellStyle name="標準 3" xfId="8"/>
    <cellStyle name="標準 3 2" xfId="9"/>
    <cellStyle name="標準 3 3" xfId="31"/>
    <cellStyle name="標準 3 4" xfId="22"/>
    <cellStyle name="標準 4" xfId="1"/>
    <cellStyle name="標準 4 2" xfId="10"/>
    <cellStyle name="標準 4 3" xfId="11"/>
    <cellStyle name="標準 4 4" xfId="32"/>
    <cellStyle name="標準 4 5" xfId="23"/>
    <cellStyle name="標準 5" xfId="12"/>
    <cellStyle name="標準 5 2" xfId="33"/>
    <cellStyle name="標準 5 3" xfId="24"/>
    <cellStyle name="標準 6" xfId="13"/>
    <cellStyle name="標準 6 2" xfId="34"/>
    <cellStyle name="標準 6 3" xfId="25"/>
    <cellStyle name="標準 7" xfId="28"/>
    <cellStyle name="標準 8" xfId="36"/>
    <cellStyle name="標準 9" xfId="15"/>
    <cellStyle name="磨葬e義" xfId="26"/>
    <cellStyle name="未定義" xfId="14"/>
    <cellStyle name="未定義 2" xfId="35"/>
    <cellStyle name="未定義 3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view="pageBreakPreview" zoomScaleNormal="100" zoomScaleSheetLayoutView="100" workbookViewId="0"/>
  </sheetViews>
  <sheetFormatPr defaultRowHeight="13.5"/>
  <cols>
    <col min="1" max="1" width="4.5" bestFit="1" customWidth="1"/>
    <col min="3" max="3" width="11.75" style="2" customWidth="1"/>
    <col min="4" max="6" width="9.125" style="2" customWidth="1"/>
    <col min="7" max="8" width="9.125" customWidth="1"/>
    <col min="9" max="9" width="9.125" style="2" customWidth="1"/>
    <col min="10" max="13" width="9.125" customWidth="1"/>
  </cols>
  <sheetData>
    <row r="1" spans="1:13">
      <c r="A1" t="s">
        <v>60</v>
      </c>
      <c r="M1" s="1"/>
    </row>
    <row r="2" spans="1:13" ht="13.5" customHeight="1">
      <c r="A2" s="22" t="s">
        <v>47</v>
      </c>
      <c r="B2" s="23"/>
      <c r="C2" s="28" t="s">
        <v>50</v>
      </c>
      <c r="D2" s="34" t="s">
        <v>52</v>
      </c>
      <c r="E2" s="35"/>
      <c r="F2" s="36"/>
      <c r="G2" s="31" t="s">
        <v>48</v>
      </c>
      <c r="H2" s="37" t="s">
        <v>55</v>
      </c>
      <c r="I2" s="50" t="s">
        <v>56</v>
      </c>
      <c r="J2" s="37" t="s">
        <v>49</v>
      </c>
      <c r="K2" s="37" t="s">
        <v>57</v>
      </c>
      <c r="L2" s="37" t="s">
        <v>58</v>
      </c>
      <c r="M2" s="40" t="s">
        <v>59</v>
      </c>
    </row>
    <row r="3" spans="1:13" ht="13.5" customHeight="1">
      <c r="A3" s="24"/>
      <c r="B3" s="25"/>
      <c r="C3" s="29"/>
      <c r="D3" s="43" t="s">
        <v>51</v>
      </c>
      <c r="E3" s="46" t="s">
        <v>53</v>
      </c>
      <c r="F3" s="49" t="s">
        <v>54</v>
      </c>
      <c r="G3" s="32"/>
      <c r="H3" s="38"/>
      <c r="I3" s="51"/>
      <c r="J3" s="38"/>
      <c r="K3" s="38"/>
      <c r="L3" s="38"/>
      <c r="M3" s="41"/>
    </row>
    <row r="4" spans="1:13">
      <c r="A4" s="24"/>
      <c r="B4" s="25"/>
      <c r="C4" s="29"/>
      <c r="D4" s="44"/>
      <c r="E4" s="47"/>
      <c r="F4" s="47"/>
      <c r="G4" s="32"/>
      <c r="H4" s="38"/>
      <c r="I4" s="51"/>
      <c r="J4" s="38"/>
      <c r="K4" s="38"/>
      <c r="L4" s="38"/>
      <c r="M4" s="41"/>
    </row>
    <row r="5" spans="1:13">
      <c r="A5" s="24"/>
      <c r="B5" s="25"/>
      <c r="C5" s="29"/>
      <c r="D5" s="44"/>
      <c r="E5" s="47"/>
      <c r="F5" s="47"/>
      <c r="G5" s="32"/>
      <c r="H5" s="38"/>
      <c r="I5" s="51"/>
      <c r="J5" s="38"/>
      <c r="K5" s="38"/>
      <c r="L5" s="38"/>
      <c r="M5" s="41"/>
    </row>
    <row r="6" spans="1:13">
      <c r="A6" s="26"/>
      <c r="B6" s="27"/>
      <c r="C6" s="30"/>
      <c r="D6" s="45"/>
      <c r="E6" s="48"/>
      <c r="F6" s="48"/>
      <c r="G6" s="33"/>
      <c r="H6" s="39"/>
      <c r="I6" s="52"/>
      <c r="J6" s="39"/>
      <c r="K6" s="39"/>
      <c r="L6" s="39"/>
      <c r="M6" s="42"/>
    </row>
    <row r="7" spans="1:13">
      <c r="A7" s="3">
        <v>1</v>
      </c>
      <c r="B7" s="4" t="s">
        <v>0</v>
      </c>
      <c r="C7" s="5">
        <v>103773</v>
      </c>
      <c r="D7" s="5">
        <v>13541</v>
      </c>
      <c r="E7" s="5">
        <v>225</v>
      </c>
      <c r="F7" s="5">
        <v>320</v>
      </c>
      <c r="G7" s="6">
        <f>SUM(D7:F7)/C7</f>
        <v>0.1357385832538329</v>
      </c>
      <c r="H7" s="5">
        <v>87360</v>
      </c>
      <c r="I7" s="5">
        <v>18842</v>
      </c>
      <c r="J7" s="6">
        <f>I7/H7</f>
        <v>0.21568223443223444</v>
      </c>
      <c r="K7" s="5">
        <f>C7+H7</f>
        <v>191133</v>
      </c>
      <c r="L7" s="5">
        <f>SUM(D7,E7,F7,I7)</f>
        <v>32928</v>
      </c>
      <c r="M7" s="6">
        <f>L7/K7</f>
        <v>0.17227794258448306</v>
      </c>
    </row>
    <row r="8" spans="1:13">
      <c r="A8" s="3">
        <v>2</v>
      </c>
      <c r="B8" s="4" t="s">
        <v>1</v>
      </c>
      <c r="C8" s="7">
        <v>26968</v>
      </c>
      <c r="D8" s="8">
        <v>5224</v>
      </c>
      <c r="E8" s="8">
        <v>141</v>
      </c>
      <c r="F8" s="8">
        <v>235</v>
      </c>
      <c r="G8" s="9">
        <f t="shared" ref="G8:G54" si="0">SUM(D8:F8)/C8</f>
        <v>0.20765351527736578</v>
      </c>
      <c r="H8" s="8">
        <v>21731</v>
      </c>
      <c r="I8" s="8">
        <v>7587</v>
      </c>
      <c r="J8" s="9">
        <f t="shared" ref="J8:J54" si="1">I8/H8</f>
        <v>0.34913257558326816</v>
      </c>
      <c r="K8" s="8">
        <f t="shared" ref="K8:K54" si="2">C8+H8</f>
        <v>48699</v>
      </c>
      <c r="L8" s="8">
        <f t="shared" ref="L8:L54" si="3">SUM(D8,E8,F8,I8)</f>
        <v>13187</v>
      </c>
      <c r="M8" s="9">
        <f t="shared" ref="M8:M54" si="4">L8/K8</f>
        <v>0.27078584775868086</v>
      </c>
    </row>
    <row r="9" spans="1:13">
      <c r="A9" s="3">
        <v>3</v>
      </c>
      <c r="B9" s="4" t="s">
        <v>2</v>
      </c>
      <c r="C9" s="7">
        <v>29612</v>
      </c>
      <c r="D9" s="8">
        <v>4968</v>
      </c>
      <c r="E9" s="8">
        <v>153</v>
      </c>
      <c r="F9" s="8">
        <v>81</v>
      </c>
      <c r="G9" s="9">
        <f t="shared" si="0"/>
        <v>0.17567202485478861</v>
      </c>
      <c r="H9" s="8">
        <v>27491</v>
      </c>
      <c r="I9" s="8">
        <v>7285</v>
      </c>
      <c r="J9" s="9">
        <f t="shared" si="1"/>
        <v>0.26499581681277506</v>
      </c>
      <c r="K9" s="8">
        <f t="shared" si="2"/>
        <v>57103</v>
      </c>
      <c r="L9" s="8">
        <f t="shared" si="3"/>
        <v>12487</v>
      </c>
      <c r="M9" s="9">
        <f t="shared" si="4"/>
        <v>0.21867502583051679</v>
      </c>
    </row>
    <row r="10" spans="1:13">
      <c r="A10" s="3">
        <v>4</v>
      </c>
      <c r="B10" s="4" t="s">
        <v>3</v>
      </c>
      <c r="C10" s="7">
        <v>58877</v>
      </c>
      <c r="D10" s="8">
        <v>12158</v>
      </c>
      <c r="E10" s="8">
        <v>403</v>
      </c>
      <c r="F10" s="8">
        <v>106</v>
      </c>
      <c r="G10" s="9">
        <f t="shared" si="0"/>
        <v>0.21514343461793231</v>
      </c>
      <c r="H10" s="8">
        <v>51396</v>
      </c>
      <c r="I10" s="8">
        <v>13448</v>
      </c>
      <c r="J10" s="9">
        <f t="shared" si="1"/>
        <v>0.26165460347108727</v>
      </c>
      <c r="K10" s="8">
        <f t="shared" si="2"/>
        <v>110273</v>
      </c>
      <c r="L10" s="8">
        <f t="shared" si="3"/>
        <v>26115</v>
      </c>
      <c r="M10" s="9">
        <f t="shared" si="4"/>
        <v>0.23682134339321503</v>
      </c>
    </row>
    <row r="11" spans="1:13">
      <c r="A11" s="10">
        <v>5</v>
      </c>
      <c r="B11" s="10" t="s">
        <v>4</v>
      </c>
      <c r="C11" s="11">
        <v>20996</v>
      </c>
      <c r="D11" s="12">
        <v>4464</v>
      </c>
      <c r="E11" s="12">
        <v>172</v>
      </c>
      <c r="F11" s="12">
        <v>354</v>
      </c>
      <c r="G11" s="13">
        <f t="shared" si="0"/>
        <v>0.23766431701276433</v>
      </c>
      <c r="H11" s="12">
        <v>17837</v>
      </c>
      <c r="I11" s="12">
        <v>5687</v>
      </c>
      <c r="J11" s="13">
        <f t="shared" si="1"/>
        <v>0.3188316420922801</v>
      </c>
      <c r="K11" s="12">
        <f t="shared" si="2"/>
        <v>38833</v>
      </c>
      <c r="L11" s="12">
        <f t="shared" si="3"/>
        <v>10677</v>
      </c>
      <c r="M11" s="13">
        <f t="shared" si="4"/>
        <v>0.27494656606494478</v>
      </c>
    </row>
    <row r="12" spans="1:13">
      <c r="A12" s="14">
        <v>6</v>
      </c>
      <c r="B12" s="15" t="s">
        <v>5</v>
      </c>
      <c r="C12" s="16">
        <v>25007</v>
      </c>
      <c r="D12" s="5">
        <v>4765</v>
      </c>
      <c r="E12" s="5">
        <v>100</v>
      </c>
      <c r="F12" s="5">
        <v>200</v>
      </c>
      <c r="G12" s="6">
        <f t="shared" si="0"/>
        <v>0.20254328787939377</v>
      </c>
      <c r="H12" s="5">
        <v>23458</v>
      </c>
      <c r="I12" s="5">
        <v>8941</v>
      </c>
      <c r="J12" s="6">
        <f t="shared" si="1"/>
        <v>0.38114928808935117</v>
      </c>
      <c r="K12" s="5">
        <f t="shared" si="2"/>
        <v>48465</v>
      </c>
      <c r="L12" s="5">
        <f t="shared" si="3"/>
        <v>14006</v>
      </c>
      <c r="M12" s="6">
        <f t="shared" si="4"/>
        <v>0.28899205612297535</v>
      </c>
    </row>
    <row r="13" spans="1:13">
      <c r="A13" s="3">
        <v>7</v>
      </c>
      <c r="B13" s="4" t="s">
        <v>6</v>
      </c>
      <c r="C13" s="7">
        <v>41142</v>
      </c>
      <c r="D13" s="8">
        <v>8804</v>
      </c>
      <c r="E13" s="8">
        <v>293</v>
      </c>
      <c r="F13" s="8">
        <v>141</v>
      </c>
      <c r="G13" s="9">
        <f t="shared" si="0"/>
        <v>0.22453940012639151</v>
      </c>
      <c r="H13" s="8">
        <v>36341</v>
      </c>
      <c r="I13" s="8">
        <v>11564</v>
      </c>
      <c r="J13" s="9">
        <f t="shared" si="1"/>
        <v>0.31820808453262156</v>
      </c>
      <c r="K13" s="8">
        <f t="shared" si="2"/>
        <v>77483</v>
      </c>
      <c r="L13" s="8">
        <f t="shared" si="3"/>
        <v>20802</v>
      </c>
      <c r="M13" s="9">
        <f t="shared" si="4"/>
        <v>0.26847179381283637</v>
      </c>
    </row>
    <row r="14" spans="1:13">
      <c r="A14" s="3">
        <v>8</v>
      </c>
      <c r="B14" s="4" t="s">
        <v>7</v>
      </c>
      <c r="C14" s="7">
        <v>67729</v>
      </c>
      <c r="D14" s="8">
        <v>10506</v>
      </c>
      <c r="E14" s="8">
        <v>160</v>
      </c>
      <c r="F14" s="8">
        <v>1238</v>
      </c>
      <c r="G14" s="9">
        <f t="shared" si="0"/>
        <v>0.17575927593792909</v>
      </c>
      <c r="H14" s="8">
        <v>57530</v>
      </c>
      <c r="I14" s="8">
        <v>14577</v>
      </c>
      <c r="J14" s="9">
        <f t="shared" si="1"/>
        <v>0.2533808447766383</v>
      </c>
      <c r="K14" s="8">
        <f t="shared" si="2"/>
        <v>125259</v>
      </c>
      <c r="L14" s="8">
        <f t="shared" si="3"/>
        <v>26481</v>
      </c>
      <c r="M14" s="9">
        <f t="shared" si="4"/>
        <v>0.21140995856585157</v>
      </c>
    </row>
    <row r="15" spans="1:13">
      <c r="A15" s="3">
        <v>9</v>
      </c>
      <c r="B15" s="4" t="s">
        <v>8</v>
      </c>
      <c r="C15" s="7">
        <v>43906</v>
      </c>
      <c r="D15" s="8">
        <v>8863</v>
      </c>
      <c r="E15" s="8">
        <v>243</v>
      </c>
      <c r="F15" s="8">
        <v>729</v>
      </c>
      <c r="G15" s="9">
        <f t="shared" si="0"/>
        <v>0.22400127545210222</v>
      </c>
      <c r="H15" s="8">
        <v>39071</v>
      </c>
      <c r="I15" s="8">
        <v>12269</v>
      </c>
      <c r="J15" s="9">
        <f t="shared" si="1"/>
        <v>0.31401806966804025</v>
      </c>
      <c r="K15" s="8">
        <f t="shared" si="2"/>
        <v>82977</v>
      </c>
      <c r="L15" s="8">
        <f t="shared" si="3"/>
        <v>22104</v>
      </c>
      <c r="M15" s="9">
        <f t="shared" si="4"/>
        <v>0.26638707111609239</v>
      </c>
    </row>
    <row r="16" spans="1:13">
      <c r="A16" s="10">
        <v>10</v>
      </c>
      <c r="B16" s="17" t="s">
        <v>9</v>
      </c>
      <c r="C16" s="11">
        <v>43367</v>
      </c>
      <c r="D16" s="12">
        <v>6020</v>
      </c>
      <c r="E16" s="12">
        <v>100</v>
      </c>
      <c r="F16" s="12">
        <v>634</v>
      </c>
      <c r="G16" s="13">
        <f>SUM(D16:F16)/C16</f>
        <v>0.15574054004196738</v>
      </c>
      <c r="H16" s="12">
        <v>39403</v>
      </c>
      <c r="I16" s="12">
        <v>8380</v>
      </c>
      <c r="J16" s="13">
        <f t="shared" si="1"/>
        <v>0.21267416186584778</v>
      </c>
      <c r="K16" s="12">
        <f t="shared" si="2"/>
        <v>82770</v>
      </c>
      <c r="L16" s="12">
        <f t="shared" si="3"/>
        <v>15134</v>
      </c>
      <c r="M16" s="13">
        <f t="shared" si="4"/>
        <v>0.18284402561314486</v>
      </c>
    </row>
    <row r="17" spans="1:13">
      <c r="A17" s="14">
        <v>11</v>
      </c>
      <c r="B17" s="15" t="s">
        <v>10</v>
      </c>
      <c r="C17" s="16">
        <v>162157</v>
      </c>
      <c r="D17" s="5">
        <v>21843</v>
      </c>
      <c r="E17" s="5">
        <v>294</v>
      </c>
      <c r="F17" s="5">
        <v>607</v>
      </c>
      <c r="G17" s="6">
        <f t="shared" si="0"/>
        <v>0.14025913158235537</v>
      </c>
      <c r="H17" s="5">
        <v>147825</v>
      </c>
      <c r="I17" s="5">
        <v>29906</v>
      </c>
      <c r="J17" s="6">
        <f t="shared" si="1"/>
        <v>0.20230678166751226</v>
      </c>
      <c r="K17" s="5">
        <f t="shared" si="2"/>
        <v>309982</v>
      </c>
      <c r="L17" s="5">
        <f t="shared" si="3"/>
        <v>52650</v>
      </c>
      <c r="M17" s="6">
        <f t="shared" si="4"/>
        <v>0.16984857185255919</v>
      </c>
    </row>
    <row r="18" spans="1:13">
      <c r="A18" s="3">
        <v>12</v>
      </c>
      <c r="B18" s="4" t="s">
        <v>11</v>
      </c>
      <c r="C18" s="7">
        <v>138455</v>
      </c>
      <c r="D18" s="8">
        <v>23758</v>
      </c>
      <c r="E18" s="8">
        <v>294</v>
      </c>
      <c r="F18" s="8">
        <v>742</v>
      </c>
      <c r="G18" s="9">
        <f t="shared" si="0"/>
        <v>0.17907623415550178</v>
      </c>
      <c r="H18" s="8">
        <v>126221</v>
      </c>
      <c r="I18" s="8">
        <v>30187</v>
      </c>
      <c r="J18" s="9">
        <f t="shared" si="1"/>
        <v>0.23915988623129272</v>
      </c>
      <c r="K18" s="8">
        <f t="shared" si="2"/>
        <v>264676</v>
      </c>
      <c r="L18" s="8">
        <f t="shared" si="3"/>
        <v>54981</v>
      </c>
      <c r="M18" s="9">
        <f t="shared" si="4"/>
        <v>0.20772945034683915</v>
      </c>
    </row>
    <row r="19" spans="1:13">
      <c r="A19" s="3">
        <v>13</v>
      </c>
      <c r="B19" s="4" t="s">
        <v>12</v>
      </c>
      <c r="C19" s="7">
        <v>335446</v>
      </c>
      <c r="D19" s="8">
        <v>59638</v>
      </c>
      <c r="E19" s="8">
        <v>1039</v>
      </c>
      <c r="F19" s="8">
        <v>1480</v>
      </c>
      <c r="G19" s="9">
        <f t="shared" si="0"/>
        <v>0.18529659021124115</v>
      </c>
      <c r="H19" s="8">
        <v>307521</v>
      </c>
      <c r="I19" s="8">
        <v>72946</v>
      </c>
      <c r="J19" s="9">
        <f t="shared" si="1"/>
        <v>0.2372065647549273</v>
      </c>
      <c r="K19" s="8">
        <f t="shared" si="2"/>
        <v>642967</v>
      </c>
      <c r="L19" s="8">
        <f t="shared" si="3"/>
        <v>135103</v>
      </c>
      <c r="M19" s="9">
        <f t="shared" si="4"/>
        <v>0.21012431431162096</v>
      </c>
    </row>
    <row r="20" spans="1:13">
      <c r="A20" s="3">
        <v>14</v>
      </c>
      <c r="B20" s="4" t="s">
        <v>13</v>
      </c>
      <c r="C20" s="7">
        <v>205602</v>
      </c>
      <c r="D20" s="8">
        <v>31199</v>
      </c>
      <c r="E20" s="8">
        <v>377</v>
      </c>
      <c r="F20" s="8">
        <v>639</v>
      </c>
      <c r="G20" s="9">
        <f t="shared" si="0"/>
        <v>0.15668621900565169</v>
      </c>
      <c r="H20" s="8">
        <v>177214</v>
      </c>
      <c r="I20" s="8">
        <v>36855</v>
      </c>
      <c r="J20" s="9">
        <f t="shared" si="1"/>
        <v>0.20796889636258986</v>
      </c>
      <c r="K20" s="8">
        <f t="shared" si="2"/>
        <v>382816</v>
      </c>
      <c r="L20" s="8">
        <f t="shared" si="3"/>
        <v>69070</v>
      </c>
      <c r="M20" s="9">
        <f t="shared" si="4"/>
        <v>0.18042610549193347</v>
      </c>
    </row>
    <row r="21" spans="1:13">
      <c r="A21" s="10">
        <v>15</v>
      </c>
      <c r="B21" s="17" t="s">
        <v>14</v>
      </c>
      <c r="C21" s="11">
        <v>47332</v>
      </c>
      <c r="D21" s="12">
        <v>8555</v>
      </c>
      <c r="E21" s="12">
        <v>206</v>
      </c>
      <c r="F21" s="12">
        <v>621</v>
      </c>
      <c r="G21" s="13">
        <f t="shared" si="0"/>
        <v>0.19821685117890644</v>
      </c>
      <c r="H21" s="12">
        <v>43345</v>
      </c>
      <c r="I21" s="12">
        <v>13794</v>
      </c>
      <c r="J21" s="13">
        <f t="shared" si="1"/>
        <v>0.31823739762371667</v>
      </c>
      <c r="K21" s="12">
        <f t="shared" si="2"/>
        <v>90677</v>
      </c>
      <c r="L21" s="12">
        <f t="shared" si="3"/>
        <v>23176</v>
      </c>
      <c r="M21" s="13">
        <f t="shared" si="4"/>
        <v>0.25558851748513955</v>
      </c>
    </row>
    <row r="22" spans="1:13">
      <c r="A22" s="14">
        <v>16</v>
      </c>
      <c r="B22" s="15" t="s">
        <v>15</v>
      </c>
      <c r="C22" s="16">
        <v>28625</v>
      </c>
      <c r="D22" s="5">
        <v>6574</v>
      </c>
      <c r="E22" s="5">
        <v>167</v>
      </c>
      <c r="F22" s="5">
        <v>22</v>
      </c>
      <c r="G22" s="6">
        <f t="shared" si="0"/>
        <v>0.23626200873362446</v>
      </c>
      <c r="H22" s="5">
        <v>23989</v>
      </c>
      <c r="I22" s="5">
        <v>8021</v>
      </c>
      <c r="J22" s="6">
        <f t="shared" si="1"/>
        <v>0.33436158239192965</v>
      </c>
      <c r="K22" s="5">
        <f t="shared" si="2"/>
        <v>52614</v>
      </c>
      <c r="L22" s="5">
        <f t="shared" si="3"/>
        <v>14784</v>
      </c>
      <c r="M22" s="6">
        <f t="shared" si="4"/>
        <v>0.28098985061010379</v>
      </c>
    </row>
    <row r="23" spans="1:13">
      <c r="A23" s="3">
        <v>17</v>
      </c>
      <c r="B23" s="4" t="s">
        <v>16</v>
      </c>
      <c r="C23" s="7">
        <v>27631</v>
      </c>
      <c r="D23" s="8">
        <v>5191</v>
      </c>
      <c r="E23" s="8">
        <v>176</v>
      </c>
      <c r="F23" s="8">
        <v>306</v>
      </c>
      <c r="G23" s="9">
        <f t="shared" si="0"/>
        <v>0.20531287322210562</v>
      </c>
      <c r="H23" s="8">
        <v>23532</v>
      </c>
      <c r="I23" s="8">
        <v>7175</v>
      </c>
      <c r="J23" s="9">
        <f t="shared" si="1"/>
        <v>0.30490396056433794</v>
      </c>
      <c r="K23" s="8">
        <f t="shared" si="2"/>
        <v>51163</v>
      </c>
      <c r="L23" s="8">
        <f t="shared" si="3"/>
        <v>12848</v>
      </c>
      <c r="M23" s="9">
        <f t="shared" si="4"/>
        <v>0.25111897269511169</v>
      </c>
    </row>
    <row r="24" spans="1:13">
      <c r="A24" s="3">
        <v>18</v>
      </c>
      <c r="B24" s="4" t="s">
        <v>17</v>
      </c>
      <c r="C24" s="7">
        <v>17307</v>
      </c>
      <c r="D24" s="8">
        <v>3297</v>
      </c>
      <c r="E24" s="8">
        <v>65</v>
      </c>
      <c r="F24" s="8">
        <v>591</v>
      </c>
      <c r="G24" s="9">
        <f t="shared" si="0"/>
        <v>0.22840469174322528</v>
      </c>
      <c r="H24" s="8">
        <v>15212</v>
      </c>
      <c r="I24" s="8">
        <v>4222</v>
      </c>
      <c r="J24" s="9">
        <f t="shared" si="1"/>
        <v>0.27754404417565082</v>
      </c>
      <c r="K24" s="8">
        <f t="shared" si="2"/>
        <v>32519</v>
      </c>
      <c r="L24" s="8">
        <f t="shared" si="3"/>
        <v>8175</v>
      </c>
      <c r="M24" s="9">
        <f t="shared" si="4"/>
        <v>0.2513914942033888</v>
      </c>
    </row>
    <row r="25" spans="1:13">
      <c r="A25" s="3">
        <v>19</v>
      </c>
      <c r="B25" s="4" t="s">
        <v>18</v>
      </c>
      <c r="C25" s="7">
        <v>18675</v>
      </c>
      <c r="D25" s="8">
        <v>3051</v>
      </c>
      <c r="E25" s="8">
        <v>79</v>
      </c>
      <c r="F25" s="8">
        <v>184</v>
      </c>
      <c r="G25" s="9">
        <f t="shared" si="0"/>
        <v>0.17745649263721552</v>
      </c>
      <c r="H25" s="8">
        <v>16157</v>
      </c>
      <c r="I25" s="8">
        <v>5279</v>
      </c>
      <c r="J25" s="9">
        <f t="shared" si="1"/>
        <v>0.32673144766974066</v>
      </c>
      <c r="K25" s="8">
        <f t="shared" si="2"/>
        <v>34832</v>
      </c>
      <c r="L25" s="8">
        <f t="shared" si="3"/>
        <v>8593</v>
      </c>
      <c r="M25" s="9">
        <f t="shared" si="4"/>
        <v>0.24669843821773083</v>
      </c>
    </row>
    <row r="26" spans="1:13">
      <c r="A26" s="10">
        <v>20</v>
      </c>
      <c r="B26" s="10" t="s">
        <v>19</v>
      </c>
      <c r="C26" s="11">
        <v>44182</v>
      </c>
      <c r="D26" s="12">
        <v>8701</v>
      </c>
      <c r="E26" s="12">
        <v>235</v>
      </c>
      <c r="F26" s="12">
        <v>913</v>
      </c>
      <c r="G26" s="13">
        <f t="shared" si="0"/>
        <v>0.22291883572495585</v>
      </c>
      <c r="H26" s="12">
        <v>41628</v>
      </c>
      <c r="I26" s="12">
        <v>17188</v>
      </c>
      <c r="J26" s="13">
        <f t="shared" si="1"/>
        <v>0.41289516671471127</v>
      </c>
      <c r="K26" s="12">
        <f t="shared" si="2"/>
        <v>85810</v>
      </c>
      <c r="L26" s="12">
        <f t="shared" si="3"/>
        <v>27037</v>
      </c>
      <c r="M26" s="13">
        <f t="shared" si="4"/>
        <v>0.31507982752592939</v>
      </c>
    </row>
    <row r="27" spans="1:13">
      <c r="A27" s="14">
        <v>21</v>
      </c>
      <c r="B27" s="15" t="s">
        <v>20</v>
      </c>
      <c r="C27" s="16">
        <v>39644</v>
      </c>
      <c r="D27" s="5">
        <v>9540</v>
      </c>
      <c r="E27" s="5">
        <v>296</v>
      </c>
      <c r="F27" s="5">
        <v>57</v>
      </c>
      <c r="G27" s="6">
        <f t="shared" si="0"/>
        <v>0.24954595903541518</v>
      </c>
      <c r="H27" s="5">
        <v>39384</v>
      </c>
      <c r="I27" s="5">
        <v>14147</v>
      </c>
      <c r="J27" s="6">
        <f t="shared" si="1"/>
        <v>0.35920678448100751</v>
      </c>
      <c r="K27" s="5">
        <f t="shared" si="2"/>
        <v>79028</v>
      </c>
      <c r="L27" s="5">
        <f t="shared" si="3"/>
        <v>24040</v>
      </c>
      <c r="M27" s="6">
        <f t="shared" si="4"/>
        <v>0.30419598117123042</v>
      </c>
    </row>
    <row r="28" spans="1:13">
      <c r="A28" s="3">
        <v>22</v>
      </c>
      <c r="B28" s="4" t="s">
        <v>21</v>
      </c>
      <c r="C28" s="7">
        <v>76342</v>
      </c>
      <c r="D28" s="8">
        <v>15333</v>
      </c>
      <c r="E28" s="8">
        <v>381</v>
      </c>
      <c r="F28" s="8">
        <v>143</v>
      </c>
      <c r="G28" s="9">
        <f t="shared" si="0"/>
        <v>0.20771004165465928</v>
      </c>
      <c r="H28" s="8">
        <v>71206</v>
      </c>
      <c r="I28" s="8">
        <v>22497</v>
      </c>
      <c r="J28" s="9">
        <f t="shared" si="1"/>
        <v>0.31594247675757658</v>
      </c>
      <c r="K28" s="8">
        <f t="shared" si="2"/>
        <v>147548</v>
      </c>
      <c r="L28" s="8">
        <f t="shared" si="3"/>
        <v>38354</v>
      </c>
      <c r="M28" s="9">
        <f t="shared" si="4"/>
        <v>0.25994252717759642</v>
      </c>
    </row>
    <row r="29" spans="1:13">
      <c r="A29" s="3">
        <v>23</v>
      </c>
      <c r="B29" s="4" t="s">
        <v>22</v>
      </c>
      <c r="C29" s="7">
        <v>165236</v>
      </c>
      <c r="D29" s="8">
        <v>34013</v>
      </c>
      <c r="E29" s="8">
        <v>865</v>
      </c>
      <c r="F29" s="8">
        <v>675</v>
      </c>
      <c r="G29" s="9">
        <f t="shared" si="0"/>
        <v>0.21516497615531724</v>
      </c>
      <c r="H29" s="8">
        <v>147963</v>
      </c>
      <c r="I29" s="8">
        <v>41686</v>
      </c>
      <c r="J29" s="9">
        <f t="shared" si="1"/>
        <v>0.28173259531098993</v>
      </c>
      <c r="K29" s="8">
        <f t="shared" si="2"/>
        <v>313199</v>
      </c>
      <c r="L29" s="8">
        <f t="shared" si="3"/>
        <v>77239</v>
      </c>
      <c r="M29" s="9">
        <f t="shared" si="4"/>
        <v>0.24661317564870897</v>
      </c>
    </row>
    <row r="30" spans="1:13">
      <c r="A30" s="3">
        <v>24</v>
      </c>
      <c r="B30" s="4" t="s">
        <v>23</v>
      </c>
      <c r="C30" s="7">
        <v>38670</v>
      </c>
      <c r="D30" s="8">
        <v>7188</v>
      </c>
      <c r="E30" s="8">
        <v>220</v>
      </c>
      <c r="F30" s="8">
        <v>88</v>
      </c>
      <c r="G30" s="9">
        <f t="shared" si="0"/>
        <v>0.19384535815877943</v>
      </c>
      <c r="H30" s="8">
        <v>35754</v>
      </c>
      <c r="I30" s="8">
        <v>8774</v>
      </c>
      <c r="J30" s="9">
        <f t="shared" si="1"/>
        <v>0.24539911618280472</v>
      </c>
      <c r="K30" s="8">
        <f t="shared" si="2"/>
        <v>74424</v>
      </c>
      <c r="L30" s="8">
        <f t="shared" si="3"/>
        <v>16270</v>
      </c>
      <c r="M30" s="9">
        <f t="shared" si="4"/>
        <v>0.21861227561001828</v>
      </c>
    </row>
    <row r="31" spans="1:13">
      <c r="A31" s="10">
        <v>25</v>
      </c>
      <c r="B31" s="10" t="s">
        <v>24</v>
      </c>
      <c r="C31" s="11">
        <v>28683</v>
      </c>
      <c r="D31" s="12">
        <v>5449</v>
      </c>
      <c r="E31" s="12">
        <v>110</v>
      </c>
      <c r="F31" s="12">
        <v>531</v>
      </c>
      <c r="G31" s="13">
        <f t="shared" si="0"/>
        <v>0.21232088693651291</v>
      </c>
      <c r="H31" s="12">
        <v>27270</v>
      </c>
      <c r="I31" s="12">
        <v>8310</v>
      </c>
      <c r="J31" s="13">
        <f t="shared" si="1"/>
        <v>0.30473047304730472</v>
      </c>
      <c r="K31" s="12">
        <f t="shared" si="2"/>
        <v>55953</v>
      </c>
      <c r="L31" s="12">
        <f t="shared" si="3"/>
        <v>14400</v>
      </c>
      <c r="M31" s="13">
        <f t="shared" si="4"/>
        <v>0.25735885475309633</v>
      </c>
    </row>
    <row r="32" spans="1:13">
      <c r="A32" s="14">
        <v>26</v>
      </c>
      <c r="B32" s="15" t="s">
        <v>25</v>
      </c>
      <c r="C32" s="16">
        <v>47798</v>
      </c>
      <c r="D32" s="5">
        <v>9068</v>
      </c>
      <c r="E32" s="5">
        <v>115</v>
      </c>
      <c r="F32" s="5">
        <v>148</v>
      </c>
      <c r="G32" s="6">
        <f t="shared" si="0"/>
        <v>0.19521737311184567</v>
      </c>
      <c r="H32" s="5">
        <v>46175</v>
      </c>
      <c r="I32" s="5">
        <v>12687</v>
      </c>
      <c r="J32" s="6">
        <f t="shared" si="1"/>
        <v>0.2747590687601516</v>
      </c>
      <c r="K32" s="5">
        <f t="shared" si="2"/>
        <v>93973</v>
      </c>
      <c r="L32" s="5">
        <f t="shared" si="3"/>
        <v>22018</v>
      </c>
      <c r="M32" s="6">
        <f t="shared" si="4"/>
        <v>0.23430134187479382</v>
      </c>
    </row>
    <row r="33" spans="1:13">
      <c r="A33" s="3">
        <v>27</v>
      </c>
      <c r="B33" s="4" t="s">
        <v>26</v>
      </c>
      <c r="C33" s="7">
        <v>177412</v>
      </c>
      <c r="D33" s="8">
        <v>30435</v>
      </c>
      <c r="E33" s="8">
        <v>626</v>
      </c>
      <c r="F33" s="8">
        <v>431</v>
      </c>
      <c r="G33" s="9">
        <f t="shared" si="0"/>
        <v>0.17750772213829955</v>
      </c>
      <c r="H33" s="8">
        <v>160262</v>
      </c>
      <c r="I33" s="8">
        <v>38495</v>
      </c>
      <c r="J33" s="9">
        <f t="shared" si="1"/>
        <v>0.2402004218092873</v>
      </c>
      <c r="K33" s="8">
        <f t="shared" si="2"/>
        <v>337674</v>
      </c>
      <c r="L33" s="8">
        <f t="shared" si="3"/>
        <v>69987</v>
      </c>
      <c r="M33" s="9">
        <f t="shared" si="4"/>
        <v>0.20726203379590966</v>
      </c>
    </row>
    <row r="34" spans="1:13">
      <c r="A34" s="3">
        <v>28</v>
      </c>
      <c r="B34" s="4" t="s">
        <v>27</v>
      </c>
      <c r="C34" s="7">
        <v>108655</v>
      </c>
      <c r="D34" s="8">
        <v>16736</v>
      </c>
      <c r="E34" s="8">
        <v>328</v>
      </c>
      <c r="F34" s="8">
        <v>386</v>
      </c>
      <c r="G34" s="9">
        <f t="shared" si="0"/>
        <v>0.16060006442409461</v>
      </c>
      <c r="H34" s="8">
        <v>102145</v>
      </c>
      <c r="I34" s="8">
        <v>24969</v>
      </c>
      <c r="J34" s="9">
        <f t="shared" si="1"/>
        <v>0.244446620000979</v>
      </c>
      <c r="K34" s="8">
        <f t="shared" si="2"/>
        <v>210800</v>
      </c>
      <c r="L34" s="8">
        <f t="shared" si="3"/>
        <v>42419</v>
      </c>
      <c r="M34" s="9">
        <f t="shared" si="4"/>
        <v>0.20122865275142315</v>
      </c>
    </row>
    <row r="35" spans="1:13">
      <c r="A35" s="3">
        <v>29</v>
      </c>
      <c r="B35" s="4" t="s">
        <v>28</v>
      </c>
      <c r="C35" s="7">
        <v>22600</v>
      </c>
      <c r="D35" s="8">
        <v>4006</v>
      </c>
      <c r="E35" s="8">
        <v>90</v>
      </c>
      <c r="F35" s="8">
        <v>52</v>
      </c>
      <c r="G35" s="9">
        <f t="shared" si="0"/>
        <v>0.18353982300884955</v>
      </c>
      <c r="H35" s="8">
        <v>23858</v>
      </c>
      <c r="I35" s="8">
        <v>5979</v>
      </c>
      <c r="J35" s="9">
        <f t="shared" si="1"/>
        <v>0.25060776259535583</v>
      </c>
      <c r="K35" s="8">
        <f t="shared" si="2"/>
        <v>46458</v>
      </c>
      <c r="L35" s="8">
        <f t="shared" si="3"/>
        <v>10127</v>
      </c>
      <c r="M35" s="9">
        <f t="shared" si="4"/>
        <v>0.21798183305351071</v>
      </c>
    </row>
    <row r="36" spans="1:13">
      <c r="A36" s="10">
        <v>30</v>
      </c>
      <c r="B36" s="10" t="s">
        <v>29</v>
      </c>
      <c r="C36" s="11">
        <v>17184</v>
      </c>
      <c r="D36" s="12">
        <v>2760</v>
      </c>
      <c r="E36" s="12">
        <v>70</v>
      </c>
      <c r="F36" s="12">
        <v>52</v>
      </c>
      <c r="G36" s="13">
        <f t="shared" si="0"/>
        <v>0.16771415270018622</v>
      </c>
      <c r="H36" s="12">
        <v>15750</v>
      </c>
      <c r="I36" s="12">
        <v>3615</v>
      </c>
      <c r="J36" s="13">
        <f t="shared" si="1"/>
        <v>0.22952380952380952</v>
      </c>
      <c r="K36" s="12">
        <f t="shared" si="2"/>
        <v>32934</v>
      </c>
      <c r="L36" s="12">
        <f t="shared" si="3"/>
        <v>6497</v>
      </c>
      <c r="M36" s="13">
        <f t="shared" si="4"/>
        <v>0.19727333454788365</v>
      </c>
    </row>
    <row r="37" spans="1:13">
      <c r="A37" s="14">
        <v>31</v>
      </c>
      <c r="B37" s="15" t="s">
        <v>30</v>
      </c>
      <c r="C37" s="16">
        <v>11465</v>
      </c>
      <c r="D37" s="5">
        <v>2034</v>
      </c>
      <c r="E37" s="5">
        <v>68</v>
      </c>
      <c r="F37" s="5">
        <v>191</v>
      </c>
      <c r="G37" s="6">
        <f t="shared" si="0"/>
        <v>0.2</v>
      </c>
      <c r="H37" s="5">
        <v>10711</v>
      </c>
      <c r="I37" s="5">
        <v>2924</v>
      </c>
      <c r="J37" s="6">
        <f t="shared" si="1"/>
        <v>0.27299038371767342</v>
      </c>
      <c r="K37" s="5">
        <f t="shared" si="2"/>
        <v>22176</v>
      </c>
      <c r="L37" s="5">
        <f t="shared" si="3"/>
        <v>5217</v>
      </c>
      <c r="M37" s="6">
        <f t="shared" si="4"/>
        <v>0.23525432900432899</v>
      </c>
    </row>
    <row r="38" spans="1:13">
      <c r="A38" s="3">
        <v>32</v>
      </c>
      <c r="B38" s="4" t="s">
        <v>31</v>
      </c>
      <c r="C38" s="7">
        <v>14105</v>
      </c>
      <c r="D38" s="8">
        <v>2373</v>
      </c>
      <c r="E38" s="8">
        <v>64</v>
      </c>
      <c r="F38" s="8">
        <v>287</v>
      </c>
      <c r="G38" s="9">
        <f t="shared" si="0"/>
        <v>0.19312300602623184</v>
      </c>
      <c r="H38" s="8">
        <v>12713</v>
      </c>
      <c r="I38" s="8">
        <v>3572</v>
      </c>
      <c r="J38" s="9">
        <f t="shared" si="1"/>
        <v>0.28097223314717218</v>
      </c>
      <c r="K38" s="8">
        <f t="shared" si="2"/>
        <v>26818</v>
      </c>
      <c r="L38" s="8">
        <f t="shared" si="3"/>
        <v>6296</v>
      </c>
      <c r="M38" s="9">
        <f t="shared" si="4"/>
        <v>0.23476769334029382</v>
      </c>
    </row>
    <row r="39" spans="1:13">
      <c r="A39" s="3">
        <v>33</v>
      </c>
      <c r="B39" s="4" t="s">
        <v>32</v>
      </c>
      <c r="C39" s="7">
        <v>39987</v>
      </c>
      <c r="D39" s="8">
        <v>10286</v>
      </c>
      <c r="E39" s="8">
        <v>361</v>
      </c>
      <c r="F39" s="8">
        <v>70</v>
      </c>
      <c r="G39" s="9">
        <f t="shared" si="0"/>
        <v>0.2680121039337785</v>
      </c>
      <c r="H39" s="8">
        <v>35447</v>
      </c>
      <c r="I39" s="8">
        <v>12685</v>
      </c>
      <c r="J39" s="9">
        <f t="shared" si="1"/>
        <v>0.35785821085000141</v>
      </c>
      <c r="K39" s="8">
        <f t="shared" si="2"/>
        <v>75434</v>
      </c>
      <c r="L39" s="8">
        <f t="shared" si="3"/>
        <v>23402</v>
      </c>
      <c r="M39" s="9">
        <f t="shared" si="4"/>
        <v>0.31023146061457696</v>
      </c>
    </row>
    <row r="40" spans="1:13">
      <c r="A40" s="3">
        <v>34</v>
      </c>
      <c r="B40" s="4" t="s">
        <v>33</v>
      </c>
      <c r="C40" s="7">
        <v>60933</v>
      </c>
      <c r="D40" s="8">
        <v>11406</v>
      </c>
      <c r="E40" s="8">
        <v>371</v>
      </c>
      <c r="F40" s="8">
        <v>237</v>
      </c>
      <c r="G40" s="9">
        <f t="shared" si="0"/>
        <v>0.1971673805655392</v>
      </c>
      <c r="H40" s="8">
        <v>53194</v>
      </c>
      <c r="I40" s="8">
        <v>15056</v>
      </c>
      <c r="J40" s="9">
        <f t="shared" si="1"/>
        <v>0.28303944053840657</v>
      </c>
      <c r="K40" s="8">
        <f t="shared" si="2"/>
        <v>114127</v>
      </c>
      <c r="L40" s="8">
        <f t="shared" si="3"/>
        <v>27070</v>
      </c>
      <c r="M40" s="9">
        <f t="shared" si="4"/>
        <v>0.23719190025147424</v>
      </c>
    </row>
    <row r="41" spans="1:13">
      <c r="A41" s="10">
        <v>35</v>
      </c>
      <c r="B41" s="10" t="s">
        <v>34</v>
      </c>
      <c r="C41" s="11">
        <v>25793</v>
      </c>
      <c r="D41" s="12">
        <v>4562</v>
      </c>
      <c r="E41" s="12">
        <v>140</v>
      </c>
      <c r="F41" s="12">
        <v>618</v>
      </c>
      <c r="G41" s="13">
        <f t="shared" si="0"/>
        <v>0.2062575117279882</v>
      </c>
      <c r="H41" s="12">
        <v>23905</v>
      </c>
      <c r="I41" s="12">
        <v>5951</v>
      </c>
      <c r="J41" s="13">
        <f t="shared" si="1"/>
        <v>0.24894373562016314</v>
      </c>
      <c r="K41" s="12">
        <f t="shared" si="2"/>
        <v>49698</v>
      </c>
      <c r="L41" s="12">
        <f t="shared" si="3"/>
        <v>11271</v>
      </c>
      <c r="M41" s="13">
        <f t="shared" si="4"/>
        <v>0.22678981045514909</v>
      </c>
    </row>
    <row r="42" spans="1:13">
      <c r="A42" s="14">
        <v>36</v>
      </c>
      <c r="B42" s="15" t="s">
        <v>35</v>
      </c>
      <c r="C42" s="16">
        <v>14026</v>
      </c>
      <c r="D42" s="5">
        <v>2746</v>
      </c>
      <c r="E42" s="5">
        <v>77</v>
      </c>
      <c r="F42" s="5">
        <v>602</v>
      </c>
      <c r="G42" s="6">
        <f t="shared" si="0"/>
        <v>0.24418936261229146</v>
      </c>
      <c r="H42" s="5">
        <v>15735</v>
      </c>
      <c r="I42" s="5">
        <v>7069</v>
      </c>
      <c r="J42" s="6">
        <f t="shared" si="1"/>
        <v>0.44925325707022562</v>
      </c>
      <c r="K42" s="5">
        <f t="shared" si="2"/>
        <v>29761</v>
      </c>
      <c r="L42" s="5">
        <f t="shared" si="3"/>
        <v>10494</v>
      </c>
      <c r="M42" s="6">
        <f t="shared" si="4"/>
        <v>0.35260911931722727</v>
      </c>
    </row>
    <row r="43" spans="1:13">
      <c r="A43" s="3">
        <v>37</v>
      </c>
      <c r="B43" s="4" t="s">
        <v>36</v>
      </c>
      <c r="C43" s="7">
        <v>20578</v>
      </c>
      <c r="D43" s="8">
        <v>5299</v>
      </c>
      <c r="E43" s="8">
        <v>228</v>
      </c>
      <c r="F43" s="8">
        <v>904</v>
      </c>
      <c r="G43" s="9">
        <f t="shared" si="0"/>
        <v>0.31251822334532026</v>
      </c>
      <c r="H43" s="8">
        <v>20763</v>
      </c>
      <c r="I43" s="8">
        <v>8329</v>
      </c>
      <c r="J43" s="9">
        <f t="shared" si="1"/>
        <v>0.40114626980686796</v>
      </c>
      <c r="K43" s="8">
        <f t="shared" si="2"/>
        <v>41341</v>
      </c>
      <c r="L43" s="8">
        <f t="shared" si="3"/>
        <v>14760</v>
      </c>
      <c r="M43" s="9">
        <f t="shared" si="4"/>
        <v>0.35703055078493506</v>
      </c>
    </row>
    <row r="44" spans="1:13">
      <c r="A44" s="3">
        <v>38</v>
      </c>
      <c r="B44" s="4" t="s">
        <v>37</v>
      </c>
      <c r="C44" s="7">
        <v>28145</v>
      </c>
      <c r="D44" s="8">
        <v>5426</v>
      </c>
      <c r="E44" s="8">
        <v>161</v>
      </c>
      <c r="F44" s="8">
        <v>452</v>
      </c>
      <c r="G44" s="9">
        <f t="shared" si="0"/>
        <v>0.21456741872446261</v>
      </c>
      <c r="H44" s="8">
        <v>26024</v>
      </c>
      <c r="I44" s="8">
        <v>8731</v>
      </c>
      <c r="J44" s="9">
        <f t="shared" si="1"/>
        <v>0.33549800184445128</v>
      </c>
      <c r="K44" s="8">
        <f t="shared" si="2"/>
        <v>54169</v>
      </c>
      <c r="L44" s="8">
        <f t="shared" si="3"/>
        <v>14770</v>
      </c>
      <c r="M44" s="9">
        <f t="shared" si="4"/>
        <v>0.27266517750004615</v>
      </c>
    </row>
    <row r="45" spans="1:13">
      <c r="A45" s="3">
        <v>39</v>
      </c>
      <c r="B45" s="4" t="s">
        <v>38</v>
      </c>
      <c r="C45" s="7">
        <v>16062</v>
      </c>
      <c r="D45" s="8">
        <v>2384</v>
      </c>
      <c r="E45" s="8">
        <v>75</v>
      </c>
      <c r="F45" s="8">
        <v>432</v>
      </c>
      <c r="G45" s="9">
        <f t="shared" si="0"/>
        <v>0.17999003860042337</v>
      </c>
      <c r="H45" s="8">
        <v>14434</v>
      </c>
      <c r="I45" s="8">
        <v>4435</v>
      </c>
      <c r="J45" s="9">
        <f t="shared" si="1"/>
        <v>0.30726063461271996</v>
      </c>
      <c r="K45" s="8">
        <f t="shared" si="2"/>
        <v>30496</v>
      </c>
      <c r="L45" s="8">
        <f t="shared" si="3"/>
        <v>7326</v>
      </c>
      <c r="M45" s="9">
        <f t="shared" si="4"/>
        <v>0.24022822665267576</v>
      </c>
    </row>
    <row r="46" spans="1:13">
      <c r="A46" s="10">
        <v>40</v>
      </c>
      <c r="B46" s="10" t="s">
        <v>39</v>
      </c>
      <c r="C46" s="11">
        <v>103195</v>
      </c>
      <c r="D46" s="12">
        <v>17462</v>
      </c>
      <c r="E46" s="12">
        <v>248</v>
      </c>
      <c r="F46" s="12">
        <v>214</v>
      </c>
      <c r="G46" s="13">
        <f t="shared" si="0"/>
        <v>0.17369058578419497</v>
      </c>
      <c r="H46" s="12">
        <v>88525</v>
      </c>
      <c r="I46" s="12">
        <v>26035</v>
      </c>
      <c r="J46" s="13">
        <f t="shared" si="1"/>
        <v>0.29409771251059025</v>
      </c>
      <c r="K46" s="12">
        <f t="shared" si="2"/>
        <v>191720</v>
      </c>
      <c r="L46" s="12">
        <f t="shared" si="3"/>
        <v>43959</v>
      </c>
      <c r="M46" s="13">
        <f t="shared" si="4"/>
        <v>0.22928750260796996</v>
      </c>
    </row>
    <row r="47" spans="1:13">
      <c r="A47" s="14">
        <v>41</v>
      </c>
      <c r="B47" s="15" t="s">
        <v>40</v>
      </c>
      <c r="C47" s="16">
        <v>16098</v>
      </c>
      <c r="D47" s="5">
        <v>3120</v>
      </c>
      <c r="E47" s="5">
        <v>82</v>
      </c>
      <c r="F47" s="5">
        <v>105</v>
      </c>
      <c r="G47" s="6">
        <f t="shared" si="0"/>
        <v>0.20542924586905206</v>
      </c>
      <c r="H47" s="5">
        <v>15156</v>
      </c>
      <c r="I47" s="5">
        <v>5727</v>
      </c>
      <c r="J47" s="6">
        <f t="shared" si="1"/>
        <v>0.37787015043547112</v>
      </c>
      <c r="K47" s="5">
        <f t="shared" si="2"/>
        <v>31254</v>
      </c>
      <c r="L47" s="5">
        <f t="shared" si="3"/>
        <v>9034</v>
      </c>
      <c r="M47" s="6">
        <f t="shared" si="4"/>
        <v>0.28905100147181162</v>
      </c>
    </row>
    <row r="48" spans="1:13">
      <c r="A48" s="3">
        <v>42</v>
      </c>
      <c r="B48" s="4" t="s">
        <v>41</v>
      </c>
      <c r="C48" s="7">
        <v>23611</v>
      </c>
      <c r="D48" s="8">
        <v>4759</v>
      </c>
      <c r="E48" s="8">
        <v>118</v>
      </c>
      <c r="F48" s="8">
        <v>94</v>
      </c>
      <c r="G48" s="9">
        <f t="shared" si="0"/>
        <v>0.2105374613527593</v>
      </c>
      <c r="H48" s="8">
        <v>22425</v>
      </c>
      <c r="I48" s="8">
        <v>8519</v>
      </c>
      <c r="J48" s="9">
        <f t="shared" si="1"/>
        <v>0.37988851727982165</v>
      </c>
      <c r="K48" s="8">
        <f t="shared" si="2"/>
        <v>46036</v>
      </c>
      <c r="L48" s="8">
        <f t="shared" si="3"/>
        <v>13490</v>
      </c>
      <c r="M48" s="9">
        <f t="shared" si="4"/>
        <v>0.2930315405334955</v>
      </c>
    </row>
    <row r="49" spans="1:13">
      <c r="A49" s="3">
        <v>43</v>
      </c>
      <c r="B49" s="4" t="s">
        <v>42</v>
      </c>
      <c r="C49" s="7">
        <v>36414</v>
      </c>
      <c r="D49" s="8">
        <v>10855</v>
      </c>
      <c r="E49" s="8">
        <v>208</v>
      </c>
      <c r="F49" s="8">
        <v>584</v>
      </c>
      <c r="G49" s="9">
        <f t="shared" si="0"/>
        <v>0.31984950843082333</v>
      </c>
      <c r="H49" s="8">
        <v>32531</v>
      </c>
      <c r="I49" s="8">
        <v>13826</v>
      </c>
      <c r="J49" s="9">
        <f t="shared" si="1"/>
        <v>0.42500999047062804</v>
      </c>
      <c r="K49" s="8">
        <f t="shared" si="2"/>
        <v>68945</v>
      </c>
      <c r="L49" s="8">
        <f t="shared" si="3"/>
        <v>25473</v>
      </c>
      <c r="M49" s="9">
        <f t="shared" si="4"/>
        <v>0.36946841685401405</v>
      </c>
    </row>
    <row r="50" spans="1:13">
      <c r="A50" s="3">
        <v>44</v>
      </c>
      <c r="B50" s="4" t="s">
        <v>43</v>
      </c>
      <c r="C50" s="7">
        <v>23201</v>
      </c>
      <c r="D50" s="8">
        <v>5601</v>
      </c>
      <c r="E50" s="8">
        <v>156</v>
      </c>
      <c r="F50" s="8">
        <v>96</v>
      </c>
      <c r="G50" s="9">
        <f t="shared" si="0"/>
        <v>0.25227360889616829</v>
      </c>
      <c r="H50" s="8">
        <v>23333</v>
      </c>
      <c r="I50" s="8">
        <v>8638</v>
      </c>
      <c r="J50" s="9">
        <f t="shared" si="1"/>
        <v>0.37020528864698066</v>
      </c>
      <c r="K50" s="8">
        <f t="shared" si="2"/>
        <v>46534</v>
      </c>
      <c r="L50" s="8">
        <f t="shared" si="3"/>
        <v>14491</v>
      </c>
      <c r="M50" s="9">
        <f t="shared" si="4"/>
        <v>0.31140671337086862</v>
      </c>
    </row>
    <row r="51" spans="1:13">
      <c r="A51" s="10">
        <v>45</v>
      </c>
      <c r="B51" s="17" t="s">
        <v>44</v>
      </c>
      <c r="C51" s="11">
        <v>20690</v>
      </c>
      <c r="D51" s="12">
        <v>3411</v>
      </c>
      <c r="E51" s="12">
        <v>131</v>
      </c>
      <c r="F51" s="12">
        <v>441</v>
      </c>
      <c r="G51" s="13">
        <f t="shared" si="0"/>
        <v>0.19250845819236345</v>
      </c>
      <c r="H51" s="12">
        <v>20217</v>
      </c>
      <c r="I51" s="12">
        <v>7136</v>
      </c>
      <c r="J51" s="13">
        <f t="shared" si="1"/>
        <v>0.35297027254290941</v>
      </c>
      <c r="K51" s="12">
        <f t="shared" si="2"/>
        <v>40907</v>
      </c>
      <c r="L51" s="12">
        <f t="shared" si="3"/>
        <v>11119</v>
      </c>
      <c r="M51" s="13">
        <f t="shared" si="4"/>
        <v>0.27181167037426357</v>
      </c>
    </row>
    <row r="52" spans="1:13">
      <c r="A52" s="14">
        <v>46</v>
      </c>
      <c r="B52" s="15" t="s">
        <v>46</v>
      </c>
      <c r="C52" s="16">
        <v>29917</v>
      </c>
      <c r="D52" s="5">
        <v>4960</v>
      </c>
      <c r="E52" s="5">
        <v>148</v>
      </c>
      <c r="F52" s="5">
        <v>310</v>
      </c>
      <c r="G52" s="6">
        <f t="shared" si="0"/>
        <v>0.18110104622789719</v>
      </c>
      <c r="H52" s="5">
        <v>29624</v>
      </c>
      <c r="I52" s="5">
        <v>9497</v>
      </c>
      <c r="J52" s="6">
        <f t="shared" si="1"/>
        <v>0.32058466108560629</v>
      </c>
      <c r="K52" s="5">
        <f t="shared" si="2"/>
        <v>59541</v>
      </c>
      <c r="L52" s="5">
        <f t="shared" si="3"/>
        <v>14915</v>
      </c>
      <c r="M52" s="6">
        <f t="shared" si="4"/>
        <v>0.250499655699434</v>
      </c>
    </row>
    <row r="53" spans="1:13">
      <c r="A53" s="10">
        <v>47</v>
      </c>
      <c r="B53" s="10" t="s">
        <v>45</v>
      </c>
      <c r="C53" s="11">
        <v>30853</v>
      </c>
      <c r="D53" s="12">
        <v>7291</v>
      </c>
      <c r="E53" s="12">
        <v>223</v>
      </c>
      <c r="F53" s="12">
        <v>497</v>
      </c>
      <c r="G53" s="13">
        <f t="shared" si="0"/>
        <v>0.25965060123812922</v>
      </c>
      <c r="H53" s="12">
        <v>30358</v>
      </c>
      <c r="I53" s="12">
        <v>13768</v>
      </c>
      <c r="J53" s="13">
        <f t="shared" si="1"/>
        <v>0.45352131233941628</v>
      </c>
      <c r="K53" s="12">
        <f t="shared" si="2"/>
        <v>61211</v>
      </c>
      <c r="L53" s="12">
        <f t="shared" si="3"/>
        <v>21779</v>
      </c>
      <c r="M53" s="13">
        <f t="shared" si="4"/>
        <v>0.35580206172093254</v>
      </c>
    </row>
    <row r="54" spans="1:13">
      <c r="A54" s="18"/>
      <c r="B54" s="18"/>
      <c r="C54" s="19">
        <f>SUM(C7:C53)</f>
        <v>2724086</v>
      </c>
      <c r="D54" s="19">
        <f>SUM(D7:D53)</f>
        <v>489623</v>
      </c>
      <c r="E54" s="19">
        <f>SUM(E7:E53)</f>
        <v>10882</v>
      </c>
      <c r="F54" s="19">
        <f>SUM(F7:F53)</f>
        <v>18840</v>
      </c>
      <c r="G54" s="9">
        <f t="shared" si="0"/>
        <v>0.19064926731388068</v>
      </c>
      <c r="H54" s="19">
        <f>SUM(H7:H53)</f>
        <v>2469124</v>
      </c>
      <c r="I54" s="19">
        <f>SUM(I7:I53)</f>
        <v>677210</v>
      </c>
      <c r="J54" s="20">
        <f t="shared" si="1"/>
        <v>0.27427136101710564</v>
      </c>
      <c r="K54" s="21">
        <f t="shared" si="2"/>
        <v>5193210</v>
      </c>
      <c r="L54" s="8">
        <f t="shared" si="3"/>
        <v>1196555</v>
      </c>
      <c r="M54" s="20">
        <f t="shared" si="4"/>
        <v>0.23040758991067181</v>
      </c>
    </row>
  </sheetData>
  <mergeCells count="13">
    <mergeCell ref="M2:M6"/>
    <mergeCell ref="D3:D6"/>
    <mergeCell ref="E3:E6"/>
    <mergeCell ref="F3:F6"/>
    <mergeCell ref="H2:H6"/>
    <mergeCell ref="I2:I6"/>
    <mergeCell ref="J2:J6"/>
    <mergeCell ref="K2:K6"/>
    <mergeCell ref="A2:B6"/>
    <mergeCell ref="C2:C6"/>
    <mergeCell ref="G2:G6"/>
    <mergeCell ref="D2:F2"/>
    <mergeCell ref="L2:L6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&amp;R資料１－２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特定保健指導</vt:lpstr>
      <vt:lpstr>特定保健指導!Print_Area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2022-11-29T10:54:33Z</dcterms:modified>
</cp:coreProperties>
</file>