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特定保健指導!$A$1:$M$53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L7" i="5" l="1"/>
  <c r="M7" i="5" s="1"/>
  <c r="K7" i="5"/>
  <c r="J7" i="5"/>
  <c r="G7" i="5"/>
  <c r="F54" i="5" l="1"/>
  <c r="E54" i="5"/>
  <c r="D54" i="5"/>
  <c r="H54" i="5"/>
  <c r="C54" i="5"/>
  <c r="I54" i="5" l="1"/>
  <c r="J54" i="5" l="1"/>
  <c r="L53" i="5"/>
  <c r="K53" i="5"/>
  <c r="J53" i="5"/>
  <c r="G53" i="5"/>
  <c r="L52" i="5"/>
  <c r="K52" i="5"/>
  <c r="J52" i="5"/>
  <c r="G52" i="5"/>
  <c r="L51" i="5"/>
  <c r="K51" i="5"/>
  <c r="J51" i="5"/>
  <c r="G51" i="5"/>
  <c r="L50" i="5"/>
  <c r="K50" i="5"/>
  <c r="J50" i="5"/>
  <c r="G50" i="5"/>
  <c r="L49" i="5"/>
  <c r="K49" i="5"/>
  <c r="J49" i="5"/>
  <c r="G49" i="5"/>
  <c r="L48" i="5"/>
  <c r="K48" i="5"/>
  <c r="J48" i="5"/>
  <c r="G48" i="5"/>
  <c r="L47" i="5"/>
  <c r="K47" i="5"/>
  <c r="J47" i="5"/>
  <c r="G47" i="5"/>
  <c r="L46" i="5"/>
  <c r="K46" i="5"/>
  <c r="J46" i="5"/>
  <c r="G46" i="5"/>
  <c r="L45" i="5"/>
  <c r="K45" i="5"/>
  <c r="J45" i="5"/>
  <c r="G45" i="5"/>
  <c r="L44" i="5"/>
  <c r="K44" i="5"/>
  <c r="J44" i="5"/>
  <c r="G44" i="5"/>
  <c r="L43" i="5"/>
  <c r="K43" i="5"/>
  <c r="J43" i="5"/>
  <c r="G43" i="5"/>
  <c r="L42" i="5"/>
  <c r="K42" i="5"/>
  <c r="J42" i="5"/>
  <c r="G42" i="5"/>
  <c r="L41" i="5"/>
  <c r="K41" i="5"/>
  <c r="J41" i="5"/>
  <c r="G41" i="5"/>
  <c r="L40" i="5"/>
  <c r="K40" i="5"/>
  <c r="J40" i="5"/>
  <c r="G40" i="5"/>
  <c r="L39" i="5"/>
  <c r="K39" i="5"/>
  <c r="J39" i="5"/>
  <c r="G39" i="5"/>
  <c r="L38" i="5"/>
  <c r="K38" i="5"/>
  <c r="J38" i="5"/>
  <c r="G38" i="5"/>
  <c r="L37" i="5"/>
  <c r="K37" i="5"/>
  <c r="J37" i="5"/>
  <c r="G37" i="5"/>
  <c r="L36" i="5"/>
  <c r="K36" i="5"/>
  <c r="J36" i="5"/>
  <c r="G36" i="5"/>
  <c r="L35" i="5"/>
  <c r="K35" i="5"/>
  <c r="J35" i="5"/>
  <c r="G35" i="5"/>
  <c r="L34" i="5"/>
  <c r="K34" i="5"/>
  <c r="J34" i="5"/>
  <c r="G34" i="5"/>
  <c r="L33" i="5"/>
  <c r="K33" i="5"/>
  <c r="J33" i="5"/>
  <c r="G33" i="5"/>
  <c r="L32" i="5"/>
  <c r="K32" i="5"/>
  <c r="J32" i="5"/>
  <c r="G32" i="5"/>
  <c r="L31" i="5"/>
  <c r="K31" i="5"/>
  <c r="J31" i="5"/>
  <c r="G31" i="5"/>
  <c r="L30" i="5"/>
  <c r="K30" i="5"/>
  <c r="J30" i="5"/>
  <c r="G30" i="5"/>
  <c r="L29" i="5"/>
  <c r="K29" i="5"/>
  <c r="J29" i="5"/>
  <c r="G29" i="5"/>
  <c r="L28" i="5"/>
  <c r="K28" i="5"/>
  <c r="J28" i="5"/>
  <c r="G28" i="5"/>
  <c r="L27" i="5"/>
  <c r="K27" i="5"/>
  <c r="J27" i="5"/>
  <c r="G27" i="5"/>
  <c r="L26" i="5"/>
  <c r="K26" i="5"/>
  <c r="J26" i="5"/>
  <c r="G26" i="5"/>
  <c r="L25" i="5"/>
  <c r="K25" i="5"/>
  <c r="J25" i="5"/>
  <c r="G25" i="5"/>
  <c r="L24" i="5"/>
  <c r="K24" i="5"/>
  <c r="J24" i="5"/>
  <c r="G24" i="5"/>
  <c r="L23" i="5"/>
  <c r="K23" i="5"/>
  <c r="J23" i="5"/>
  <c r="G23" i="5"/>
  <c r="L22" i="5"/>
  <c r="K22" i="5"/>
  <c r="J22" i="5"/>
  <c r="G22" i="5"/>
  <c r="L21" i="5"/>
  <c r="K21" i="5"/>
  <c r="J21" i="5"/>
  <c r="G21" i="5"/>
  <c r="L20" i="5"/>
  <c r="K20" i="5"/>
  <c r="J20" i="5"/>
  <c r="G20" i="5"/>
  <c r="L19" i="5"/>
  <c r="K19" i="5"/>
  <c r="J19" i="5"/>
  <c r="G19" i="5"/>
  <c r="L18" i="5"/>
  <c r="K18" i="5"/>
  <c r="J18" i="5"/>
  <c r="G18" i="5"/>
  <c r="L17" i="5"/>
  <c r="K17" i="5"/>
  <c r="J17" i="5"/>
  <c r="G17" i="5"/>
  <c r="L16" i="5"/>
  <c r="K16" i="5"/>
  <c r="J16" i="5"/>
  <c r="G16" i="5"/>
  <c r="L15" i="5"/>
  <c r="K15" i="5"/>
  <c r="J15" i="5"/>
  <c r="G15" i="5"/>
  <c r="L14" i="5"/>
  <c r="K14" i="5"/>
  <c r="J14" i="5"/>
  <c r="G14" i="5"/>
  <c r="L13" i="5"/>
  <c r="K13" i="5"/>
  <c r="J13" i="5"/>
  <c r="G13" i="5"/>
  <c r="L12" i="5"/>
  <c r="K12" i="5"/>
  <c r="J12" i="5"/>
  <c r="G12" i="5"/>
  <c r="L11" i="5"/>
  <c r="K11" i="5"/>
  <c r="J11" i="5"/>
  <c r="G11" i="5"/>
  <c r="L10" i="5"/>
  <c r="K10" i="5"/>
  <c r="J10" i="5"/>
  <c r="G10" i="5"/>
  <c r="L9" i="5"/>
  <c r="K9" i="5"/>
  <c r="J9" i="5"/>
  <c r="G9" i="5"/>
  <c r="L8" i="5"/>
  <c r="K8" i="5"/>
  <c r="K54" i="5" s="1"/>
  <c r="J8" i="5"/>
  <c r="G8" i="5"/>
  <c r="M24" i="5" l="1"/>
  <c r="M25" i="5"/>
  <c r="M11" i="5"/>
  <c r="M23" i="5"/>
  <c r="M27" i="5"/>
  <c r="M43" i="5"/>
  <c r="M51" i="5"/>
  <c r="L54" i="5"/>
  <c r="M54" i="5" s="1"/>
  <c r="G54" i="5"/>
  <c r="M32" i="5"/>
  <c r="M34" i="5"/>
  <c r="M35" i="5"/>
  <c r="M36" i="5"/>
  <c r="M37" i="5"/>
  <c r="M39" i="5"/>
  <c r="M40" i="5"/>
  <c r="M28" i="5"/>
  <c r="M29" i="5"/>
  <c r="M30" i="5"/>
  <c r="M31" i="5"/>
  <c r="M33" i="5"/>
  <c r="M41" i="5"/>
  <c r="M9" i="5"/>
  <c r="M45" i="5"/>
  <c r="M48" i="5"/>
  <c r="M12" i="5"/>
  <c r="M13" i="5"/>
  <c r="M14" i="5"/>
  <c r="M15" i="5"/>
  <c r="M16" i="5"/>
  <c r="M17" i="5"/>
  <c r="M18" i="5"/>
  <c r="M19" i="5"/>
  <c r="M20" i="5"/>
  <c r="M21" i="5"/>
  <c r="M22" i="5"/>
  <c r="M52" i="5"/>
  <c r="M53" i="5"/>
  <c r="M8" i="5"/>
  <c r="M10" i="5"/>
  <c r="M44" i="5"/>
  <c r="M47" i="5"/>
  <c r="M49" i="5"/>
  <c r="M26" i="5"/>
  <c r="M50" i="5"/>
  <c r="M38" i="5"/>
  <c r="M42" i="5"/>
  <c r="M46" i="5"/>
</calcChain>
</file>

<file path=xl/sharedStrings.xml><?xml version="1.0" encoding="utf-8"?>
<sst xmlns="http://schemas.openxmlformats.org/spreadsheetml/2006/main" count="61" uniqueCount="61">
  <si>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</si>
  <si>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</si>
  <si>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</si>
  <si>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</si>
  <si>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</si>
  <si>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</si>
  <si>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</si>
  <si>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</si>
  <si>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</si>
  <si>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</si>
  <si>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</si>
  <si>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</si>
  <si>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</si>
  <si>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</si>
  <si>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</si>
  <si>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</si>
  <si>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</si>
  <si>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</si>
  <si>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</si>
  <si>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</si>
  <si>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</si>
  <si>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</si>
  <si>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</si>
  <si>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</si>
  <si>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</si>
  <si>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</si>
  <si>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</si>
  <si>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</si>
  <si>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</si>
  <si>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</si>
  <si>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</si>
  <si>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</si>
  <si>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</si>
  <si>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</si>
  <si>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</si>
  <si>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</si>
  <si>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</si>
  <si>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</si>
  <si>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</si>
  <si>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</si>
  <si>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</si>
  <si>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</si>
  <si>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</si>
  <si>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</si>
  <si>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</si>
  <si>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</si>
  <si>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</si>
  <si>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</si>
  <si>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</si>
  <si>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</si>
  <si>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</si>
  <si>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</si>
  <si>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積極的支援</t>
    <rPh sb="0" eb="3">
      <t>セッキョクテキ</t>
    </rPh>
    <rPh sb="3" eb="5">
      <t>シエン</t>
    </rPh>
    <phoneticPr fontId="1"/>
  </si>
  <si>
    <t>特定保健指導の動機付け支援相当の終了者数【C】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3" eb="15">
      <t>ソウトウ</t>
    </rPh>
    <rPh sb="16" eb="19">
      <t>シュウリョウシャ</t>
    </rPh>
    <rPh sb="19" eb="20">
      <t>スウ</t>
    </rPh>
    <phoneticPr fontId="1"/>
  </si>
  <si>
    <t>特定保健指導のモデル実施の終了者数【D】</t>
    <rPh sb="0" eb="2">
      <t>トクテイ</t>
    </rPh>
    <rPh sb="2" eb="4">
      <t>ホケン</t>
    </rPh>
    <rPh sb="4" eb="6">
      <t>シドウ</t>
    </rPh>
    <rPh sb="10" eb="12">
      <t>ジッシ</t>
    </rPh>
    <rPh sb="13" eb="16">
      <t>シュウリョウシャ</t>
    </rPh>
    <rPh sb="16" eb="17">
      <t>スウ</t>
    </rPh>
    <phoneticPr fontId="1"/>
  </si>
  <si>
    <r>
      <t>特定保健指導の動機づけ支援の対象者数【</t>
    </r>
    <r>
      <rPr>
        <sz val="9"/>
        <rFont val="ＭＳ Ｐゴシック"/>
        <family val="3"/>
        <charset val="128"/>
        <scheme val="minor"/>
      </rPr>
      <t>E】</t>
    </r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</si>
  <si>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特定保健指導の動機づけ支援の終了者数【F】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</si>
  <si>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r>
      <t>特定保健指導の対象者数【</t>
    </r>
    <r>
      <rPr>
        <sz val="9"/>
        <rFont val="ＭＳ Ｐゴシック"/>
        <family val="3"/>
        <charset val="128"/>
        <scheme val="minor"/>
      </rPr>
      <t>G】
（A＋E)</t>
    </r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</si>
  <si>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r>
      <t>特定保健指導の終了者数【</t>
    </r>
    <r>
      <rPr>
        <sz val="9"/>
        <rFont val="ＭＳ Ｐゴシック"/>
        <family val="3"/>
        <charset val="128"/>
        <scheme val="minor"/>
      </rPr>
      <t>H】
（B+C+D+F)</t>
    </r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</si>
  <si>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（H/G）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</si>
  <si>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令和元年度都道府県別特定保健指導実施率</t>
    <rPh sb="5" eb="10">
      <t>トドウフケンベツ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</si>
</sst>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11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0" fontId="0" fillId="0" borderId="0" xfId="0" applyFill="1">
      <alignment vertical="center"/>
    </xf>
    <xf numFmtId="179" fontId="0" fillId="0" borderId="2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4" xfId="0" applyNumberFormat="1" applyFill="1" applyBorder="1">
      <alignment vertical="center"/>
    </xf>
    <xf numFmtId="179" fontId="0" fillId="0" borderId="0" xfId="0" applyNumberFormat="1" applyFill="1">
      <alignment vertical="center"/>
    </xf>
    <xf numFmtId="177" fontId="0" fillId="0" borderId="6" xfId="0" applyNumberForma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Normal="100" zoomScaleSheetLayoutView="100" workbookViewId="0">
      <selection activeCell="Q22" sqref="Q22"/>
    </sheetView>
  </sheetViews>
  <sheetFormatPr defaultRowHeight="13.5"/>
  <cols>
    <col min="1" max="1" width="4.5" bestFit="1" customWidth="1"/>
    <col min="3" max="6" width="9.125" style="15" customWidth="1"/>
    <col min="7" max="8" width="9.125" customWidth="1"/>
    <col min="9" max="9" width="9.125" style="15" customWidth="1"/>
    <col min="10" max="13" width="9.125" customWidth="1"/>
  </cols>
  <sheetData>
    <row r="1" spans="1:13">
      <c r="A1" t="s">
        <v>60</v>
      </c>
      <c r="M1" s="13"/>
    </row>
    <row r="2" spans="1:13" ht="13.5" customHeight="1">
      <c r="A2" s="37" t="s">
        <v>47</v>
      </c>
      <c r="B2" s="38"/>
      <c r="C2" s="43" t="s">
        <v>50</v>
      </c>
      <c r="D2" s="49" t="s">
        <v>52</v>
      </c>
      <c r="E2" s="50"/>
      <c r="F2" s="51"/>
      <c r="G2" s="46" t="s">
        <v>48</v>
      </c>
      <c r="H2" s="31" t="s">
        <v>55</v>
      </c>
      <c r="I2" s="34" t="s">
        <v>56</v>
      </c>
      <c r="J2" s="31" t="s">
        <v>49</v>
      </c>
      <c r="K2" s="31" t="s">
        <v>57</v>
      </c>
      <c r="L2" s="31" t="s">
        <v>58</v>
      </c>
      <c r="M2" s="21" t="s">
        <v>59</v>
      </c>
    </row>
    <row r="3" spans="1:13" ht="13.5" customHeight="1">
      <c r="A3" s="39"/>
      <c r="B3" s="40"/>
      <c r="C3" s="44"/>
      <c r="D3" s="24" t="s">
        <v>51</v>
      </c>
      <c r="E3" s="27" t="s">
        <v>53</v>
      </c>
      <c r="F3" s="30" t="s">
        <v>54</v>
      </c>
      <c r="G3" s="47"/>
      <c r="H3" s="32"/>
      <c r="I3" s="35"/>
      <c r="J3" s="32"/>
      <c r="K3" s="32"/>
      <c r="L3" s="32"/>
      <c r="M3" s="22"/>
    </row>
    <row r="4" spans="1:13">
      <c r="A4" s="39"/>
      <c r="B4" s="40"/>
      <c r="C4" s="44"/>
      <c r="D4" s="25"/>
      <c r="E4" s="28"/>
      <c r="F4" s="28"/>
      <c r="G4" s="47"/>
      <c r="H4" s="32"/>
      <c r="I4" s="35"/>
      <c r="J4" s="32"/>
      <c r="K4" s="32"/>
      <c r="L4" s="32"/>
      <c r="M4" s="22"/>
    </row>
    <row r="5" spans="1:13">
      <c r="A5" s="39"/>
      <c r="B5" s="40"/>
      <c r="C5" s="44"/>
      <c r="D5" s="25"/>
      <c r="E5" s="28"/>
      <c r="F5" s="28"/>
      <c r="G5" s="47"/>
      <c r="H5" s="32"/>
      <c r="I5" s="35"/>
      <c r="J5" s="32"/>
      <c r="K5" s="32"/>
      <c r="L5" s="32"/>
      <c r="M5" s="22"/>
    </row>
    <row r="6" spans="1:13">
      <c r="A6" s="41"/>
      <c r="B6" s="42"/>
      <c r="C6" s="45"/>
      <c r="D6" s="26"/>
      <c r="E6" s="29"/>
      <c r="F6" s="29"/>
      <c r="G6" s="48"/>
      <c r="H6" s="33"/>
      <c r="I6" s="36"/>
      <c r="J6" s="33"/>
      <c r="K6" s="33"/>
      <c r="L6" s="33"/>
      <c r="M6" s="23"/>
    </row>
    <row r="7" spans="1:13">
      <c r="A7" s="1">
        <v>1</v>
      </c>
      <c r="B7" s="4" t="s">
        <v>0</v>
      </c>
      <c r="C7" s="9">
        <v>99320</v>
      </c>
      <c r="D7" s="9">
        <v>13450</v>
      </c>
      <c r="E7" s="9">
        <v>272</v>
      </c>
      <c r="F7" s="9">
        <v>678</v>
      </c>
      <c r="G7" s="12">
        <f>SUM(D7:F7)/C7</f>
        <v>0.14498590414820781</v>
      </c>
      <c r="H7" s="9">
        <v>86354</v>
      </c>
      <c r="I7" s="9">
        <v>19621</v>
      </c>
      <c r="J7" s="12">
        <f>I7/H7</f>
        <v>0.22721587882437408</v>
      </c>
      <c r="K7" s="9">
        <f>C7+H7</f>
        <v>185674</v>
      </c>
      <c r="L7" s="9">
        <f>SUM(D7:F7)+I7</f>
        <v>34021</v>
      </c>
      <c r="M7" s="12">
        <f>L7/K7</f>
        <v>0.18322974676045112</v>
      </c>
    </row>
    <row r="8" spans="1:13">
      <c r="A8" s="1">
        <v>2</v>
      </c>
      <c r="B8" s="4" t="s">
        <v>1</v>
      </c>
      <c r="C8" s="17">
        <v>25508</v>
      </c>
      <c r="D8" s="7">
        <v>4315</v>
      </c>
      <c r="E8" s="7">
        <v>163</v>
      </c>
      <c r="F8" s="7">
        <v>262</v>
      </c>
      <c r="G8" s="10">
        <f t="shared" ref="G8:G54" si="0">SUM(D8:F8)/C8</f>
        <v>0.18582405519836914</v>
      </c>
      <c r="H8" s="7">
        <v>21264</v>
      </c>
      <c r="I8" s="7">
        <v>7276</v>
      </c>
      <c r="J8" s="10">
        <f t="shared" ref="J8:J54" si="1">I8/H8</f>
        <v>0.34217456734386759</v>
      </c>
      <c r="K8" s="7">
        <f t="shared" ref="K8:K53" si="2">C8+H8</f>
        <v>46772</v>
      </c>
      <c r="L8" s="7">
        <f t="shared" ref="L8:L54" si="3">SUM(D8:F8)+I8</f>
        <v>12016</v>
      </c>
      <c r="M8" s="10">
        <f t="shared" ref="M8:M54" si="4">L8/K8</f>
        <v>0.25690584110151371</v>
      </c>
    </row>
    <row r="9" spans="1:13">
      <c r="A9" s="1">
        <v>3</v>
      </c>
      <c r="B9" s="4" t="s">
        <v>2</v>
      </c>
      <c r="C9" s="17">
        <v>29265</v>
      </c>
      <c r="D9" s="7">
        <v>5142</v>
      </c>
      <c r="E9" s="7">
        <v>157</v>
      </c>
      <c r="F9" s="7">
        <v>54</v>
      </c>
      <c r="G9" s="10">
        <f t="shared" si="0"/>
        <v>0.18291474457543141</v>
      </c>
      <c r="H9" s="7">
        <v>27536</v>
      </c>
      <c r="I9" s="7">
        <v>7044</v>
      </c>
      <c r="J9" s="10">
        <f t="shared" si="1"/>
        <v>0.25581057524694945</v>
      </c>
      <c r="K9" s="7">
        <f t="shared" si="2"/>
        <v>56801</v>
      </c>
      <c r="L9" s="7">
        <f t="shared" si="3"/>
        <v>12397</v>
      </c>
      <c r="M9" s="10">
        <f t="shared" si="4"/>
        <v>0.21825319976760973</v>
      </c>
    </row>
    <row r="10" spans="1:13">
      <c r="A10" s="1">
        <v>4</v>
      </c>
      <c r="B10" s="4" t="s">
        <v>3</v>
      </c>
      <c r="C10" s="17">
        <v>57727</v>
      </c>
      <c r="D10" s="7">
        <v>12665</v>
      </c>
      <c r="E10" s="7">
        <v>412</v>
      </c>
      <c r="F10" s="7">
        <v>86</v>
      </c>
      <c r="G10" s="10">
        <f t="shared" si="0"/>
        <v>0.22802154970810887</v>
      </c>
      <c r="H10" s="7">
        <v>52245</v>
      </c>
      <c r="I10" s="7">
        <v>14517</v>
      </c>
      <c r="J10" s="10">
        <f t="shared" si="1"/>
        <v>0.27786391042204994</v>
      </c>
      <c r="K10" s="7">
        <f t="shared" si="2"/>
        <v>109972</v>
      </c>
      <c r="L10" s="7">
        <f t="shared" si="3"/>
        <v>27680</v>
      </c>
      <c r="M10" s="10">
        <f t="shared" si="4"/>
        <v>0.25170043283744953</v>
      </c>
    </row>
    <row r="11" spans="1:13">
      <c r="A11" s="3">
        <v>5</v>
      </c>
      <c r="B11" s="3" t="s">
        <v>4</v>
      </c>
      <c r="C11" s="18">
        <v>22105</v>
      </c>
      <c r="D11" s="8">
        <v>3836</v>
      </c>
      <c r="E11" s="8">
        <v>134</v>
      </c>
      <c r="F11" s="8">
        <v>206</v>
      </c>
      <c r="G11" s="11">
        <f t="shared" si="0"/>
        <v>0.18891653472065142</v>
      </c>
      <c r="H11" s="8">
        <v>19302</v>
      </c>
      <c r="I11" s="8">
        <v>4898</v>
      </c>
      <c r="J11" s="11">
        <f t="shared" si="1"/>
        <v>0.25375608745207751</v>
      </c>
      <c r="K11" s="8">
        <f t="shared" si="2"/>
        <v>41407</v>
      </c>
      <c r="L11" s="8">
        <f t="shared" si="3"/>
        <v>9074</v>
      </c>
      <c r="M11" s="11">
        <f t="shared" si="4"/>
        <v>0.21914169101842684</v>
      </c>
    </row>
    <row r="12" spans="1:13">
      <c r="A12" s="2">
        <v>6</v>
      </c>
      <c r="B12" s="6" t="s">
        <v>5</v>
      </c>
      <c r="C12" s="16">
        <v>24716</v>
      </c>
      <c r="D12" s="9">
        <v>5007</v>
      </c>
      <c r="E12" s="9">
        <v>82</v>
      </c>
      <c r="F12" s="9">
        <v>175</v>
      </c>
      <c r="G12" s="12">
        <f t="shared" si="0"/>
        <v>0.21297944651238065</v>
      </c>
      <c r="H12" s="9">
        <v>23453</v>
      </c>
      <c r="I12" s="9">
        <v>8810</v>
      </c>
      <c r="J12" s="12">
        <f t="shared" si="1"/>
        <v>0.3756449068349465</v>
      </c>
      <c r="K12" s="9">
        <f t="shared" si="2"/>
        <v>48169</v>
      </c>
      <c r="L12" s="9">
        <f t="shared" si="3"/>
        <v>14074</v>
      </c>
      <c r="M12" s="12">
        <f t="shared" si="4"/>
        <v>0.29217961759637939</v>
      </c>
    </row>
    <row r="13" spans="1:13">
      <c r="A13" s="1">
        <v>7</v>
      </c>
      <c r="B13" s="4" t="s">
        <v>6</v>
      </c>
      <c r="C13" s="17">
        <v>41051</v>
      </c>
      <c r="D13" s="7">
        <v>8806</v>
      </c>
      <c r="E13" s="7">
        <v>224</v>
      </c>
      <c r="F13" s="7">
        <v>151</v>
      </c>
      <c r="G13" s="10">
        <f t="shared" si="0"/>
        <v>0.22364863218922804</v>
      </c>
      <c r="H13" s="7">
        <v>36904</v>
      </c>
      <c r="I13" s="7">
        <v>11600</v>
      </c>
      <c r="J13" s="10">
        <f t="shared" si="1"/>
        <v>0.3143290700195101</v>
      </c>
      <c r="K13" s="7">
        <f t="shared" si="2"/>
        <v>77955</v>
      </c>
      <c r="L13" s="7">
        <f t="shared" si="3"/>
        <v>20781</v>
      </c>
      <c r="M13" s="10">
        <f t="shared" si="4"/>
        <v>0.26657687127188762</v>
      </c>
    </row>
    <row r="14" spans="1:13">
      <c r="A14" s="1">
        <v>8</v>
      </c>
      <c r="B14" s="4" t="s">
        <v>7</v>
      </c>
      <c r="C14" s="17">
        <v>68576</v>
      </c>
      <c r="D14" s="7">
        <v>11235</v>
      </c>
      <c r="E14" s="7">
        <v>209</v>
      </c>
      <c r="F14" s="7">
        <v>822</v>
      </c>
      <c r="G14" s="10">
        <f t="shared" si="0"/>
        <v>0.17886724218385441</v>
      </c>
      <c r="H14" s="7">
        <v>63244</v>
      </c>
      <c r="I14" s="7">
        <v>16728</v>
      </c>
      <c r="J14" s="10">
        <f t="shared" si="1"/>
        <v>0.26449939915248877</v>
      </c>
      <c r="K14" s="7">
        <f t="shared" si="2"/>
        <v>131820</v>
      </c>
      <c r="L14" s="7">
        <f t="shared" si="3"/>
        <v>28994</v>
      </c>
      <c r="M14" s="10">
        <f t="shared" si="4"/>
        <v>0.21995144894553179</v>
      </c>
    </row>
    <row r="15" spans="1:13">
      <c r="A15" s="1">
        <v>9</v>
      </c>
      <c r="B15" s="4" t="s">
        <v>8</v>
      </c>
      <c r="C15" s="17">
        <v>42202</v>
      </c>
      <c r="D15" s="7">
        <v>9031</v>
      </c>
      <c r="E15" s="7">
        <v>244</v>
      </c>
      <c r="F15" s="7">
        <v>641</v>
      </c>
      <c r="G15" s="10">
        <f t="shared" si="0"/>
        <v>0.23496516752760532</v>
      </c>
      <c r="H15" s="7">
        <v>39633</v>
      </c>
      <c r="I15" s="7">
        <v>12323</v>
      </c>
      <c r="J15" s="10">
        <f t="shared" si="1"/>
        <v>0.31092776221835339</v>
      </c>
      <c r="K15" s="7">
        <f t="shared" si="2"/>
        <v>81835</v>
      </c>
      <c r="L15" s="7">
        <f t="shared" si="3"/>
        <v>22239</v>
      </c>
      <c r="M15" s="10">
        <f t="shared" si="4"/>
        <v>0.27175413942689558</v>
      </c>
    </row>
    <row r="16" spans="1:13">
      <c r="A16" s="3">
        <v>10</v>
      </c>
      <c r="B16" s="5" t="s">
        <v>9</v>
      </c>
      <c r="C16" s="18">
        <v>43119</v>
      </c>
      <c r="D16" s="8">
        <v>6465</v>
      </c>
      <c r="E16" s="8">
        <v>135</v>
      </c>
      <c r="F16" s="8">
        <v>486</v>
      </c>
      <c r="G16" s="11">
        <f t="shared" si="0"/>
        <v>0.16433590760453629</v>
      </c>
      <c r="H16" s="8">
        <v>40562</v>
      </c>
      <c r="I16" s="8">
        <v>8515</v>
      </c>
      <c r="J16" s="11">
        <f t="shared" si="1"/>
        <v>0.20992554607760958</v>
      </c>
      <c r="K16" s="8">
        <f t="shared" si="2"/>
        <v>83681</v>
      </c>
      <c r="L16" s="8">
        <f t="shared" si="3"/>
        <v>15601</v>
      </c>
      <c r="M16" s="11">
        <f t="shared" si="4"/>
        <v>0.18643419653206822</v>
      </c>
    </row>
    <row r="17" spans="1:13">
      <c r="A17" s="2">
        <v>11</v>
      </c>
      <c r="B17" s="6" t="s">
        <v>10</v>
      </c>
      <c r="C17" s="16">
        <v>162216</v>
      </c>
      <c r="D17" s="9">
        <v>22802</v>
      </c>
      <c r="E17" s="9">
        <v>331</v>
      </c>
      <c r="F17" s="9">
        <v>678</v>
      </c>
      <c r="G17" s="12">
        <f t="shared" si="0"/>
        <v>0.14678576712531441</v>
      </c>
      <c r="H17" s="9">
        <v>152671</v>
      </c>
      <c r="I17" s="9">
        <v>31349</v>
      </c>
      <c r="J17" s="12">
        <f t="shared" si="1"/>
        <v>0.20533696641798377</v>
      </c>
      <c r="K17" s="9">
        <f t="shared" si="2"/>
        <v>314887</v>
      </c>
      <c r="L17" s="9">
        <f t="shared" si="3"/>
        <v>55160</v>
      </c>
      <c r="M17" s="12">
        <f t="shared" si="4"/>
        <v>0.17517395129046293</v>
      </c>
    </row>
    <row r="18" spans="1:13">
      <c r="A18" s="1">
        <v>12</v>
      </c>
      <c r="B18" s="4" t="s">
        <v>11</v>
      </c>
      <c r="C18" s="17">
        <v>137666</v>
      </c>
      <c r="D18" s="7">
        <v>22528</v>
      </c>
      <c r="E18" s="7">
        <v>379</v>
      </c>
      <c r="F18" s="7">
        <v>462</v>
      </c>
      <c r="G18" s="10">
        <f t="shared" si="0"/>
        <v>0.169751427367687</v>
      </c>
      <c r="H18" s="7">
        <v>132572</v>
      </c>
      <c r="I18" s="7">
        <v>31630</v>
      </c>
      <c r="J18" s="10">
        <f t="shared" si="1"/>
        <v>0.2385873336752859</v>
      </c>
      <c r="K18" s="7">
        <f t="shared" si="2"/>
        <v>270238</v>
      </c>
      <c r="L18" s="7">
        <f t="shared" si="3"/>
        <v>54999</v>
      </c>
      <c r="M18" s="10">
        <f t="shared" si="4"/>
        <v>0.20352060035968295</v>
      </c>
    </row>
    <row r="19" spans="1:13">
      <c r="A19" s="1">
        <v>13</v>
      </c>
      <c r="B19" s="4" t="s">
        <v>12</v>
      </c>
      <c r="C19" s="17">
        <v>325428</v>
      </c>
      <c r="D19" s="7">
        <v>55777</v>
      </c>
      <c r="E19" s="7">
        <v>870</v>
      </c>
      <c r="F19" s="7">
        <v>923</v>
      </c>
      <c r="G19" s="10">
        <f t="shared" si="0"/>
        <v>0.17690549061543567</v>
      </c>
      <c r="H19" s="7">
        <v>305097</v>
      </c>
      <c r="I19" s="7">
        <v>69912</v>
      </c>
      <c r="J19" s="10">
        <f t="shared" si="1"/>
        <v>0.22914679593702986</v>
      </c>
      <c r="K19" s="7">
        <f t="shared" si="2"/>
        <v>630525</v>
      </c>
      <c r="L19" s="7">
        <f t="shared" si="3"/>
        <v>127482</v>
      </c>
      <c r="M19" s="10">
        <f t="shared" si="4"/>
        <v>0.20218389437373618</v>
      </c>
    </row>
    <row r="20" spans="1:13">
      <c r="A20" s="1">
        <v>14</v>
      </c>
      <c r="B20" s="4" t="s">
        <v>13</v>
      </c>
      <c r="C20" s="17">
        <v>199263</v>
      </c>
      <c r="D20" s="7">
        <v>31446</v>
      </c>
      <c r="E20" s="7">
        <v>411</v>
      </c>
      <c r="F20" s="7">
        <v>640</v>
      </c>
      <c r="G20" s="10">
        <f t="shared" si="0"/>
        <v>0.16308597180610551</v>
      </c>
      <c r="H20" s="7">
        <v>176947</v>
      </c>
      <c r="I20" s="7">
        <v>36978</v>
      </c>
      <c r="J20" s="10">
        <f t="shared" si="1"/>
        <v>0.20897782951957367</v>
      </c>
      <c r="K20" s="7">
        <f t="shared" si="2"/>
        <v>376210</v>
      </c>
      <c r="L20" s="7">
        <f t="shared" si="3"/>
        <v>69475</v>
      </c>
      <c r="M20" s="10">
        <f t="shared" si="4"/>
        <v>0.18467079556630606</v>
      </c>
    </row>
    <row r="21" spans="1:13">
      <c r="A21" s="3">
        <v>15</v>
      </c>
      <c r="B21" s="5" t="s">
        <v>14</v>
      </c>
      <c r="C21" s="18">
        <v>47093</v>
      </c>
      <c r="D21" s="8">
        <v>8651</v>
      </c>
      <c r="E21" s="8">
        <v>170</v>
      </c>
      <c r="F21" s="8">
        <v>364</v>
      </c>
      <c r="G21" s="11">
        <f t="shared" si="0"/>
        <v>0.19503960248869259</v>
      </c>
      <c r="H21" s="8">
        <v>44941</v>
      </c>
      <c r="I21" s="8">
        <v>14379</v>
      </c>
      <c r="J21" s="11">
        <f t="shared" si="1"/>
        <v>0.31995282703989675</v>
      </c>
      <c r="K21" s="8">
        <f t="shared" si="2"/>
        <v>92034</v>
      </c>
      <c r="L21" s="8">
        <f t="shared" si="3"/>
        <v>23564</v>
      </c>
      <c r="M21" s="11">
        <f t="shared" si="4"/>
        <v>0.25603581285177218</v>
      </c>
    </row>
    <row r="22" spans="1:13">
      <c r="A22" s="2">
        <v>16</v>
      </c>
      <c r="B22" s="6" t="s">
        <v>15</v>
      </c>
      <c r="C22" s="16">
        <v>27853</v>
      </c>
      <c r="D22" s="9">
        <v>6511</v>
      </c>
      <c r="E22" s="9">
        <v>178</v>
      </c>
      <c r="F22" s="9">
        <v>19</v>
      </c>
      <c r="G22" s="12">
        <f t="shared" si="0"/>
        <v>0.24083581660862385</v>
      </c>
      <c r="H22" s="9">
        <v>24460</v>
      </c>
      <c r="I22" s="9">
        <v>8628</v>
      </c>
      <c r="J22" s="12">
        <f t="shared" si="1"/>
        <v>0.3527391659852821</v>
      </c>
      <c r="K22" s="9">
        <f t="shared" si="2"/>
        <v>52313</v>
      </c>
      <c r="L22" s="9">
        <f t="shared" si="3"/>
        <v>15336</v>
      </c>
      <c r="M22" s="12">
        <f t="shared" si="4"/>
        <v>0.29315848832986063</v>
      </c>
    </row>
    <row r="23" spans="1:13">
      <c r="A23" s="1">
        <v>17</v>
      </c>
      <c r="B23" s="4" t="s">
        <v>16</v>
      </c>
      <c r="C23" s="17">
        <v>27290</v>
      </c>
      <c r="D23" s="7">
        <v>5222</v>
      </c>
      <c r="E23" s="7">
        <v>159</v>
      </c>
      <c r="F23" s="7">
        <v>152</v>
      </c>
      <c r="G23" s="10">
        <f t="shared" si="0"/>
        <v>0.20274825943569072</v>
      </c>
      <c r="H23" s="7">
        <v>24037</v>
      </c>
      <c r="I23" s="7">
        <v>8163</v>
      </c>
      <c r="J23" s="10">
        <f t="shared" si="1"/>
        <v>0.33960144776802431</v>
      </c>
      <c r="K23" s="7">
        <f t="shared" si="2"/>
        <v>51327</v>
      </c>
      <c r="L23" s="7">
        <f t="shared" si="3"/>
        <v>13696</v>
      </c>
      <c r="M23" s="10">
        <f t="shared" si="4"/>
        <v>0.26683811639098332</v>
      </c>
    </row>
    <row r="24" spans="1:13">
      <c r="A24" s="1">
        <v>18</v>
      </c>
      <c r="B24" s="4" t="s">
        <v>17</v>
      </c>
      <c r="C24" s="17">
        <v>17464</v>
      </c>
      <c r="D24" s="7">
        <v>3350</v>
      </c>
      <c r="E24" s="7">
        <v>51</v>
      </c>
      <c r="F24" s="7">
        <v>386</v>
      </c>
      <c r="G24" s="10">
        <f t="shared" si="0"/>
        <v>0.2168460833715071</v>
      </c>
      <c r="H24" s="7">
        <v>15751</v>
      </c>
      <c r="I24" s="7">
        <v>4483</v>
      </c>
      <c r="J24" s="10">
        <f t="shared" si="1"/>
        <v>0.28461684972382706</v>
      </c>
      <c r="K24" s="7">
        <f t="shared" si="2"/>
        <v>33215</v>
      </c>
      <c r="L24" s="7">
        <f t="shared" si="3"/>
        <v>8270</v>
      </c>
      <c r="M24" s="10">
        <f t="shared" si="4"/>
        <v>0.24898389281950925</v>
      </c>
    </row>
    <row r="25" spans="1:13">
      <c r="A25" s="1">
        <v>19</v>
      </c>
      <c r="B25" s="4" t="s">
        <v>18</v>
      </c>
      <c r="C25" s="17">
        <v>18404</v>
      </c>
      <c r="D25" s="7">
        <v>3264</v>
      </c>
      <c r="E25" s="7">
        <v>59</v>
      </c>
      <c r="F25" s="7">
        <v>129</v>
      </c>
      <c r="G25" s="10">
        <f t="shared" si="0"/>
        <v>0.18756792001738753</v>
      </c>
      <c r="H25" s="7">
        <v>16633</v>
      </c>
      <c r="I25" s="7">
        <v>5831</v>
      </c>
      <c r="J25" s="10">
        <f t="shared" si="1"/>
        <v>0.35056814765826971</v>
      </c>
      <c r="K25" s="7">
        <f t="shared" si="2"/>
        <v>35037</v>
      </c>
      <c r="L25" s="7">
        <f t="shared" si="3"/>
        <v>9283</v>
      </c>
      <c r="M25" s="10">
        <f t="shared" si="4"/>
        <v>0.26494848303222307</v>
      </c>
    </row>
    <row r="26" spans="1:13">
      <c r="A26" s="3">
        <v>20</v>
      </c>
      <c r="B26" s="3" t="s">
        <v>19</v>
      </c>
      <c r="C26" s="18">
        <v>42878</v>
      </c>
      <c r="D26" s="8">
        <v>8611</v>
      </c>
      <c r="E26" s="8">
        <v>141</v>
      </c>
      <c r="F26" s="8">
        <v>739</v>
      </c>
      <c r="G26" s="11">
        <f t="shared" si="0"/>
        <v>0.22134894351415643</v>
      </c>
      <c r="H26" s="8">
        <v>41601</v>
      </c>
      <c r="I26" s="8">
        <v>16630</v>
      </c>
      <c r="J26" s="11">
        <f t="shared" si="1"/>
        <v>0.39975000600947092</v>
      </c>
      <c r="K26" s="8">
        <f t="shared" si="2"/>
        <v>84479</v>
      </c>
      <c r="L26" s="8">
        <f t="shared" si="3"/>
        <v>26121</v>
      </c>
      <c r="M26" s="11">
        <f t="shared" si="4"/>
        <v>0.30920110323275607</v>
      </c>
    </row>
    <row r="27" spans="1:13">
      <c r="A27" s="2">
        <v>21</v>
      </c>
      <c r="B27" s="6" t="s">
        <v>20</v>
      </c>
      <c r="C27" s="16">
        <v>37682</v>
      </c>
      <c r="D27" s="9">
        <v>9476</v>
      </c>
      <c r="E27" s="9">
        <v>291</v>
      </c>
      <c r="F27" s="9">
        <v>70</v>
      </c>
      <c r="G27" s="12">
        <f t="shared" si="0"/>
        <v>0.26105302266334057</v>
      </c>
      <c r="H27" s="9">
        <v>39143</v>
      </c>
      <c r="I27" s="9">
        <v>14282</v>
      </c>
      <c r="J27" s="12">
        <f t="shared" si="1"/>
        <v>0.3648672815062719</v>
      </c>
      <c r="K27" s="9">
        <f t="shared" si="2"/>
        <v>76825</v>
      </c>
      <c r="L27" s="9">
        <f t="shared" si="3"/>
        <v>24119</v>
      </c>
      <c r="M27" s="12">
        <f t="shared" si="4"/>
        <v>0.31394728278555156</v>
      </c>
    </row>
    <row r="28" spans="1:13">
      <c r="A28" s="1">
        <v>22</v>
      </c>
      <c r="B28" s="4" t="s">
        <v>21</v>
      </c>
      <c r="C28" s="17">
        <v>73929</v>
      </c>
      <c r="D28" s="7">
        <v>13428</v>
      </c>
      <c r="E28" s="7">
        <v>314</v>
      </c>
      <c r="F28" s="7">
        <v>150</v>
      </c>
      <c r="G28" s="10">
        <f t="shared" si="0"/>
        <v>0.18791002177765154</v>
      </c>
      <c r="H28" s="7">
        <v>70786</v>
      </c>
      <c r="I28" s="7">
        <v>22601</v>
      </c>
      <c r="J28" s="10">
        <f t="shared" si="1"/>
        <v>0.3192862995507586</v>
      </c>
      <c r="K28" s="7">
        <f t="shared" si="2"/>
        <v>144715</v>
      </c>
      <c r="L28" s="7">
        <f t="shared" si="3"/>
        <v>36493</v>
      </c>
      <c r="M28" s="10">
        <f t="shared" si="4"/>
        <v>0.2521715095187092</v>
      </c>
    </row>
    <row r="29" spans="1:13">
      <c r="A29" s="1">
        <v>23</v>
      </c>
      <c r="B29" s="4" t="s">
        <v>22</v>
      </c>
      <c r="C29" s="17">
        <v>155120</v>
      </c>
      <c r="D29" s="7">
        <v>34179</v>
      </c>
      <c r="E29" s="7">
        <v>717</v>
      </c>
      <c r="F29" s="7">
        <v>497</v>
      </c>
      <c r="G29" s="10">
        <f t="shared" si="0"/>
        <v>0.22816529138731304</v>
      </c>
      <c r="H29" s="7">
        <v>145085</v>
      </c>
      <c r="I29" s="7">
        <v>42027</v>
      </c>
      <c r="J29" s="10">
        <f t="shared" si="1"/>
        <v>0.28967157183719888</v>
      </c>
      <c r="K29" s="7">
        <f t="shared" si="2"/>
        <v>300205</v>
      </c>
      <c r="L29" s="7">
        <f t="shared" si="3"/>
        <v>77420</v>
      </c>
      <c r="M29" s="10">
        <f t="shared" si="4"/>
        <v>0.25789044153162005</v>
      </c>
    </row>
    <row r="30" spans="1:13">
      <c r="A30" s="1">
        <v>24</v>
      </c>
      <c r="B30" s="4" t="s">
        <v>23</v>
      </c>
      <c r="C30" s="17">
        <v>36879</v>
      </c>
      <c r="D30" s="7">
        <v>7453</v>
      </c>
      <c r="E30" s="7">
        <v>220</v>
      </c>
      <c r="F30" s="7">
        <v>90</v>
      </c>
      <c r="G30" s="10">
        <f t="shared" si="0"/>
        <v>0.21049920008677026</v>
      </c>
      <c r="H30" s="7">
        <v>35668</v>
      </c>
      <c r="I30" s="7">
        <v>9342</v>
      </c>
      <c r="J30" s="10">
        <f t="shared" si="1"/>
        <v>0.26191544241336773</v>
      </c>
      <c r="K30" s="7">
        <f t="shared" si="2"/>
        <v>72547</v>
      </c>
      <c r="L30" s="7">
        <f t="shared" si="3"/>
        <v>17105</v>
      </c>
      <c r="M30" s="10">
        <f t="shared" si="4"/>
        <v>0.23577818517650626</v>
      </c>
    </row>
    <row r="31" spans="1:13">
      <c r="A31" s="3">
        <v>25</v>
      </c>
      <c r="B31" s="3" t="s">
        <v>24</v>
      </c>
      <c r="C31" s="18">
        <v>27779</v>
      </c>
      <c r="D31" s="8">
        <v>5666</v>
      </c>
      <c r="E31" s="8">
        <v>110</v>
      </c>
      <c r="F31" s="8">
        <v>465</v>
      </c>
      <c r="G31" s="11">
        <f t="shared" si="0"/>
        <v>0.2246661146909536</v>
      </c>
      <c r="H31" s="8">
        <v>27336</v>
      </c>
      <c r="I31" s="8">
        <v>8603</v>
      </c>
      <c r="J31" s="11">
        <f t="shared" si="1"/>
        <v>0.31471319871232073</v>
      </c>
      <c r="K31" s="8">
        <f t="shared" si="2"/>
        <v>55115</v>
      </c>
      <c r="L31" s="8">
        <f t="shared" si="3"/>
        <v>14844</v>
      </c>
      <c r="M31" s="11">
        <f t="shared" si="4"/>
        <v>0.26932776920983398</v>
      </c>
    </row>
    <row r="32" spans="1:13">
      <c r="A32" s="2">
        <v>26</v>
      </c>
      <c r="B32" s="6" t="s">
        <v>25</v>
      </c>
      <c r="C32" s="16">
        <v>48084</v>
      </c>
      <c r="D32" s="9">
        <v>9449</v>
      </c>
      <c r="E32" s="9">
        <v>127</v>
      </c>
      <c r="F32" s="9">
        <v>135</v>
      </c>
      <c r="G32" s="12">
        <f t="shared" si="0"/>
        <v>0.20195907162465684</v>
      </c>
      <c r="H32" s="9">
        <v>47689</v>
      </c>
      <c r="I32" s="9">
        <v>12765</v>
      </c>
      <c r="J32" s="12">
        <f t="shared" si="1"/>
        <v>0.26767179014028392</v>
      </c>
      <c r="K32" s="9">
        <f t="shared" si="2"/>
        <v>95773</v>
      </c>
      <c r="L32" s="9">
        <f t="shared" si="3"/>
        <v>22476</v>
      </c>
      <c r="M32" s="12">
        <f t="shared" si="4"/>
        <v>0.23467992022803921</v>
      </c>
    </row>
    <row r="33" spans="1:13">
      <c r="A33" s="1">
        <v>27</v>
      </c>
      <c r="B33" s="4" t="s">
        <v>26</v>
      </c>
      <c r="C33" s="17">
        <v>174493</v>
      </c>
      <c r="D33" s="7">
        <v>28139</v>
      </c>
      <c r="E33" s="7">
        <v>319</v>
      </c>
      <c r="F33" s="7">
        <v>526</v>
      </c>
      <c r="G33" s="10">
        <f t="shared" si="0"/>
        <v>0.16610408440453198</v>
      </c>
      <c r="H33" s="7">
        <v>160630</v>
      </c>
      <c r="I33" s="7">
        <v>37745</v>
      </c>
      <c r="J33" s="10">
        <f t="shared" si="1"/>
        <v>0.23498101226420967</v>
      </c>
      <c r="K33" s="7">
        <f t="shared" si="2"/>
        <v>335123</v>
      </c>
      <c r="L33" s="7">
        <f t="shared" si="3"/>
        <v>66729</v>
      </c>
      <c r="M33" s="10">
        <f t="shared" si="4"/>
        <v>0.19911793580267542</v>
      </c>
    </row>
    <row r="34" spans="1:13">
      <c r="A34" s="1">
        <v>28</v>
      </c>
      <c r="B34" s="4" t="s">
        <v>27</v>
      </c>
      <c r="C34" s="17">
        <v>106840</v>
      </c>
      <c r="D34" s="7">
        <v>16497</v>
      </c>
      <c r="E34" s="7">
        <v>238</v>
      </c>
      <c r="F34" s="7">
        <v>262</v>
      </c>
      <c r="G34" s="10">
        <f t="shared" si="0"/>
        <v>0.15908835642081617</v>
      </c>
      <c r="H34" s="7">
        <v>102551</v>
      </c>
      <c r="I34" s="7">
        <v>25151</v>
      </c>
      <c r="J34" s="10">
        <f t="shared" si="1"/>
        <v>0.24525358114499127</v>
      </c>
      <c r="K34" s="7">
        <f t="shared" si="2"/>
        <v>209391</v>
      </c>
      <c r="L34" s="7">
        <f t="shared" si="3"/>
        <v>42148</v>
      </c>
      <c r="M34" s="10">
        <f t="shared" si="4"/>
        <v>0.20128849855055853</v>
      </c>
    </row>
    <row r="35" spans="1:13">
      <c r="A35" s="1">
        <v>29</v>
      </c>
      <c r="B35" s="4" t="s">
        <v>28</v>
      </c>
      <c r="C35" s="17">
        <v>23044</v>
      </c>
      <c r="D35" s="7">
        <v>4612</v>
      </c>
      <c r="E35" s="7">
        <v>93</v>
      </c>
      <c r="F35" s="7">
        <v>60</v>
      </c>
      <c r="G35" s="10">
        <f t="shared" si="0"/>
        <v>0.20677833709425447</v>
      </c>
      <c r="H35" s="7">
        <v>24327</v>
      </c>
      <c r="I35" s="7">
        <v>6191</v>
      </c>
      <c r="J35" s="10">
        <f t="shared" si="1"/>
        <v>0.25449089489045096</v>
      </c>
      <c r="K35" s="7">
        <f t="shared" si="2"/>
        <v>47371</v>
      </c>
      <c r="L35" s="7">
        <f t="shared" si="3"/>
        <v>10956</v>
      </c>
      <c r="M35" s="10">
        <f t="shared" si="4"/>
        <v>0.23128074138185811</v>
      </c>
    </row>
    <row r="36" spans="1:13">
      <c r="A36" s="3">
        <v>30</v>
      </c>
      <c r="B36" s="3" t="s">
        <v>29</v>
      </c>
      <c r="C36" s="18">
        <v>17294</v>
      </c>
      <c r="D36" s="8">
        <v>3390</v>
      </c>
      <c r="E36" s="8">
        <v>53</v>
      </c>
      <c r="F36" s="8">
        <v>34</v>
      </c>
      <c r="G36" s="11">
        <f t="shared" si="0"/>
        <v>0.20105238811148377</v>
      </c>
      <c r="H36" s="8">
        <v>16214</v>
      </c>
      <c r="I36" s="8">
        <v>4650</v>
      </c>
      <c r="J36" s="11">
        <f t="shared" si="1"/>
        <v>0.28678919452325152</v>
      </c>
      <c r="K36" s="8">
        <f t="shared" si="2"/>
        <v>33508</v>
      </c>
      <c r="L36" s="8">
        <f t="shared" si="3"/>
        <v>8127</v>
      </c>
      <c r="M36" s="11">
        <f t="shared" si="4"/>
        <v>0.24253909514145874</v>
      </c>
    </row>
    <row r="37" spans="1:13">
      <c r="A37" s="2">
        <v>31</v>
      </c>
      <c r="B37" s="6" t="s">
        <v>30</v>
      </c>
      <c r="C37" s="16">
        <v>11041</v>
      </c>
      <c r="D37" s="9">
        <v>1876</v>
      </c>
      <c r="E37" s="9">
        <v>48</v>
      </c>
      <c r="F37" s="9">
        <v>99</v>
      </c>
      <c r="G37" s="12">
        <f t="shared" si="0"/>
        <v>0.18322615705099177</v>
      </c>
      <c r="H37" s="9">
        <v>10620</v>
      </c>
      <c r="I37" s="9">
        <v>2714</v>
      </c>
      <c r="J37" s="12">
        <f t="shared" si="1"/>
        <v>0.25555555555555554</v>
      </c>
      <c r="K37" s="9">
        <f t="shared" si="2"/>
        <v>21661</v>
      </c>
      <c r="L37" s="9">
        <f t="shared" si="3"/>
        <v>4737</v>
      </c>
      <c r="M37" s="12">
        <f t="shared" si="4"/>
        <v>0.2186879645445732</v>
      </c>
    </row>
    <row r="38" spans="1:13">
      <c r="A38" s="1">
        <v>32</v>
      </c>
      <c r="B38" s="4" t="s">
        <v>31</v>
      </c>
      <c r="C38" s="17">
        <v>13673</v>
      </c>
      <c r="D38" s="7">
        <v>2466</v>
      </c>
      <c r="E38" s="7">
        <v>64</v>
      </c>
      <c r="F38" s="7">
        <v>301</v>
      </c>
      <c r="G38" s="10">
        <f t="shared" si="0"/>
        <v>0.2070503912820888</v>
      </c>
      <c r="H38" s="7">
        <v>12543</v>
      </c>
      <c r="I38" s="7">
        <v>3690</v>
      </c>
      <c r="J38" s="10">
        <f t="shared" si="1"/>
        <v>0.29418799330303758</v>
      </c>
      <c r="K38" s="7">
        <f t="shared" si="2"/>
        <v>26216</v>
      </c>
      <c r="L38" s="7">
        <f t="shared" si="3"/>
        <v>6521</v>
      </c>
      <c r="M38" s="10">
        <f t="shared" si="4"/>
        <v>0.24874122673176685</v>
      </c>
    </row>
    <row r="39" spans="1:13">
      <c r="A39" s="1">
        <v>33</v>
      </c>
      <c r="B39" s="4" t="s">
        <v>32</v>
      </c>
      <c r="C39" s="17">
        <v>39336</v>
      </c>
      <c r="D39" s="7">
        <v>10173</v>
      </c>
      <c r="E39" s="7">
        <v>293</v>
      </c>
      <c r="F39" s="7">
        <v>59</v>
      </c>
      <c r="G39" s="10">
        <f t="shared" si="0"/>
        <v>0.26756660565385398</v>
      </c>
      <c r="H39" s="7">
        <v>35705</v>
      </c>
      <c r="I39" s="7">
        <v>11451</v>
      </c>
      <c r="J39" s="10">
        <f t="shared" si="1"/>
        <v>0.32071138496008961</v>
      </c>
      <c r="K39" s="7">
        <f t="shared" si="2"/>
        <v>75041</v>
      </c>
      <c r="L39" s="7">
        <f t="shared" si="3"/>
        <v>21976</v>
      </c>
      <c r="M39" s="10">
        <f t="shared" si="4"/>
        <v>0.29285324022867498</v>
      </c>
    </row>
    <row r="40" spans="1:13">
      <c r="A40" s="1">
        <v>34</v>
      </c>
      <c r="B40" s="4" t="s">
        <v>33</v>
      </c>
      <c r="C40" s="17">
        <v>59906</v>
      </c>
      <c r="D40" s="7">
        <v>11947</v>
      </c>
      <c r="E40" s="7">
        <v>235</v>
      </c>
      <c r="F40" s="7">
        <v>211</v>
      </c>
      <c r="G40" s="10">
        <f t="shared" si="0"/>
        <v>0.20687410276099222</v>
      </c>
      <c r="H40" s="7">
        <v>54962</v>
      </c>
      <c r="I40" s="7">
        <v>15231</v>
      </c>
      <c r="J40" s="10">
        <f t="shared" si="1"/>
        <v>0.27711873658163821</v>
      </c>
      <c r="K40" s="7">
        <f t="shared" si="2"/>
        <v>114868</v>
      </c>
      <c r="L40" s="7">
        <f t="shared" si="3"/>
        <v>27624</v>
      </c>
      <c r="M40" s="10">
        <f t="shared" si="4"/>
        <v>0.24048473029912595</v>
      </c>
    </row>
    <row r="41" spans="1:13">
      <c r="A41" s="3">
        <v>35</v>
      </c>
      <c r="B41" s="3" t="s">
        <v>34</v>
      </c>
      <c r="C41" s="18">
        <v>25697</v>
      </c>
      <c r="D41" s="8">
        <v>4318</v>
      </c>
      <c r="E41" s="8">
        <v>113</v>
      </c>
      <c r="F41" s="8">
        <v>650</v>
      </c>
      <c r="G41" s="11">
        <f t="shared" si="0"/>
        <v>0.19772736117056466</v>
      </c>
      <c r="H41" s="8">
        <v>23797</v>
      </c>
      <c r="I41" s="8">
        <v>5779</v>
      </c>
      <c r="J41" s="11">
        <f t="shared" si="1"/>
        <v>0.24284573685758709</v>
      </c>
      <c r="K41" s="8">
        <f t="shared" si="2"/>
        <v>49494</v>
      </c>
      <c r="L41" s="8">
        <f t="shared" si="3"/>
        <v>10860</v>
      </c>
      <c r="M41" s="11">
        <f t="shared" si="4"/>
        <v>0.21942053582252394</v>
      </c>
    </row>
    <row r="42" spans="1:13">
      <c r="A42" s="2">
        <v>36</v>
      </c>
      <c r="B42" s="6" t="s">
        <v>35</v>
      </c>
      <c r="C42" s="16">
        <v>14342</v>
      </c>
      <c r="D42" s="9">
        <v>2705</v>
      </c>
      <c r="E42" s="9">
        <v>82</v>
      </c>
      <c r="F42" s="9">
        <v>344</v>
      </c>
      <c r="G42" s="12">
        <f t="shared" si="0"/>
        <v>0.21830985915492956</v>
      </c>
      <c r="H42" s="9">
        <v>15839</v>
      </c>
      <c r="I42" s="9">
        <v>6808</v>
      </c>
      <c r="J42" s="12">
        <f t="shared" si="1"/>
        <v>0.42982511522192057</v>
      </c>
      <c r="K42" s="9">
        <f t="shared" si="2"/>
        <v>30181</v>
      </c>
      <c r="L42" s="9">
        <f t="shared" si="3"/>
        <v>9939</v>
      </c>
      <c r="M42" s="12">
        <f t="shared" si="4"/>
        <v>0.32931314403101292</v>
      </c>
    </row>
    <row r="43" spans="1:13">
      <c r="A43" s="1">
        <v>37</v>
      </c>
      <c r="B43" s="4" t="s">
        <v>36</v>
      </c>
      <c r="C43" s="17">
        <v>20499</v>
      </c>
      <c r="D43" s="7">
        <v>5180</v>
      </c>
      <c r="E43" s="7">
        <v>258</v>
      </c>
      <c r="F43" s="7">
        <v>571</v>
      </c>
      <c r="G43" s="10">
        <f t="shared" si="0"/>
        <v>0.29313625054880726</v>
      </c>
      <c r="H43" s="7">
        <v>21600</v>
      </c>
      <c r="I43" s="7">
        <v>8126</v>
      </c>
      <c r="J43" s="10">
        <f t="shared" si="1"/>
        <v>0.37620370370370371</v>
      </c>
      <c r="K43" s="7">
        <f t="shared" si="2"/>
        <v>42099</v>
      </c>
      <c r="L43" s="7">
        <f t="shared" si="3"/>
        <v>14135</v>
      </c>
      <c r="M43" s="10">
        <f t="shared" si="4"/>
        <v>0.33575619373381793</v>
      </c>
    </row>
    <row r="44" spans="1:13">
      <c r="A44" s="1">
        <v>38</v>
      </c>
      <c r="B44" s="4" t="s">
        <v>37</v>
      </c>
      <c r="C44" s="17">
        <v>28317</v>
      </c>
      <c r="D44" s="7">
        <v>5787</v>
      </c>
      <c r="E44" s="7">
        <v>187</v>
      </c>
      <c r="F44" s="7">
        <v>270</v>
      </c>
      <c r="G44" s="10">
        <f t="shared" si="0"/>
        <v>0.22050358441925344</v>
      </c>
      <c r="H44" s="7">
        <v>26990</v>
      </c>
      <c r="I44" s="7">
        <v>8622</v>
      </c>
      <c r="J44" s="10">
        <f t="shared" si="1"/>
        <v>0.31945164875879956</v>
      </c>
      <c r="K44" s="7">
        <f t="shared" si="2"/>
        <v>55307</v>
      </c>
      <c r="L44" s="7">
        <f t="shared" si="3"/>
        <v>14866</v>
      </c>
      <c r="M44" s="10">
        <f t="shared" si="4"/>
        <v>0.26879056900573162</v>
      </c>
    </row>
    <row r="45" spans="1:13">
      <c r="A45" s="1">
        <v>39</v>
      </c>
      <c r="B45" s="4" t="s">
        <v>38</v>
      </c>
      <c r="C45" s="17">
        <v>16048</v>
      </c>
      <c r="D45" s="7">
        <v>2503</v>
      </c>
      <c r="E45" s="7">
        <v>84</v>
      </c>
      <c r="F45" s="7">
        <v>337</v>
      </c>
      <c r="G45" s="10">
        <f t="shared" si="0"/>
        <v>0.18220338983050846</v>
      </c>
      <c r="H45" s="7">
        <v>14748</v>
      </c>
      <c r="I45" s="7">
        <v>4364</v>
      </c>
      <c r="J45" s="10">
        <f t="shared" si="1"/>
        <v>0.295904529427719</v>
      </c>
      <c r="K45" s="7">
        <f t="shared" si="2"/>
        <v>30796</v>
      </c>
      <c r="L45" s="7">
        <f t="shared" si="3"/>
        <v>7288</v>
      </c>
      <c r="M45" s="10">
        <f t="shared" si="4"/>
        <v>0.23665411092349656</v>
      </c>
    </row>
    <row r="46" spans="1:13">
      <c r="A46" s="3">
        <v>40</v>
      </c>
      <c r="B46" s="3" t="s">
        <v>39</v>
      </c>
      <c r="C46" s="18">
        <v>102217</v>
      </c>
      <c r="D46" s="8">
        <v>19892</v>
      </c>
      <c r="E46" s="8">
        <v>294</v>
      </c>
      <c r="F46" s="8">
        <v>261</v>
      </c>
      <c r="G46" s="11">
        <f t="shared" si="0"/>
        <v>0.20003521919054559</v>
      </c>
      <c r="H46" s="8">
        <v>89302</v>
      </c>
      <c r="I46" s="8">
        <v>29601</v>
      </c>
      <c r="J46" s="11">
        <f t="shared" si="1"/>
        <v>0.33147073973707197</v>
      </c>
      <c r="K46" s="8">
        <f t="shared" si="2"/>
        <v>191519</v>
      </c>
      <c r="L46" s="8">
        <f t="shared" si="3"/>
        <v>50048</v>
      </c>
      <c r="M46" s="11">
        <f t="shared" si="4"/>
        <v>0.26132133104287303</v>
      </c>
    </row>
    <row r="47" spans="1:13">
      <c r="A47" s="2">
        <v>41</v>
      </c>
      <c r="B47" s="6" t="s">
        <v>40</v>
      </c>
      <c r="C47" s="16">
        <v>16131</v>
      </c>
      <c r="D47" s="9">
        <v>3648</v>
      </c>
      <c r="E47" s="9">
        <v>64</v>
      </c>
      <c r="F47" s="9">
        <v>118</v>
      </c>
      <c r="G47" s="12">
        <f t="shared" si="0"/>
        <v>0.23743103341392349</v>
      </c>
      <c r="H47" s="9">
        <v>15259</v>
      </c>
      <c r="I47" s="9">
        <v>6297</v>
      </c>
      <c r="J47" s="12">
        <f t="shared" si="1"/>
        <v>0.41267448718788913</v>
      </c>
      <c r="K47" s="9">
        <f t="shared" si="2"/>
        <v>31390</v>
      </c>
      <c r="L47" s="9">
        <f t="shared" si="3"/>
        <v>10127</v>
      </c>
      <c r="M47" s="12">
        <f t="shared" si="4"/>
        <v>0.32261866836572156</v>
      </c>
    </row>
    <row r="48" spans="1:13">
      <c r="A48" s="1">
        <v>42</v>
      </c>
      <c r="B48" s="4" t="s">
        <v>41</v>
      </c>
      <c r="C48" s="17">
        <v>23866</v>
      </c>
      <c r="D48" s="7">
        <v>4854</v>
      </c>
      <c r="E48" s="7">
        <v>120</v>
      </c>
      <c r="F48" s="7">
        <v>126</v>
      </c>
      <c r="G48" s="10">
        <f t="shared" si="0"/>
        <v>0.21369311991955084</v>
      </c>
      <c r="H48" s="7">
        <v>23505</v>
      </c>
      <c r="I48" s="7">
        <v>9367</v>
      </c>
      <c r="J48" s="10">
        <f t="shared" si="1"/>
        <v>0.39851095511593276</v>
      </c>
      <c r="K48" s="7">
        <f t="shared" si="2"/>
        <v>47371</v>
      </c>
      <c r="L48" s="7">
        <f t="shared" si="3"/>
        <v>14467</v>
      </c>
      <c r="M48" s="10">
        <f t="shared" si="4"/>
        <v>0.3053978172299508</v>
      </c>
    </row>
    <row r="49" spans="1:13">
      <c r="A49" s="1">
        <v>43</v>
      </c>
      <c r="B49" s="4" t="s">
        <v>42</v>
      </c>
      <c r="C49" s="17">
        <v>36317</v>
      </c>
      <c r="D49" s="7">
        <v>10500</v>
      </c>
      <c r="E49" s="7">
        <v>217</v>
      </c>
      <c r="F49" s="7">
        <v>562</v>
      </c>
      <c r="G49" s="10">
        <f t="shared" si="0"/>
        <v>0.31057080706005452</v>
      </c>
      <c r="H49" s="7">
        <v>32275</v>
      </c>
      <c r="I49" s="7">
        <v>13961</v>
      </c>
      <c r="J49" s="10">
        <f t="shared" si="1"/>
        <v>0.43256390395042604</v>
      </c>
      <c r="K49" s="7">
        <f t="shared" si="2"/>
        <v>68592</v>
      </c>
      <c r="L49" s="7">
        <f t="shared" si="3"/>
        <v>25240</v>
      </c>
      <c r="M49" s="10">
        <f t="shared" si="4"/>
        <v>0.36797294145089804</v>
      </c>
    </row>
    <row r="50" spans="1:13">
      <c r="A50" s="1">
        <v>44</v>
      </c>
      <c r="B50" s="4" t="s">
        <v>43</v>
      </c>
      <c r="C50" s="17">
        <v>22981</v>
      </c>
      <c r="D50" s="7">
        <v>5333</v>
      </c>
      <c r="E50" s="7">
        <v>127</v>
      </c>
      <c r="F50" s="7">
        <v>87</v>
      </c>
      <c r="G50" s="10">
        <f t="shared" si="0"/>
        <v>0.24137330838518775</v>
      </c>
      <c r="H50" s="7">
        <v>23883</v>
      </c>
      <c r="I50" s="7">
        <v>8444</v>
      </c>
      <c r="J50" s="10">
        <f t="shared" si="1"/>
        <v>0.35355692333458943</v>
      </c>
      <c r="K50" s="7">
        <f t="shared" si="2"/>
        <v>46864</v>
      </c>
      <c r="L50" s="7">
        <f t="shared" si="3"/>
        <v>13991</v>
      </c>
      <c r="M50" s="10">
        <f t="shared" si="4"/>
        <v>0.2985447251621714</v>
      </c>
    </row>
    <row r="51" spans="1:13">
      <c r="A51" s="3">
        <v>45</v>
      </c>
      <c r="B51" s="5" t="s">
        <v>44</v>
      </c>
      <c r="C51" s="18">
        <v>19937</v>
      </c>
      <c r="D51" s="8">
        <v>3743</v>
      </c>
      <c r="E51" s="8">
        <v>151</v>
      </c>
      <c r="F51" s="8">
        <v>275</v>
      </c>
      <c r="G51" s="11">
        <f t="shared" si="0"/>
        <v>0.20910869238100016</v>
      </c>
      <c r="H51" s="8">
        <v>20030</v>
      </c>
      <c r="I51" s="8">
        <v>7087</v>
      </c>
      <c r="J51" s="11">
        <f t="shared" si="1"/>
        <v>0.35381927109335998</v>
      </c>
      <c r="K51" s="8">
        <f t="shared" si="2"/>
        <v>39967</v>
      </c>
      <c r="L51" s="8">
        <f t="shared" si="3"/>
        <v>11256</v>
      </c>
      <c r="M51" s="11">
        <f t="shared" si="4"/>
        <v>0.28163234668601594</v>
      </c>
    </row>
    <row r="52" spans="1:13">
      <c r="A52" s="2">
        <v>46</v>
      </c>
      <c r="B52" s="6" t="s">
        <v>46</v>
      </c>
      <c r="C52" s="16">
        <v>29449</v>
      </c>
      <c r="D52" s="9">
        <v>4927</v>
      </c>
      <c r="E52" s="9">
        <v>144</v>
      </c>
      <c r="F52" s="9">
        <v>288</v>
      </c>
      <c r="G52" s="12">
        <f t="shared" si="0"/>
        <v>0.181975618866515</v>
      </c>
      <c r="H52" s="9">
        <v>30099</v>
      </c>
      <c r="I52" s="9">
        <v>9878</v>
      </c>
      <c r="J52" s="12">
        <f t="shared" si="1"/>
        <v>0.32818366058673043</v>
      </c>
      <c r="K52" s="9">
        <f t="shared" si="2"/>
        <v>59548</v>
      </c>
      <c r="L52" s="9">
        <f t="shared" si="3"/>
        <v>15237</v>
      </c>
      <c r="M52" s="12">
        <f t="shared" si="4"/>
        <v>0.25587761133875192</v>
      </c>
    </row>
    <row r="53" spans="1:13">
      <c r="A53" s="3">
        <v>47</v>
      </c>
      <c r="B53" s="3" t="s">
        <v>45</v>
      </c>
      <c r="C53" s="18">
        <v>31409</v>
      </c>
      <c r="D53" s="8">
        <v>7348</v>
      </c>
      <c r="E53" s="8">
        <v>204</v>
      </c>
      <c r="F53" s="8">
        <v>410</v>
      </c>
      <c r="G53" s="11">
        <f t="shared" si="0"/>
        <v>0.25349422140150912</v>
      </c>
      <c r="H53" s="8">
        <v>31517</v>
      </c>
      <c r="I53" s="8">
        <v>14710</v>
      </c>
      <c r="J53" s="11">
        <f t="shared" si="1"/>
        <v>0.46673223974363043</v>
      </c>
      <c r="K53" s="8">
        <f t="shared" si="2"/>
        <v>62926</v>
      </c>
      <c r="L53" s="8">
        <f t="shared" si="3"/>
        <v>22672</v>
      </c>
      <c r="M53" s="11">
        <f t="shared" si="4"/>
        <v>0.36029622095795061</v>
      </c>
    </row>
    <row r="54" spans="1:13">
      <c r="C54" s="19">
        <f>SUM(C7:C53)</f>
        <v>2671454</v>
      </c>
      <c r="D54" s="19">
        <f t="shared" ref="D54:F54" si="5">SUM(D7:D53)</f>
        <v>487603</v>
      </c>
      <c r="E54" s="19">
        <f t="shared" si="5"/>
        <v>9948</v>
      </c>
      <c r="F54" s="19">
        <f t="shared" si="5"/>
        <v>15311</v>
      </c>
      <c r="G54" s="10">
        <f t="shared" si="0"/>
        <v>0.19197860041760031</v>
      </c>
      <c r="H54" s="19">
        <f>SUM(H7:H53)</f>
        <v>2497310</v>
      </c>
      <c r="I54" s="19">
        <f>SUM(I7:I53)</f>
        <v>688802</v>
      </c>
      <c r="J54" s="20">
        <f t="shared" si="1"/>
        <v>0.2758175797157742</v>
      </c>
      <c r="K54" s="14">
        <f>SUM(K7:K53)</f>
        <v>5168764</v>
      </c>
      <c r="L54" s="7">
        <f t="shared" si="3"/>
        <v>1201664</v>
      </c>
      <c r="M54" s="20">
        <f t="shared" si="4"/>
        <v>0.23248575481488418</v>
      </c>
    </row>
  </sheetData>
  <mergeCells count="13">
    <mergeCell ref="A2:B6"/>
    <mergeCell ref="C2:C6"/>
    <mergeCell ref="G2:G6"/>
    <mergeCell ref="D2:F2"/>
    <mergeCell ref="L2:L6"/>
    <mergeCell ref="M2:M6"/>
    <mergeCell ref="D3:D6"/>
    <mergeCell ref="E3:E6"/>
    <mergeCell ref="F3:F6"/>
    <mergeCell ref="H2:H6"/>
    <mergeCell ref="I2:I6"/>
    <mergeCell ref="J2:J6"/>
    <mergeCell ref="K2:K6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&amp;R資料１－２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特定保健指導</vt:lpstr>
      <vt:lpstr>特定保健指導!Print_Area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2021-06-11T09:16:18Z</dcterms:modified>
</cp:coreProperties>
</file>