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特定保健指導" sheetId="5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特定保健指導!$A$1:$M$53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F54" i="5" l="1"/>
  <c r="E54" i="5"/>
  <c r="D54" i="5"/>
  <c r="H54" i="5"/>
  <c r="C54" i="5"/>
  <c r="I54" i="5" l="1"/>
  <c r="J54" i="5" l="1"/>
  <c r="L53" i="5"/>
  <c r="K53" i="5"/>
  <c r="J53" i="5"/>
  <c r="G53" i="5"/>
  <c r="L52" i="5"/>
  <c r="K52" i="5"/>
  <c r="J52" i="5"/>
  <c r="G52" i="5"/>
  <c r="L51" i="5"/>
  <c r="K51" i="5"/>
  <c r="J51" i="5"/>
  <c r="G51" i="5"/>
  <c r="L50" i="5"/>
  <c r="K50" i="5"/>
  <c r="J50" i="5"/>
  <c r="G50" i="5"/>
  <c r="L49" i="5"/>
  <c r="K49" i="5"/>
  <c r="J49" i="5"/>
  <c r="G49" i="5"/>
  <c r="L48" i="5"/>
  <c r="K48" i="5"/>
  <c r="J48" i="5"/>
  <c r="G48" i="5"/>
  <c r="L47" i="5"/>
  <c r="K47" i="5"/>
  <c r="J47" i="5"/>
  <c r="G47" i="5"/>
  <c r="L46" i="5"/>
  <c r="K46" i="5"/>
  <c r="J46" i="5"/>
  <c r="G46" i="5"/>
  <c r="L45" i="5"/>
  <c r="K45" i="5"/>
  <c r="J45" i="5"/>
  <c r="G45" i="5"/>
  <c r="L44" i="5"/>
  <c r="K44" i="5"/>
  <c r="J44" i="5"/>
  <c r="G44" i="5"/>
  <c r="L43" i="5"/>
  <c r="K43" i="5"/>
  <c r="J43" i="5"/>
  <c r="G43" i="5"/>
  <c r="L42" i="5"/>
  <c r="K42" i="5"/>
  <c r="J42" i="5"/>
  <c r="G42" i="5"/>
  <c r="L41" i="5"/>
  <c r="K41" i="5"/>
  <c r="J41" i="5"/>
  <c r="G41" i="5"/>
  <c r="L40" i="5"/>
  <c r="K40" i="5"/>
  <c r="J40" i="5"/>
  <c r="G40" i="5"/>
  <c r="L39" i="5"/>
  <c r="K39" i="5"/>
  <c r="J39" i="5"/>
  <c r="G39" i="5"/>
  <c r="L38" i="5"/>
  <c r="K38" i="5"/>
  <c r="J38" i="5"/>
  <c r="G38" i="5"/>
  <c r="L37" i="5"/>
  <c r="K37" i="5"/>
  <c r="J37" i="5"/>
  <c r="G37" i="5"/>
  <c r="L36" i="5"/>
  <c r="K36" i="5"/>
  <c r="J36" i="5"/>
  <c r="G36" i="5"/>
  <c r="L35" i="5"/>
  <c r="K35" i="5"/>
  <c r="J35" i="5"/>
  <c r="G35" i="5"/>
  <c r="L34" i="5"/>
  <c r="K34" i="5"/>
  <c r="J34" i="5"/>
  <c r="G34" i="5"/>
  <c r="L33" i="5"/>
  <c r="K33" i="5"/>
  <c r="J33" i="5"/>
  <c r="G33" i="5"/>
  <c r="L32" i="5"/>
  <c r="K32" i="5"/>
  <c r="J32" i="5"/>
  <c r="G32" i="5"/>
  <c r="L31" i="5"/>
  <c r="K31" i="5"/>
  <c r="J31" i="5"/>
  <c r="G31" i="5"/>
  <c r="L30" i="5"/>
  <c r="K30" i="5"/>
  <c r="J30" i="5"/>
  <c r="G30" i="5"/>
  <c r="L29" i="5"/>
  <c r="K29" i="5"/>
  <c r="J29" i="5"/>
  <c r="G29" i="5"/>
  <c r="L28" i="5"/>
  <c r="K28" i="5"/>
  <c r="J28" i="5"/>
  <c r="G28" i="5"/>
  <c r="L27" i="5"/>
  <c r="K27" i="5"/>
  <c r="J27" i="5"/>
  <c r="G27" i="5"/>
  <c r="L26" i="5"/>
  <c r="K26" i="5"/>
  <c r="J26" i="5"/>
  <c r="G26" i="5"/>
  <c r="L25" i="5"/>
  <c r="K25" i="5"/>
  <c r="J25" i="5"/>
  <c r="G25" i="5"/>
  <c r="L24" i="5"/>
  <c r="K24" i="5"/>
  <c r="J24" i="5"/>
  <c r="G24" i="5"/>
  <c r="L23" i="5"/>
  <c r="K23" i="5"/>
  <c r="J23" i="5"/>
  <c r="G23" i="5"/>
  <c r="L22" i="5"/>
  <c r="K22" i="5"/>
  <c r="J22" i="5"/>
  <c r="G22" i="5"/>
  <c r="L21" i="5"/>
  <c r="K21" i="5"/>
  <c r="J21" i="5"/>
  <c r="G21" i="5"/>
  <c r="L20" i="5"/>
  <c r="K20" i="5"/>
  <c r="J20" i="5"/>
  <c r="G20" i="5"/>
  <c r="L19" i="5"/>
  <c r="K19" i="5"/>
  <c r="J19" i="5"/>
  <c r="G19" i="5"/>
  <c r="L18" i="5"/>
  <c r="K18" i="5"/>
  <c r="J18" i="5"/>
  <c r="G18" i="5"/>
  <c r="L17" i="5"/>
  <c r="K17" i="5"/>
  <c r="J17" i="5"/>
  <c r="G17" i="5"/>
  <c r="L16" i="5"/>
  <c r="K16" i="5"/>
  <c r="J16" i="5"/>
  <c r="G16" i="5"/>
  <c r="L15" i="5"/>
  <c r="K15" i="5"/>
  <c r="J15" i="5"/>
  <c r="G15" i="5"/>
  <c r="L14" i="5"/>
  <c r="K14" i="5"/>
  <c r="J14" i="5"/>
  <c r="G14" i="5"/>
  <c r="L13" i="5"/>
  <c r="K13" i="5"/>
  <c r="J13" i="5"/>
  <c r="G13" i="5"/>
  <c r="L12" i="5"/>
  <c r="K12" i="5"/>
  <c r="J12" i="5"/>
  <c r="G12" i="5"/>
  <c r="L11" i="5"/>
  <c r="K11" i="5"/>
  <c r="J11" i="5"/>
  <c r="G11" i="5"/>
  <c r="L10" i="5"/>
  <c r="K10" i="5"/>
  <c r="J10" i="5"/>
  <c r="G10" i="5"/>
  <c r="L9" i="5"/>
  <c r="K9" i="5"/>
  <c r="J9" i="5"/>
  <c r="G9" i="5"/>
  <c r="L8" i="5"/>
  <c r="K8" i="5"/>
  <c r="J8" i="5"/>
  <c r="G8" i="5"/>
  <c r="L7" i="5"/>
  <c r="K7" i="5"/>
  <c r="K54" i="5" s="1"/>
  <c r="J7" i="5"/>
  <c r="G7" i="5"/>
  <c r="M24" i="5" l="1"/>
  <c r="M25" i="5"/>
  <c r="M11" i="5"/>
  <c r="M23" i="5"/>
  <c r="M27" i="5"/>
  <c r="M43" i="5"/>
  <c r="M51" i="5"/>
  <c r="L54" i="5"/>
  <c r="M54" i="5" s="1"/>
  <c r="G54" i="5"/>
  <c r="M32" i="5"/>
  <c r="M34" i="5"/>
  <c r="M35" i="5"/>
  <c r="M36" i="5"/>
  <c r="M37" i="5"/>
  <c r="M39" i="5"/>
  <c r="M40" i="5"/>
  <c r="M28" i="5"/>
  <c r="M29" i="5"/>
  <c r="M30" i="5"/>
  <c r="M31" i="5"/>
  <c r="M33" i="5"/>
  <c r="M41" i="5"/>
  <c r="M7" i="5"/>
  <c r="M9" i="5"/>
  <c r="M45" i="5"/>
  <c r="M48" i="5"/>
  <c r="M12" i="5"/>
  <c r="M13" i="5"/>
  <c r="M14" i="5"/>
  <c r="M15" i="5"/>
  <c r="M16" i="5"/>
  <c r="M17" i="5"/>
  <c r="M18" i="5"/>
  <c r="M19" i="5"/>
  <c r="M20" i="5"/>
  <c r="M21" i="5"/>
  <c r="M22" i="5"/>
  <c r="M52" i="5"/>
  <c r="M53" i="5"/>
  <c r="M8" i="5"/>
  <c r="M10" i="5"/>
  <c r="M44" i="5"/>
  <c r="M47" i="5"/>
  <c r="M49" i="5"/>
  <c r="M26" i="5"/>
  <c r="M50" i="5"/>
  <c r="M38" i="5"/>
  <c r="M42" i="5"/>
  <c r="M46" i="5"/>
</calcChain>
</file>

<file path=xl/sharedStrings.xml><?xml version="1.0" encoding="utf-8"?>
<sst xmlns="http://schemas.openxmlformats.org/spreadsheetml/2006/main" count="61" uniqueCount="61">
  <si>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</si>
  <si>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</si>
  <si>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</si>
  <si>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</si>
  <si>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</si>
  <si>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</si>
  <si>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</si>
  <si>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</si>
  <si>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</si>
  <si>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</si>
  <si>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</si>
  <si>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</si>
  <si>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</si>
  <si>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</si>
  <si>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</si>
  <si>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</si>
  <si>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</si>
  <si>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</si>
  <si>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</si>
  <si>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</si>
  <si>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</si>
  <si>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</si>
  <si>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</si>
  <si>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</si>
  <si>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</si>
  <si>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</si>
  <si>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</si>
  <si>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</si>
  <si>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</si>
  <si>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</si>
  <si>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</si>
  <si>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</si>
  <si>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</si>
  <si>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</si>
  <si>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</si>
  <si>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</si>
  <si>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</si>
  <si>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</si>
  <si>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</si>
  <si>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</si>
  <si>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</si>
  <si>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</si>
  <si>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</si>
  <si>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</si>
  <si>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</si>
  <si>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</si>
  <si>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</si>
  <si>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</si>
  <si>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特定保健指導の積極的支援実施率（％）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2" eb="15">
      <t>ジッシリツ</t>
    </rPh>
    <phoneticPr fontId="1"/>
  </si>
  <si>
    <t>特定保健指導の動機づけ支援実施率（％）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3" eb="16">
      <t>ジッシリツ</t>
    </rPh>
    <phoneticPr fontId="1"/>
  </si>
  <si>
    <t>特定保健指導の積極的支援の対象者数【A】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タイショウシャ</t>
    </rPh>
    <rPh sb="16" eb="17">
      <t>スウ</t>
    </rPh>
    <phoneticPr fontId="1"/>
  </si>
  <si>
    <t>特定保健指導の積極的支援の終了者数【B】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シュウリョウシャ</t>
    </rPh>
    <rPh sb="16" eb="17">
      <t>スウ</t>
    </rPh>
    <phoneticPr fontId="1"/>
  </si>
  <si>
    <t>平成30年度都道府県別特定保健指導実施率</t>
    <rPh sb="4" eb="6">
      <t>ネンド</t>
    </rPh>
    <rPh sb="6" eb="11">
      <t>トドウフケンベツ</t>
    </rPh>
    <rPh sb="11" eb="13">
      <t>トクテイ</t>
    </rPh>
    <rPh sb="13" eb="15">
      <t>ホケン</t>
    </rPh>
    <rPh sb="15" eb="17">
      <t>シドウ</t>
    </rPh>
    <rPh sb="17" eb="20">
      <t>ジッシリツ</t>
    </rPh>
    <phoneticPr fontId="1"/>
  </si>
  <si>
    <t>積極的支援</t>
    <rPh sb="0" eb="3">
      <t>セッキョクテキ</t>
    </rPh>
    <rPh sb="3" eb="5">
      <t>シエン</t>
    </rPh>
    <phoneticPr fontId="1"/>
  </si>
  <si>
    <t>特定保健指導の動機付け支援相当の終了者数【C】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3" eb="15">
      <t>ソウトウ</t>
    </rPh>
    <rPh sb="16" eb="19">
      <t>シュウリョウシャ</t>
    </rPh>
    <rPh sb="19" eb="20">
      <t>スウ</t>
    </rPh>
    <phoneticPr fontId="1"/>
  </si>
  <si>
    <t>特定保健指導のモデル実施の終了者数【D】</t>
    <rPh sb="0" eb="2">
      <t>トクテイ</t>
    </rPh>
    <rPh sb="2" eb="4">
      <t>ホケン</t>
    </rPh>
    <rPh sb="4" eb="6">
      <t>シドウ</t>
    </rPh>
    <rPh sb="10" eb="12">
      <t>ジッシ</t>
    </rPh>
    <rPh sb="13" eb="16">
      <t>シュウリョウシャ</t>
    </rPh>
    <rPh sb="16" eb="17">
      <t>スウ</t>
    </rPh>
    <phoneticPr fontId="1"/>
  </si>
  <si>
    <r>
      <t>特定保健指導の動機づけ支援の対象者数【</t>
    </r>
    <r>
      <rPr>
        <sz val="9"/>
        <rFont val="ＭＳ Ｐゴシック"/>
        <family val="3"/>
        <charset val="128"/>
        <scheme val="minor"/>
      </rPr>
      <t>E】</t>
    </r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タイショウシャ</t>
    </rPh>
    <rPh sb="17" eb="18">
      <t>スウ</t>
    </rPh>
    <phoneticPr fontId="1"/>
  </si>
  <si>
    <t>特定保健指導の動機づけ支援の終了者数【F】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シュウリョウシャ</t>
    </rPh>
    <rPh sb="17" eb="18">
      <t>スウ</t>
    </rPh>
    <phoneticPr fontId="1"/>
  </si>
  <si>
    <r>
      <t>特定保健指導の対象者数【</t>
    </r>
    <r>
      <rPr>
        <sz val="9"/>
        <rFont val="ＭＳ Ｐゴシック"/>
        <family val="3"/>
        <charset val="128"/>
        <scheme val="minor"/>
      </rPr>
      <t>G】
（A＋E)</t>
    </r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phoneticPr fontId="1"/>
  </si>
  <si>
    <r>
      <t>特定保健指導の終了者数【</t>
    </r>
    <r>
      <rPr>
        <sz val="9"/>
        <rFont val="ＭＳ Ｐゴシック"/>
        <family val="3"/>
        <charset val="128"/>
        <scheme val="minor"/>
      </rPr>
      <t>H】
（B+C+D+F)</t>
    </r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phoneticPr fontId="1"/>
  </si>
  <si>
    <t>特定保健指導の実施率（％）
（H/G）</t>
    <rPh sb="0" eb="2">
      <t>トクテイ</t>
    </rPh>
    <rPh sb="2" eb="4">
      <t>ホケン</t>
    </rPh>
    <rPh sb="4" eb="6">
      <t>シドウ</t>
    </rPh>
    <rPh sb="7" eb="10">
      <t>ジッシリツ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</si>
</sst>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8" fontId="0" fillId="0" borderId="1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6" xfId="0" applyNumberFormat="1" applyBorder="1">
      <alignment vertical="center"/>
    </xf>
    <xf numFmtId="0" fontId="0" fillId="0" borderId="0" xfId="0" applyFill="1">
      <alignment vertical="center"/>
    </xf>
    <xf numFmtId="178" fontId="0" fillId="0" borderId="2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178" fontId="0" fillId="0" borderId="4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176" fontId="0" fillId="0" borderId="6" xfId="0" applyNumberForma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Normal="100" zoomScaleSheetLayoutView="100" workbookViewId="0">
      <selection activeCell="L47" sqref="L47"/>
    </sheetView>
  </sheetViews>
  <sheetFormatPr defaultRowHeight="13.5"/>
  <cols>
    <col min="1" max="1" width="4.5" bestFit="1" customWidth="1"/>
    <col min="3" max="6" width="9.125" style="15" customWidth="1"/>
    <col min="7" max="8" width="9.125" customWidth="1"/>
    <col min="9" max="9" width="9.125" style="15" customWidth="1"/>
    <col min="10" max="13" width="9.125" customWidth="1"/>
  </cols>
  <sheetData>
    <row r="1" spans="1:13">
      <c r="A1" t="s">
        <v>52</v>
      </c>
      <c r="M1" s="13"/>
    </row>
    <row r="2" spans="1:13" ht="13.5" customHeight="1">
      <c r="A2" s="21" t="s">
        <v>47</v>
      </c>
      <c r="B2" s="22"/>
      <c r="C2" s="27" t="s">
        <v>50</v>
      </c>
      <c r="D2" s="33" t="s">
        <v>53</v>
      </c>
      <c r="E2" s="34"/>
      <c r="F2" s="35"/>
      <c r="G2" s="30" t="s">
        <v>48</v>
      </c>
      <c r="H2" s="36" t="s">
        <v>56</v>
      </c>
      <c r="I2" s="49" t="s">
        <v>57</v>
      </c>
      <c r="J2" s="36" t="s">
        <v>49</v>
      </c>
      <c r="K2" s="36" t="s">
        <v>58</v>
      </c>
      <c r="L2" s="36" t="s">
        <v>59</v>
      </c>
      <c r="M2" s="39" t="s">
        <v>60</v>
      </c>
    </row>
    <row r="3" spans="1:13" ht="13.5" customHeight="1">
      <c r="A3" s="23"/>
      <c r="B3" s="24"/>
      <c r="C3" s="28"/>
      <c r="D3" s="42" t="s">
        <v>51</v>
      </c>
      <c r="E3" s="45" t="s">
        <v>54</v>
      </c>
      <c r="F3" s="48" t="s">
        <v>55</v>
      </c>
      <c r="G3" s="31"/>
      <c r="H3" s="37"/>
      <c r="I3" s="50"/>
      <c r="J3" s="37"/>
      <c r="K3" s="37"/>
      <c r="L3" s="37"/>
      <c r="M3" s="40"/>
    </row>
    <row r="4" spans="1:13">
      <c r="A4" s="23"/>
      <c r="B4" s="24"/>
      <c r="C4" s="28"/>
      <c r="D4" s="43"/>
      <c r="E4" s="46"/>
      <c r="F4" s="46"/>
      <c r="G4" s="31"/>
      <c r="H4" s="37"/>
      <c r="I4" s="50"/>
      <c r="J4" s="37"/>
      <c r="K4" s="37"/>
      <c r="L4" s="37"/>
      <c r="M4" s="40"/>
    </row>
    <row r="5" spans="1:13">
      <c r="A5" s="23"/>
      <c r="B5" s="24"/>
      <c r="C5" s="28"/>
      <c r="D5" s="43"/>
      <c r="E5" s="46"/>
      <c r="F5" s="46"/>
      <c r="G5" s="31"/>
      <c r="H5" s="37"/>
      <c r="I5" s="50"/>
      <c r="J5" s="37"/>
      <c r="K5" s="37"/>
      <c r="L5" s="37"/>
      <c r="M5" s="40"/>
    </row>
    <row r="6" spans="1:13">
      <c r="A6" s="25"/>
      <c r="B6" s="26"/>
      <c r="C6" s="29"/>
      <c r="D6" s="44"/>
      <c r="E6" s="47"/>
      <c r="F6" s="47"/>
      <c r="G6" s="32"/>
      <c r="H6" s="38"/>
      <c r="I6" s="51"/>
      <c r="J6" s="38"/>
      <c r="K6" s="38"/>
      <c r="L6" s="38"/>
      <c r="M6" s="41"/>
    </row>
    <row r="7" spans="1:13">
      <c r="A7" s="1">
        <v>1</v>
      </c>
      <c r="B7" s="4" t="s">
        <v>0</v>
      </c>
      <c r="C7" s="9">
        <v>100104</v>
      </c>
      <c r="D7" s="9">
        <v>13102</v>
      </c>
      <c r="E7" s="9">
        <v>230</v>
      </c>
      <c r="F7" s="9">
        <v>429</v>
      </c>
      <c r="G7" s="12">
        <f>SUM(D7:F7)/C7</f>
        <v>0.13746703428434429</v>
      </c>
      <c r="H7" s="9">
        <v>86121</v>
      </c>
      <c r="I7" s="9">
        <v>21051</v>
      </c>
      <c r="J7" s="12">
        <f t="shared" ref="J7:J54" si="0">I7/H7</f>
        <v>0.24443515518862996</v>
      </c>
      <c r="K7" s="9">
        <f t="shared" ref="K7:K53" si="1">C7+H7</f>
        <v>186225</v>
      </c>
      <c r="L7" s="9">
        <f>SUM(D7:F7)+I7</f>
        <v>34812</v>
      </c>
      <c r="M7" s="12">
        <f>L7/K7</f>
        <v>0.18693515908175595</v>
      </c>
    </row>
    <row r="8" spans="1:13">
      <c r="A8" s="1">
        <v>2</v>
      </c>
      <c r="B8" s="4" t="s">
        <v>1</v>
      </c>
      <c r="C8" s="17">
        <v>25285</v>
      </c>
      <c r="D8" s="7">
        <v>4650</v>
      </c>
      <c r="E8" s="7">
        <v>122</v>
      </c>
      <c r="F8" s="7">
        <v>325</v>
      </c>
      <c r="G8" s="10">
        <f t="shared" ref="G8:G54" si="2">SUM(D8:F8)/C8</f>
        <v>0.20158196559224836</v>
      </c>
      <c r="H8" s="7">
        <v>20929</v>
      </c>
      <c r="I8" s="7">
        <v>7540</v>
      </c>
      <c r="J8" s="10">
        <f t="shared" si="0"/>
        <v>0.3602656600888719</v>
      </c>
      <c r="K8" s="7">
        <f t="shared" si="1"/>
        <v>46214</v>
      </c>
      <c r="L8" s="7">
        <f t="shared" ref="L8:L54" si="3">SUM(D8:F8)+I8</f>
        <v>12637</v>
      </c>
      <c r="M8" s="10">
        <f t="shared" ref="M8:M54" si="4">L8/K8</f>
        <v>0.2734452763231921</v>
      </c>
    </row>
    <row r="9" spans="1:13">
      <c r="A9" s="1">
        <v>3</v>
      </c>
      <c r="B9" s="4" t="s">
        <v>2</v>
      </c>
      <c r="C9" s="17">
        <v>28779</v>
      </c>
      <c r="D9" s="7">
        <v>4814</v>
      </c>
      <c r="E9" s="7">
        <v>105</v>
      </c>
      <c r="F9" s="7">
        <v>106</v>
      </c>
      <c r="G9" s="10">
        <f t="shared" si="2"/>
        <v>0.17460648389450642</v>
      </c>
      <c r="H9" s="7">
        <v>26616</v>
      </c>
      <c r="I9" s="7">
        <v>6829</v>
      </c>
      <c r="J9" s="10">
        <f t="shared" si="0"/>
        <v>0.25657499248572285</v>
      </c>
      <c r="K9" s="7">
        <f t="shared" si="1"/>
        <v>55395</v>
      </c>
      <c r="L9" s="7">
        <f t="shared" si="3"/>
        <v>11854</v>
      </c>
      <c r="M9" s="10">
        <f t="shared" si="4"/>
        <v>0.21399043234949003</v>
      </c>
    </row>
    <row r="10" spans="1:13">
      <c r="A10" s="1">
        <v>4</v>
      </c>
      <c r="B10" s="4" t="s">
        <v>3</v>
      </c>
      <c r="C10" s="17">
        <v>56690</v>
      </c>
      <c r="D10" s="7">
        <v>11699</v>
      </c>
      <c r="E10" s="7">
        <v>125</v>
      </c>
      <c r="F10" s="7">
        <v>93</v>
      </c>
      <c r="G10" s="10">
        <f t="shared" si="2"/>
        <v>0.21021344152407831</v>
      </c>
      <c r="H10" s="7">
        <v>50711</v>
      </c>
      <c r="I10" s="7">
        <v>13735</v>
      </c>
      <c r="J10" s="10">
        <f t="shared" si="0"/>
        <v>0.27084853384867191</v>
      </c>
      <c r="K10" s="7">
        <f t="shared" si="1"/>
        <v>107401</v>
      </c>
      <c r="L10" s="7">
        <f t="shared" si="3"/>
        <v>25652</v>
      </c>
      <c r="M10" s="10">
        <f t="shared" si="4"/>
        <v>0.23884321375033751</v>
      </c>
    </row>
    <row r="11" spans="1:13">
      <c r="A11" s="3">
        <v>5</v>
      </c>
      <c r="B11" s="3" t="s">
        <v>4</v>
      </c>
      <c r="C11" s="18">
        <v>21367</v>
      </c>
      <c r="D11" s="8">
        <v>4155</v>
      </c>
      <c r="E11" s="8">
        <v>120</v>
      </c>
      <c r="F11" s="8">
        <v>235</v>
      </c>
      <c r="G11" s="11">
        <f t="shared" si="2"/>
        <v>0.2110731501848645</v>
      </c>
      <c r="H11" s="8">
        <v>18627</v>
      </c>
      <c r="I11" s="8">
        <v>5309</v>
      </c>
      <c r="J11" s="11">
        <f t="shared" si="0"/>
        <v>0.28501637408063563</v>
      </c>
      <c r="K11" s="8">
        <f t="shared" si="1"/>
        <v>39994</v>
      </c>
      <c r="L11" s="8">
        <f t="shared" si="3"/>
        <v>9819</v>
      </c>
      <c r="M11" s="11">
        <f t="shared" si="4"/>
        <v>0.24551182677401609</v>
      </c>
    </row>
    <row r="12" spans="1:13">
      <c r="A12" s="2">
        <v>6</v>
      </c>
      <c r="B12" s="6" t="s">
        <v>5</v>
      </c>
      <c r="C12" s="16">
        <v>25028</v>
      </c>
      <c r="D12" s="9">
        <v>4824</v>
      </c>
      <c r="E12" s="9">
        <v>56</v>
      </c>
      <c r="F12" s="9">
        <v>130</v>
      </c>
      <c r="G12" s="12">
        <f t="shared" si="2"/>
        <v>0.20017580310052741</v>
      </c>
      <c r="H12" s="9">
        <v>23217</v>
      </c>
      <c r="I12" s="9">
        <v>8949</v>
      </c>
      <c r="J12" s="12">
        <f t="shared" si="0"/>
        <v>0.38545031657836931</v>
      </c>
      <c r="K12" s="9">
        <f t="shared" si="1"/>
        <v>48245</v>
      </c>
      <c r="L12" s="9">
        <f t="shared" si="3"/>
        <v>13959</v>
      </c>
      <c r="M12" s="12">
        <f t="shared" si="4"/>
        <v>0.28933568245414032</v>
      </c>
    </row>
    <row r="13" spans="1:13">
      <c r="A13" s="1">
        <v>7</v>
      </c>
      <c r="B13" s="4" t="s">
        <v>6</v>
      </c>
      <c r="C13" s="17">
        <v>40777</v>
      </c>
      <c r="D13" s="7">
        <v>7674</v>
      </c>
      <c r="E13" s="7">
        <v>132</v>
      </c>
      <c r="F13" s="7">
        <v>125</v>
      </c>
      <c r="G13" s="10">
        <f t="shared" si="2"/>
        <v>0.19449689776099272</v>
      </c>
      <c r="H13" s="7">
        <v>36345</v>
      </c>
      <c r="I13" s="7">
        <v>10940</v>
      </c>
      <c r="J13" s="10">
        <f t="shared" si="0"/>
        <v>0.30100426468565139</v>
      </c>
      <c r="K13" s="7">
        <f t="shared" si="1"/>
        <v>77122</v>
      </c>
      <c r="L13" s="7">
        <f t="shared" si="3"/>
        <v>18871</v>
      </c>
      <c r="M13" s="10">
        <f t="shared" si="4"/>
        <v>0.24469023106247245</v>
      </c>
    </row>
    <row r="14" spans="1:13">
      <c r="A14" s="1">
        <v>8</v>
      </c>
      <c r="B14" s="4" t="s">
        <v>7</v>
      </c>
      <c r="C14" s="17">
        <v>69090</v>
      </c>
      <c r="D14" s="7">
        <v>11166</v>
      </c>
      <c r="E14" s="7">
        <v>189</v>
      </c>
      <c r="F14" s="7">
        <v>763</v>
      </c>
      <c r="G14" s="10">
        <f t="shared" si="2"/>
        <v>0.17539441308438269</v>
      </c>
      <c r="H14" s="7">
        <v>62809</v>
      </c>
      <c r="I14" s="7">
        <v>17070</v>
      </c>
      <c r="J14" s="10">
        <f t="shared" si="0"/>
        <v>0.27177633778598609</v>
      </c>
      <c r="K14" s="7">
        <f t="shared" si="1"/>
        <v>131899</v>
      </c>
      <c r="L14" s="7">
        <f t="shared" si="3"/>
        <v>29188</v>
      </c>
      <c r="M14" s="10">
        <f t="shared" si="4"/>
        <v>0.22129053290775519</v>
      </c>
    </row>
    <row r="15" spans="1:13">
      <c r="A15" s="1">
        <v>9</v>
      </c>
      <c r="B15" s="4" t="s">
        <v>8</v>
      </c>
      <c r="C15" s="17">
        <v>41418</v>
      </c>
      <c r="D15" s="7">
        <v>8119</v>
      </c>
      <c r="E15" s="7">
        <v>122</v>
      </c>
      <c r="F15" s="7">
        <v>612</v>
      </c>
      <c r="G15" s="10">
        <f t="shared" si="2"/>
        <v>0.21374764595103579</v>
      </c>
      <c r="H15" s="7">
        <v>38448</v>
      </c>
      <c r="I15" s="7">
        <v>12136</v>
      </c>
      <c r="J15" s="10">
        <f t="shared" si="0"/>
        <v>0.31564710778193922</v>
      </c>
      <c r="K15" s="7">
        <f t="shared" si="1"/>
        <v>79866</v>
      </c>
      <c r="L15" s="7">
        <f t="shared" si="3"/>
        <v>20989</v>
      </c>
      <c r="M15" s="10">
        <f t="shared" si="4"/>
        <v>0.26280269451330979</v>
      </c>
    </row>
    <row r="16" spans="1:13">
      <c r="A16" s="3">
        <v>10</v>
      </c>
      <c r="B16" s="5" t="s">
        <v>9</v>
      </c>
      <c r="C16" s="18">
        <v>41391</v>
      </c>
      <c r="D16" s="8">
        <v>6199</v>
      </c>
      <c r="E16" s="8">
        <v>93</v>
      </c>
      <c r="F16" s="8">
        <v>381</v>
      </c>
      <c r="G16" s="11">
        <f t="shared" si="2"/>
        <v>0.16121862240583701</v>
      </c>
      <c r="H16" s="8">
        <v>38906</v>
      </c>
      <c r="I16" s="8">
        <v>8353</v>
      </c>
      <c r="J16" s="11">
        <f t="shared" si="0"/>
        <v>0.21469696190818896</v>
      </c>
      <c r="K16" s="8">
        <f t="shared" si="1"/>
        <v>80297</v>
      </c>
      <c r="L16" s="8">
        <f t="shared" si="3"/>
        <v>15026</v>
      </c>
      <c r="M16" s="11">
        <f t="shared" si="4"/>
        <v>0.18713027883980721</v>
      </c>
    </row>
    <row r="17" spans="1:13">
      <c r="A17" s="2">
        <v>11</v>
      </c>
      <c r="B17" s="6" t="s">
        <v>10</v>
      </c>
      <c r="C17" s="16">
        <v>156094</v>
      </c>
      <c r="D17" s="9">
        <v>22357</v>
      </c>
      <c r="E17" s="9">
        <v>254</v>
      </c>
      <c r="F17" s="9">
        <v>584</v>
      </c>
      <c r="G17" s="12">
        <f t="shared" si="2"/>
        <v>0.14859635860443066</v>
      </c>
      <c r="H17" s="9">
        <v>147795</v>
      </c>
      <c r="I17" s="9">
        <v>31561</v>
      </c>
      <c r="J17" s="12">
        <f t="shared" si="0"/>
        <v>0.21354578977637945</v>
      </c>
      <c r="K17" s="9">
        <f t="shared" si="1"/>
        <v>303889</v>
      </c>
      <c r="L17" s="9">
        <f t="shared" si="3"/>
        <v>54756</v>
      </c>
      <c r="M17" s="12">
        <f t="shared" si="4"/>
        <v>0.18018421199845996</v>
      </c>
    </row>
    <row r="18" spans="1:13">
      <c r="A18" s="1">
        <v>12</v>
      </c>
      <c r="B18" s="4" t="s">
        <v>11</v>
      </c>
      <c r="C18" s="17">
        <v>133608</v>
      </c>
      <c r="D18" s="7">
        <v>22620</v>
      </c>
      <c r="E18" s="7">
        <v>232</v>
      </c>
      <c r="F18" s="7">
        <v>388</v>
      </c>
      <c r="G18" s="10">
        <f t="shared" si="2"/>
        <v>0.17394168013891384</v>
      </c>
      <c r="H18" s="7">
        <v>130021</v>
      </c>
      <c r="I18" s="7">
        <v>31733</v>
      </c>
      <c r="J18" s="10">
        <f t="shared" si="0"/>
        <v>0.24406057483021973</v>
      </c>
      <c r="K18" s="7">
        <f t="shared" si="1"/>
        <v>263629</v>
      </c>
      <c r="L18" s="7">
        <f t="shared" si="3"/>
        <v>54973</v>
      </c>
      <c r="M18" s="10">
        <f t="shared" si="4"/>
        <v>0.20852410015590089</v>
      </c>
    </row>
    <row r="19" spans="1:13">
      <c r="A19" s="1">
        <v>13</v>
      </c>
      <c r="B19" s="4" t="s">
        <v>12</v>
      </c>
      <c r="C19" s="17">
        <v>323659</v>
      </c>
      <c r="D19" s="7">
        <v>53305</v>
      </c>
      <c r="E19" s="7">
        <v>690</v>
      </c>
      <c r="F19" s="7">
        <v>627</v>
      </c>
      <c r="G19" s="10">
        <f t="shared" si="2"/>
        <v>0.16876403869504633</v>
      </c>
      <c r="H19" s="7">
        <v>302036</v>
      </c>
      <c r="I19" s="7">
        <v>72354</v>
      </c>
      <c r="J19" s="10">
        <f t="shared" si="0"/>
        <v>0.23955422532413354</v>
      </c>
      <c r="K19" s="7">
        <f t="shared" si="1"/>
        <v>625695</v>
      </c>
      <c r="L19" s="7">
        <f t="shared" si="3"/>
        <v>126976</v>
      </c>
      <c r="M19" s="10">
        <f t="shared" si="4"/>
        <v>0.2029359352400131</v>
      </c>
    </row>
    <row r="20" spans="1:13">
      <c r="A20" s="1">
        <v>14</v>
      </c>
      <c r="B20" s="4" t="s">
        <v>13</v>
      </c>
      <c r="C20" s="17">
        <v>192138</v>
      </c>
      <c r="D20" s="7">
        <v>28127</v>
      </c>
      <c r="E20" s="7">
        <v>250</v>
      </c>
      <c r="F20" s="7">
        <v>641</v>
      </c>
      <c r="G20" s="10">
        <f t="shared" si="2"/>
        <v>0.1510268661066525</v>
      </c>
      <c r="H20" s="7">
        <v>172386</v>
      </c>
      <c r="I20" s="7">
        <v>36056</v>
      </c>
      <c r="J20" s="10">
        <f t="shared" si="0"/>
        <v>0.20915851635283608</v>
      </c>
      <c r="K20" s="7">
        <f t="shared" si="1"/>
        <v>364524</v>
      </c>
      <c r="L20" s="7">
        <f t="shared" si="3"/>
        <v>65074</v>
      </c>
      <c r="M20" s="10">
        <f t="shared" si="4"/>
        <v>0.17851773820105124</v>
      </c>
    </row>
    <row r="21" spans="1:13">
      <c r="A21" s="3">
        <v>15</v>
      </c>
      <c r="B21" s="5" t="s">
        <v>14</v>
      </c>
      <c r="C21" s="18">
        <v>46241</v>
      </c>
      <c r="D21" s="8">
        <v>8328</v>
      </c>
      <c r="E21" s="8">
        <v>109</v>
      </c>
      <c r="F21" s="8">
        <v>237</v>
      </c>
      <c r="G21" s="11">
        <f t="shared" si="2"/>
        <v>0.18758244847646027</v>
      </c>
      <c r="H21" s="8">
        <v>42830</v>
      </c>
      <c r="I21" s="8">
        <v>14381</v>
      </c>
      <c r="J21" s="11">
        <f t="shared" si="0"/>
        <v>0.33576932056969416</v>
      </c>
      <c r="K21" s="8">
        <f t="shared" si="1"/>
        <v>89071</v>
      </c>
      <c r="L21" s="8">
        <f t="shared" si="3"/>
        <v>23055</v>
      </c>
      <c r="M21" s="11">
        <f t="shared" si="4"/>
        <v>0.25883845471590078</v>
      </c>
    </row>
    <row r="22" spans="1:13">
      <c r="A22" s="2">
        <v>16</v>
      </c>
      <c r="B22" s="6" t="s">
        <v>15</v>
      </c>
      <c r="C22" s="16">
        <v>26153</v>
      </c>
      <c r="D22" s="9">
        <v>5723</v>
      </c>
      <c r="E22" s="9">
        <v>41</v>
      </c>
      <c r="F22" s="9">
        <v>14</v>
      </c>
      <c r="G22" s="12">
        <f t="shared" si="2"/>
        <v>0.22093067716896722</v>
      </c>
      <c r="H22" s="9">
        <v>23817</v>
      </c>
      <c r="I22" s="9">
        <v>8279</v>
      </c>
      <c r="J22" s="12">
        <f t="shared" si="0"/>
        <v>0.34760885082084225</v>
      </c>
      <c r="K22" s="9">
        <f t="shared" si="1"/>
        <v>49970</v>
      </c>
      <c r="L22" s="9">
        <f t="shared" si="3"/>
        <v>14057</v>
      </c>
      <c r="M22" s="12">
        <f t="shared" si="4"/>
        <v>0.28130878527116271</v>
      </c>
    </row>
    <row r="23" spans="1:13">
      <c r="A23" s="1">
        <v>17</v>
      </c>
      <c r="B23" s="4" t="s">
        <v>16</v>
      </c>
      <c r="C23" s="17">
        <v>26564</v>
      </c>
      <c r="D23" s="7">
        <v>5347</v>
      </c>
      <c r="E23" s="7">
        <v>72</v>
      </c>
      <c r="F23" s="7">
        <v>240</v>
      </c>
      <c r="G23" s="10">
        <f t="shared" si="2"/>
        <v>0.21303267580183707</v>
      </c>
      <c r="H23" s="7">
        <v>23292</v>
      </c>
      <c r="I23" s="7">
        <v>8659</v>
      </c>
      <c r="J23" s="10">
        <f t="shared" si="0"/>
        <v>0.37175854370599348</v>
      </c>
      <c r="K23" s="7">
        <f t="shared" si="1"/>
        <v>49856</v>
      </c>
      <c r="L23" s="7">
        <f t="shared" si="3"/>
        <v>14318</v>
      </c>
      <c r="M23" s="10">
        <f t="shared" si="4"/>
        <v>0.28718709884467264</v>
      </c>
    </row>
    <row r="24" spans="1:13">
      <c r="A24" s="1">
        <v>18</v>
      </c>
      <c r="B24" s="4" t="s">
        <v>17</v>
      </c>
      <c r="C24" s="17">
        <v>17068</v>
      </c>
      <c r="D24" s="7">
        <v>3237</v>
      </c>
      <c r="E24" s="7">
        <v>33</v>
      </c>
      <c r="F24" s="7">
        <v>240</v>
      </c>
      <c r="G24" s="10">
        <f t="shared" si="2"/>
        <v>0.20564799625029295</v>
      </c>
      <c r="H24" s="7">
        <v>15151</v>
      </c>
      <c r="I24" s="7">
        <v>4418</v>
      </c>
      <c r="J24" s="10">
        <f t="shared" si="0"/>
        <v>0.29159791432908722</v>
      </c>
      <c r="K24" s="7">
        <f t="shared" si="1"/>
        <v>32219</v>
      </c>
      <c r="L24" s="7">
        <f t="shared" si="3"/>
        <v>7928</v>
      </c>
      <c r="M24" s="10">
        <f t="shared" si="4"/>
        <v>0.24606598590893572</v>
      </c>
    </row>
    <row r="25" spans="1:13">
      <c r="A25" s="1">
        <v>19</v>
      </c>
      <c r="B25" s="4" t="s">
        <v>18</v>
      </c>
      <c r="C25" s="17">
        <v>18184</v>
      </c>
      <c r="D25" s="7">
        <v>2765</v>
      </c>
      <c r="E25" s="7">
        <v>26</v>
      </c>
      <c r="F25" s="7">
        <v>137</v>
      </c>
      <c r="G25" s="10">
        <f t="shared" si="2"/>
        <v>0.16102067751869775</v>
      </c>
      <c r="H25" s="7">
        <v>16307</v>
      </c>
      <c r="I25" s="7">
        <v>5712</v>
      </c>
      <c r="J25" s="10">
        <f t="shared" si="0"/>
        <v>0.35027902127920524</v>
      </c>
      <c r="K25" s="7">
        <f t="shared" si="1"/>
        <v>34491</v>
      </c>
      <c r="L25" s="7">
        <f t="shared" si="3"/>
        <v>8640</v>
      </c>
      <c r="M25" s="10">
        <f t="shared" si="4"/>
        <v>0.25050013046881797</v>
      </c>
    </row>
    <row r="26" spans="1:13">
      <c r="A26" s="3">
        <v>20</v>
      </c>
      <c r="B26" s="3" t="s">
        <v>19</v>
      </c>
      <c r="C26" s="18">
        <v>41576</v>
      </c>
      <c r="D26" s="8">
        <v>8761</v>
      </c>
      <c r="E26" s="8">
        <v>214</v>
      </c>
      <c r="F26" s="8">
        <v>783</v>
      </c>
      <c r="G26" s="11">
        <f t="shared" si="2"/>
        <v>0.23470271310371368</v>
      </c>
      <c r="H26" s="8">
        <v>41288</v>
      </c>
      <c r="I26" s="8">
        <v>17372</v>
      </c>
      <c r="J26" s="11">
        <f t="shared" si="0"/>
        <v>0.42075179228831622</v>
      </c>
      <c r="K26" s="8">
        <f t="shared" si="1"/>
        <v>82864</v>
      </c>
      <c r="L26" s="8">
        <f t="shared" si="3"/>
        <v>27130</v>
      </c>
      <c r="M26" s="11">
        <f t="shared" si="4"/>
        <v>0.32740393898435993</v>
      </c>
    </row>
    <row r="27" spans="1:13">
      <c r="A27" s="2">
        <v>21</v>
      </c>
      <c r="B27" s="6" t="s">
        <v>20</v>
      </c>
      <c r="C27" s="16">
        <v>36984</v>
      </c>
      <c r="D27" s="9">
        <v>8515</v>
      </c>
      <c r="E27" s="9">
        <v>114</v>
      </c>
      <c r="F27" s="9">
        <v>59</v>
      </c>
      <c r="G27" s="12">
        <f t="shared" si="2"/>
        <v>0.23491239454899415</v>
      </c>
      <c r="H27" s="9">
        <v>37794</v>
      </c>
      <c r="I27" s="9">
        <v>13598</v>
      </c>
      <c r="J27" s="12">
        <f t="shared" si="0"/>
        <v>0.3597925596655554</v>
      </c>
      <c r="K27" s="9">
        <f t="shared" si="1"/>
        <v>74778</v>
      </c>
      <c r="L27" s="9">
        <f t="shared" si="3"/>
        <v>22286</v>
      </c>
      <c r="M27" s="12">
        <f t="shared" si="4"/>
        <v>0.29802883200941455</v>
      </c>
    </row>
    <row r="28" spans="1:13">
      <c r="A28" s="1">
        <v>22</v>
      </c>
      <c r="B28" s="4" t="s">
        <v>21</v>
      </c>
      <c r="C28" s="17">
        <v>71287</v>
      </c>
      <c r="D28" s="7">
        <v>12965</v>
      </c>
      <c r="E28" s="7">
        <v>226</v>
      </c>
      <c r="F28" s="7">
        <v>121</v>
      </c>
      <c r="G28" s="10">
        <f t="shared" si="2"/>
        <v>0.18673811494381864</v>
      </c>
      <c r="H28" s="7">
        <v>68907</v>
      </c>
      <c r="I28" s="7">
        <v>21513</v>
      </c>
      <c r="J28" s="10">
        <f t="shared" si="0"/>
        <v>0.31220340458879359</v>
      </c>
      <c r="K28" s="7">
        <f t="shared" si="1"/>
        <v>140194</v>
      </c>
      <c r="L28" s="7">
        <f t="shared" si="3"/>
        <v>34825</v>
      </c>
      <c r="M28" s="10">
        <f t="shared" si="4"/>
        <v>0.24840578056122231</v>
      </c>
    </row>
    <row r="29" spans="1:13">
      <c r="A29" s="1">
        <v>23</v>
      </c>
      <c r="B29" s="4" t="s">
        <v>22</v>
      </c>
      <c r="C29" s="17">
        <v>153632</v>
      </c>
      <c r="D29" s="7">
        <v>32471</v>
      </c>
      <c r="E29" s="7">
        <v>848</v>
      </c>
      <c r="F29" s="7">
        <v>503</v>
      </c>
      <c r="G29" s="10">
        <f t="shared" si="2"/>
        <v>0.22014944803166006</v>
      </c>
      <c r="H29" s="7">
        <v>142050</v>
      </c>
      <c r="I29" s="7">
        <v>40176</v>
      </c>
      <c r="J29" s="10">
        <f t="shared" si="0"/>
        <v>0.28282998944033794</v>
      </c>
      <c r="K29" s="7">
        <f t="shared" si="1"/>
        <v>295682</v>
      </c>
      <c r="L29" s="7">
        <f t="shared" si="3"/>
        <v>73998</v>
      </c>
      <c r="M29" s="10">
        <f t="shared" si="4"/>
        <v>0.25026210591108017</v>
      </c>
    </row>
    <row r="30" spans="1:13">
      <c r="A30" s="1">
        <v>24</v>
      </c>
      <c r="B30" s="4" t="s">
        <v>23</v>
      </c>
      <c r="C30" s="17">
        <v>36124</v>
      </c>
      <c r="D30" s="7">
        <v>6290</v>
      </c>
      <c r="E30" s="7">
        <v>165</v>
      </c>
      <c r="F30" s="7">
        <v>148</v>
      </c>
      <c r="G30" s="10">
        <f t="shared" si="2"/>
        <v>0.18278706677001438</v>
      </c>
      <c r="H30" s="7">
        <v>35026</v>
      </c>
      <c r="I30" s="7">
        <v>8086</v>
      </c>
      <c r="J30" s="10">
        <f t="shared" si="0"/>
        <v>0.23085707759949753</v>
      </c>
      <c r="K30" s="7">
        <f t="shared" si="1"/>
        <v>71150</v>
      </c>
      <c r="L30" s="7">
        <f t="shared" si="3"/>
        <v>14689</v>
      </c>
      <c r="M30" s="10">
        <f t="shared" si="4"/>
        <v>0.20645115952213633</v>
      </c>
    </row>
    <row r="31" spans="1:13">
      <c r="A31" s="3">
        <v>25</v>
      </c>
      <c r="B31" s="3" t="s">
        <v>24</v>
      </c>
      <c r="C31" s="18">
        <v>27000</v>
      </c>
      <c r="D31" s="8">
        <v>5048</v>
      </c>
      <c r="E31" s="8">
        <v>90</v>
      </c>
      <c r="F31" s="8">
        <v>433</v>
      </c>
      <c r="G31" s="11">
        <f t="shared" si="2"/>
        <v>0.20633333333333334</v>
      </c>
      <c r="H31" s="8">
        <v>26498</v>
      </c>
      <c r="I31" s="8">
        <v>8542</v>
      </c>
      <c r="J31" s="11">
        <f t="shared" si="0"/>
        <v>0.32236395199637707</v>
      </c>
      <c r="K31" s="8">
        <f t="shared" si="1"/>
        <v>53498</v>
      </c>
      <c r="L31" s="8">
        <f t="shared" si="3"/>
        <v>14113</v>
      </c>
      <c r="M31" s="11">
        <f t="shared" si="4"/>
        <v>0.26380425436464916</v>
      </c>
    </row>
    <row r="32" spans="1:13">
      <c r="A32" s="2">
        <v>26</v>
      </c>
      <c r="B32" s="6" t="s">
        <v>25</v>
      </c>
      <c r="C32" s="16">
        <v>46732</v>
      </c>
      <c r="D32" s="9">
        <v>8216</v>
      </c>
      <c r="E32" s="9">
        <v>179</v>
      </c>
      <c r="F32" s="9">
        <v>137</v>
      </c>
      <c r="G32" s="12">
        <f t="shared" si="2"/>
        <v>0.1825729692715912</v>
      </c>
      <c r="H32" s="9">
        <v>45989</v>
      </c>
      <c r="I32" s="9">
        <v>12543</v>
      </c>
      <c r="J32" s="12">
        <f t="shared" si="0"/>
        <v>0.27273913327099958</v>
      </c>
      <c r="K32" s="9">
        <f t="shared" si="1"/>
        <v>92721</v>
      </c>
      <c r="L32" s="9">
        <f t="shared" si="3"/>
        <v>21075</v>
      </c>
      <c r="M32" s="12">
        <f t="shared" si="4"/>
        <v>0.22729478758857216</v>
      </c>
    </row>
    <row r="33" spans="1:13">
      <c r="A33" s="1">
        <v>27</v>
      </c>
      <c r="B33" s="4" t="s">
        <v>26</v>
      </c>
      <c r="C33" s="17">
        <v>170886</v>
      </c>
      <c r="D33" s="7">
        <v>27768</v>
      </c>
      <c r="E33" s="7">
        <v>155</v>
      </c>
      <c r="F33" s="7">
        <v>530</v>
      </c>
      <c r="G33" s="10">
        <f t="shared" si="2"/>
        <v>0.16650281474199174</v>
      </c>
      <c r="H33" s="7">
        <v>157546</v>
      </c>
      <c r="I33" s="7">
        <v>37961</v>
      </c>
      <c r="J33" s="10">
        <f t="shared" si="0"/>
        <v>0.24095184898378885</v>
      </c>
      <c r="K33" s="7">
        <f t="shared" si="1"/>
        <v>328432</v>
      </c>
      <c r="L33" s="7">
        <f t="shared" si="3"/>
        <v>66414</v>
      </c>
      <c r="M33" s="10">
        <f t="shared" si="4"/>
        <v>0.20221537487211966</v>
      </c>
    </row>
    <row r="34" spans="1:13">
      <c r="A34" s="1">
        <v>28</v>
      </c>
      <c r="B34" s="4" t="s">
        <v>27</v>
      </c>
      <c r="C34" s="17">
        <v>104559</v>
      </c>
      <c r="D34" s="7">
        <v>16040</v>
      </c>
      <c r="E34" s="7">
        <v>84</v>
      </c>
      <c r="F34" s="7">
        <v>156</v>
      </c>
      <c r="G34" s="10">
        <f t="shared" si="2"/>
        <v>0.15570156562323664</v>
      </c>
      <c r="H34" s="7">
        <v>100545</v>
      </c>
      <c r="I34" s="7">
        <v>25069</v>
      </c>
      <c r="J34" s="10">
        <f t="shared" si="0"/>
        <v>0.24933114525834205</v>
      </c>
      <c r="K34" s="7">
        <f t="shared" si="1"/>
        <v>205104</v>
      </c>
      <c r="L34" s="7">
        <f t="shared" si="3"/>
        <v>41349</v>
      </c>
      <c r="M34" s="10">
        <f t="shared" si="4"/>
        <v>0.20160016381933069</v>
      </c>
    </row>
    <row r="35" spans="1:13">
      <c r="A35" s="1">
        <v>29</v>
      </c>
      <c r="B35" s="4" t="s">
        <v>28</v>
      </c>
      <c r="C35" s="17">
        <v>22884</v>
      </c>
      <c r="D35" s="7">
        <v>4051</v>
      </c>
      <c r="E35" s="7">
        <v>53</v>
      </c>
      <c r="F35" s="7">
        <v>94</v>
      </c>
      <c r="G35" s="10">
        <f t="shared" si="2"/>
        <v>0.18344694983394511</v>
      </c>
      <c r="H35" s="7">
        <v>23410</v>
      </c>
      <c r="I35" s="7">
        <v>6085</v>
      </c>
      <c r="J35" s="10">
        <f t="shared" si="0"/>
        <v>0.25993165313968392</v>
      </c>
      <c r="K35" s="7">
        <f t="shared" si="1"/>
        <v>46294</v>
      </c>
      <c r="L35" s="7">
        <f t="shared" si="3"/>
        <v>10283</v>
      </c>
      <c r="M35" s="10">
        <f t="shared" si="4"/>
        <v>0.22212381734134012</v>
      </c>
    </row>
    <row r="36" spans="1:13">
      <c r="A36" s="3">
        <v>30</v>
      </c>
      <c r="B36" s="3" t="s">
        <v>29</v>
      </c>
      <c r="C36" s="18">
        <v>16724</v>
      </c>
      <c r="D36" s="8">
        <v>2942</v>
      </c>
      <c r="E36" s="8">
        <v>41</v>
      </c>
      <c r="F36" s="8">
        <v>117</v>
      </c>
      <c r="G36" s="11">
        <f t="shared" si="2"/>
        <v>0.18536235350394642</v>
      </c>
      <c r="H36" s="8">
        <v>15702</v>
      </c>
      <c r="I36" s="8">
        <v>5041</v>
      </c>
      <c r="J36" s="11">
        <f t="shared" si="0"/>
        <v>0.32104190548974654</v>
      </c>
      <c r="K36" s="8">
        <f t="shared" si="1"/>
        <v>32426</v>
      </c>
      <c r="L36" s="8">
        <f t="shared" si="3"/>
        <v>8141</v>
      </c>
      <c r="M36" s="11">
        <f t="shared" si="4"/>
        <v>0.25106396101893541</v>
      </c>
    </row>
    <row r="37" spans="1:13">
      <c r="A37" s="2">
        <v>31</v>
      </c>
      <c r="B37" s="6" t="s">
        <v>30</v>
      </c>
      <c r="C37" s="16">
        <v>10935</v>
      </c>
      <c r="D37" s="9">
        <v>1928</v>
      </c>
      <c r="E37" s="9">
        <v>17</v>
      </c>
      <c r="F37" s="9">
        <v>94</v>
      </c>
      <c r="G37" s="12">
        <f t="shared" si="2"/>
        <v>0.18646547782350251</v>
      </c>
      <c r="H37" s="9">
        <v>10216</v>
      </c>
      <c r="I37" s="9">
        <v>2762</v>
      </c>
      <c r="J37" s="12">
        <f t="shared" si="0"/>
        <v>0.27036021926389975</v>
      </c>
      <c r="K37" s="9">
        <f t="shared" si="1"/>
        <v>21151</v>
      </c>
      <c r="L37" s="9">
        <f t="shared" si="3"/>
        <v>4801</v>
      </c>
      <c r="M37" s="12">
        <f t="shared" si="4"/>
        <v>0.2269869036924968</v>
      </c>
    </row>
    <row r="38" spans="1:13">
      <c r="A38" s="1">
        <v>32</v>
      </c>
      <c r="B38" s="4" t="s">
        <v>31</v>
      </c>
      <c r="C38" s="17">
        <v>13311</v>
      </c>
      <c r="D38" s="7">
        <v>2332</v>
      </c>
      <c r="E38" s="7">
        <v>20</v>
      </c>
      <c r="F38" s="7">
        <v>361</v>
      </c>
      <c r="G38" s="10">
        <f t="shared" si="2"/>
        <v>0.20381639245736607</v>
      </c>
      <c r="H38" s="7">
        <v>12201</v>
      </c>
      <c r="I38" s="7">
        <v>3752</v>
      </c>
      <c r="J38" s="10">
        <f t="shared" si="0"/>
        <v>0.30751577739529545</v>
      </c>
      <c r="K38" s="7">
        <f t="shared" si="1"/>
        <v>25512</v>
      </c>
      <c r="L38" s="7">
        <f t="shared" si="3"/>
        <v>6465</v>
      </c>
      <c r="M38" s="10">
        <f t="shared" si="4"/>
        <v>0.25341015992474131</v>
      </c>
    </row>
    <row r="39" spans="1:13">
      <c r="A39" s="1">
        <v>33</v>
      </c>
      <c r="B39" s="4" t="s">
        <v>32</v>
      </c>
      <c r="C39" s="17">
        <v>38371</v>
      </c>
      <c r="D39" s="7">
        <v>8830</v>
      </c>
      <c r="E39" s="7">
        <v>122</v>
      </c>
      <c r="F39" s="7">
        <v>69</v>
      </c>
      <c r="G39" s="10">
        <f t="shared" si="2"/>
        <v>0.23509942404420003</v>
      </c>
      <c r="H39" s="7">
        <v>35008</v>
      </c>
      <c r="I39" s="7">
        <v>11123</v>
      </c>
      <c r="J39" s="10">
        <f t="shared" si="0"/>
        <v>0.31772737659963435</v>
      </c>
      <c r="K39" s="7">
        <f t="shared" si="1"/>
        <v>73379</v>
      </c>
      <c r="L39" s="7">
        <f t="shared" si="3"/>
        <v>20144</v>
      </c>
      <c r="M39" s="10">
        <f t="shared" si="4"/>
        <v>0.27451995802613827</v>
      </c>
    </row>
    <row r="40" spans="1:13">
      <c r="A40" s="1">
        <v>34</v>
      </c>
      <c r="B40" s="4" t="s">
        <v>33</v>
      </c>
      <c r="C40" s="17">
        <v>59929</v>
      </c>
      <c r="D40" s="7">
        <v>12039</v>
      </c>
      <c r="E40" s="7">
        <v>131</v>
      </c>
      <c r="F40" s="7">
        <v>447</v>
      </c>
      <c r="G40" s="10">
        <f t="shared" si="2"/>
        <v>0.21053246341504114</v>
      </c>
      <c r="H40" s="7">
        <v>53167</v>
      </c>
      <c r="I40" s="7">
        <v>16284</v>
      </c>
      <c r="J40" s="10">
        <f t="shared" si="0"/>
        <v>0.30628021140933287</v>
      </c>
      <c r="K40" s="7">
        <f t="shared" si="1"/>
        <v>113096</v>
      </c>
      <c r="L40" s="7">
        <f t="shared" si="3"/>
        <v>28901</v>
      </c>
      <c r="M40" s="10">
        <f t="shared" si="4"/>
        <v>0.255543962651199</v>
      </c>
    </row>
    <row r="41" spans="1:13">
      <c r="A41" s="3">
        <v>35</v>
      </c>
      <c r="B41" s="3" t="s">
        <v>34</v>
      </c>
      <c r="C41" s="18">
        <v>24666</v>
      </c>
      <c r="D41" s="8">
        <v>4169</v>
      </c>
      <c r="E41" s="8">
        <v>115</v>
      </c>
      <c r="F41" s="8">
        <v>599</v>
      </c>
      <c r="G41" s="11">
        <f t="shared" si="2"/>
        <v>0.19796480985972595</v>
      </c>
      <c r="H41" s="8">
        <v>22792</v>
      </c>
      <c r="I41" s="8">
        <v>6124</v>
      </c>
      <c r="J41" s="11">
        <f t="shared" si="0"/>
        <v>0.26869076869076869</v>
      </c>
      <c r="K41" s="8">
        <f t="shared" si="1"/>
        <v>47458</v>
      </c>
      <c r="L41" s="8">
        <f t="shared" si="3"/>
        <v>11007</v>
      </c>
      <c r="M41" s="11">
        <f t="shared" si="4"/>
        <v>0.23193139196763454</v>
      </c>
    </row>
    <row r="42" spans="1:13">
      <c r="A42" s="2">
        <v>36</v>
      </c>
      <c r="B42" s="6" t="s">
        <v>35</v>
      </c>
      <c r="C42" s="16">
        <v>12882</v>
      </c>
      <c r="D42" s="9">
        <v>2928</v>
      </c>
      <c r="E42" s="9">
        <v>37</v>
      </c>
      <c r="F42" s="9">
        <v>214</v>
      </c>
      <c r="G42" s="12">
        <f t="shared" si="2"/>
        <v>0.24677845055115666</v>
      </c>
      <c r="H42" s="9">
        <v>14210</v>
      </c>
      <c r="I42" s="9">
        <v>6885</v>
      </c>
      <c r="J42" s="12">
        <f t="shared" si="0"/>
        <v>0.48451794510907814</v>
      </c>
      <c r="K42" s="9">
        <f t="shared" si="1"/>
        <v>27092</v>
      </c>
      <c r="L42" s="9">
        <f t="shared" si="3"/>
        <v>10064</v>
      </c>
      <c r="M42" s="12">
        <f t="shared" si="4"/>
        <v>0.37147497416211428</v>
      </c>
    </row>
    <row r="43" spans="1:13">
      <c r="A43" s="1">
        <v>37</v>
      </c>
      <c r="B43" s="4" t="s">
        <v>36</v>
      </c>
      <c r="C43" s="17">
        <v>19956</v>
      </c>
      <c r="D43" s="7">
        <v>5312</v>
      </c>
      <c r="E43" s="7">
        <v>149</v>
      </c>
      <c r="F43" s="7">
        <v>625</v>
      </c>
      <c r="G43" s="10">
        <f t="shared" si="2"/>
        <v>0.30497093605933051</v>
      </c>
      <c r="H43" s="7">
        <v>21184</v>
      </c>
      <c r="I43" s="7">
        <v>8277</v>
      </c>
      <c r="J43" s="10">
        <f t="shared" si="0"/>
        <v>0.39071941087613293</v>
      </c>
      <c r="K43" s="7">
        <f t="shared" si="1"/>
        <v>41140</v>
      </c>
      <c r="L43" s="7">
        <f t="shared" si="3"/>
        <v>14363</v>
      </c>
      <c r="M43" s="10">
        <f t="shared" si="4"/>
        <v>0.34912493923189108</v>
      </c>
    </row>
    <row r="44" spans="1:13">
      <c r="A44" s="1">
        <v>38</v>
      </c>
      <c r="B44" s="4" t="s">
        <v>37</v>
      </c>
      <c r="C44" s="17">
        <v>27407</v>
      </c>
      <c r="D44" s="7">
        <v>5895</v>
      </c>
      <c r="E44" s="7">
        <v>84</v>
      </c>
      <c r="F44" s="7">
        <v>272</v>
      </c>
      <c r="G44" s="10">
        <f t="shared" si="2"/>
        <v>0.22808041741161017</v>
      </c>
      <c r="H44" s="7">
        <v>26292</v>
      </c>
      <c r="I44" s="7">
        <v>8774</v>
      </c>
      <c r="J44" s="10">
        <f t="shared" si="0"/>
        <v>0.3337136771641564</v>
      </c>
      <c r="K44" s="7">
        <f t="shared" si="1"/>
        <v>53699</v>
      </c>
      <c r="L44" s="7">
        <f t="shared" si="3"/>
        <v>15025</v>
      </c>
      <c r="M44" s="10">
        <f t="shared" si="4"/>
        <v>0.27980036872195013</v>
      </c>
    </row>
    <row r="45" spans="1:13">
      <c r="A45" s="1">
        <v>39</v>
      </c>
      <c r="B45" s="4" t="s">
        <v>38</v>
      </c>
      <c r="C45" s="17">
        <v>15251</v>
      </c>
      <c r="D45" s="7">
        <v>2367</v>
      </c>
      <c r="E45" s="7">
        <v>57</v>
      </c>
      <c r="F45" s="7">
        <v>317</v>
      </c>
      <c r="G45" s="10">
        <f t="shared" si="2"/>
        <v>0.17972591961182874</v>
      </c>
      <c r="H45" s="7">
        <v>14463</v>
      </c>
      <c r="I45" s="7">
        <v>4301</v>
      </c>
      <c r="J45" s="10">
        <f t="shared" si="0"/>
        <v>0.29737952015487795</v>
      </c>
      <c r="K45" s="7">
        <f t="shared" si="1"/>
        <v>29714</v>
      </c>
      <c r="L45" s="7">
        <f t="shared" si="3"/>
        <v>7042</v>
      </c>
      <c r="M45" s="10">
        <f t="shared" si="4"/>
        <v>0.23699266339099415</v>
      </c>
    </row>
    <row r="46" spans="1:13">
      <c r="A46" s="3">
        <v>40</v>
      </c>
      <c r="B46" s="3" t="s">
        <v>39</v>
      </c>
      <c r="C46" s="18">
        <v>101524</v>
      </c>
      <c r="D46" s="8">
        <v>18263</v>
      </c>
      <c r="E46" s="8">
        <v>142</v>
      </c>
      <c r="F46" s="8">
        <v>207</v>
      </c>
      <c r="G46" s="11">
        <f t="shared" si="2"/>
        <v>0.18332611008234506</v>
      </c>
      <c r="H46" s="8">
        <v>89389</v>
      </c>
      <c r="I46" s="8">
        <v>29859</v>
      </c>
      <c r="J46" s="11">
        <f t="shared" si="0"/>
        <v>0.33403438901878307</v>
      </c>
      <c r="K46" s="8">
        <f t="shared" si="1"/>
        <v>190913</v>
      </c>
      <c r="L46" s="8">
        <f t="shared" si="3"/>
        <v>48471</v>
      </c>
      <c r="M46" s="11">
        <f t="shared" si="4"/>
        <v>0.25389051557515729</v>
      </c>
    </row>
    <row r="47" spans="1:13">
      <c r="A47" s="2">
        <v>41</v>
      </c>
      <c r="B47" s="6" t="s">
        <v>40</v>
      </c>
      <c r="C47" s="16">
        <v>15801</v>
      </c>
      <c r="D47" s="9">
        <v>3333</v>
      </c>
      <c r="E47" s="9">
        <v>39</v>
      </c>
      <c r="F47" s="9">
        <v>101</v>
      </c>
      <c r="G47" s="12">
        <f t="shared" si="2"/>
        <v>0.2197962154294032</v>
      </c>
      <c r="H47" s="9">
        <v>14867</v>
      </c>
      <c r="I47" s="9">
        <v>6497</v>
      </c>
      <c r="J47" s="12">
        <f t="shared" si="0"/>
        <v>0.4370081388309679</v>
      </c>
      <c r="K47" s="9">
        <f t="shared" si="1"/>
        <v>30668</v>
      </c>
      <c r="L47" s="9">
        <f t="shared" si="3"/>
        <v>9970</v>
      </c>
      <c r="M47" s="12">
        <f t="shared" si="4"/>
        <v>0.32509456110603885</v>
      </c>
    </row>
    <row r="48" spans="1:13">
      <c r="A48" s="1">
        <v>42</v>
      </c>
      <c r="B48" s="4" t="s">
        <v>41</v>
      </c>
      <c r="C48" s="17">
        <v>23198</v>
      </c>
      <c r="D48" s="7">
        <v>4605</v>
      </c>
      <c r="E48" s="7">
        <v>80</v>
      </c>
      <c r="F48" s="7">
        <v>377</v>
      </c>
      <c r="G48" s="10">
        <f t="shared" si="2"/>
        <v>0.21820846624709025</v>
      </c>
      <c r="H48" s="7">
        <v>22856</v>
      </c>
      <c r="I48" s="7">
        <v>9963</v>
      </c>
      <c r="J48" s="10">
        <f t="shared" si="0"/>
        <v>0.43590304515225764</v>
      </c>
      <c r="K48" s="7">
        <f t="shared" si="1"/>
        <v>46054</v>
      </c>
      <c r="L48" s="7">
        <f t="shared" si="3"/>
        <v>15025</v>
      </c>
      <c r="M48" s="10">
        <f t="shared" si="4"/>
        <v>0.3262474486472402</v>
      </c>
    </row>
    <row r="49" spans="1:13">
      <c r="A49" s="1">
        <v>43</v>
      </c>
      <c r="B49" s="4" t="s">
        <v>42</v>
      </c>
      <c r="C49" s="17">
        <v>35724</v>
      </c>
      <c r="D49" s="7">
        <v>9864</v>
      </c>
      <c r="E49" s="7">
        <v>151</v>
      </c>
      <c r="F49" s="7">
        <v>577</v>
      </c>
      <c r="G49" s="10">
        <f t="shared" si="2"/>
        <v>0.29649535326391224</v>
      </c>
      <c r="H49" s="7">
        <v>31544</v>
      </c>
      <c r="I49" s="7">
        <v>13996</v>
      </c>
      <c r="J49" s="10">
        <f t="shared" si="0"/>
        <v>0.44369769211260462</v>
      </c>
      <c r="K49" s="7">
        <f t="shared" si="1"/>
        <v>67268</v>
      </c>
      <c r="L49" s="7">
        <f t="shared" si="3"/>
        <v>24588</v>
      </c>
      <c r="M49" s="10">
        <f t="shared" si="4"/>
        <v>0.36552298269608136</v>
      </c>
    </row>
    <row r="50" spans="1:13">
      <c r="A50" s="1">
        <v>44</v>
      </c>
      <c r="B50" s="4" t="s">
        <v>43</v>
      </c>
      <c r="C50" s="17">
        <v>22862</v>
      </c>
      <c r="D50" s="7">
        <v>4404</v>
      </c>
      <c r="E50" s="7">
        <v>52</v>
      </c>
      <c r="F50" s="7">
        <v>104</v>
      </c>
      <c r="G50" s="10">
        <f t="shared" si="2"/>
        <v>0.19945761525675793</v>
      </c>
      <c r="H50" s="7">
        <v>23722</v>
      </c>
      <c r="I50" s="7">
        <v>8330</v>
      </c>
      <c r="J50" s="10">
        <f t="shared" si="0"/>
        <v>0.35115083045274431</v>
      </c>
      <c r="K50" s="7">
        <f t="shared" si="1"/>
        <v>46584</v>
      </c>
      <c r="L50" s="7">
        <f t="shared" si="3"/>
        <v>12890</v>
      </c>
      <c r="M50" s="10">
        <f t="shared" si="4"/>
        <v>0.27670444787910015</v>
      </c>
    </row>
    <row r="51" spans="1:13">
      <c r="A51" s="3">
        <v>45</v>
      </c>
      <c r="B51" s="5" t="s">
        <v>44</v>
      </c>
      <c r="C51" s="18">
        <v>19726</v>
      </c>
      <c r="D51" s="8">
        <v>3838</v>
      </c>
      <c r="E51" s="8">
        <v>98</v>
      </c>
      <c r="F51" s="8">
        <v>282</v>
      </c>
      <c r="G51" s="11">
        <f t="shared" si="2"/>
        <v>0.21382946365203284</v>
      </c>
      <c r="H51" s="8">
        <v>19615</v>
      </c>
      <c r="I51" s="8">
        <v>8138</v>
      </c>
      <c r="J51" s="11">
        <f t="shared" si="0"/>
        <v>0.41488656640326282</v>
      </c>
      <c r="K51" s="8">
        <f t="shared" si="1"/>
        <v>39341</v>
      </c>
      <c r="L51" s="8">
        <f t="shared" si="3"/>
        <v>12356</v>
      </c>
      <c r="M51" s="11">
        <f t="shared" si="4"/>
        <v>0.31407437533362143</v>
      </c>
    </row>
    <row r="52" spans="1:13">
      <c r="A52" s="2">
        <v>46</v>
      </c>
      <c r="B52" s="6" t="s">
        <v>46</v>
      </c>
      <c r="C52" s="16">
        <v>29205</v>
      </c>
      <c r="D52" s="9">
        <v>5527</v>
      </c>
      <c r="E52" s="9">
        <v>60</v>
      </c>
      <c r="F52" s="9">
        <v>341</v>
      </c>
      <c r="G52" s="12">
        <f t="shared" si="2"/>
        <v>0.20297894196199281</v>
      </c>
      <c r="H52" s="9">
        <v>29833</v>
      </c>
      <c r="I52" s="9">
        <v>10539</v>
      </c>
      <c r="J52" s="12">
        <f t="shared" si="0"/>
        <v>0.35326651694432343</v>
      </c>
      <c r="K52" s="9">
        <f t="shared" si="1"/>
        <v>59038</v>
      </c>
      <c r="L52" s="9">
        <f t="shared" si="3"/>
        <v>16467</v>
      </c>
      <c r="M52" s="12">
        <f t="shared" si="4"/>
        <v>0.27892205020495275</v>
      </c>
    </row>
    <row r="53" spans="1:13">
      <c r="A53" s="3">
        <v>47</v>
      </c>
      <c r="B53" s="3" t="s">
        <v>45</v>
      </c>
      <c r="C53" s="18">
        <v>29966</v>
      </c>
      <c r="D53" s="8">
        <v>8481</v>
      </c>
      <c r="E53" s="8">
        <v>98</v>
      </c>
      <c r="F53" s="8">
        <v>275</v>
      </c>
      <c r="G53" s="11">
        <f t="shared" si="2"/>
        <v>0.2954681972902623</v>
      </c>
      <c r="H53" s="8">
        <v>31259</v>
      </c>
      <c r="I53" s="8">
        <v>15840</v>
      </c>
      <c r="J53" s="11">
        <f t="shared" si="0"/>
        <v>0.50673406059054993</v>
      </c>
      <c r="K53" s="8">
        <f t="shared" si="1"/>
        <v>61225</v>
      </c>
      <c r="L53" s="8">
        <f t="shared" si="3"/>
        <v>24694</v>
      </c>
      <c r="M53" s="11">
        <f t="shared" si="4"/>
        <v>0.40333197223356471</v>
      </c>
    </row>
    <row r="54" spans="1:13">
      <c r="C54" s="19">
        <f>SUM(C7:C53)</f>
        <v>2618740</v>
      </c>
      <c r="D54" s="19">
        <f t="shared" ref="D54:F54" si="5">SUM(D7:D53)</f>
        <v>465393</v>
      </c>
      <c r="E54" s="19">
        <f t="shared" si="5"/>
        <v>6622</v>
      </c>
      <c r="F54" s="19">
        <f t="shared" si="5"/>
        <v>14650</v>
      </c>
      <c r="G54" s="10">
        <f t="shared" si="2"/>
        <v>0.18583937313364443</v>
      </c>
      <c r="H54" s="19">
        <f>SUM(H7:H53)</f>
        <v>2443737</v>
      </c>
      <c r="I54" s="19">
        <f>SUM(I7:I53)</f>
        <v>692495</v>
      </c>
      <c r="J54" s="20">
        <f t="shared" si="0"/>
        <v>0.28337542051374598</v>
      </c>
      <c r="K54" s="14">
        <f>SUM(K7:K53)</f>
        <v>5062477</v>
      </c>
      <c r="L54" s="7">
        <f t="shared" si="3"/>
        <v>1179160</v>
      </c>
      <c r="M54" s="20">
        <f t="shared" si="4"/>
        <v>0.23292155203865617</v>
      </c>
    </row>
  </sheetData>
  <mergeCells count="13">
    <mergeCell ref="M2:M6"/>
    <mergeCell ref="D3:D6"/>
    <mergeCell ref="E3:E6"/>
    <mergeCell ref="F3:F6"/>
    <mergeCell ref="H2:H6"/>
    <mergeCell ref="I2:I6"/>
    <mergeCell ref="J2:J6"/>
    <mergeCell ref="K2:K6"/>
    <mergeCell ref="A2:B6"/>
    <mergeCell ref="C2:C6"/>
    <mergeCell ref="G2:G6"/>
    <mergeCell ref="D2:F2"/>
    <mergeCell ref="L2:L6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&amp;R資料１－２</oddHeader>
  </headerFooter>
  <ignoredErrors>
    <ignoredError sqref="L7:L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特定保健指導</vt:lpstr>
      <vt:lpstr>特定保健指導!Print_Area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2020-12-08T06:15:39Z</dcterms:modified>
</cp:coreProperties>
</file>