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13" documentId="8_{F3A4DB47-A075-4321-92B1-8D78725DDE9E}" xr6:coauthVersionLast="47" xr6:coauthVersionMax="47" xr10:uidLastSave="{11135504-813A-46E6-94D0-11020663AA8C}"/>
  <bookViews>
    <workbookView xWindow="28680" yWindow="-120" windowWidth="29040" windowHeight="15840" tabRatio="813" xr2:uid="{00000000-000D-0000-FFFF-FFFF00000000}"/>
  </bookViews>
  <sheets>
    <sheet name="様式　実施拡大事業主用(申請前３ヶ月のテレワーク実施状況）" sheetId="22" r:id="rId1"/>
    <sheet name="様式　新規・実施拡大事業主共通（評価期間のテレワーク実施状況）" sheetId="20" r:id="rId2"/>
    <sheet name="★記入例 実施拡大事業主用(申請前３ヶ月のテレワーク実施状況）" sheetId="24" r:id="rId3"/>
    <sheet name="★記入例新規・実施拡大事業主共通（評価期間のテレワーク実施状況" sheetId="23" r:id="rId4"/>
    <sheet name="Sheet1" sheetId="25" r:id="rId5"/>
  </sheets>
  <definedNames>
    <definedName name="_xlnm.Print_Area" localSheetId="2">'★記入例 実施拡大事業主用(申請前３ヶ月のテレワーク実施状況）'!$A$1:$AG$111</definedName>
    <definedName name="_xlnm.Print_Area" localSheetId="3">'★記入例新規・実施拡大事業主共通（評価期間のテレワーク実施状況'!$A$1:$AG$114</definedName>
    <definedName name="_xlnm.Print_Area" localSheetId="0">'様式　実施拡大事業主用(申請前３ヶ月のテレワーク実施状況）'!$A$1:$AG$111</definedName>
    <definedName name="_xlnm.Print_Area" localSheetId="1">'様式　新規・実施拡大事業主共通（評価期間のテレワーク実施状況）'!$A$1:$AG$114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" i="24" l="1"/>
  <c r="AG105" i="24"/>
  <c r="AF105" i="24"/>
  <c r="AE105" i="24"/>
  <c r="AD105" i="24"/>
  <c r="AC105" i="24"/>
  <c r="AB105" i="24"/>
  <c r="AA105" i="24"/>
  <c r="Z105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B12" i="24"/>
  <c r="B13" i="24" s="1"/>
  <c r="K6" i="24"/>
  <c r="E109" i="24" s="1"/>
  <c r="E112" i="23"/>
  <c r="AD104" i="23"/>
  <c r="AC104" i="23"/>
  <c r="Z104" i="23"/>
  <c r="V104" i="23"/>
  <c r="U104" i="23"/>
  <c r="R104" i="23"/>
  <c r="N104" i="23"/>
  <c r="M104" i="23"/>
  <c r="J104" i="23"/>
  <c r="AG103" i="23"/>
  <c r="AG104" i="23" s="1"/>
  <c r="AF103" i="23"/>
  <c r="AF104" i="23" s="1"/>
  <c r="AE103" i="23"/>
  <c r="AE104" i="23" s="1"/>
  <c r="AD103" i="23"/>
  <c r="AC103" i="23"/>
  <c r="AB103" i="23"/>
  <c r="AB104" i="23" s="1"/>
  <c r="AA103" i="23"/>
  <c r="AA104" i="23" s="1"/>
  <c r="Z103" i="23"/>
  <c r="Y103" i="23"/>
  <c r="Y104" i="23" s="1"/>
  <c r="X103" i="23"/>
  <c r="X104" i="23" s="1"/>
  <c r="W103" i="23"/>
  <c r="W104" i="23" s="1"/>
  <c r="V103" i="23"/>
  <c r="U103" i="23"/>
  <c r="T103" i="23"/>
  <c r="T104" i="23" s="1"/>
  <c r="S103" i="23"/>
  <c r="S104" i="23" s="1"/>
  <c r="R103" i="23"/>
  <c r="Q103" i="23"/>
  <c r="Q104" i="23" s="1"/>
  <c r="P103" i="23"/>
  <c r="P104" i="23" s="1"/>
  <c r="O103" i="23"/>
  <c r="O104" i="23" s="1"/>
  <c r="N103" i="23"/>
  <c r="M103" i="23"/>
  <c r="L103" i="23"/>
  <c r="L104" i="23" s="1"/>
  <c r="K103" i="23"/>
  <c r="K104" i="23" s="1"/>
  <c r="J103" i="23"/>
  <c r="I103" i="23"/>
  <c r="I104" i="23" s="1"/>
  <c r="H103" i="23"/>
  <c r="H104" i="23" s="1"/>
  <c r="G103" i="23"/>
  <c r="G104" i="23" s="1"/>
  <c r="F103" i="23"/>
  <c r="F104" i="23" s="1"/>
  <c r="E103" i="23"/>
  <c r="E104" i="23" s="1"/>
  <c r="D103" i="23"/>
  <c r="B10" i="23"/>
  <c r="C10" i="23" s="1"/>
  <c r="K4" i="23"/>
  <c r="E111" i="23" s="1"/>
  <c r="E108" i="24" l="1"/>
  <c r="L110" i="23" s="1"/>
  <c r="B14" i="24"/>
  <c r="C13" i="24"/>
  <c r="C12" i="24"/>
  <c r="B11" i="23"/>
  <c r="B12" i="23" s="1"/>
  <c r="C12" i="23" s="1"/>
  <c r="E110" i="23"/>
  <c r="G111" i="23" s="1"/>
  <c r="M108" i="23" s="1"/>
  <c r="K5" i="23"/>
  <c r="D104" i="23"/>
  <c r="M107" i="23" s="1"/>
  <c r="D105" i="22"/>
  <c r="E110" i="22"/>
  <c r="AG105" i="22"/>
  <c r="AF105" i="22"/>
  <c r="AE105" i="22"/>
  <c r="AD105" i="22"/>
  <c r="AC105" i="22"/>
  <c r="AB105" i="22"/>
  <c r="AA105" i="22"/>
  <c r="Z105" i="22"/>
  <c r="Y105" i="22"/>
  <c r="X105" i="22"/>
  <c r="W105" i="22"/>
  <c r="V105" i="22"/>
  <c r="U105" i="22"/>
  <c r="T105" i="22"/>
  <c r="S105" i="22"/>
  <c r="R105" i="22"/>
  <c r="Q105" i="22"/>
  <c r="P105" i="22"/>
  <c r="O105" i="22"/>
  <c r="N105" i="22"/>
  <c r="M105" i="22"/>
  <c r="L105" i="22"/>
  <c r="K105" i="22"/>
  <c r="J105" i="22"/>
  <c r="I105" i="22"/>
  <c r="H105" i="22"/>
  <c r="G105" i="22"/>
  <c r="F105" i="22"/>
  <c r="E105" i="22"/>
  <c r="B12" i="22"/>
  <c r="B13" i="22" s="1"/>
  <c r="B14" i="22" s="1"/>
  <c r="K6" i="22"/>
  <c r="E109" i="22" s="1"/>
  <c r="B13" i="23" l="1"/>
  <c r="C11" i="23"/>
  <c r="B15" i="24"/>
  <c r="C14" i="24"/>
  <c r="K109" i="23"/>
  <c r="M109" i="23" s="1"/>
  <c r="B14" i="23"/>
  <c r="C13" i="23"/>
  <c r="E108" i="22"/>
  <c r="L110" i="20" s="1"/>
  <c r="C12" i="22"/>
  <c r="C14" i="22"/>
  <c r="B15" i="22"/>
  <c r="C13" i="22"/>
  <c r="E112" i="20"/>
  <c r="AG103" i="20"/>
  <c r="AG104" i="20" s="1"/>
  <c r="AF103" i="20"/>
  <c r="AF104" i="20" s="1"/>
  <c r="AE103" i="20"/>
  <c r="AE104" i="20" s="1"/>
  <c r="AD103" i="20"/>
  <c r="AD104" i="20" s="1"/>
  <c r="AC103" i="20"/>
  <c r="AC104" i="20" s="1"/>
  <c r="AB103" i="20"/>
  <c r="AB104" i="20" s="1"/>
  <c r="AA103" i="20"/>
  <c r="AA104" i="20" s="1"/>
  <c r="Z103" i="20"/>
  <c r="Z104" i="20" s="1"/>
  <c r="Y103" i="20"/>
  <c r="Y104" i="20" s="1"/>
  <c r="X103" i="20"/>
  <c r="X104" i="20" s="1"/>
  <c r="W103" i="20"/>
  <c r="W104" i="20" s="1"/>
  <c r="V103" i="20"/>
  <c r="V104" i="20" s="1"/>
  <c r="U103" i="20"/>
  <c r="U104" i="20" s="1"/>
  <c r="T103" i="20"/>
  <c r="T104" i="20" s="1"/>
  <c r="S103" i="20"/>
  <c r="S104" i="20" s="1"/>
  <c r="R103" i="20"/>
  <c r="R104" i="20" s="1"/>
  <c r="Q103" i="20"/>
  <c r="Q104" i="20" s="1"/>
  <c r="P103" i="20"/>
  <c r="P104" i="20" s="1"/>
  <c r="O103" i="20"/>
  <c r="O104" i="20" s="1"/>
  <c r="N103" i="20"/>
  <c r="N104" i="20" s="1"/>
  <c r="M103" i="20"/>
  <c r="M104" i="20" s="1"/>
  <c r="L103" i="20"/>
  <c r="L104" i="20" s="1"/>
  <c r="K103" i="20"/>
  <c r="K104" i="20" s="1"/>
  <c r="J103" i="20"/>
  <c r="J104" i="20" s="1"/>
  <c r="I103" i="20"/>
  <c r="I104" i="20" s="1"/>
  <c r="H103" i="20"/>
  <c r="H104" i="20" s="1"/>
  <c r="G103" i="20"/>
  <c r="G104" i="20" s="1"/>
  <c r="F103" i="20"/>
  <c r="F104" i="20" s="1"/>
  <c r="E103" i="20"/>
  <c r="E104" i="20" s="1"/>
  <c r="D103" i="20"/>
  <c r="B10" i="20"/>
  <c r="C10" i="20" s="1"/>
  <c r="K4" i="20"/>
  <c r="E111" i="20" s="1"/>
  <c r="B16" i="24" l="1"/>
  <c r="C15" i="24"/>
  <c r="B15" i="23"/>
  <c r="C14" i="23"/>
  <c r="B16" i="22"/>
  <c r="C15" i="22"/>
  <c r="B11" i="20"/>
  <c r="B12" i="20" s="1"/>
  <c r="C12" i="20" s="1"/>
  <c r="E110" i="20"/>
  <c r="K109" i="20" s="1"/>
  <c r="M109" i="20" s="1"/>
  <c r="D104" i="20"/>
  <c r="M107" i="20" s="1"/>
  <c r="K5" i="20"/>
  <c r="B17" i="24" l="1"/>
  <c r="C16" i="24"/>
  <c r="C15" i="23"/>
  <c r="B16" i="23"/>
  <c r="C11" i="20"/>
  <c r="B13" i="20"/>
  <c r="C13" i="20" s="1"/>
  <c r="B17" i="22"/>
  <c r="C16" i="22"/>
  <c r="G111" i="20"/>
  <c r="M108" i="20" s="1"/>
  <c r="C17" i="24" l="1"/>
  <c r="B18" i="24"/>
  <c r="C16" i="23"/>
  <c r="B17" i="23"/>
  <c r="B14" i="20"/>
  <c r="B15" i="20" s="1"/>
  <c r="B18" i="22"/>
  <c r="C17" i="22"/>
  <c r="C14" i="20" l="1"/>
  <c r="B19" i="24"/>
  <c r="C18" i="24"/>
  <c r="B18" i="23"/>
  <c r="C17" i="23"/>
  <c r="C18" i="22"/>
  <c r="B19" i="22"/>
  <c r="B16" i="20"/>
  <c r="C15" i="20"/>
  <c r="B20" i="24" l="1"/>
  <c r="C19" i="24"/>
  <c r="B19" i="23"/>
  <c r="C18" i="23"/>
  <c r="B20" i="22"/>
  <c r="C19" i="22"/>
  <c r="B17" i="20"/>
  <c r="C16" i="20"/>
  <c r="B21" i="24" l="1"/>
  <c r="C20" i="24"/>
  <c r="B20" i="23"/>
  <c r="C19" i="23"/>
  <c r="B21" i="22"/>
  <c r="C20" i="22"/>
  <c r="C17" i="20"/>
  <c r="B18" i="20"/>
  <c r="B22" i="24" l="1"/>
  <c r="C21" i="24"/>
  <c r="C20" i="23"/>
  <c r="B21" i="23"/>
  <c r="C21" i="22"/>
  <c r="B22" i="22"/>
  <c r="C18" i="20"/>
  <c r="B19" i="20"/>
  <c r="C22" i="24" l="1"/>
  <c r="B23" i="24"/>
  <c r="B22" i="23"/>
  <c r="C21" i="23"/>
  <c r="C22" i="22"/>
  <c r="B23" i="22"/>
  <c r="B20" i="20"/>
  <c r="C19" i="20"/>
  <c r="B24" i="24" l="1"/>
  <c r="C23" i="24"/>
  <c r="B23" i="23"/>
  <c r="C22" i="23"/>
  <c r="B24" i="22"/>
  <c r="C23" i="22"/>
  <c r="C20" i="20"/>
  <c r="B21" i="20"/>
  <c r="B25" i="24" l="1"/>
  <c r="C24" i="24"/>
  <c r="C23" i="23"/>
  <c r="B24" i="23"/>
  <c r="B25" i="22"/>
  <c r="C24" i="22"/>
  <c r="B22" i="20"/>
  <c r="C21" i="20"/>
  <c r="C25" i="24" l="1"/>
  <c r="B26" i="24"/>
  <c r="C24" i="23"/>
  <c r="B25" i="23"/>
  <c r="B26" i="22"/>
  <c r="C25" i="22"/>
  <c r="C22" i="20"/>
  <c r="B23" i="20"/>
  <c r="B27" i="24" l="1"/>
  <c r="C26" i="24"/>
  <c r="B26" i="23"/>
  <c r="C25" i="23"/>
  <c r="C26" i="22"/>
  <c r="B27" i="22"/>
  <c r="B24" i="20"/>
  <c r="C23" i="20"/>
  <c r="B28" i="24" l="1"/>
  <c r="C27" i="24"/>
  <c r="B27" i="23"/>
  <c r="C26" i="23"/>
  <c r="B28" i="22"/>
  <c r="C27" i="22"/>
  <c r="B25" i="20"/>
  <c r="C24" i="20"/>
  <c r="B29" i="24" l="1"/>
  <c r="C28" i="24"/>
  <c r="B28" i="23"/>
  <c r="C27" i="23"/>
  <c r="B29" i="22"/>
  <c r="C28" i="22"/>
  <c r="C25" i="20"/>
  <c r="B26" i="20"/>
  <c r="B30" i="24" l="1"/>
  <c r="C29" i="24"/>
  <c r="C28" i="23"/>
  <c r="B29" i="23"/>
  <c r="C29" i="22"/>
  <c r="B30" i="22"/>
  <c r="C26" i="20"/>
  <c r="B27" i="20"/>
  <c r="C30" i="24" l="1"/>
  <c r="B31" i="24"/>
  <c r="B30" i="23"/>
  <c r="C29" i="23"/>
  <c r="C30" i="22"/>
  <c r="B31" i="22"/>
  <c r="C27" i="20"/>
  <c r="B28" i="20"/>
  <c r="B32" i="24" l="1"/>
  <c r="C31" i="24"/>
  <c r="B31" i="23"/>
  <c r="C30" i="23"/>
  <c r="B32" i="22"/>
  <c r="C31" i="22"/>
  <c r="C28" i="20"/>
  <c r="B29" i="20"/>
  <c r="B33" i="24" l="1"/>
  <c r="C32" i="24"/>
  <c r="B32" i="23"/>
  <c r="C31" i="23"/>
  <c r="B33" i="22"/>
  <c r="C32" i="22"/>
  <c r="B30" i="20"/>
  <c r="C29" i="20"/>
  <c r="B34" i="24" l="1"/>
  <c r="C33" i="24"/>
  <c r="C32" i="23"/>
  <c r="B33" i="23"/>
  <c r="B34" i="22"/>
  <c r="C33" i="22"/>
  <c r="C30" i="20"/>
  <c r="B31" i="20"/>
  <c r="C34" i="24" l="1"/>
  <c r="B35" i="24"/>
  <c r="B34" i="23"/>
  <c r="C33" i="23"/>
  <c r="C34" i="22"/>
  <c r="B35" i="22"/>
  <c r="B32" i="20"/>
  <c r="C31" i="20"/>
  <c r="B36" i="24" l="1"/>
  <c r="C35" i="24"/>
  <c r="B35" i="23"/>
  <c r="C34" i="23"/>
  <c r="B36" i="22"/>
  <c r="C35" i="22"/>
  <c r="B33" i="20"/>
  <c r="C32" i="20"/>
  <c r="B37" i="24" l="1"/>
  <c r="C36" i="24"/>
  <c r="C35" i="23"/>
  <c r="B36" i="23"/>
  <c r="B37" i="22"/>
  <c r="C36" i="22"/>
  <c r="C33" i="20"/>
  <c r="B34" i="20"/>
  <c r="C37" i="24" l="1"/>
  <c r="B38" i="24"/>
  <c r="C36" i="23"/>
  <c r="B37" i="23"/>
  <c r="C37" i="22"/>
  <c r="B38" i="22"/>
  <c r="C34" i="20"/>
  <c r="B35" i="20"/>
  <c r="B39" i="24" l="1"/>
  <c r="C38" i="24"/>
  <c r="B38" i="23"/>
  <c r="C37" i="23"/>
  <c r="C38" i="22"/>
  <c r="B39" i="22"/>
  <c r="C35" i="20"/>
  <c r="B36" i="20"/>
  <c r="B40" i="24" l="1"/>
  <c r="C39" i="24"/>
  <c r="B39" i="23"/>
  <c r="C38" i="23"/>
  <c r="B40" i="22"/>
  <c r="C39" i="22"/>
  <c r="C36" i="20"/>
  <c r="B37" i="20"/>
  <c r="B41" i="24" l="1"/>
  <c r="C40" i="24"/>
  <c r="B40" i="23"/>
  <c r="C39" i="23"/>
  <c r="B41" i="22"/>
  <c r="C40" i="22"/>
  <c r="B38" i="20"/>
  <c r="C37" i="20"/>
  <c r="B42" i="24" l="1"/>
  <c r="C41" i="24"/>
  <c r="C40" i="23"/>
  <c r="B41" i="23"/>
  <c r="B42" i="22"/>
  <c r="C41" i="22"/>
  <c r="C38" i="20"/>
  <c r="B39" i="20"/>
  <c r="C42" i="24" l="1"/>
  <c r="B43" i="24"/>
  <c r="B42" i="23"/>
  <c r="C41" i="23"/>
  <c r="C42" i="22"/>
  <c r="B43" i="22"/>
  <c r="B40" i="20"/>
  <c r="C39" i="20"/>
  <c r="B44" i="24" l="1"/>
  <c r="C43" i="24"/>
  <c r="B43" i="23"/>
  <c r="C42" i="23"/>
  <c r="B44" i="22"/>
  <c r="C43" i="22"/>
  <c r="B41" i="20"/>
  <c r="C40" i="20"/>
  <c r="B45" i="24" l="1"/>
  <c r="C44" i="24"/>
  <c r="C43" i="23"/>
  <c r="B44" i="23"/>
  <c r="B45" i="22"/>
  <c r="C44" i="22"/>
  <c r="C41" i="20"/>
  <c r="B42" i="20"/>
  <c r="B46" i="24" l="1"/>
  <c r="C45" i="24"/>
  <c r="C44" i="23"/>
  <c r="B45" i="23"/>
  <c r="B46" i="22"/>
  <c r="C45" i="22"/>
  <c r="C42" i="20"/>
  <c r="B43" i="20"/>
  <c r="B47" i="24" l="1"/>
  <c r="C46" i="24"/>
  <c r="B46" i="23"/>
  <c r="C45" i="23"/>
  <c r="C46" i="22"/>
  <c r="B47" i="22"/>
  <c r="B44" i="20"/>
  <c r="C43" i="20"/>
  <c r="B48" i="24" l="1"/>
  <c r="C47" i="24"/>
  <c r="B47" i="23"/>
  <c r="C46" i="23"/>
  <c r="B48" i="22"/>
  <c r="C47" i="22"/>
  <c r="C44" i="20"/>
  <c r="B45" i="20"/>
  <c r="B49" i="24" l="1"/>
  <c r="C48" i="24"/>
  <c r="B48" i="23"/>
  <c r="C47" i="23"/>
  <c r="B49" i="22"/>
  <c r="C48" i="22"/>
  <c r="B46" i="20"/>
  <c r="C45" i="20"/>
  <c r="B50" i="24" l="1"/>
  <c r="C49" i="24"/>
  <c r="C48" i="23"/>
  <c r="B49" i="23"/>
  <c r="C49" i="22"/>
  <c r="B50" i="22"/>
  <c r="C46" i="20"/>
  <c r="B47" i="20"/>
  <c r="C50" i="24" l="1"/>
  <c r="B51" i="24"/>
  <c r="B50" i="23"/>
  <c r="C49" i="23"/>
  <c r="C50" i="22"/>
  <c r="B51" i="22"/>
  <c r="B48" i="20"/>
  <c r="C47" i="20"/>
  <c r="B52" i="24" l="1"/>
  <c r="C51" i="24"/>
  <c r="B51" i="23"/>
  <c r="C50" i="23"/>
  <c r="B52" i="22"/>
  <c r="C51" i="22"/>
  <c r="B49" i="20"/>
  <c r="C48" i="20"/>
  <c r="B53" i="24" l="1"/>
  <c r="C52" i="24"/>
  <c r="C51" i="23"/>
  <c r="B52" i="23"/>
  <c r="B53" i="22"/>
  <c r="C52" i="22"/>
  <c r="C49" i="20"/>
  <c r="B50" i="20"/>
  <c r="C53" i="24" l="1"/>
  <c r="B54" i="24"/>
  <c r="C52" i="23"/>
  <c r="B53" i="23"/>
  <c r="B54" i="22"/>
  <c r="C53" i="22"/>
  <c r="C50" i="20"/>
  <c r="B51" i="20"/>
  <c r="B55" i="24" l="1"/>
  <c r="C54" i="24"/>
  <c r="B54" i="23"/>
  <c r="C53" i="23"/>
  <c r="C54" i="22"/>
  <c r="B55" i="22"/>
  <c r="B52" i="20"/>
  <c r="C51" i="20"/>
  <c r="B56" i="24" l="1"/>
  <c r="C55" i="24"/>
  <c r="B55" i="23"/>
  <c r="C54" i="23"/>
  <c r="B56" i="22"/>
  <c r="C55" i="22"/>
  <c r="C52" i="20"/>
  <c r="B53" i="20"/>
  <c r="B57" i="24" l="1"/>
  <c r="C56" i="24"/>
  <c r="B56" i="23"/>
  <c r="C55" i="23"/>
  <c r="B57" i="22"/>
  <c r="C56" i="22"/>
  <c r="B54" i="20"/>
  <c r="C53" i="20"/>
  <c r="B58" i="24" l="1"/>
  <c r="C57" i="24"/>
  <c r="C56" i="23"/>
  <c r="B57" i="23"/>
  <c r="B58" i="22"/>
  <c r="C57" i="22"/>
  <c r="C54" i="20"/>
  <c r="B55" i="20"/>
  <c r="B59" i="24" l="1"/>
  <c r="C58" i="24"/>
  <c r="B58" i="23"/>
  <c r="C57" i="23"/>
  <c r="C58" i="22"/>
  <c r="B59" i="22"/>
  <c r="B56" i="20"/>
  <c r="C55" i="20"/>
  <c r="B60" i="24" l="1"/>
  <c r="C59" i="24"/>
  <c r="B59" i="23"/>
  <c r="C58" i="23"/>
  <c r="B60" i="22"/>
  <c r="C59" i="22"/>
  <c r="B57" i="20"/>
  <c r="C56" i="20"/>
  <c r="B61" i="24" l="1"/>
  <c r="C60" i="24"/>
  <c r="B60" i="23"/>
  <c r="C59" i="23"/>
  <c r="B61" i="22"/>
  <c r="C60" i="22"/>
  <c r="B58" i="20"/>
  <c r="C57" i="20"/>
  <c r="B62" i="24" l="1"/>
  <c r="C61" i="24"/>
  <c r="C60" i="23"/>
  <c r="B61" i="23"/>
  <c r="C61" i="22"/>
  <c r="B62" i="22"/>
  <c r="C58" i="20"/>
  <c r="B59" i="20"/>
  <c r="C62" i="24" l="1"/>
  <c r="B63" i="24"/>
  <c r="B62" i="23"/>
  <c r="C61" i="23"/>
  <c r="C62" i="22"/>
  <c r="B63" i="22"/>
  <c r="C59" i="20"/>
  <c r="B60" i="20"/>
  <c r="B64" i="24" l="1"/>
  <c r="C63" i="24"/>
  <c r="B63" i="23"/>
  <c r="C62" i="23"/>
  <c r="B64" i="22"/>
  <c r="C63" i="22"/>
  <c r="C60" i="20"/>
  <c r="B61" i="20"/>
  <c r="B65" i="24" l="1"/>
  <c r="C64" i="24"/>
  <c r="B64" i="23"/>
  <c r="C63" i="23"/>
  <c r="B65" i="22"/>
  <c r="C64" i="22"/>
  <c r="C61" i="20"/>
  <c r="B62" i="20"/>
  <c r="B66" i="24" l="1"/>
  <c r="C65" i="24"/>
  <c r="C64" i="23"/>
  <c r="B65" i="23"/>
  <c r="B66" i="22"/>
  <c r="C65" i="22"/>
  <c r="C62" i="20"/>
  <c r="B63" i="20"/>
  <c r="B67" i="24" l="1"/>
  <c r="C66" i="24"/>
  <c r="B66" i="23"/>
  <c r="C65" i="23"/>
  <c r="C66" i="22"/>
  <c r="B67" i="22"/>
  <c r="B64" i="20"/>
  <c r="C63" i="20"/>
  <c r="B68" i="24" l="1"/>
  <c r="C67" i="24"/>
  <c r="B67" i="23"/>
  <c r="C66" i="23"/>
  <c r="B68" i="22"/>
  <c r="C67" i="22"/>
  <c r="B65" i="20"/>
  <c r="C64" i="20"/>
  <c r="B69" i="24" l="1"/>
  <c r="C68" i="24"/>
  <c r="B68" i="23"/>
  <c r="C67" i="23"/>
  <c r="B69" i="22"/>
  <c r="C68" i="22"/>
  <c r="B66" i="20"/>
  <c r="C65" i="20"/>
  <c r="B70" i="24" l="1"/>
  <c r="C69" i="24"/>
  <c r="C68" i="23"/>
  <c r="B69" i="23"/>
  <c r="C69" i="22"/>
  <c r="B70" i="22"/>
  <c r="C66" i="20"/>
  <c r="B67" i="20"/>
  <c r="C70" i="24" l="1"/>
  <c r="B71" i="24"/>
  <c r="B70" i="23"/>
  <c r="C69" i="23"/>
  <c r="C70" i="22"/>
  <c r="B71" i="22"/>
  <c r="B68" i="20"/>
  <c r="C67" i="20"/>
  <c r="B72" i="24" l="1"/>
  <c r="C71" i="24"/>
  <c r="B71" i="23"/>
  <c r="C70" i="23"/>
  <c r="B72" i="22"/>
  <c r="C71" i="22"/>
  <c r="C68" i="20"/>
  <c r="B69" i="20"/>
  <c r="B73" i="24" l="1"/>
  <c r="C72" i="24"/>
  <c r="B72" i="23"/>
  <c r="C71" i="23"/>
  <c r="B73" i="22"/>
  <c r="C72" i="22"/>
  <c r="C69" i="20"/>
  <c r="B70" i="20"/>
  <c r="B74" i="24" l="1"/>
  <c r="C73" i="24"/>
  <c r="C72" i="23"/>
  <c r="B73" i="23"/>
  <c r="B74" i="22"/>
  <c r="C73" i="22"/>
  <c r="C70" i="20"/>
  <c r="B71" i="20"/>
  <c r="B75" i="24" l="1"/>
  <c r="C74" i="24"/>
  <c r="B74" i="23"/>
  <c r="C73" i="23"/>
  <c r="C74" i="22"/>
  <c r="B75" i="22"/>
  <c r="B72" i="20"/>
  <c r="C71" i="20"/>
  <c r="B76" i="24" l="1"/>
  <c r="C75" i="24"/>
  <c r="B75" i="23"/>
  <c r="C74" i="23"/>
  <c r="B76" i="22"/>
  <c r="C75" i="22"/>
  <c r="B73" i="20"/>
  <c r="C72" i="20"/>
  <c r="B77" i="24" l="1"/>
  <c r="C76" i="24"/>
  <c r="B76" i="23"/>
  <c r="C75" i="23"/>
  <c r="B77" i="22"/>
  <c r="C76" i="22"/>
  <c r="B74" i="20"/>
  <c r="C73" i="20"/>
  <c r="C77" i="24" l="1"/>
  <c r="B78" i="24"/>
  <c r="C76" i="23"/>
  <c r="B77" i="23"/>
  <c r="B78" i="22"/>
  <c r="C77" i="22"/>
  <c r="C74" i="20"/>
  <c r="B75" i="20"/>
  <c r="C78" i="24" l="1"/>
  <c r="B79" i="24"/>
  <c r="B78" i="23"/>
  <c r="C77" i="23"/>
  <c r="C78" i="22"/>
  <c r="B79" i="22"/>
  <c r="B76" i="20"/>
  <c r="C75" i="20"/>
  <c r="B80" i="24" l="1"/>
  <c r="C79" i="24"/>
  <c r="B79" i="23"/>
  <c r="C78" i="23"/>
  <c r="B80" i="22"/>
  <c r="C79" i="22"/>
  <c r="C76" i="20"/>
  <c r="B77" i="20"/>
  <c r="B81" i="24" l="1"/>
  <c r="C80" i="24"/>
  <c r="B80" i="23"/>
  <c r="C79" i="23"/>
  <c r="B81" i="22"/>
  <c r="C80" i="22"/>
  <c r="C77" i="20"/>
  <c r="B78" i="20"/>
  <c r="B82" i="24" l="1"/>
  <c r="C81" i="24"/>
  <c r="C80" i="23"/>
  <c r="B81" i="23"/>
  <c r="C81" i="22"/>
  <c r="B82" i="22"/>
  <c r="C78" i="20"/>
  <c r="B79" i="20"/>
  <c r="B83" i="24" l="1"/>
  <c r="C82" i="24"/>
  <c r="B82" i="23"/>
  <c r="C81" i="23"/>
  <c r="C82" i="22"/>
  <c r="B83" i="22"/>
  <c r="B80" i="20"/>
  <c r="C79" i="20"/>
  <c r="B84" i="24" l="1"/>
  <c r="C83" i="24"/>
  <c r="B83" i="23"/>
  <c r="C82" i="23"/>
  <c r="B84" i="22"/>
  <c r="C83" i="22"/>
  <c r="B81" i="20"/>
  <c r="C80" i="20"/>
  <c r="B85" i="24" l="1"/>
  <c r="C84" i="24"/>
  <c r="B84" i="23"/>
  <c r="C83" i="23"/>
  <c r="B85" i="22"/>
  <c r="C84" i="22"/>
  <c r="B82" i="20"/>
  <c r="C81" i="20"/>
  <c r="B86" i="24" l="1"/>
  <c r="C85" i="24"/>
  <c r="C84" i="23"/>
  <c r="B85" i="23"/>
  <c r="B86" i="22"/>
  <c r="C85" i="22"/>
  <c r="C82" i="20"/>
  <c r="B83" i="20"/>
  <c r="B87" i="24" l="1"/>
  <c r="C86" i="24"/>
  <c r="B86" i="23"/>
  <c r="C85" i="23"/>
  <c r="C86" i="22"/>
  <c r="B87" i="22"/>
  <c r="B84" i="20"/>
  <c r="C83" i="20"/>
  <c r="B88" i="24" l="1"/>
  <c r="C87" i="24"/>
  <c r="B87" i="23"/>
  <c r="C86" i="23"/>
  <c r="B88" i="22"/>
  <c r="C87" i="22"/>
  <c r="C84" i="20"/>
  <c r="B85" i="20"/>
  <c r="B89" i="24" l="1"/>
  <c r="C88" i="24"/>
  <c r="B88" i="23"/>
  <c r="C87" i="23"/>
  <c r="B89" i="22"/>
  <c r="C88" i="22"/>
  <c r="B86" i="20"/>
  <c r="C85" i="20"/>
  <c r="B90" i="24" l="1"/>
  <c r="C89" i="24"/>
  <c r="C88" i="23"/>
  <c r="B89" i="23"/>
  <c r="B90" i="22"/>
  <c r="C89" i="22"/>
  <c r="C86" i="20"/>
  <c r="B87" i="20"/>
  <c r="C90" i="24" l="1"/>
  <c r="B91" i="24"/>
  <c r="B90" i="23"/>
  <c r="C89" i="23"/>
  <c r="C90" i="22"/>
  <c r="B91" i="22"/>
  <c r="B88" i="20"/>
  <c r="C87" i="20"/>
  <c r="B92" i="24" l="1"/>
  <c r="C91" i="24"/>
  <c r="B91" i="23"/>
  <c r="C90" i="23"/>
  <c r="B92" i="22"/>
  <c r="C91" i="22"/>
  <c r="B89" i="20"/>
  <c r="C88" i="20"/>
  <c r="B93" i="24" l="1"/>
  <c r="C92" i="24"/>
  <c r="B92" i="23"/>
  <c r="C91" i="23"/>
  <c r="B93" i="22"/>
  <c r="C92" i="22"/>
  <c r="C89" i="20"/>
  <c r="B90" i="20"/>
  <c r="C93" i="24" l="1"/>
  <c r="B94" i="24"/>
  <c r="C92" i="23"/>
  <c r="B93" i="23"/>
  <c r="B94" i="22"/>
  <c r="C93" i="22"/>
  <c r="C90" i="20"/>
  <c r="B91" i="20"/>
  <c r="B95" i="24" l="1"/>
  <c r="C94" i="24"/>
  <c r="B94" i="23"/>
  <c r="C93" i="23"/>
  <c r="C94" i="22"/>
  <c r="B95" i="22"/>
  <c r="B92" i="20"/>
  <c r="C91" i="20"/>
  <c r="B96" i="24" l="1"/>
  <c r="C95" i="24"/>
  <c r="B95" i="23"/>
  <c r="C94" i="23"/>
  <c r="B96" i="22"/>
  <c r="C95" i="22"/>
  <c r="C92" i="20"/>
  <c r="B93" i="20"/>
  <c r="B97" i="24" l="1"/>
  <c r="C96" i="24"/>
  <c r="B96" i="23"/>
  <c r="C95" i="23"/>
  <c r="B97" i="22"/>
  <c r="C96" i="22"/>
  <c r="B94" i="20"/>
  <c r="C93" i="20"/>
  <c r="B98" i="24" l="1"/>
  <c r="C97" i="24"/>
  <c r="C96" i="23"/>
  <c r="B97" i="23"/>
  <c r="C97" i="22"/>
  <c r="B98" i="22"/>
  <c r="C94" i="20"/>
  <c r="B95" i="20"/>
  <c r="B99" i="24" l="1"/>
  <c r="C98" i="24"/>
  <c r="B98" i="23"/>
  <c r="C97" i="23"/>
  <c r="C98" i="22"/>
  <c r="B99" i="22"/>
  <c r="B96" i="20"/>
  <c r="C95" i="20"/>
  <c r="B100" i="24" l="1"/>
  <c r="C99" i="24"/>
  <c r="C98" i="23"/>
  <c r="B99" i="23"/>
  <c r="B100" i="22"/>
  <c r="C99" i="22"/>
  <c r="B97" i="20"/>
  <c r="C96" i="20"/>
  <c r="B101" i="24" l="1"/>
  <c r="C100" i="24"/>
  <c r="B100" i="23"/>
  <c r="C99" i="23"/>
  <c r="B101" i="22"/>
  <c r="C100" i="22"/>
  <c r="C97" i="20"/>
  <c r="B98" i="20"/>
  <c r="B102" i="24" l="1"/>
  <c r="C101" i="24"/>
  <c r="C100" i="23"/>
  <c r="B101" i="23"/>
  <c r="B102" i="22"/>
  <c r="C101" i="22"/>
  <c r="C98" i="20"/>
  <c r="B99" i="20"/>
  <c r="B103" i="24" l="1"/>
  <c r="C102" i="24"/>
  <c r="B102" i="23"/>
  <c r="C102" i="23" s="1"/>
  <c r="C101" i="23"/>
  <c r="C102" i="22"/>
  <c r="B103" i="22"/>
  <c r="B100" i="20"/>
  <c r="C99" i="20"/>
  <c r="B104" i="24" l="1"/>
  <c r="C104" i="24" s="1"/>
  <c r="C103" i="24"/>
  <c r="B104" i="22"/>
  <c r="C104" i="22" s="1"/>
  <c r="C103" i="22"/>
  <c r="C100" i="20"/>
  <c r="B101" i="20"/>
  <c r="B102" i="20" l="1"/>
  <c r="C102" i="20" s="1"/>
  <c r="C101" i="20"/>
</calcChain>
</file>

<file path=xl/sharedStrings.xml><?xml version="1.0" encoding="utf-8"?>
<sst xmlns="http://schemas.openxmlformats.org/spreadsheetml/2006/main" count="250" uniqueCount="50">
  <si>
    <t>氏名A</t>
    <rPh sb="0" eb="2">
      <t>シメイ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</si>
  <si>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</si>
  <si>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</si>
  <si>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から</t>
    <phoneticPr fontId="1"/>
  </si>
  <si>
    <t>評価期間終了日</t>
    <rPh sb="0" eb="2">
      <t>ヒョウカ</t>
    </rPh>
    <rPh sb="2" eb="4">
      <t>キカン</t>
    </rPh>
    <rPh sb="4" eb="7">
      <t>シュウリョウビ</t>
    </rPh>
    <phoneticPr fontId="1"/>
  </si>
  <si>
    <t>③対象労働者数</t>
    <rPh sb="1" eb="3">
      <t>タイショウ</t>
    </rPh>
    <rPh sb="3" eb="6">
      <t>ロウドウシャ</t>
    </rPh>
    <rPh sb="6" eb="7">
      <t>スウ</t>
    </rPh>
    <phoneticPr fontId="1"/>
  </si>
  <si>
    <t>実施総日数</t>
    <rPh sb="0" eb="2">
      <t>ジッシ</t>
    </rPh>
    <rPh sb="2" eb="3">
      <t>ソウ</t>
    </rPh>
    <rPh sb="3" eb="5">
      <t>ニッスウ</t>
    </rPh>
    <phoneticPr fontId="1"/>
  </si>
  <si>
    <t>事業主名</t>
    <rPh sb="0" eb="3">
      <t>ジギョウヌシ</t>
    </rPh>
    <rPh sb="3" eb="4">
      <t>メイ</t>
    </rPh>
    <phoneticPr fontId="1"/>
  </si>
  <si>
    <t>○</t>
    <phoneticPr fontId="1"/>
  </si>
  <si>
    <t>少数点第2位以下切り捨て。1.0以上なら達成</t>
    <phoneticPr fontId="1"/>
  </si>
  <si>
    <t>テレワークを実施した日について、プルダウンから○を選択してください。</t>
    <rPh sb="6" eb="8">
      <t>ジッシ</t>
    </rPh>
    <rPh sb="10" eb="11">
      <t>ヒ</t>
    </rPh>
    <rPh sb="25" eb="27">
      <t>センタク</t>
    </rPh>
    <phoneticPr fontId="1"/>
  </si>
  <si>
    <t>以下は記入いただく必要はありません。</t>
    <rPh sb="0" eb="2">
      <t>イカ</t>
    </rPh>
    <rPh sb="3" eb="5">
      <t>キニュウ</t>
    </rPh>
    <rPh sb="9" eb="11">
      <t>ヒツヨウ</t>
    </rPh>
    <phoneticPr fontId="1"/>
  </si>
  <si>
    <t>厚生労働株式会社</t>
    <rPh sb="0" eb="2">
      <t>コウセイ</t>
    </rPh>
    <rPh sb="2" eb="4">
      <t>ロウドウ</t>
    </rPh>
    <rPh sb="4" eb="8">
      <t>カブシキガイシャ</t>
    </rPh>
    <phoneticPr fontId="1"/>
  </si>
  <si>
    <t>↑記入不要です</t>
    <rPh sb="1" eb="3">
      <t>キニュウ</t>
    </rPh>
    <rPh sb="3" eb="5">
      <t>フヨウ</t>
    </rPh>
    <phoneticPr fontId="1"/>
  </si>
  <si>
    <t>か月</t>
    <rPh sb="1" eb="2">
      <t>ゲツ</t>
    </rPh>
    <phoneticPr fontId="1"/>
  </si>
  <si>
    <t>■評価期間に１回以上、対象労働者全員にテレワークを実施させる</t>
    <rPh sb="1" eb="3">
      <t>ヒョウカ</t>
    </rPh>
    <rPh sb="3" eb="5">
      <t>キカン</t>
    </rPh>
    <rPh sb="7" eb="8">
      <t>カイ</t>
    </rPh>
    <rPh sb="8" eb="10">
      <t>イジョウ</t>
    </rPh>
    <rPh sb="11" eb="13">
      <t>タイショウ</t>
    </rPh>
    <rPh sb="13" eb="16">
      <t>ロウドウシャ</t>
    </rPh>
    <rPh sb="16" eb="18">
      <t>ゼンイン</t>
    </rPh>
    <rPh sb="25" eb="27">
      <t>ジッシ</t>
    </rPh>
    <phoneticPr fontId="1"/>
  </si>
  <si>
    <t>■評価期間に、対象労働者がテレワークを実施した回数の週平均を１回以上とさせる</t>
    <rPh sb="1" eb="3">
      <t>ヒョウカ</t>
    </rPh>
    <rPh sb="3" eb="5">
      <t>キカン</t>
    </rPh>
    <rPh sb="7" eb="9">
      <t>タイショウ</t>
    </rPh>
    <rPh sb="9" eb="12">
      <t>ロウドウシャ</t>
    </rPh>
    <rPh sb="19" eb="21">
      <t>ジッシ</t>
    </rPh>
    <rPh sb="23" eb="25">
      <t>カイスウ</t>
    </rPh>
    <rPh sb="26" eb="29">
      <t>シュウヘイキン</t>
    </rPh>
    <rPh sb="31" eb="34">
      <t>カイイジョウ</t>
    </rPh>
    <phoneticPr fontId="1"/>
  </si>
  <si>
    <t>週平均基準
達成必要日数</t>
    <rPh sb="0" eb="3">
      <t>シュウヘイキン</t>
    </rPh>
    <rPh sb="3" eb="5">
      <t>キジュン</t>
    </rPh>
    <rPh sb="6" eb="8">
      <t>タッセイ</t>
    </rPh>
    <rPh sb="8" eb="10">
      <t>ヒツヨウ</t>
    </rPh>
    <rPh sb="10" eb="12">
      <t>ニッスウ</t>
    </rPh>
    <phoneticPr fontId="1"/>
  </si>
  <si>
    <t>氏名B</t>
  </si>
  <si>
    <t>氏名C</t>
  </si>
  <si>
    <t>氏名D</t>
  </si>
  <si>
    <t>氏名E</t>
  </si>
  <si>
    <t>評価期間
（機器等導入助成）</t>
    <rPh sb="0" eb="2">
      <t>ヒョウカ</t>
    </rPh>
    <rPh sb="2" eb="4">
      <t>キカン</t>
    </rPh>
    <rPh sb="6" eb="8">
      <t>キキ</t>
    </rPh>
    <rPh sb="8" eb="9">
      <t>トウ</t>
    </rPh>
    <rPh sb="9" eb="11">
      <t>ドウニュウ</t>
    </rPh>
    <rPh sb="11" eb="13">
      <t>ジョセイ</t>
    </rPh>
    <phoneticPr fontId="1"/>
  </si>
  <si>
    <t>テレワーク実施対象労働者数合計</t>
    <rPh sb="5" eb="7">
      <t>ジッシ</t>
    </rPh>
    <rPh sb="7" eb="9">
      <t>タイショウ</t>
    </rPh>
    <rPh sb="9" eb="12">
      <t>ロウドウシャ</t>
    </rPh>
    <rPh sb="12" eb="13">
      <t>スウ</t>
    </rPh>
    <rPh sb="13" eb="15">
      <t>ゴウケイ</t>
    </rPh>
    <phoneticPr fontId="1"/>
  </si>
  <si>
    <t>テレワーク実施対象労働者氏名</t>
    <rPh sb="5" eb="7">
      <t>ジッシ</t>
    </rPh>
    <rPh sb="7" eb="9">
      <t>タイショウ</t>
    </rPh>
    <rPh sb="9" eb="12">
      <t>ロウドウシャ</t>
    </rPh>
    <rPh sb="12" eb="14">
      <t>シメイ</t>
    </rPh>
    <phoneticPr fontId="1"/>
  </si>
  <si>
    <t>評価期間（機器等導入助成）中、１回以上テレワークを実施</t>
    <rPh sb="0" eb="2">
      <t>ヒョウカ</t>
    </rPh>
    <rPh sb="2" eb="4">
      <t>キカン</t>
    </rPh>
    <rPh sb="5" eb="7">
      <t>キキ</t>
    </rPh>
    <rPh sb="7" eb="8">
      <t>トウ</t>
    </rPh>
    <rPh sb="8" eb="10">
      <t>ドウニュウ</t>
    </rPh>
    <rPh sb="10" eb="12">
      <t>ジョセイ</t>
    </rPh>
    <rPh sb="13" eb="14">
      <t>チュウ</t>
    </rPh>
    <rPh sb="16" eb="19">
      <t>カイイジョウ</t>
    </rPh>
    <rPh sb="25" eb="27">
      <t>ジッシ</t>
    </rPh>
    <phoneticPr fontId="1"/>
  </si>
  <si>
    <t>①評価期間（機器等導入助成）中の対象労働者のテレワーク実施総日数</t>
    <rPh sb="1" eb="3">
      <t>ヒョウカ</t>
    </rPh>
    <rPh sb="3" eb="5">
      <t>キカン</t>
    </rPh>
    <rPh sb="6" eb="8">
      <t>キキ</t>
    </rPh>
    <rPh sb="8" eb="9">
      <t>トウ</t>
    </rPh>
    <rPh sb="9" eb="11">
      <t>ドウニュウ</t>
    </rPh>
    <rPh sb="11" eb="13">
      <t>ジョセイ</t>
    </rPh>
    <rPh sb="14" eb="15">
      <t>ジュウ</t>
    </rPh>
    <rPh sb="16" eb="18">
      <t>タイショウ</t>
    </rPh>
    <rPh sb="18" eb="21">
      <t>ロウドウシャ</t>
    </rPh>
    <rPh sb="27" eb="29">
      <t>ジッシ</t>
    </rPh>
    <rPh sb="29" eb="30">
      <t>ソウ</t>
    </rPh>
    <rPh sb="30" eb="32">
      <t>ニッスウ</t>
    </rPh>
    <phoneticPr fontId="1"/>
  </si>
  <si>
    <t>②評価期間（機器等導入助成）の日数</t>
    <rPh sb="1" eb="3">
      <t>ヒョウカ</t>
    </rPh>
    <rPh sb="3" eb="5">
      <t>キカン</t>
    </rPh>
    <rPh sb="6" eb="8">
      <t>キキ</t>
    </rPh>
    <rPh sb="8" eb="9">
      <t>トウ</t>
    </rPh>
    <rPh sb="9" eb="11">
      <t>ドウニュウ</t>
    </rPh>
    <rPh sb="11" eb="13">
      <t>ジョセイ</t>
    </rPh>
    <rPh sb="15" eb="17">
      <t>ニッスウ</t>
    </rPh>
    <phoneticPr fontId="1"/>
  </si>
  <si>
    <r>
      <t>様式第</t>
    </r>
    <r>
      <rPr>
        <sz val="11"/>
        <color theme="1"/>
        <rFont val="ＭＳ Ｐゴシック"/>
        <family val="3"/>
        <charset val="128"/>
        <scheme val="minor"/>
      </rPr>
      <t>7号（2021.4創設）</t>
    </r>
    <rPh sb="0" eb="2">
      <t>ヨウシキ</t>
    </rPh>
    <rPh sb="2" eb="3">
      <t>ダイ</t>
    </rPh>
    <rPh sb="4" eb="5">
      <t>ゴウ</t>
    </rPh>
    <rPh sb="12" eb="14">
      <t>ソウセツ</t>
    </rPh>
    <phoneticPr fontId="1"/>
  </si>
  <si>
    <t>％</t>
    <phoneticPr fontId="1"/>
  </si>
  <si>
    <t>回</t>
    <rPh sb="0" eb="1">
      <t>カイ</t>
    </rPh>
    <phoneticPr fontId="1"/>
  </si>
  <si>
    <t>↑記入不要です</t>
  </si>
  <si>
    <r>
      <t>様式第</t>
    </r>
    <r>
      <rPr>
        <sz val="11"/>
        <color theme="1"/>
        <rFont val="ＭＳ Ｐゴシック"/>
        <family val="3"/>
        <charset val="128"/>
        <scheme val="minor"/>
      </rPr>
      <t>7号（2024.4追加）</t>
    </r>
    <rPh sb="0" eb="2">
      <t>ヨウシキ</t>
    </rPh>
    <rPh sb="2" eb="3">
      <t>ダイ</t>
    </rPh>
    <rPh sb="4" eb="5">
      <t>ゴウ</t>
    </rPh>
    <rPh sb="12" eb="14">
      <t>ツイカ</t>
    </rPh>
    <phoneticPr fontId="1"/>
  </si>
  <si>
    <t>実施期間終了日</t>
    <rPh sb="0" eb="2">
      <t>ジッシ</t>
    </rPh>
    <rPh sb="2" eb="4">
      <t>キカン</t>
    </rPh>
    <rPh sb="4" eb="7">
      <t>シュウリョウビ</t>
    </rPh>
    <phoneticPr fontId="1"/>
  </si>
  <si>
    <t xml:space="preserve">テレワーク実施計画書申請前直近３ヶ月におけるテレワーク実施状況
</t>
    <rPh sb="5" eb="7">
      <t>ジッシ</t>
    </rPh>
    <rPh sb="7" eb="10">
      <t>ケイカクショ</t>
    </rPh>
    <rPh sb="10" eb="12">
      <t>シンセイ</t>
    </rPh>
    <rPh sb="12" eb="13">
      <t>マエ</t>
    </rPh>
    <rPh sb="13" eb="15">
      <t>チョッキン</t>
    </rPh>
    <rPh sb="17" eb="18">
      <t>ゲツ</t>
    </rPh>
    <rPh sb="27" eb="29">
      <t>ジッシ</t>
    </rPh>
    <rPh sb="29" eb="31">
      <t>ジョウキョウ</t>
    </rPh>
    <phoneticPr fontId="1"/>
  </si>
  <si>
    <t>(計画届において「新規に導入する」又は｢試行的に導入している(していた)｣を選択している場合は本様式の提出は不要です。)</t>
    <rPh sb="1" eb="3">
      <t>ケイカク</t>
    </rPh>
    <rPh sb="3" eb="4">
      <t>トドケ</t>
    </rPh>
    <rPh sb="9" eb="11">
      <t>シンキ</t>
    </rPh>
    <rPh sb="12" eb="14">
      <t>ドウニュウ</t>
    </rPh>
    <rPh sb="17" eb="18">
      <t>マタ</t>
    </rPh>
    <rPh sb="20" eb="23">
      <t>シコウテキ</t>
    </rPh>
    <rPh sb="24" eb="26">
      <t>ドウニュウ</t>
    </rPh>
    <rPh sb="38" eb="40">
      <t>センタク</t>
    </rPh>
    <rPh sb="44" eb="46">
      <t>バアイ</t>
    </rPh>
    <rPh sb="47" eb="48">
      <t>ホン</t>
    </rPh>
    <rPh sb="48" eb="50">
      <t>ヨウシキ</t>
    </rPh>
    <rPh sb="51" eb="53">
      <t>テイシュツ</t>
    </rPh>
    <rPh sb="54" eb="56">
      <t>フヨウ</t>
    </rPh>
    <phoneticPr fontId="1"/>
  </si>
  <si>
    <r>
      <t>テレワーク実施計画書申請前直近３ヶ月</t>
    </r>
    <r>
      <rPr>
        <sz val="10"/>
        <color rgb="FFFF0000"/>
        <rFont val="ＭＳ Ｐゴシック"/>
        <family val="3"/>
        <charset val="128"/>
        <scheme val="minor"/>
      </rPr>
      <t>(※)</t>
    </r>
    <r>
      <rPr>
        <sz val="10"/>
        <color theme="1"/>
        <rFont val="ＭＳ Ｐゴシック"/>
        <family val="3"/>
        <charset val="128"/>
        <scheme val="minor"/>
      </rPr>
      <t xml:space="preserve">におけるテレワーク実施期間
</t>
    </r>
    <rPh sb="30" eb="32">
      <t>ジッシ</t>
    </rPh>
    <rPh sb="32" eb="34">
      <t>キカン</t>
    </rPh>
    <phoneticPr fontId="1"/>
  </si>
  <si>
    <t>②実施期間の日数</t>
    <rPh sb="1" eb="3">
      <t>ジッシ</t>
    </rPh>
    <rPh sb="3" eb="5">
      <t>キカン</t>
    </rPh>
    <rPh sb="6" eb="8">
      <t>ニッスウ</t>
    </rPh>
    <phoneticPr fontId="1"/>
  </si>
  <si>
    <t>①テレワーク実施計画書申請前直近３ヶ月の対象労働者の延べテレワーク実施回数</t>
    <rPh sb="20" eb="22">
      <t>タイショウ</t>
    </rPh>
    <rPh sb="22" eb="25">
      <t>ロウドウシャ</t>
    </rPh>
    <rPh sb="26" eb="27">
      <t>ノ</t>
    </rPh>
    <rPh sb="33" eb="35">
      <t>ジッシ</t>
    </rPh>
    <rPh sb="35" eb="37">
      <t>カイスウ</t>
    </rPh>
    <phoneticPr fontId="1"/>
  </si>
  <si>
    <t>※着色されている行については、評価期間外となりますので、○の選択は不要です。</t>
    <rPh sb="1" eb="3">
      <t>チャクショク</t>
    </rPh>
    <rPh sb="8" eb="9">
      <t>ギョウ</t>
    </rPh>
    <rPh sb="15" eb="17">
      <t>ヒョウカ</t>
    </rPh>
    <rPh sb="17" eb="19">
      <t>キカン</t>
    </rPh>
    <rPh sb="19" eb="20">
      <t>ガイ</t>
    </rPh>
    <rPh sb="20" eb="21">
      <t>タイガイ</t>
    </rPh>
    <rPh sb="30" eb="32">
      <t>センタク</t>
    </rPh>
    <rPh sb="33" eb="35">
      <t>フヨウ</t>
    </rPh>
    <phoneticPr fontId="1"/>
  </si>
  <si>
    <t>※着色されている行については、実施期間外となりますので、○の選択は不要です。</t>
    <phoneticPr fontId="1"/>
  </si>
  <si>
    <t>(実施拡大事業主用)
■対象労働者における延べテレワーク実施回数が申請前３か月と比して25％以上増加している</t>
    <rPh sb="1" eb="3">
      <t>ジッシ</t>
    </rPh>
    <rPh sb="3" eb="5">
      <t>カクダイ</t>
    </rPh>
    <rPh sb="5" eb="8">
      <t>ジギョウヌシ</t>
    </rPh>
    <rPh sb="8" eb="9">
      <t>ヨウ</t>
    </rPh>
    <phoneticPr fontId="1"/>
  </si>
  <si>
    <t>テレワーク実施計画書申請前直近３ヶ月の対象労働者の延べテレワーク実施回数</t>
    <phoneticPr fontId="1"/>
  </si>
  <si>
    <t>週平均日数
⇒①/{(②*③)/7}</t>
    <rPh sb="0" eb="3">
      <t>シュウヘイキン</t>
    </rPh>
    <rPh sb="3" eb="5">
      <t>ニッスウ</t>
    </rPh>
    <phoneticPr fontId="1"/>
  </si>
  <si>
    <t>※「テレワーク実施計画書申請前直近３ヶ月」とは、テレワーク実施計画書申請日から６ヶ月以内を始期とする連続する３ヶ月となります。</t>
    <rPh sb="29" eb="31">
      <t>ジッシ</t>
    </rPh>
    <rPh sb="31" eb="33">
      <t>ケイカク</t>
    </rPh>
    <rPh sb="33" eb="34">
      <t>ショ</t>
    </rPh>
    <rPh sb="34" eb="36">
      <t>シンセイ</t>
    </rPh>
    <rPh sb="36" eb="37">
      <t>ビ</t>
    </rPh>
    <rPh sb="41" eb="42">
      <t>ゲツ</t>
    </rPh>
    <rPh sb="42" eb="44">
      <t>イナイ</t>
    </rPh>
    <rPh sb="45" eb="47">
      <t>シキ</t>
    </rPh>
    <rPh sb="50" eb="52">
      <t>レンゾク</t>
    </rPh>
    <rPh sb="56" eb="57">
      <t>ゲツ</t>
    </rPh>
    <phoneticPr fontId="1"/>
  </si>
  <si>
    <t>【実施拡大事業主用】テレワークの実施状況一覧表（テレワーク実施計画書提出時）</t>
    <rPh sb="1" eb="3">
      <t>ジッシ</t>
    </rPh>
    <rPh sb="3" eb="5">
      <t>カクダイ</t>
    </rPh>
    <rPh sb="5" eb="8">
      <t>ジギョウヌシ</t>
    </rPh>
    <rPh sb="8" eb="9">
      <t>ヨウ</t>
    </rPh>
    <rPh sb="16" eb="18">
      <t>ジッシ</t>
    </rPh>
    <rPh sb="18" eb="20">
      <t>ジョウキョウ</t>
    </rPh>
    <rPh sb="20" eb="23">
      <t>イチランヒョウ</t>
    </rPh>
    <rPh sb="29" eb="31">
      <t>ジッシ</t>
    </rPh>
    <rPh sb="31" eb="33">
      <t>ケイカク</t>
    </rPh>
    <rPh sb="34" eb="36">
      <t>テイシュツ</t>
    </rPh>
    <rPh sb="36" eb="37">
      <t>ジ</t>
    </rPh>
    <phoneticPr fontId="1"/>
  </si>
  <si>
    <t>テレワークの実施状況一覧表（支給申請書（機器等導入助成）提出時）　※新規導入事業主・実施拡大事業主共用</t>
    <rPh sb="6" eb="8">
      <t>ジッシ</t>
    </rPh>
    <rPh sb="8" eb="10">
      <t>ジョウキョウ</t>
    </rPh>
    <rPh sb="10" eb="13">
      <t>イチランヒョウ</t>
    </rPh>
    <rPh sb="14" eb="16">
      <t>シキュウ</t>
    </rPh>
    <rPh sb="16" eb="18">
      <t>シンセイ</t>
    </rPh>
    <rPh sb="18" eb="19">
      <t>ショ</t>
    </rPh>
    <rPh sb="20" eb="22">
      <t>キキ</t>
    </rPh>
    <rPh sb="22" eb="23">
      <t>トウ</t>
    </rPh>
    <rPh sb="23" eb="25">
      <t>ドウニュウ</t>
    </rPh>
    <rPh sb="25" eb="27">
      <t>ジョセイ</t>
    </rPh>
    <rPh sb="28" eb="30">
      <t>テイシュツ</t>
    </rPh>
    <rPh sb="30" eb="31">
      <t>ジ</t>
    </rPh>
    <rPh sb="34" eb="36">
      <t>シンキ</t>
    </rPh>
    <rPh sb="36" eb="38">
      <t>ドウニュウ</t>
    </rPh>
    <rPh sb="38" eb="41">
      <t>ジギョウヌシ</t>
    </rPh>
    <rPh sb="42" eb="44">
      <t>ジッシ</t>
    </rPh>
    <rPh sb="44" eb="46">
      <t>カクダイ</t>
    </rPh>
    <rPh sb="46" eb="49">
      <t>ジギョウヌシ</t>
    </rPh>
    <rPh sb="49" eb="51">
      <t>キョウヨウ</t>
    </rPh>
    <phoneticPr fontId="1"/>
  </si>
  <si>
    <t>【実施拡大事業主用】テレワークの実施状況一覧表（テレワーク実施計画書提出時）</t>
    <rPh sb="1" eb="3">
      <t>ジッシ</t>
    </rPh>
    <rPh sb="3" eb="5">
      <t>カクダイ</t>
    </rPh>
    <rPh sb="5" eb="8">
      <t>ジギョウヌシ</t>
    </rPh>
    <rPh sb="8" eb="9">
      <t>ヨウ</t>
    </rPh>
    <rPh sb="16" eb="18">
      <t>ジッシ</t>
    </rPh>
    <rPh sb="18" eb="20">
      <t>ジョウキョウ</t>
    </rPh>
    <rPh sb="20" eb="23">
      <t>イチランヒョウ</t>
    </rPh>
    <rPh sb="29" eb="31">
      <t>ジッシ</t>
    </rPh>
    <rPh sb="31" eb="33">
      <t>ケイカク</t>
    </rPh>
    <rPh sb="33" eb="34">
      <t>ショ</t>
    </rPh>
    <rPh sb="34" eb="36">
      <t>テイシュツ</t>
    </rPh>
    <rPh sb="36" eb="37">
      <t>ジ</t>
    </rPh>
    <phoneticPr fontId="1"/>
  </si>
  <si>
    <t>テレワークの実施状況一覧表（支給申請書（機器等導入助成）提出時）　新規導入事業主・実施拡大事業主共用</t>
    <rPh sb="6" eb="8">
      <t>ジッシ</t>
    </rPh>
    <rPh sb="8" eb="10">
      <t>ジョウキョウ</t>
    </rPh>
    <rPh sb="10" eb="13">
      <t>イチランヒョウ</t>
    </rPh>
    <rPh sb="14" eb="16">
      <t>シキュウ</t>
    </rPh>
    <rPh sb="16" eb="18">
      <t>シンセイ</t>
    </rPh>
    <rPh sb="18" eb="19">
      <t>ショ</t>
    </rPh>
    <rPh sb="20" eb="22">
      <t>キキ</t>
    </rPh>
    <rPh sb="22" eb="23">
      <t>トウ</t>
    </rPh>
    <rPh sb="23" eb="25">
      <t>ドウニュウ</t>
    </rPh>
    <rPh sb="25" eb="27">
      <t>ジョセイ</t>
    </rPh>
    <rPh sb="28" eb="30">
      <t>テイシュツ</t>
    </rPh>
    <rPh sb="30" eb="31">
      <t>ジ</t>
    </rPh>
    <phoneticPr fontId="1"/>
  </si>
  <si>
    <t>(テレワーク実施計画書において「新規に導入する」又は｢試行的に導入している(していた)｣を選択している場合は本シートの提出は不要です。)</t>
    <rPh sb="6" eb="8">
      <t>ジッシ</t>
    </rPh>
    <rPh sb="8" eb="10">
      <t>ケイカク</t>
    </rPh>
    <rPh sb="10" eb="11">
      <t>ショ</t>
    </rPh>
    <rPh sb="16" eb="18">
      <t>シンキ</t>
    </rPh>
    <rPh sb="19" eb="21">
      <t>ドウニュウ</t>
    </rPh>
    <rPh sb="24" eb="25">
      <t>マタ</t>
    </rPh>
    <rPh sb="27" eb="30">
      <t>シコウテキ</t>
    </rPh>
    <rPh sb="31" eb="33">
      <t>ドウニュウ</t>
    </rPh>
    <rPh sb="45" eb="47">
      <t>センタク</t>
    </rPh>
    <rPh sb="51" eb="53">
      <t>バアイ</t>
    </rPh>
    <rPh sb="54" eb="55">
      <t>ホン</t>
    </rPh>
    <rPh sb="59" eb="61">
      <t>テイシュツ</t>
    </rPh>
    <rPh sb="62" eb="64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</si>
</sst>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0.0_ 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177" fontId="4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56" fontId="7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5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9" fillId="0" borderId="9" xfId="1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176" fontId="9" fillId="4" borderId="1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178" fontId="9" fillId="0" borderId="0" xfId="0" applyNumberFormat="1" applyFont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176" fontId="9" fillId="4" borderId="13" xfId="0" applyNumberFormat="1" applyFont="1" applyFill="1" applyBorder="1" applyAlignment="1">
      <alignment horizontal="center" vertical="center"/>
    </xf>
    <xf numFmtId="49" fontId="9" fillId="0" borderId="12" xfId="0" applyNumberFormat="1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49" fontId="9" fillId="0" borderId="14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16" xfId="0" applyFont="1" applyBorder="1" applyAlignment="1">
      <alignment vertical="center"/>
    </xf>
    <xf numFmtId="49" fontId="9" fillId="0" borderId="8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177" fontId="9" fillId="5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49" fontId="9" fillId="4" borderId="0" xfId="0" applyNumberFormat="1" applyFont="1" applyFill="1" applyBorder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49" fontId="8" fillId="0" borderId="12" xfId="0" applyNumberFormat="1" applyFont="1" applyBorder="1" applyAlignment="1">
      <alignment vertical="center" wrapText="1"/>
    </xf>
    <xf numFmtId="49" fontId="9" fillId="2" borderId="1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0" fillId="0" borderId="1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5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9" fillId="2" borderId="0" xfId="0" applyNumberFormat="1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9" fillId="4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49" fontId="9" fillId="0" borderId="15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15" xfId="0" applyNumberFormat="1" applyFont="1" applyFill="1" applyBorder="1" applyAlignment="1">
      <alignment horizontal="left" vertical="center"/>
    </xf>
    <xf numFmtId="49" fontId="8" fillId="0" borderId="11" xfId="0" applyNumberFormat="1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  <xf numFmtId="49" fontId="8" fillId="0" borderId="17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56" fontId="8" fillId="0" borderId="1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24">
    <dxf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Medium9"/>
  <colors>
    <mruColors>
      <color rgb="FFC6EFCE"/>
      <color rgb="FFFFC7CE"/>
      <color rgb="FFFF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10</xdr:row>
      <xdr:rowOff>276225</xdr:rowOff>
    </xdr:from>
    <xdr:to>
      <xdr:col>19</xdr:col>
      <xdr:colOff>381000</xdr:colOff>
      <xdr:row>32</xdr:row>
      <xdr:rowOff>142875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2F85CAEA-5C74-4A74-9F4F-204A4445AA31}"/>
            </a:ext>
          </a:extLst>
        </xdr:cNvPr>
        <xdr:cNvSpPr/>
      </xdr:nvSpPr>
      <xdr:spPr>
        <a:xfrm>
          <a:off x="5886450" y="3143250"/>
          <a:ext cx="6467475" cy="4686300"/>
        </a:xfrm>
        <a:prstGeom prst="wedgeRectCallout">
          <a:avLst>
            <a:gd name="adj1" fmla="val -60386"/>
            <a:gd name="adj2" fmla="val -1204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本様式について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テレワーク実施計画書の提出にあたり、テレワーク実施計画書提出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前直近３か月</a:t>
          </a:r>
          <a:r>
            <a:rPr kumimoji="1" lang="ja-JP" altLang="en-US" sz="1100">
              <a:solidFill>
                <a:srgbClr val="FF0000"/>
              </a:solidFill>
            </a:rPr>
            <a:t>におけるテレワーク実施状況について報告いただきます。必要により、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本様式をご活用ください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rgbClr val="FF0000"/>
              </a:solidFill>
            </a:rPr>
            <a:t>自社で準備された様式を使用いただいても構いませんが、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テレワーク実施計画書提出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前直近３か月</a:t>
          </a:r>
          <a:r>
            <a:rPr kumimoji="1" lang="ja-JP" altLang="en-US" sz="1100">
              <a:solidFill>
                <a:srgbClr val="FF0000"/>
              </a:solidFill>
            </a:rPr>
            <a:t>におけるテレワークの実施状況が分かるものとしてください）。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記入要領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①事業主名、テレワーク実施計画書申請前直近３ヶ月におけるテレワーク実施期間初日の日付、テレワーク実施対象労働者数を入力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②テレワーク実施対象労働者の氏名を全員分入力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③テレワーク実施対象労働者ごとに、テレワークを実施した日について、プルダウンから○を選択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①～③記入後、印刷し、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テレワーク実施計画書に係る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申請書類一式に添付して提出してください。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留意事項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①「テレワーク実施計画書申請前直近３ヶ月」とは、テレワーク実施計画書申請日から６ヶ月以内を始期とする連続する３ヶ月となります。</a:t>
          </a:r>
          <a:endParaRPr kumimoji="1" lang="en-US" altLang="ja-JP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テレワークを実施した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日に○を付けてください。○を付けた日のテレワーク実施状況について、都道府県労働局が確認することがあります。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○を付けた日について、自社で管理している出勤簿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には「テレワーク実施日」等の記載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をするようにします。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104775</xdr:colOff>
      <xdr:row>98</xdr:row>
      <xdr:rowOff>85726</xdr:rowOff>
    </xdr:from>
    <xdr:to>
      <xdr:col>21</xdr:col>
      <xdr:colOff>190500</xdr:colOff>
      <xdr:row>100</xdr:row>
      <xdr:rowOff>47626</xdr:rowOff>
    </xdr:to>
    <xdr:sp macro="" textlink="">
      <xdr:nvSpPr>
        <xdr:cNvPr id="3" name="四角形吹き出し 4">
          <a:extLst>
            <a:ext uri="{FF2B5EF4-FFF2-40B4-BE49-F238E27FC236}">
              <a16:creationId xmlns:a16="http://schemas.microsoft.com/office/drawing/2014/main" id="{C8D9ABBC-2149-4AE1-9ED8-E960AFD5BE34}"/>
            </a:ext>
          </a:extLst>
        </xdr:cNvPr>
        <xdr:cNvSpPr/>
      </xdr:nvSpPr>
      <xdr:spPr>
        <a:xfrm>
          <a:off x="6972300" y="21602701"/>
          <a:ext cx="6467475" cy="381000"/>
        </a:xfrm>
        <a:prstGeom prst="wedgeRectCallout">
          <a:avLst>
            <a:gd name="adj1" fmla="val -41829"/>
            <a:gd name="adj2" fmla="val 9795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FF0000"/>
              </a:solidFill>
              <a:effectLst/>
            </a:rPr>
            <a:t>着色されている行については、実施期間外となりますので○の選択は不要です。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819150</xdr:colOff>
      <xdr:row>8</xdr:row>
      <xdr:rowOff>133350</xdr:rowOff>
    </xdr:from>
    <xdr:to>
      <xdr:col>18</xdr:col>
      <xdr:colOff>104775</xdr:colOff>
      <xdr:row>30</xdr:row>
      <xdr:rowOff>0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9C40BF77-1DF1-4FC2-BCA9-606773AE8856}"/>
            </a:ext>
          </a:extLst>
        </xdr:cNvPr>
        <xdr:cNvSpPr/>
      </xdr:nvSpPr>
      <xdr:spPr>
        <a:xfrm>
          <a:off x="5448300" y="1971675"/>
          <a:ext cx="6467475" cy="4686300"/>
        </a:xfrm>
        <a:prstGeom prst="wedgeRectCallout">
          <a:avLst>
            <a:gd name="adj1" fmla="val -60386"/>
            <a:gd name="adj2" fmla="val -1204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本様式について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機器等導入助成に係る支給申請にあたり、評価期間（機器等導入助成）におけるテレワーク実施状況と、助成要件の達成状況について報告いただきます。必要により、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本様式をご活用ください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rgbClr val="FF0000"/>
              </a:solidFill>
            </a:rPr>
            <a:t>自社で準備された様式を使用いただいても構いませんが、評価期間（機器等導入助成）におけるテレワークの実施状況と、支給要領</a:t>
          </a:r>
          <a:r>
            <a:rPr kumimoji="1" lang="en-US" altLang="ja-JP" sz="1100">
              <a:solidFill>
                <a:srgbClr val="FF0000"/>
              </a:solidFill>
            </a:rPr>
            <a:t>0301</a:t>
          </a:r>
          <a:r>
            <a:rPr kumimoji="1" lang="ja-JP" altLang="en-US" sz="1100">
              <a:solidFill>
                <a:srgbClr val="FF0000"/>
              </a:solidFill>
            </a:rPr>
            <a:t>ヘに定める要件を満たしたか否かが分かるものとしてください）。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記入要領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①事業主名、評価期間（機器等導入助成）の初日の日付、テレワーク実施対象労働者数を入力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②テレワーク実施対象労働者の氏名を全員分入力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③テレワーク実施対象労働者ごとに、テレワークを実施した日について、プルダウンから○を選択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①～③記入後、印刷し、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機器等導入助成に係る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支給申請書類一式に添付して提出してください。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留意事項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①評価期間（機器等導入助成）の開始日および終了日は、テレワーク実施計画の認定日から起算して６か月が経過する日までの間にあることが必要です。</a:t>
          </a:r>
          <a:endParaRPr kumimoji="1" lang="en-US" altLang="ja-JP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テレワークを実施した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日に○を付けてください。○を付けた日のテレワーク実施状況について、都道府県労働局が確認することがあります。テレワークを実施したことが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確認できない場合、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助成金の返還等を求めることもあり得ます。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○を付けた日について、自社で管理している出勤簿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には「テレワーク実施日」等の記載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をするようにします。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9525</xdr:colOff>
      <xdr:row>98</xdr:row>
      <xdr:rowOff>38100</xdr:rowOff>
    </xdr:from>
    <xdr:to>
      <xdr:col>22</xdr:col>
      <xdr:colOff>95250</xdr:colOff>
      <xdr:row>100</xdr:row>
      <xdr:rowOff>0</xdr:rowOff>
    </xdr:to>
    <xdr:sp macro="" textlink="">
      <xdr:nvSpPr>
        <xdr:cNvPr id="3" name="四角形吹き出し 4">
          <a:extLst>
            <a:ext uri="{FF2B5EF4-FFF2-40B4-BE49-F238E27FC236}">
              <a16:creationId xmlns:a16="http://schemas.microsoft.com/office/drawing/2014/main" id="{D14DAFF0-3399-4B1B-8F5D-270C22AEF04E}"/>
            </a:ext>
          </a:extLst>
        </xdr:cNvPr>
        <xdr:cNvSpPr/>
      </xdr:nvSpPr>
      <xdr:spPr>
        <a:xfrm>
          <a:off x="7991475" y="20945475"/>
          <a:ext cx="6467475" cy="381000"/>
        </a:xfrm>
        <a:prstGeom prst="wedgeRectCallout">
          <a:avLst>
            <a:gd name="adj1" fmla="val -41829"/>
            <a:gd name="adj2" fmla="val 9795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FF0000"/>
              </a:solidFill>
              <a:effectLst/>
            </a:rPr>
            <a:t>着色されている行については、評価期間外となりますので○の選択は不要です。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2679-F95A-4DCF-9555-05DBC2CF61C4}">
  <sheetPr codeName="Sheet4">
    <tabColor rgb="FFFFC000"/>
    <pageSetUpPr fitToPage="1"/>
  </sheetPr>
  <dimension ref="A1:AK116"/>
  <sheetViews>
    <sheetView tabSelected="1" view="pageBreakPreview" zoomScaleNormal="100" zoomScaleSheetLayoutView="100" workbookViewId="0">
      <selection activeCell="I26" sqref="I26"/>
    </sheetView>
  </sheetViews>
  <sheetFormatPr defaultRowHeight="13.5" x14ac:dyDescent="0.15"/>
  <cols>
    <col min="1" max="1" width="1" style="7" customWidth="1"/>
    <col min="2" max="2" width="14.375" style="7" customWidth="1"/>
    <col min="3" max="3" width="5.875" style="7" customWidth="1"/>
    <col min="4" max="9" width="8.375" style="7" customWidth="1"/>
    <col min="10" max="10" width="10.25" style="7" customWidth="1"/>
    <col min="11" max="33" width="8.375" style="7" customWidth="1"/>
    <col min="34" max="34" width="1.125" style="7" customWidth="1"/>
    <col min="35" max="16384" width="9" style="7"/>
  </cols>
  <sheetData>
    <row r="1" spans="1:33" ht="18.75" x14ac:dyDescent="0.15">
      <c r="A1" s="7" t="s">
        <v>32</v>
      </c>
      <c r="M1" s="45"/>
    </row>
    <row r="2" spans="1:33" ht="18.75" customHeight="1" x14ac:dyDescent="0.15">
      <c r="A2" s="57">
        <v>45352</v>
      </c>
      <c r="B2" s="36" t="s">
        <v>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3" ht="5.0999999999999996" customHeight="1" x14ac:dyDescent="0.15">
      <c r="A3" s="57">
        <v>45353</v>
      </c>
      <c r="C3" s="3"/>
      <c r="D3" s="3"/>
      <c r="E3" s="3"/>
      <c r="F3" s="3"/>
    </row>
    <row r="4" spans="1:33" ht="26.25" customHeight="1" x14ac:dyDescent="0.15">
      <c r="A4" s="57">
        <v>45354</v>
      </c>
      <c r="B4" s="3" t="s">
        <v>34</v>
      </c>
      <c r="C4" s="3"/>
      <c r="D4" s="3"/>
      <c r="E4" s="3"/>
      <c r="F4" s="3"/>
    </row>
    <row r="5" spans="1:33" ht="26.25" customHeight="1" x14ac:dyDescent="0.15">
      <c r="A5" s="57">
        <v>45355</v>
      </c>
      <c r="B5" s="51" t="s">
        <v>49</v>
      </c>
      <c r="C5" s="3"/>
      <c r="D5" s="3"/>
      <c r="E5" s="3"/>
      <c r="F5" s="3"/>
    </row>
    <row r="6" spans="1:33" ht="16.5" customHeight="1" x14ac:dyDescent="0.15">
      <c r="A6" s="57">
        <v>45356</v>
      </c>
      <c r="B6" s="68" t="s">
        <v>7</v>
      </c>
      <c r="C6" s="68"/>
      <c r="D6" s="69"/>
      <c r="E6" s="69"/>
      <c r="F6" s="69"/>
      <c r="G6" s="69"/>
      <c r="I6" s="70" t="s">
        <v>33</v>
      </c>
      <c r="J6" s="70"/>
      <c r="K6" s="71">
        <f>DATE(YEAR(D7),MONTH(D7)+G7,DAY(D7)-1)</f>
        <v>90</v>
      </c>
      <c r="L6" s="71"/>
    </row>
    <row r="7" spans="1:33" ht="60" customHeight="1" x14ac:dyDescent="0.15">
      <c r="A7" s="57">
        <v>45357</v>
      </c>
      <c r="B7" s="72" t="s">
        <v>36</v>
      </c>
      <c r="C7" s="68"/>
      <c r="D7" s="73"/>
      <c r="E7" s="73"/>
      <c r="F7" s="8" t="s">
        <v>3</v>
      </c>
      <c r="G7" s="43">
        <v>3</v>
      </c>
      <c r="H7" s="1" t="s">
        <v>14</v>
      </c>
      <c r="K7" s="7" t="s">
        <v>31</v>
      </c>
      <c r="AD7" s="1"/>
    </row>
    <row r="8" spans="1:33" ht="30.75" customHeight="1" x14ac:dyDescent="0.15">
      <c r="A8" s="57">
        <v>45358</v>
      </c>
      <c r="B8" s="72" t="s">
        <v>23</v>
      </c>
      <c r="C8" s="72"/>
      <c r="D8" s="80"/>
      <c r="E8" s="80"/>
      <c r="F8" s="80"/>
      <c r="G8" s="9" t="s">
        <v>1</v>
      </c>
      <c r="H8" s="10"/>
      <c r="I8" s="52" t="s">
        <v>44</v>
      </c>
      <c r="J8" s="10"/>
      <c r="K8" s="10"/>
      <c r="L8" s="10"/>
    </row>
    <row r="9" spans="1:33" ht="6" customHeight="1" x14ac:dyDescent="0.15">
      <c r="A9" s="57">
        <v>45359</v>
      </c>
    </row>
    <row r="10" spans="1:33" ht="18" customHeight="1" x14ac:dyDescent="0.15">
      <c r="A10" s="57">
        <v>45360</v>
      </c>
      <c r="B10" s="11" t="s">
        <v>10</v>
      </c>
    </row>
    <row r="11" spans="1:33" ht="33" customHeight="1" x14ac:dyDescent="0.15">
      <c r="A11" s="57">
        <v>45361</v>
      </c>
      <c r="B11" s="81" t="s">
        <v>24</v>
      </c>
      <c r="C11" s="8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s="15" customFormat="1" ht="16.5" customHeight="1" x14ac:dyDescent="0.15">
      <c r="A12" s="58">
        <v>45362</v>
      </c>
      <c r="B12" s="13">
        <f>D7</f>
        <v>0</v>
      </c>
      <c r="C12" s="13" t="str">
        <f>TEXT(B12,"aaa")</f>
        <v>土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s="15" customFormat="1" ht="16.5" customHeight="1" x14ac:dyDescent="0.15">
      <c r="A13" s="58">
        <v>45363</v>
      </c>
      <c r="B13" s="13">
        <f>B12+1</f>
        <v>1</v>
      </c>
      <c r="C13" s="13" t="str">
        <f t="shared" ref="C13:C76" si="0">TEXT(B13,"aaa")</f>
        <v>日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15" customFormat="1" ht="16.5" customHeight="1" x14ac:dyDescent="0.15">
      <c r="A14" s="58">
        <v>45364</v>
      </c>
      <c r="B14" s="13">
        <f t="shared" ref="B14:B77" si="1">B13+1</f>
        <v>2</v>
      </c>
      <c r="C14" s="13" t="str">
        <f t="shared" si="0"/>
        <v>月</v>
      </c>
      <c r="D14" s="14"/>
      <c r="E14" s="14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s="15" customFormat="1" ht="16.5" customHeight="1" x14ac:dyDescent="0.15">
      <c r="A15" s="58">
        <v>45365</v>
      </c>
      <c r="B15" s="13">
        <f t="shared" si="1"/>
        <v>3</v>
      </c>
      <c r="C15" s="13" t="str">
        <f t="shared" si="0"/>
        <v>火</v>
      </c>
      <c r="D15" s="14"/>
      <c r="E15" s="14"/>
      <c r="F15" s="14"/>
      <c r="G15" s="14"/>
      <c r="H15" s="14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/>
    </row>
    <row r="16" spans="1:33" s="15" customFormat="1" ht="16.5" customHeight="1" x14ac:dyDescent="0.15">
      <c r="A16" s="58">
        <v>45366</v>
      </c>
      <c r="B16" s="13">
        <f t="shared" si="1"/>
        <v>4</v>
      </c>
      <c r="C16" s="13" t="str">
        <f t="shared" si="0"/>
        <v>水</v>
      </c>
      <c r="D16" s="14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3" s="15" customFormat="1" ht="16.5" customHeight="1" x14ac:dyDescent="0.15">
      <c r="A17" s="58">
        <v>45367</v>
      </c>
      <c r="B17" s="13">
        <f t="shared" si="1"/>
        <v>5</v>
      </c>
      <c r="C17" s="13" t="str">
        <f t="shared" si="0"/>
        <v>木</v>
      </c>
      <c r="D17" s="14"/>
      <c r="E17" s="14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s="15" customFormat="1" ht="16.5" customHeight="1" x14ac:dyDescent="0.15">
      <c r="A18" s="58">
        <v>45368</v>
      </c>
      <c r="B18" s="13">
        <f t="shared" si="1"/>
        <v>6</v>
      </c>
      <c r="C18" s="13" t="str">
        <f t="shared" si="0"/>
        <v>金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/>
    </row>
    <row r="19" spans="1:33" s="15" customFormat="1" ht="16.5" customHeight="1" x14ac:dyDescent="0.15">
      <c r="A19" s="58">
        <v>45369</v>
      </c>
      <c r="B19" s="13">
        <f t="shared" si="1"/>
        <v>7</v>
      </c>
      <c r="C19" s="13" t="str">
        <f t="shared" si="0"/>
        <v>土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s="15" customFormat="1" ht="16.5" customHeight="1" x14ac:dyDescent="0.15">
      <c r="A20" s="58">
        <v>45370</v>
      </c>
      <c r="B20" s="13">
        <f t="shared" si="1"/>
        <v>8</v>
      </c>
      <c r="C20" s="13" t="str">
        <f t="shared" si="0"/>
        <v>日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s="15" customFormat="1" ht="16.5" customHeight="1" x14ac:dyDescent="0.15">
      <c r="A21" s="58">
        <v>45371</v>
      </c>
      <c r="B21" s="13">
        <f t="shared" si="1"/>
        <v>9</v>
      </c>
      <c r="C21" s="13" t="str">
        <f t="shared" si="0"/>
        <v>月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s="15" customFormat="1" ht="16.5" customHeight="1" x14ac:dyDescent="0.15">
      <c r="A22" s="58">
        <v>45372</v>
      </c>
      <c r="B22" s="13">
        <f t="shared" si="1"/>
        <v>10</v>
      </c>
      <c r="C22" s="13" t="str">
        <f t="shared" si="0"/>
        <v>火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s="15" customFormat="1" ht="16.5" customHeight="1" x14ac:dyDescent="0.15">
      <c r="A23" s="58">
        <v>45373</v>
      </c>
      <c r="B23" s="13">
        <f t="shared" si="1"/>
        <v>11</v>
      </c>
      <c r="C23" s="13" t="str">
        <f t="shared" si="0"/>
        <v>水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s="15" customFormat="1" ht="16.5" customHeight="1" x14ac:dyDescent="0.15">
      <c r="A24" s="58">
        <v>45374</v>
      </c>
      <c r="B24" s="13">
        <f t="shared" si="1"/>
        <v>12</v>
      </c>
      <c r="C24" s="13" t="str">
        <f t="shared" si="0"/>
        <v>木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/>
    </row>
    <row r="25" spans="1:33" s="15" customFormat="1" ht="16.5" customHeight="1" x14ac:dyDescent="0.15">
      <c r="A25" s="58">
        <v>45375</v>
      </c>
      <c r="B25" s="13">
        <f t="shared" si="1"/>
        <v>13</v>
      </c>
      <c r="C25" s="13" t="str">
        <f t="shared" si="0"/>
        <v>金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/>
      <c r="AF25" s="13"/>
      <c r="AG25" s="14"/>
    </row>
    <row r="26" spans="1:33" s="15" customFormat="1" ht="16.5" customHeight="1" x14ac:dyDescent="0.15">
      <c r="A26" s="58">
        <v>45376</v>
      </c>
      <c r="B26" s="13">
        <f t="shared" si="1"/>
        <v>14</v>
      </c>
      <c r="C26" s="13" t="str">
        <f t="shared" si="0"/>
        <v>土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s="15" customFormat="1" ht="16.5" customHeight="1" x14ac:dyDescent="0.15">
      <c r="A27" s="58">
        <v>45377</v>
      </c>
      <c r="B27" s="13">
        <f t="shared" si="1"/>
        <v>15</v>
      </c>
      <c r="C27" s="13" t="str">
        <f t="shared" si="0"/>
        <v>日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s="15" customFormat="1" ht="16.5" customHeight="1" x14ac:dyDescent="0.15">
      <c r="A28" s="58">
        <v>45378</v>
      </c>
      <c r="B28" s="13">
        <f t="shared" si="1"/>
        <v>16</v>
      </c>
      <c r="C28" s="13" t="str">
        <f t="shared" si="0"/>
        <v>月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3"/>
    </row>
    <row r="29" spans="1:33" s="15" customFormat="1" ht="16.5" customHeight="1" x14ac:dyDescent="0.15">
      <c r="A29" s="58">
        <v>45379</v>
      </c>
      <c r="B29" s="13">
        <f t="shared" si="1"/>
        <v>17</v>
      </c>
      <c r="C29" s="13" t="str">
        <f t="shared" si="0"/>
        <v>火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15" customFormat="1" ht="16.5" customHeight="1" x14ac:dyDescent="0.15">
      <c r="A30" s="58">
        <v>45380</v>
      </c>
      <c r="B30" s="13">
        <f t="shared" si="1"/>
        <v>18</v>
      </c>
      <c r="C30" s="13" t="str">
        <f t="shared" si="0"/>
        <v>水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15" customFormat="1" ht="16.5" customHeight="1" x14ac:dyDescent="0.15">
      <c r="A31" s="58">
        <v>45381</v>
      </c>
      <c r="B31" s="13">
        <f t="shared" si="1"/>
        <v>19</v>
      </c>
      <c r="C31" s="13" t="str">
        <f t="shared" si="0"/>
        <v>木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/>
      <c r="AF31" s="13"/>
      <c r="AG31" s="14"/>
    </row>
    <row r="32" spans="1:33" s="15" customFormat="1" ht="16.5" customHeight="1" x14ac:dyDescent="0.15">
      <c r="A32" s="58">
        <v>45382</v>
      </c>
      <c r="B32" s="13">
        <f t="shared" si="1"/>
        <v>20</v>
      </c>
      <c r="C32" s="13" t="str">
        <f t="shared" si="0"/>
        <v>金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s="15" customFormat="1" ht="16.5" customHeight="1" x14ac:dyDescent="0.15">
      <c r="A33" s="58">
        <v>45383</v>
      </c>
      <c r="B33" s="13">
        <f t="shared" si="1"/>
        <v>21</v>
      </c>
      <c r="C33" s="13" t="str">
        <f t="shared" si="0"/>
        <v>土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s="15" customFormat="1" ht="16.5" customHeight="1" x14ac:dyDescent="0.15">
      <c r="A34" s="58">
        <v>45384</v>
      </c>
      <c r="B34" s="13">
        <f t="shared" si="1"/>
        <v>22</v>
      </c>
      <c r="C34" s="13" t="str">
        <f t="shared" si="0"/>
        <v>日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s="15" customFormat="1" ht="16.5" customHeight="1" x14ac:dyDescent="0.15">
      <c r="A35" s="58">
        <v>45385</v>
      </c>
      <c r="B35" s="13">
        <f t="shared" si="1"/>
        <v>23</v>
      </c>
      <c r="C35" s="13" t="str">
        <f t="shared" si="0"/>
        <v>月</v>
      </c>
      <c r="D35" s="14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3"/>
    </row>
    <row r="36" spans="1:33" s="15" customFormat="1" ht="16.5" customHeight="1" x14ac:dyDescent="0.15">
      <c r="A36" s="58">
        <v>45386</v>
      </c>
      <c r="B36" s="13">
        <f t="shared" si="1"/>
        <v>24</v>
      </c>
      <c r="C36" s="13" t="str">
        <f t="shared" si="0"/>
        <v>火</v>
      </c>
      <c r="D36" s="14"/>
      <c r="E36" s="14"/>
      <c r="F36" s="14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4"/>
      <c r="AD36" s="13"/>
      <c r="AE36" s="13"/>
      <c r="AF36" s="13"/>
      <c r="AG36" s="14"/>
    </row>
    <row r="37" spans="1:33" s="15" customFormat="1" ht="16.5" customHeight="1" x14ac:dyDescent="0.15">
      <c r="A37" s="58">
        <v>45387</v>
      </c>
      <c r="B37" s="13">
        <f t="shared" si="1"/>
        <v>25</v>
      </c>
      <c r="C37" s="13" t="str">
        <f t="shared" si="0"/>
        <v>水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s="15" customFormat="1" ht="16.5" customHeight="1" x14ac:dyDescent="0.15">
      <c r="A38" s="58">
        <v>45388</v>
      </c>
      <c r="B38" s="13">
        <f t="shared" si="1"/>
        <v>26</v>
      </c>
      <c r="C38" s="13" t="str">
        <f t="shared" si="0"/>
        <v>木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3"/>
    </row>
    <row r="39" spans="1:33" s="15" customFormat="1" ht="16.5" customHeight="1" x14ac:dyDescent="0.15">
      <c r="A39" s="58">
        <v>45389</v>
      </c>
      <c r="B39" s="13">
        <f t="shared" si="1"/>
        <v>27</v>
      </c>
      <c r="C39" s="13" t="str">
        <f t="shared" si="0"/>
        <v>金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s="15" customFormat="1" ht="16.5" customHeight="1" x14ac:dyDescent="0.15">
      <c r="A40" s="58">
        <v>45390</v>
      </c>
      <c r="B40" s="13">
        <f t="shared" si="1"/>
        <v>28</v>
      </c>
      <c r="C40" s="13" t="str">
        <f t="shared" si="0"/>
        <v>土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s="15" customFormat="1" ht="16.5" customHeight="1" x14ac:dyDescent="0.15">
      <c r="A41" s="58">
        <v>45391</v>
      </c>
      <c r="B41" s="13">
        <f t="shared" si="1"/>
        <v>29</v>
      </c>
      <c r="C41" s="13" t="str">
        <f t="shared" si="0"/>
        <v>日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s="15" customFormat="1" ht="16.5" customHeight="1" x14ac:dyDescent="0.15">
      <c r="A42" s="58">
        <v>45392</v>
      </c>
      <c r="B42" s="13">
        <f t="shared" si="1"/>
        <v>30</v>
      </c>
      <c r="C42" s="13" t="str">
        <f t="shared" si="0"/>
        <v>月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s="15" customFormat="1" ht="16.5" customHeight="1" x14ac:dyDescent="0.15">
      <c r="A43" s="58">
        <v>45393</v>
      </c>
      <c r="B43" s="13">
        <f t="shared" si="1"/>
        <v>31</v>
      </c>
      <c r="C43" s="13" t="str">
        <f t="shared" si="0"/>
        <v>火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s="15" customFormat="1" ht="16.5" customHeight="1" x14ac:dyDescent="0.15">
      <c r="A44" s="58">
        <v>45394</v>
      </c>
      <c r="B44" s="13">
        <f t="shared" si="1"/>
        <v>32</v>
      </c>
      <c r="C44" s="13" t="str">
        <f t="shared" si="0"/>
        <v>水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s="15" customFormat="1" ht="16.5" customHeight="1" x14ac:dyDescent="0.15">
      <c r="A45" s="58">
        <v>45395</v>
      </c>
      <c r="B45" s="13">
        <f t="shared" si="1"/>
        <v>33</v>
      </c>
      <c r="C45" s="13" t="str">
        <f t="shared" si="0"/>
        <v>木</v>
      </c>
      <c r="D45" s="14"/>
      <c r="E45" s="14"/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s="15" customFormat="1" ht="16.5" customHeight="1" x14ac:dyDescent="0.15">
      <c r="A46" s="58">
        <v>45396</v>
      </c>
      <c r="B46" s="13">
        <f t="shared" si="1"/>
        <v>34</v>
      </c>
      <c r="C46" s="13" t="str">
        <f t="shared" si="0"/>
        <v>金</v>
      </c>
      <c r="D46" s="14"/>
      <c r="E46" s="14"/>
      <c r="F46" s="14"/>
      <c r="G46" s="14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</row>
    <row r="47" spans="1:33" s="15" customFormat="1" ht="16.5" customHeight="1" x14ac:dyDescent="0.15">
      <c r="A47" s="58">
        <v>45397</v>
      </c>
      <c r="B47" s="13">
        <f t="shared" si="1"/>
        <v>35</v>
      </c>
      <c r="C47" s="13" t="str">
        <f t="shared" si="0"/>
        <v>土</v>
      </c>
      <c r="D47" s="14"/>
      <c r="E47" s="13"/>
      <c r="F47" s="14"/>
      <c r="G47" s="14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4"/>
    </row>
    <row r="48" spans="1:33" s="15" customFormat="1" ht="16.5" customHeight="1" x14ac:dyDescent="0.15">
      <c r="A48" s="58">
        <v>45398</v>
      </c>
      <c r="B48" s="13">
        <f t="shared" si="1"/>
        <v>36</v>
      </c>
      <c r="C48" s="13" t="str">
        <f t="shared" si="0"/>
        <v>日</v>
      </c>
      <c r="D48" s="14"/>
      <c r="E48" s="14"/>
      <c r="F48" s="13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s="15" customFormat="1" ht="16.5" customHeight="1" x14ac:dyDescent="0.15">
      <c r="A49" s="58">
        <v>45399</v>
      </c>
      <c r="B49" s="13">
        <f>B48+1</f>
        <v>37</v>
      </c>
      <c r="C49" s="13" t="str">
        <f t="shared" si="0"/>
        <v>月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3"/>
    </row>
    <row r="50" spans="1:33" s="15" customFormat="1" ht="16.5" customHeight="1" x14ac:dyDescent="0.15">
      <c r="A50" s="58">
        <v>45400</v>
      </c>
      <c r="B50" s="13">
        <f t="shared" si="1"/>
        <v>38</v>
      </c>
      <c r="C50" s="13" t="str">
        <f t="shared" si="0"/>
        <v>火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s="15" customFormat="1" ht="16.5" customHeight="1" x14ac:dyDescent="0.15">
      <c r="A51" s="58">
        <v>45401</v>
      </c>
      <c r="B51" s="13">
        <f t="shared" si="1"/>
        <v>39</v>
      </c>
      <c r="C51" s="13" t="str">
        <f t="shared" si="0"/>
        <v>水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s="15" customFormat="1" ht="16.5" customHeight="1" x14ac:dyDescent="0.15">
      <c r="A52" s="58">
        <v>45402</v>
      </c>
      <c r="B52" s="13">
        <f t="shared" si="1"/>
        <v>40</v>
      </c>
      <c r="C52" s="13" t="str">
        <f t="shared" si="0"/>
        <v>木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s="15" customFormat="1" ht="16.5" customHeight="1" x14ac:dyDescent="0.15">
      <c r="A53" s="58">
        <v>45403</v>
      </c>
      <c r="B53" s="13">
        <f t="shared" si="1"/>
        <v>41</v>
      </c>
      <c r="C53" s="13" t="str">
        <f t="shared" si="0"/>
        <v>金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s="15" customFormat="1" ht="16.5" customHeight="1" x14ac:dyDescent="0.15">
      <c r="A54" s="58">
        <v>45404</v>
      </c>
      <c r="B54" s="13">
        <f t="shared" si="1"/>
        <v>42</v>
      </c>
      <c r="C54" s="13" t="str">
        <f t="shared" si="0"/>
        <v>土</v>
      </c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s="15" customFormat="1" ht="16.5" customHeight="1" x14ac:dyDescent="0.15">
      <c r="A55" s="58">
        <v>45405</v>
      </c>
      <c r="B55" s="13">
        <f t="shared" si="1"/>
        <v>43</v>
      </c>
      <c r="C55" s="13" t="str">
        <f t="shared" si="0"/>
        <v>日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3"/>
    </row>
    <row r="56" spans="1:33" s="15" customFormat="1" ht="16.5" customHeight="1" x14ac:dyDescent="0.15">
      <c r="A56" s="58">
        <v>45406</v>
      </c>
      <c r="B56" s="13">
        <f t="shared" si="1"/>
        <v>44</v>
      </c>
      <c r="C56" s="13" t="str">
        <f t="shared" si="0"/>
        <v>月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"/>
      <c r="AF56" s="13"/>
      <c r="AG56" s="14"/>
    </row>
    <row r="57" spans="1:33" s="15" customFormat="1" ht="16.5" customHeight="1" x14ac:dyDescent="0.15">
      <c r="A57" s="58">
        <v>45407</v>
      </c>
      <c r="B57" s="13">
        <f t="shared" si="1"/>
        <v>45</v>
      </c>
      <c r="C57" s="13" t="str">
        <f t="shared" si="0"/>
        <v>火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s="15" customFormat="1" ht="16.5" customHeight="1" x14ac:dyDescent="0.15">
      <c r="A58" s="58">
        <v>45408</v>
      </c>
      <c r="B58" s="13">
        <f t="shared" si="1"/>
        <v>46</v>
      </c>
      <c r="C58" s="13" t="str">
        <f t="shared" si="0"/>
        <v>水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s="15" customFormat="1" ht="16.5" customHeight="1" x14ac:dyDescent="0.15">
      <c r="A59" s="58">
        <v>45409</v>
      </c>
      <c r="B59" s="13">
        <f t="shared" si="1"/>
        <v>47</v>
      </c>
      <c r="C59" s="13" t="str">
        <f t="shared" si="0"/>
        <v>木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3"/>
    </row>
    <row r="60" spans="1:33" s="15" customFormat="1" ht="16.5" customHeight="1" x14ac:dyDescent="0.15">
      <c r="A60" s="58">
        <v>45410</v>
      </c>
      <c r="B60" s="13">
        <f t="shared" si="1"/>
        <v>48</v>
      </c>
      <c r="C60" s="13" t="str">
        <f t="shared" si="0"/>
        <v>金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s="15" customFormat="1" ht="16.5" customHeight="1" x14ac:dyDescent="0.15">
      <c r="A61" s="58">
        <v>45411</v>
      </c>
      <c r="B61" s="13">
        <f t="shared" si="1"/>
        <v>49</v>
      </c>
      <c r="C61" s="13" t="str">
        <f t="shared" si="0"/>
        <v>土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s="15" customFormat="1" ht="16.5" customHeight="1" x14ac:dyDescent="0.15">
      <c r="A62" s="58">
        <v>45412</v>
      </c>
      <c r="B62" s="13">
        <f t="shared" si="1"/>
        <v>50</v>
      </c>
      <c r="C62" s="13" t="str">
        <f t="shared" si="0"/>
        <v>日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3"/>
      <c r="AF62" s="13"/>
      <c r="AG62" s="14"/>
    </row>
    <row r="63" spans="1:33" s="15" customFormat="1" ht="16.5" customHeight="1" x14ac:dyDescent="0.15">
      <c r="A63" s="58">
        <v>45413</v>
      </c>
      <c r="B63" s="13">
        <f t="shared" si="1"/>
        <v>51</v>
      </c>
      <c r="C63" s="13" t="str">
        <f t="shared" si="0"/>
        <v>月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s="15" customFormat="1" ht="16.5" customHeight="1" x14ac:dyDescent="0.15">
      <c r="A64" s="58">
        <v>45414</v>
      </c>
      <c r="B64" s="13">
        <f t="shared" si="1"/>
        <v>52</v>
      </c>
      <c r="C64" s="13" t="str">
        <f t="shared" si="0"/>
        <v>火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 s="15" customFormat="1" ht="16.5" customHeight="1" x14ac:dyDescent="0.15">
      <c r="A65" s="58">
        <v>45415</v>
      </c>
      <c r="B65" s="13">
        <f t="shared" si="1"/>
        <v>53</v>
      </c>
      <c r="C65" s="13" t="str">
        <f t="shared" si="0"/>
        <v>水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 s="15" customFormat="1" ht="16.5" customHeight="1" x14ac:dyDescent="0.15">
      <c r="A66" s="58">
        <v>45416</v>
      </c>
      <c r="B66" s="13">
        <f t="shared" si="1"/>
        <v>54</v>
      </c>
      <c r="C66" s="13" t="str">
        <f t="shared" si="0"/>
        <v>木</v>
      </c>
      <c r="D66" s="14"/>
      <c r="E66" s="13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3"/>
    </row>
    <row r="67" spans="1:33" s="15" customFormat="1" ht="16.5" customHeight="1" x14ac:dyDescent="0.15">
      <c r="A67" s="58">
        <v>45417</v>
      </c>
      <c r="B67" s="13">
        <f t="shared" si="1"/>
        <v>55</v>
      </c>
      <c r="C67" s="13" t="str">
        <f t="shared" si="0"/>
        <v>金</v>
      </c>
      <c r="D67" s="14"/>
      <c r="E67" s="14"/>
      <c r="F67" s="14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4"/>
      <c r="AD67" s="13"/>
      <c r="AE67" s="13"/>
      <c r="AF67" s="13"/>
      <c r="AG67" s="14"/>
    </row>
    <row r="68" spans="1:33" s="15" customFormat="1" ht="16.5" customHeight="1" x14ac:dyDescent="0.15">
      <c r="A68" s="58">
        <v>45418</v>
      </c>
      <c r="B68" s="13">
        <f t="shared" si="1"/>
        <v>56</v>
      </c>
      <c r="C68" s="13" t="str">
        <f t="shared" si="0"/>
        <v>土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s="15" customFormat="1" ht="16.5" customHeight="1" x14ac:dyDescent="0.15">
      <c r="A69" s="58">
        <v>45419</v>
      </c>
      <c r="B69" s="13">
        <f t="shared" si="1"/>
        <v>57</v>
      </c>
      <c r="C69" s="13" t="str">
        <f t="shared" si="0"/>
        <v>日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3"/>
    </row>
    <row r="70" spans="1:33" s="15" customFormat="1" ht="16.5" customHeight="1" x14ac:dyDescent="0.15">
      <c r="A70" s="58">
        <v>45420</v>
      </c>
      <c r="B70" s="13">
        <f t="shared" si="1"/>
        <v>58</v>
      </c>
      <c r="C70" s="13" t="str">
        <f t="shared" si="0"/>
        <v>月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s="15" customFormat="1" ht="16.5" customHeight="1" x14ac:dyDescent="0.15">
      <c r="A71" s="58">
        <v>45421</v>
      </c>
      <c r="B71" s="13">
        <f t="shared" si="1"/>
        <v>59</v>
      </c>
      <c r="C71" s="13" t="str">
        <f t="shared" si="0"/>
        <v>火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 s="15" customFormat="1" ht="16.5" customHeight="1" x14ac:dyDescent="0.15">
      <c r="A72" s="58">
        <v>45422</v>
      </c>
      <c r="B72" s="13">
        <f t="shared" si="1"/>
        <v>60</v>
      </c>
      <c r="C72" s="13" t="str">
        <f t="shared" si="0"/>
        <v>水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 s="15" customFormat="1" ht="16.5" customHeight="1" x14ac:dyDescent="0.15">
      <c r="A73" s="58">
        <v>45423</v>
      </c>
      <c r="B73" s="13">
        <f t="shared" si="1"/>
        <v>61</v>
      </c>
      <c r="C73" s="13" t="str">
        <f t="shared" si="0"/>
        <v>木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s="15" customFormat="1" ht="16.5" customHeight="1" x14ac:dyDescent="0.15">
      <c r="A74" s="58">
        <v>45424</v>
      </c>
      <c r="B74" s="13">
        <f t="shared" si="1"/>
        <v>62</v>
      </c>
      <c r="C74" s="13" t="str">
        <f t="shared" si="0"/>
        <v>金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 s="15" customFormat="1" ht="16.5" customHeight="1" x14ac:dyDescent="0.15">
      <c r="A75" s="58">
        <v>45425</v>
      </c>
      <c r="B75" s="13">
        <f t="shared" si="1"/>
        <v>63</v>
      </c>
      <c r="C75" s="13" t="str">
        <f t="shared" si="0"/>
        <v>土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s="15" customFormat="1" ht="16.5" customHeight="1" x14ac:dyDescent="0.15">
      <c r="A76" s="58">
        <v>45426</v>
      </c>
      <c r="B76" s="13">
        <f t="shared" si="1"/>
        <v>64</v>
      </c>
      <c r="C76" s="13" t="str">
        <f t="shared" si="0"/>
        <v>日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s="15" customFormat="1" ht="16.5" customHeight="1" x14ac:dyDescent="0.15">
      <c r="A77" s="58">
        <v>45427</v>
      </c>
      <c r="B77" s="13">
        <f t="shared" si="1"/>
        <v>65</v>
      </c>
      <c r="C77" s="13" t="str">
        <f t="shared" ref="C77:C104" si="2">TEXT(B77,"aaa")</f>
        <v>月</v>
      </c>
      <c r="D77" s="14"/>
      <c r="E77" s="14"/>
      <c r="F77" s="14"/>
      <c r="G77" s="14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4"/>
    </row>
    <row r="78" spans="1:33" s="15" customFormat="1" ht="16.5" customHeight="1" x14ac:dyDescent="0.15">
      <c r="A78" s="58">
        <v>45428</v>
      </c>
      <c r="B78" s="13">
        <f t="shared" ref="B78:B104" si="3">B77+1</f>
        <v>66</v>
      </c>
      <c r="C78" s="13" t="str">
        <f t="shared" si="2"/>
        <v>火</v>
      </c>
      <c r="D78" s="14"/>
      <c r="E78" s="13"/>
      <c r="F78" s="14"/>
      <c r="G78" s="14"/>
      <c r="H78" s="14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4"/>
    </row>
    <row r="79" spans="1:33" s="15" customFormat="1" ht="16.5" customHeight="1" x14ac:dyDescent="0.15">
      <c r="A79" s="58">
        <v>45429</v>
      </c>
      <c r="B79" s="13">
        <f t="shared" si="3"/>
        <v>67</v>
      </c>
      <c r="C79" s="13" t="str">
        <f t="shared" si="2"/>
        <v>水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s="15" customFormat="1" ht="16.5" customHeight="1" x14ac:dyDescent="0.15">
      <c r="A80" s="58">
        <v>45430</v>
      </c>
      <c r="B80" s="13">
        <f t="shared" si="3"/>
        <v>68</v>
      </c>
      <c r="C80" s="13" t="str">
        <f t="shared" si="2"/>
        <v>木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3"/>
    </row>
    <row r="81" spans="1:33" s="15" customFormat="1" ht="16.5" customHeight="1" x14ac:dyDescent="0.15">
      <c r="A81" s="58">
        <v>45431</v>
      </c>
      <c r="B81" s="13">
        <f t="shared" si="3"/>
        <v>69</v>
      </c>
      <c r="C81" s="13" t="str">
        <f t="shared" si="2"/>
        <v>金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s="15" customFormat="1" ht="16.5" customHeight="1" x14ac:dyDescent="0.15">
      <c r="A82" s="58">
        <v>45432</v>
      </c>
      <c r="B82" s="13">
        <f t="shared" si="3"/>
        <v>70</v>
      </c>
      <c r="C82" s="13" t="str">
        <f t="shared" si="2"/>
        <v>土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 s="15" customFormat="1" ht="16.5" customHeight="1" x14ac:dyDescent="0.15">
      <c r="A83" s="58">
        <v>45433</v>
      </c>
      <c r="B83" s="13">
        <f t="shared" si="3"/>
        <v>71</v>
      </c>
      <c r="C83" s="13" t="str">
        <f t="shared" si="2"/>
        <v>日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 s="15" customFormat="1" ht="16.5" customHeight="1" x14ac:dyDescent="0.15">
      <c r="A84" s="58">
        <v>45434</v>
      </c>
      <c r="B84" s="13">
        <f t="shared" si="3"/>
        <v>72</v>
      </c>
      <c r="C84" s="13" t="str">
        <f t="shared" si="2"/>
        <v>月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s="15" customFormat="1" ht="16.5" customHeight="1" x14ac:dyDescent="0.15">
      <c r="A85" s="58">
        <v>45435</v>
      </c>
      <c r="B85" s="13">
        <f t="shared" si="3"/>
        <v>73</v>
      </c>
      <c r="C85" s="13" t="str">
        <f t="shared" si="2"/>
        <v>火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s="15" customFormat="1" ht="16.5" customHeight="1" x14ac:dyDescent="0.15">
      <c r="A86" s="58">
        <v>45436</v>
      </c>
      <c r="B86" s="13">
        <f t="shared" si="3"/>
        <v>74</v>
      </c>
      <c r="C86" s="13" t="str">
        <f t="shared" si="2"/>
        <v>水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3"/>
    </row>
    <row r="87" spans="1:33" s="15" customFormat="1" ht="16.5" customHeight="1" x14ac:dyDescent="0.15">
      <c r="A87" s="58">
        <v>45437</v>
      </c>
      <c r="B87" s="13">
        <f t="shared" si="3"/>
        <v>75</v>
      </c>
      <c r="C87" s="13" t="str">
        <f t="shared" si="2"/>
        <v>木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3"/>
      <c r="AF87" s="13"/>
      <c r="AG87" s="14"/>
    </row>
    <row r="88" spans="1:33" s="15" customFormat="1" ht="16.5" customHeight="1" x14ac:dyDescent="0.15">
      <c r="A88" s="58">
        <v>45438</v>
      </c>
      <c r="B88" s="13">
        <f t="shared" si="3"/>
        <v>76</v>
      </c>
      <c r="C88" s="13" t="str">
        <f t="shared" si="2"/>
        <v>金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 s="15" customFormat="1" ht="16.5" customHeight="1" x14ac:dyDescent="0.15">
      <c r="A89" s="58">
        <v>45439</v>
      </c>
      <c r="B89" s="13">
        <f t="shared" si="3"/>
        <v>77</v>
      </c>
      <c r="C89" s="13" t="str">
        <f t="shared" si="2"/>
        <v>土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 s="15" customFormat="1" ht="16.5" customHeight="1" x14ac:dyDescent="0.15">
      <c r="A90" s="58">
        <v>45440</v>
      </c>
      <c r="B90" s="13">
        <f t="shared" si="3"/>
        <v>78</v>
      </c>
      <c r="C90" s="13" t="str">
        <f t="shared" si="2"/>
        <v>日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3"/>
    </row>
    <row r="91" spans="1:33" s="15" customFormat="1" ht="16.5" customHeight="1" x14ac:dyDescent="0.15">
      <c r="A91" s="58">
        <v>45441</v>
      </c>
      <c r="B91" s="13">
        <f t="shared" si="3"/>
        <v>79</v>
      </c>
      <c r="C91" s="13" t="str">
        <f t="shared" si="2"/>
        <v>月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s="15" customFormat="1" ht="16.5" customHeight="1" x14ac:dyDescent="0.15">
      <c r="B92" s="13">
        <f t="shared" si="3"/>
        <v>80</v>
      </c>
      <c r="C92" s="13" t="str">
        <f t="shared" si="2"/>
        <v>火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s="15" customFormat="1" ht="16.5" customHeight="1" x14ac:dyDescent="0.15">
      <c r="B93" s="13">
        <f t="shared" si="3"/>
        <v>81</v>
      </c>
      <c r="C93" s="13" t="str">
        <f t="shared" si="2"/>
        <v>水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3"/>
      <c r="AF93" s="13"/>
      <c r="AG93" s="14"/>
    </row>
    <row r="94" spans="1:33" s="15" customFormat="1" ht="16.5" customHeight="1" x14ac:dyDescent="0.15">
      <c r="B94" s="13">
        <f t="shared" si="3"/>
        <v>82</v>
      </c>
      <c r="C94" s="13" t="str">
        <f t="shared" si="2"/>
        <v>木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s="15" customFormat="1" ht="16.5" customHeight="1" x14ac:dyDescent="0.15">
      <c r="B95" s="13">
        <f t="shared" si="3"/>
        <v>83</v>
      </c>
      <c r="C95" s="13" t="str">
        <f t="shared" si="2"/>
        <v>金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s="15" customFormat="1" ht="16.5" customHeight="1" x14ac:dyDescent="0.15">
      <c r="B96" s="13">
        <f t="shared" si="3"/>
        <v>84</v>
      </c>
      <c r="C96" s="13" t="str">
        <f t="shared" si="2"/>
        <v>土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7" s="15" customFormat="1" ht="16.5" customHeight="1" x14ac:dyDescent="0.15">
      <c r="B97" s="13">
        <f t="shared" si="3"/>
        <v>85</v>
      </c>
      <c r="C97" s="13" t="str">
        <f t="shared" si="2"/>
        <v>日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3"/>
    </row>
    <row r="98" spans="1:37" s="15" customFormat="1" ht="16.5" customHeight="1" x14ac:dyDescent="0.15">
      <c r="B98" s="13">
        <f t="shared" si="3"/>
        <v>86</v>
      </c>
      <c r="C98" s="13" t="str">
        <f t="shared" si="2"/>
        <v>月</v>
      </c>
      <c r="D98" s="14"/>
      <c r="E98" s="14"/>
      <c r="F98" s="14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4"/>
      <c r="AD98" s="13"/>
      <c r="AE98" s="13"/>
      <c r="AF98" s="13"/>
      <c r="AG98" s="14"/>
    </row>
    <row r="99" spans="1:37" s="15" customFormat="1" ht="16.5" customHeight="1" x14ac:dyDescent="0.15">
      <c r="B99" s="13">
        <f t="shared" si="3"/>
        <v>87</v>
      </c>
      <c r="C99" s="13" t="str">
        <f t="shared" si="2"/>
        <v>火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5" customFormat="1" ht="16.5" customHeight="1" x14ac:dyDescent="0.15">
      <c r="B100" s="13">
        <f t="shared" si="3"/>
        <v>88</v>
      </c>
      <c r="C100" s="13" t="str">
        <f t="shared" si="2"/>
        <v>水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3"/>
    </row>
    <row r="101" spans="1:37" s="15" customFormat="1" ht="16.5" customHeight="1" x14ac:dyDescent="0.15">
      <c r="B101" s="13">
        <f t="shared" si="3"/>
        <v>89</v>
      </c>
      <c r="C101" s="13" t="str">
        <f t="shared" si="2"/>
        <v>木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5" customFormat="1" ht="16.5" customHeight="1" x14ac:dyDescent="0.15">
      <c r="B102" s="13">
        <f t="shared" si="3"/>
        <v>90</v>
      </c>
      <c r="C102" s="13" t="str">
        <f t="shared" si="2"/>
        <v>金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54" customFormat="1" ht="16.5" customHeight="1" x14ac:dyDescent="0.15">
      <c r="B103" s="13">
        <f t="shared" si="3"/>
        <v>91</v>
      </c>
      <c r="C103" s="55" t="str">
        <f t="shared" si="2"/>
        <v>土</v>
      </c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</row>
    <row r="104" spans="1:37" s="54" customFormat="1" ht="16.5" customHeight="1" x14ac:dyDescent="0.15">
      <c r="B104" s="13">
        <f t="shared" si="3"/>
        <v>92</v>
      </c>
      <c r="C104" s="55" t="str">
        <f t="shared" si="2"/>
        <v>日</v>
      </c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</row>
    <row r="105" spans="1:37" s="16" customFormat="1" ht="16.5" customHeight="1" x14ac:dyDescent="0.15">
      <c r="B105" s="82" t="s">
        <v>6</v>
      </c>
      <c r="C105" s="83"/>
      <c r="D105" s="17">
        <f>IF(COUNTA(D11)=1,(COUNTIF(D12:D104,"○")),0)</f>
        <v>0</v>
      </c>
      <c r="E105" s="17">
        <f>IF(COUNTA(E11)=1,(COUNTIF(E12:E104,"○")),0)</f>
        <v>0</v>
      </c>
      <c r="F105" s="17">
        <f t="shared" ref="F105:AG105" si="4">IF(COUNTA(F11)=1,(COUNTIF(F12:F104,"○")),0)</f>
        <v>0</v>
      </c>
      <c r="G105" s="17">
        <f t="shared" si="4"/>
        <v>0</v>
      </c>
      <c r="H105" s="17">
        <f t="shared" si="4"/>
        <v>0</v>
      </c>
      <c r="I105" s="17">
        <f t="shared" si="4"/>
        <v>0</v>
      </c>
      <c r="J105" s="17">
        <f t="shared" si="4"/>
        <v>0</v>
      </c>
      <c r="K105" s="17">
        <f t="shared" si="4"/>
        <v>0</v>
      </c>
      <c r="L105" s="17">
        <f t="shared" si="4"/>
        <v>0</v>
      </c>
      <c r="M105" s="17">
        <f t="shared" si="4"/>
        <v>0</v>
      </c>
      <c r="N105" s="17">
        <f t="shared" si="4"/>
        <v>0</v>
      </c>
      <c r="O105" s="17">
        <f t="shared" si="4"/>
        <v>0</v>
      </c>
      <c r="P105" s="17">
        <f t="shared" si="4"/>
        <v>0</v>
      </c>
      <c r="Q105" s="17">
        <f t="shared" si="4"/>
        <v>0</v>
      </c>
      <c r="R105" s="17">
        <f t="shared" si="4"/>
        <v>0</v>
      </c>
      <c r="S105" s="17">
        <f t="shared" si="4"/>
        <v>0</v>
      </c>
      <c r="T105" s="17">
        <f t="shared" si="4"/>
        <v>0</v>
      </c>
      <c r="U105" s="17">
        <f t="shared" si="4"/>
        <v>0</v>
      </c>
      <c r="V105" s="17">
        <f t="shared" si="4"/>
        <v>0</v>
      </c>
      <c r="W105" s="17">
        <f t="shared" si="4"/>
        <v>0</v>
      </c>
      <c r="X105" s="17">
        <f t="shared" si="4"/>
        <v>0</v>
      </c>
      <c r="Y105" s="17">
        <f t="shared" si="4"/>
        <v>0</v>
      </c>
      <c r="Z105" s="17">
        <f t="shared" si="4"/>
        <v>0</v>
      </c>
      <c r="AA105" s="17">
        <f t="shared" si="4"/>
        <v>0</v>
      </c>
      <c r="AB105" s="17">
        <f t="shared" si="4"/>
        <v>0</v>
      </c>
      <c r="AC105" s="17">
        <f t="shared" si="4"/>
        <v>0</v>
      </c>
      <c r="AD105" s="17">
        <f t="shared" si="4"/>
        <v>0</v>
      </c>
      <c r="AE105" s="17">
        <f t="shared" si="4"/>
        <v>0</v>
      </c>
      <c r="AF105" s="17">
        <f>IF(COUNTA(AF11)=1,(COUNTIF(AF12:AF104,"○")),0)</f>
        <v>0</v>
      </c>
      <c r="AG105" s="17">
        <f t="shared" si="4"/>
        <v>0</v>
      </c>
    </row>
    <row r="106" spans="1:37" ht="14.25" thickBot="1" x14ac:dyDescent="0.2">
      <c r="B106" s="60" t="s">
        <v>40</v>
      </c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</row>
    <row r="107" spans="1:37" ht="18" thickTop="1" x14ac:dyDescent="0.15">
      <c r="B107" s="39" t="s">
        <v>11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/>
      <c r="N107" s="40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</row>
    <row r="108" spans="1:37" ht="36" customHeight="1" x14ac:dyDescent="0.15">
      <c r="A108" s="26"/>
      <c r="B108" s="84" t="s">
        <v>38</v>
      </c>
      <c r="C108" s="85"/>
      <c r="D108" s="86"/>
      <c r="E108" s="27">
        <f>SUM(D105:AG105)</f>
        <v>0</v>
      </c>
      <c r="F108" s="24" t="s">
        <v>30</v>
      </c>
      <c r="G108" s="6"/>
      <c r="I108" s="63"/>
      <c r="J108" s="63"/>
      <c r="K108" s="62"/>
      <c r="L108" s="24"/>
      <c r="M108" s="28"/>
      <c r="N108" s="40"/>
      <c r="O108" s="23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3"/>
      <c r="AE108" s="24"/>
      <c r="AF108" s="24"/>
      <c r="AG108" s="23"/>
      <c r="AH108" s="23"/>
      <c r="AI108" s="23"/>
      <c r="AJ108" s="23"/>
      <c r="AK108" s="23"/>
    </row>
    <row r="109" spans="1:37" ht="19.5" customHeight="1" x14ac:dyDescent="0.15">
      <c r="A109" s="26"/>
      <c r="B109" s="74" t="s">
        <v>37</v>
      </c>
      <c r="C109" s="75"/>
      <c r="D109" s="76"/>
      <c r="E109" s="27">
        <f>(K6-D7)+1</f>
        <v>91</v>
      </c>
      <c r="F109" s="24" t="s">
        <v>2</v>
      </c>
      <c r="K109" s="24"/>
      <c r="L109" s="24"/>
      <c r="M109" s="42" t="s">
        <v>8</v>
      </c>
      <c r="N109" s="40"/>
      <c r="O109" s="23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30"/>
      <c r="AF109" s="30"/>
      <c r="AG109" s="23"/>
      <c r="AH109" s="23"/>
      <c r="AI109" s="23"/>
      <c r="AJ109" s="23"/>
      <c r="AK109" s="23"/>
    </row>
    <row r="110" spans="1:37" ht="18.95" customHeight="1" thickBot="1" x14ac:dyDescent="0.2">
      <c r="A110" s="26"/>
      <c r="B110" s="77" t="s">
        <v>5</v>
      </c>
      <c r="C110" s="78"/>
      <c r="D110" s="79"/>
      <c r="E110" s="32">
        <f>D8</f>
        <v>0</v>
      </c>
      <c r="F110" s="33" t="s">
        <v>1</v>
      </c>
      <c r="G110" s="53"/>
      <c r="H110" s="53"/>
      <c r="I110" s="53"/>
      <c r="J110" s="53"/>
      <c r="K110" s="31"/>
      <c r="L110" s="31"/>
      <c r="M110" s="35"/>
      <c r="N110" s="40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4"/>
      <c r="AF110" s="24"/>
      <c r="AG110" s="23"/>
      <c r="AH110" s="23"/>
      <c r="AI110" s="23"/>
      <c r="AJ110" s="23"/>
      <c r="AK110" s="23"/>
    </row>
    <row r="111" spans="1:37" ht="9.9499999999999993" customHeight="1" thickTop="1" x14ac:dyDescent="0.15">
      <c r="A111" s="26"/>
      <c r="AD111" s="30"/>
      <c r="AE111" s="30"/>
      <c r="AF111" s="30"/>
    </row>
    <row r="112" spans="1:37" x14ac:dyDescent="0.15">
      <c r="A112" s="26"/>
      <c r="B112" s="7" t="s">
        <v>8</v>
      </c>
    </row>
    <row r="113" spans="2:34" x14ac:dyDescent="0.15">
      <c r="B113" s="26"/>
      <c r="E113" s="26"/>
      <c r="AH113" s="26"/>
    </row>
    <row r="114" spans="2:34" x14ac:dyDescent="0.15">
      <c r="B114" s="26"/>
      <c r="AH114" s="26"/>
    </row>
    <row r="115" spans="2:34" x14ac:dyDescent="0.15">
      <c r="B115" s="26"/>
      <c r="AH115" s="26"/>
    </row>
    <row r="116" spans="2:34" x14ac:dyDescent="0.15">
      <c r="B116" s="26"/>
      <c r="E116" s="26"/>
      <c r="F116" s="26"/>
    </row>
  </sheetData>
  <mergeCells count="13">
    <mergeCell ref="B109:D109"/>
    <mergeCell ref="B110:D110"/>
    <mergeCell ref="B8:C8"/>
    <mergeCell ref="D8:F8"/>
    <mergeCell ref="B11:C11"/>
    <mergeCell ref="B105:C105"/>
    <mergeCell ref="B108:D108"/>
    <mergeCell ref="B6:C6"/>
    <mergeCell ref="D6:G6"/>
    <mergeCell ref="I6:J6"/>
    <mergeCell ref="K6:L6"/>
    <mergeCell ref="B7:C7"/>
    <mergeCell ref="D7:E7"/>
  </mergeCells>
  <phoneticPr fontId="1"/>
  <conditionalFormatting sqref="A12:XFD104">
    <cfRule type="expression" dxfId="23" priority="1">
      <formula>$B12&gt;$K$6</formula>
    </cfRule>
    <cfRule type="expression" dxfId="22" priority="2">
      <formula>$B12&gt;$K$6</formula>
    </cfRule>
  </conditionalFormatting>
  <dataValidations count="1">
    <dataValidation type="list" allowBlank="1" showInputMessage="1" showErrorMessage="1" sqref="D12:AG104" xr:uid="{AFE9E858-1B65-4243-98B2-D82DF15B339D}">
      <formula1>$M$109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FA36-6EF0-4B4D-A001-4A12454C8C5B}">
  <sheetPr codeName="Sheet2">
    <pageSetUpPr fitToPage="1"/>
  </sheetPr>
  <dimension ref="A1:AK118"/>
  <sheetViews>
    <sheetView view="pageBreakPreview" zoomScaleNormal="100" zoomScaleSheetLayoutView="100" workbookViewId="0">
      <selection activeCell="I34" sqref="I34"/>
    </sheetView>
  </sheetViews>
  <sheetFormatPr defaultRowHeight="13.5" x14ac:dyDescent="0.15"/>
  <cols>
    <col min="1" max="1" width="1" style="7" customWidth="1"/>
    <col min="2" max="2" width="13" style="7" customWidth="1"/>
    <col min="3" max="3" width="4.875" style="7" customWidth="1"/>
    <col min="4" max="8" width="8.375" style="7" customWidth="1"/>
    <col min="9" max="9" width="11.375" style="7" customWidth="1"/>
    <col min="10" max="10" width="12.625" style="7" customWidth="1"/>
    <col min="11" max="11" width="9.875" style="7" customWidth="1"/>
    <col min="12" max="12" width="10.125" style="7" customWidth="1"/>
    <col min="13" max="33" width="8.375" style="7" customWidth="1"/>
    <col min="34" max="34" width="1.125" style="7" customWidth="1"/>
    <col min="35" max="16384" width="9" style="7"/>
  </cols>
  <sheetData>
    <row r="1" spans="1:34" ht="18.75" x14ac:dyDescent="0.15">
      <c r="A1" s="7" t="s">
        <v>28</v>
      </c>
      <c r="M1" s="45"/>
    </row>
    <row r="2" spans="1:34" ht="18.75" customHeight="1" x14ac:dyDescent="0.15">
      <c r="B2" s="36" t="s">
        <v>46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4" ht="5.0999999999999996" customHeight="1" x14ac:dyDescent="0.15">
      <c r="C3" s="3"/>
      <c r="D3" s="3"/>
      <c r="E3" s="3"/>
      <c r="F3" s="3"/>
    </row>
    <row r="4" spans="1:34" ht="16.5" customHeight="1" x14ac:dyDescent="0.15">
      <c r="B4" s="68" t="s">
        <v>7</v>
      </c>
      <c r="C4" s="68"/>
      <c r="D4" s="69"/>
      <c r="E4" s="69"/>
      <c r="F4" s="69"/>
      <c r="G4" s="69"/>
      <c r="I4" s="70" t="s">
        <v>4</v>
      </c>
      <c r="J4" s="70"/>
      <c r="K4" s="71">
        <f>DATE(YEAR(D5),MONTH(D5)+G5,DAY(D5)-1)</f>
        <v>90</v>
      </c>
      <c r="L4" s="71"/>
    </row>
    <row r="5" spans="1:34" ht="31.5" customHeight="1" x14ac:dyDescent="0.15">
      <c r="B5" s="72" t="s">
        <v>22</v>
      </c>
      <c r="C5" s="68"/>
      <c r="D5" s="73"/>
      <c r="E5" s="73"/>
      <c r="F5" s="8" t="s">
        <v>3</v>
      </c>
      <c r="G5" s="43">
        <v>3</v>
      </c>
      <c r="H5" s="1" t="s">
        <v>14</v>
      </c>
      <c r="I5" s="93" t="s">
        <v>17</v>
      </c>
      <c r="J5" s="70"/>
      <c r="K5" s="94">
        <f>ROUNDUP((((K4-D5)+1)*D6)/7,0)</f>
        <v>0</v>
      </c>
      <c r="L5" s="94"/>
      <c r="AH5" s="1"/>
    </row>
    <row r="6" spans="1:34" ht="30.75" customHeight="1" x14ac:dyDescent="0.15">
      <c r="B6" s="72" t="s">
        <v>23</v>
      </c>
      <c r="C6" s="72"/>
      <c r="D6" s="80"/>
      <c r="E6" s="80"/>
      <c r="F6" s="80"/>
      <c r="G6" s="9" t="s">
        <v>1</v>
      </c>
      <c r="H6" s="10"/>
      <c r="I6" s="10"/>
      <c r="J6" s="10"/>
      <c r="K6" s="10" t="s">
        <v>13</v>
      </c>
      <c r="L6" s="10"/>
    </row>
    <row r="7" spans="1:34" ht="6" customHeight="1" x14ac:dyDescent="0.15"/>
    <row r="8" spans="1:34" ht="18" customHeight="1" x14ac:dyDescent="0.15">
      <c r="B8" s="11" t="s">
        <v>10</v>
      </c>
    </row>
    <row r="9" spans="1:34" ht="33" customHeight="1" x14ac:dyDescent="0.15">
      <c r="B9" s="81" t="s">
        <v>24</v>
      </c>
      <c r="C9" s="8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4" s="15" customFormat="1" ht="16.5" customHeight="1" x14ac:dyDescent="0.15">
      <c r="B10" s="13">
        <f>D5</f>
        <v>0</v>
      </c>
      <c r="C10" s="13" t="str">
        <f>TEXT(B10,"aaa")</f>
        <v>土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4" s="15" customFormat="1" ht="16.5" customHeight="1" x14ac:dyDescent="0.15">
      <c r="B11" s="13">
        <f>B10+1</f>
        <v>1</v>
      </c>
      <c r="C11" s="13" t="str">
        <f t="shared" ref="C11:C74" si="0">TEXT(B11,"aaa")</f>
        <v>日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4" s="15" customFormat="1" ht="16.5" customHeight="1" x14ac:dyDescent="0.15">
      <c r="B12" s="13">
        <f t="shared" ref="B12:B75" si="1">B11+1</f>
        <v>2</v>
      </c>
      <c r="C12" s="13" t="str">
        <f t="shared" si="0"/>
        <v>月</v>
      </c>
      <c r="D12" s="14"/>
      <c r="E12" s="14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4" s="15" customFormat="1" ht="16.5" customHeight="1" x14ac:dyDescent="0.15">
      <c r="B13" s="13">
        <f t="shared" si="1"/>
        <v>3</v>
      </c>
      <c r="C13" s="13" t="str">
        <f t="shared" si="0"/>
        <v>火</v>
      </c>
      <c r="D13" s="14"/>
      <c r="E13" s="14"/>
      <c r="F13" s="14"/>
      <c r="G13" s="14"/>
      <c r="H13" s="14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/>
    </row>
    <row r="14" spans="1:34" s="15" customFormat="1" ht="16.5" customHeight="1" x14ac:dyDescent="0.15">
      <c r="B14" s="13">
        <f t="shared" si="1"/>
        <v>4</v>
      </c>
      <c r="C14" s="13" t="str">
        <f t="shared" si="0"/>
        <v>水</v>
      </c>
      <c r="D14" s="14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/>
    </row>
    <row r="15" spans="1:34" s="15" customFormat="1" ht="16.5" customHeight="1" x14ac:dyDescent="0.15">
      <c r="B15" s="13">
        <f t="shared" si="1"/>
        <v>5</v>
      </c>
      <c r="C15" s="13" t="str">
        <f t="shared" si="0"/>
        <v>木</v>
      </c>
      <c r="D15" s="14"/>
      <c r="E15" s="14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4" s="15" customFormat="1" ht="16.5" customHeight="1" x14ac:dyDescent="0.15">
      <c r="B16" s="13">
        <f t="shared" si="1"/>
        <v>6</v>
      </c>
      <c r="C16" s="13" t="str">
        <f t="shared" si="0"/>
        <v>金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3"/>
    </row>
    <row r="17" spans="2:33" s="15" customFormat="1" ht="16.5" customHeight="1" x14ac:dyDescent="0.15">
      <c r="B17" s="13">
        <f t="shared" si="1"/>
        <v>7</v>
      </c>
      <c r="C17" s="13" t="str">
        <f t="shared" si="0"/>
        <v>土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33" s="15" customFormat="1" ht="16.5" customHeight="1" x14ac:dyDescent="0.15">
      <c r="B18" s="13">
        <f t="shared" si="1"/>
        <v>8</v>
      </c>
      <c r="C18" s="13" t="str">
        <f t="shared" si="0"/>
        <v>日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2:33" s="15" customFormat="1" ht="16.5" customHeight="1" x14ac:dyDescent="0.15">
      <c r="B19" s="13">
        <f t="shared" si="1"/>
        <v>9</v>
      </c>
      <c r="C19" s="13" t="str">
        <f t="shared" si="0"/>
        <v>月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2:33" s="15" customFormat="1" ht="16.5" customHeight="1" x14ac:dyDescent="0.15">
      <c r="B20" s="13">
        <f t="shared" si="1"/>
        <v>10</v>
      </c>
      <c r="C20" s="13" t="str">
        <f t="shared" si="0"/>
        <v>火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2:33" s="15" customFormat="1" ht="16.5" customHeight="1" x14ac:dyDescent="0.15">
      <c r="B21" s="13">
        <f t="shared" si="1"/>
        <v>11</v>
      </c>
      <c r="C21" s="13" t="str">
        <f t="shared" si="0"/>
        <v>水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2:33" s="15" customFormat="1" ht="16.5" customHeight="1" x14ac:dyDescent="0.15">
      <c r="B22" s="13">
        <f t="shared" si="1"/>
        <v>12</v>
      </c>
      <c r="C22" s="13" t="str">
        <f t="shared" si="0"/>
        <v>木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/>
    </row>
    <row r="23" spans="2:33" s="15" customFormat="1" ht="16.5" customHeight="1" x14ac:dyDescent="0.15">
      <c r="B23" s="13">
        <f t="shared" si="1"/>
        <v>13</v>
      </c>
      <c r="C23" s="13" t="str">
        <f t="shared" si="0"/>
        <v>金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/>
      <c r="AF23" s="13"/>
      <c r="AG23" s="14"/>
    </row>
    <row r="24" spans="2:33" s="15" customFormat="1" ht="16.5" customHeight="1" x14ac:dyDescent="0.15">
      <c r="B24" s="13">
        <f t="shared" si="1"/>
        <v>14</v>
      </c>
      <c r="C24" s="13" t="str">
        <f t="shared" si="0"/>
        <v>土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2:33" s="15" customFormat="1" ht="16.5" customHeight="1" x14ac:dyDescent="0.15">
      <c r="B25" s="13">
        <f t="shared" si="1"/>
        <v>15</v>
      </c>
      <c r="C25" s="13" t="str">
        <f t="shared" si="0"/>
        <v>日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2:33" s="15" customFormat="1" ht="16.5" customHeight="1" x14ac:dyDescent="0.15">
      <c r="B26" s="13">
        <f t="shared" si="1"/>
        <v>16</v>
      </c>
      <c r="C26" s="13" t="str">
        <f t="shared" si="0"/>
        <v>月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3"/>
    </row>
    <row r="27" spans="2:33" s="15" customFormat="1" ht="16.5" customHeight="1" x14ac:dyDescent="0.15">
      <c r="B27" s="13">
        <f t="shared" si="1"/>
        <v>17</v>
      </c>
      <c r="C27" s="13" t="str">
        <f t="shared" si="0"/>
        <v>火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2:33" s="15" customFormat="1" ht="16.5" customHeight="1" x14ac:dyDescent="0.15">
      <c r="B28" s="13">
        <f t="shared" si="1"/>
        <v>18</v>
      </c>
      <c r="C28" s="13" t="str">
        <f t="shared" si="0"/>
        <v>水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2:33" s="15" customFormat="1" ht="16.5" customHeight="1" x14ac:dyDescent="0.15">
      <c r="B29" s="13">
        <f t="shared" si="1"/>
        <v>19</v>
      </c>
      <c r="C29" s="13" t="str">
        <f t="shared" si="0"/>
        <v>木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/>
      <c r="AF29" s="13"/>
      <c r="AG29" s="14"/>
    </row>
    <row r="30" spans="2:33" s="15" customFormat="1" ht="16.5" customHeight="1" x14ac:dyDescent="0.15">
      <c r="B30" s="13">
        <f t="shared" si="1"/>
        <v>20</v>
      </c>
      <c r="C30" s="13" t="str">
        <f t="shared" si="0"/>
        <v>金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2:33" s="15" customFormat="1" ht="16.5" customHeight="1" x14ac:dyDescent="0.15">
      <c r="B31" s="13">
        <f t="shared" si="1"/>
        <v>21</v>
      </c>
      <c r="C31" s="13" t="str">
        <f t="shared" si="0"/>
        <v>土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2:33" s="15" customFormat="1" ht="16.5" customHeight="1" x14ac:dyDescent="0.15">
      <c r="B32" s="13">
        <f t="shared" si="1"/>
        <v>22</v>
      </c>
      <c r="C32" s="13" t="str">
        <f t="shared" si="0"/>
        <v>日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2:33" s="15" customFormat="1" ht="16.5" customHeight="1" x14ac:dyDescent="0.15">
      <c r="B33" s="13">
        <f t="shared" si="1"/>
        <v>23</v>
      </c>
      <c r="C33" s="13" t="str">
        <f t="shared" si="0"/>
        <v>月</v>
      </c>
      <c r="D33" s="14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3"/>
    </row>
    <row r="34" spans="2:33" s="15" customFormat="1" ht="16.5" customHeight="1" x14ac:dyDescent="0.15">
      <c r="B34" s="13">
        <f t="shared" si="1"/>
        <v>24</v>
      </c>
      <c r="C34" s="13" t="str">
        <f t="shared" si="0"/>
        <v>火</v>
      </c>
      <c r="D34" s="14"/>
      <c r="E34" s="14"/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4"/>
      <c r="AD34" s="13"/>
      <c r="AE34" s="13"/>
      <c r="AF34" s="13"/>
      <c r="AG34" s="14"/>
    </row>
    <row r="35" spans="2:33" s="15" customFormat="1" ht="16.5" customHeight="1" x14ac:dyDescent="0.15">
      <c r="B35" s="13">
        <f t="shared" si="1"/>
        <v>25</v>
      </c>
      <c r="C35" s="13" t="str">
        <f t="shared" si="0"/>
        <v>水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2:33" s="15" customFormat="1" ht="16.5" customHeight="1" x14ac:dyDescent="0.15">
      <c r="B36" s="13">
        <f t="shared" si="1"/>
        <v>26</v>
      </c>
      <c r="C36" s="13" t="str">
        <f t="shared" si="0"/>
        <v>木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3"/>
    </row>
    <row r="37" spans="2:33" s="15" customFormat="1" ht="16.5" customHeight="1" x14ac:dyDescent="0.15">
      <c r="B37" s="13">
        <f t="shared" si="1"/>
        <v>27</v>
      </c>
      <c r="C37" s="13" t="str">
        <f t="shared" si="0"/>
        <v>金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2:33" s="15" customFormat="1" ht="16.5" customHeight="1" x14ac:dyDescent="0.15">
      <c r="B38" s="13">
        <f t="shared" si="1"/>
        <v>28</v>
      </c>
      <c r="C38" s="13" t="str">
        <f t="shared" si="0"/>
        <v>土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2:33" s="15" customFormat="1" ht="16.5" customHeight="1" x14ac:dyDescent="0.15">
      <c r="B39" s="13">
        <f t="shared" si="1"/>
        <v>29</v>
      </c>
      <c r="C39" s="13" t="str">
        <f t="shared" si="0"/>
        <v>日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2:33" s="15" customFormat="1" ht="16.5" customHeight="1" x14ac:dyDescent="0.15">
      <c r="B40" s="13">
        <f t="shared" si="1"/>
        <v>30</v>
      </c>
      <c r="C40" s="13" t="str">
        <f t="shared" si="0"/>
        <v>月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3" s="15" customFormat="1" ht="16.5" customHeight="1" x14ac:dyDescent="0.15">
      <c r="B41" s="13">
        <f t="shared" si="1"/>
        <v>31</v>
      </c>
      <c r="C41" s="13" t="str">
        <f t="shared" si="0"/>
        <v>火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3" s="15" customFormat="1" ht="16.5" customHeight="1" x14ac:dyDescent="0.15">
      <c r="B42" s="13">
        <f t="shared" si="1"/>
        <v>32</v>
      </c>
      <c r="C42" s="13" t="str">
        <f t="shared" si="0"/>
        <v>水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2:33" s="15" customFormat="1" ht="16.5" customHeight="1" x14ac:dyDescent="0.15">
      <c r="B43" s="13">
        <f t="shared" si="1"/>
        <v>33</v>
      </c>
      <c r="C43" s="13" t="str">
        <f t="shared" si="0"/>
        <v>木</v>
      </c>
      <c r="D43" s="14"/>
      <c r="E43" s="14"/>
      <c r="F43" s="13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2:33" s="15" customFormat="1" ht="16.5" customHeight="1" x14ac:dyDescent="0.15">
      <c r="B44" s="13">
        <f t="shared" si="1"/>
        <v>34</v>
      </c>
      <c r="C44" s="13" t="str">
        <f t="shared" si="0"/>
        <v>金</v>
      </c>
      <c r="D44" s="14"/>
      <c r="E44" s="14"/>
      <c r="F44" s="14"/>
      <c r="G44" s="1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</row>
    <row r="45" spans="2:33" s="15" customFormat="1" ht="16.5" customHeight="1" x14ac:dyDescent="0.15">
      <c r="B45" s="13">
        <f t="shared" si="1"/>
        <v>35</v>
      </c>
      <c r="C45" s="13" t="str">
        <f t="shared" si="0"/>
        <v>土</v>
      </c>
      <c r="D45" s="14"/>
      <c r="E45" s="13"/>
      <c r="F45" s="14"/>
      <c r="G45" s="14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/>
    </row>
    <row r="46" spans="2:33" s="15" customFormat="1" ht="16.5" customHeight="1" x14ac:dyDescent="0.15">
      <c r="B46" s="13">
        <f t="shared" si="1"/>
        <v>36</v>
      </c>
      <c r="C46" s="13" t="str">
        <f t="shared" si="0"/>
        <v>日</v>
      </c>
      <c r="D46" s="14"/>
      <c r="E46" s="14"/>
      <c r="F46" s="13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2:33" s="15" customFormat="1" ht="16.5" customHeight="1" x14ac:dyDescent="0.15">
      <c r="B47" s="13">
        <f t="shared" si="1"/>
        <v>37</v>
      </c>
      <c r="C47" s="13" t="str">
        <f t="shared" si="0"/>
        <v>月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3"/>
    </row>
    <row r="48" spans="2:33" s="15" customFormat="1" ht="16.5" customHeight="1" x14ac:dyDescent="0.15">
      <c r="B48" s="13">
        <f t="shared" si="1"/>
        <v>38</v>
      </c>
      <c r="C48" s="13" t="str">
        <f t="shared" si="0"/>
        <v>火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3" s="15" customFormat="1" ht="16.5" customHeight="1" x14ac:dyDescent="0.15">
      <c r="B49" s="13">
        <f t="shared" si="1"/>
        <v>39</v>
      </c>
      <c r="C49" s="13" t="str">
        <f t="shared" si="0"/>
        <v>水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2:33" s="15" customFormat="1" ht="16.5" customHeight="1" x14ac:dyDescent="0.15">
      <c r="B50" s="13">
        <f t="shared" si="1"/>
        <v>40</v>
      </c>
      <c r="C50" s="13" t="str">
        <f t="shared" si="0"/>
        <v>木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2:33" s="15" customFormat="1" ht="16.5" customHeight="1" x14ac:dyDescent="0.15">
      <c r="B51" s="13">
        <f t="shared" si="1"/>
        <v>41</v>
      </c>
      <c r="C51" s="13" t="str">
        <f t="shared" si="0"/>
        <v>金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2:33" s="15" customFormat="1" ht="16.5" customHeight="1" x14ac:dyDescent="0.15">
      <c r="B52" s="13">
        <f t="shared" si="1"/>
        <v>42</v>
      </c>
      <c r="C52" s="13" t="str">
        <f t="shared" si="0"/>
        <v>土</v>
      </c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2:33" s="15" customFormat="1" ht="16.5" customHeight="1" x14ac:dyDescent="0.15">
      <c r="B53" s="13">
        <f t="shared" si="1"/>
        <v>43</v>
      </c>
      <c r="C53" s="13" t="str">
        <f t="shared" si="0"/>
        <v>日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3"/>
    </row>
    <row r="54" spans="2:33" s="15" customFormat="1" ht="16.5" customHeight="1" x14ac:dyDescent="0.15">
      <c r="B54" s="13">
        <f t="shared" si="1"/>
        <v>44</v>
      </c>
      <c r="C54" s="13" t="str">
        <f t="shared" si="0"/>
        <v>月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3"/>
      <c r="AF54" s="13"/>
      <c r="AG54" s="14"/>
    </row>
    <row r="55" spans="2:33" s="15" customFormat="1" ht="16.5" customHeight="1" x14ac:dyDescent="0.15">
      <c r="B55" s="13">
        <f t="shared" si="1"/>
        <v>45</v>
      </c>
      <c r="C55" s="13" t="str">
        <f t="shared" si="0"/>
        <v>火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2:33" s="15" customFormat="1" ht="16.5" customHeight="1" x14ac:dyDescent="0.15">
      <c r="B56" s="13">
        <f t="shared" si="1"/>
        <v>46</v>
      </c>
      <c r="C56" s="13" t="str">
        <f t="shared" si="0"/>
        <v>水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2:33" s="15" customFormat="1" ht="16.5" customHeight="1" x14ac:dyDescent="0.15">
      <c r="B57" s="13">
        <f t="shared" si="1"/>
        <v>47</v>
      </c>
      <c r="C57" s="13" t="str">
        <f t="shared" si="0"/>
        <v>木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3"/>
    </row>
    <row r="58" spans="2:33" s="15" customFormat="1" ht="16.5" customHeight="1" x14ac:dyDescent="0.15">
      <c r="B58" s="13">
        <f t="shared" si="1"/>
        <v>48</v>
      </c>
      <c r="C58" s="13" t="str">
        <f t="shared" si="0"/>
        <v>金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2:33" s="15" customFormat="1" ht="16.5" customHeight="1" x14ac:dyDescent="0.15">
      <c r="B59" s="13">
        <f t="shared" si="1"/>
        <v>49</v>
      </c>
      <c r="C59" s="13" t="str">
        <f t="shared" si="0"/>
        <v>土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2:33" s="15" customFormat="1" ht="16.5" customHeight="1" x14ac:dyDescent="0.15">
      <c r="B60" s="13">
        <f t="shared" si="1"/>
        <v>50</v>
      </c>
      <c r="C60" s="13" t="str">
        <f t="shared" si="0"/>
        <v>日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3"/>
      <c r="AF60" s="13"/>
      <c r="AG60" s="14"/>
    </row>
    <row r="61" spans="2:33" s="15" customFormat="1" ht="16.5" customHeight="1" x14ac:dyDescent="0.15">
      <c r="B61" s="13">
        <f t="shared" si="1"/>
        <v>51</v>
      </c>
      <c r="C61" s="13" t="str">
        <f t="shared" si="0"/>
        <v>月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2:33" s="15" customFormat="1" ht="16.5" customHeight="1" x14ac:dyDescent="0.15">
      <c r="B62" s="13">
        <f t="shared" si="1"/>
        <v>52</v>
      </c>
      <c r="C62" s="13" t="str">
        <f t="shared" si="0"/>
        <v>火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2:33" s="15" customFormat="1" ht="16.5" customHeight="1" x14ac:dyDescent="0.15">
      <c r="B63" s="13">
        <f t="shared" si="1"/>
        <v>53</v>
      </c>
      <c r="C63" s="13" t="str">
        <f t="shared" si="0"/>
        <v>水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2:33" s="15" customFormat="1" ht="16.5" customHeight="1" x14ac:dyDescent="0.15">
      <c r="B64" s="13">
        <f t="shared" si="1"/>
        <v>54</v>
      </c>
      <c r="C64" s="13" t="str">
        <f t="shared" si="0"/>
        <v>木</v>
      </c>
      <c r="D64" s="14"/>
      <c r="E64" s="13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3"/>
    </row>
    <row r="65" spans="2:33" s="15" customFormat="1" ht="16.5" customHeight="1" x14ac:dyDescent="0.15">
      <c r="B65" s="13">
        <f t="shared" si="1"/>
        <v>55</v>
      </c>
      <c r="C65" s="13" t="str">
        <f t="shared" si="0"/>
        <v>金</v>
      </c>
      <c r="D65" s="14"/>
      <c r="E65" s="14"/>
      <c r="F65" s="14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4"/>
      <c r="AD65" s="13"/>
      <c r="AE65" s="13"/>
      <c r="AF65" s="13"/>
      <c r="AG65" s="14"/>
    </row>
    <row r="66" spans="2:33" s="15" customFormat="1" ht="16.5" customHeight="1" x14ac:dyDescent="0.15">
      <c r="B66" s="13">
        <f t="shared" si="1"/>
        <v>56</v>
      </c>
      <c r="C66" s="13" t="str">
        <f t="shared" si="0"/>
        <v>土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2:33" s="15" customFormat="1" ht="16.5" customHeight="1" x14ac:dyDescent="0.15">
      <c r="B67" s="13">
        <f t="shared" si="1"/>
        <v>57</v>
      </c>
      <c r="C67" s="13" t="str">
        <f t="shared" si="0"/>
        <v>日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3"/>
    </row>
    <row r="68" spans="2:33" s="15" customFormat="1" ht="16.5" customHeight="1" x14ac:dyDescent="0.15">
      <c r="B68" s="13">
        <f t="shared" si="1"/>
        <v>58</v>
      </c>
      <c r="C68" s="13" t="str">
        <f t="shared" si="0"/>
        <v>月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2:33" s="15" customFormat="1" ht="16.5" customHeight="1" x14ac:dyDescent="0.15">
      <c r="B69" s="13">
        <f t="shared" si="1"/>
        <v>59</v>
      </c>
      <c r="C69" s="13" t="str">
        <f t="shared" si="0"/>
        <v>火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2:33" s="15" customFormat="1" ht="16.5" customHeight="1" x14ac:dyDescent="0.15">
      <c r="B70" s="13">
        <f t="shared" si="1"/>
        <v>60</v>
      </c>
      <c r="C70" s="13" t="str">
        <f t="shared" si="0"/>
        <v>水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2:33" s="15" customFormat="1" ht="16.5" customHeight="1" x14ac:dyDescent="0.15">
      <c r="B71" s="13">
        <f t="shared" si="1"/>
        <v>61</v>
      </c>
      <c r="C71" s="13" t="str">
        <f t="shared" si="0"/>
        <v>木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2:33" s="15" customFormat="1" ht="16.5" customHeight="1" x14ac:dyDescent="0.15">
      <c r="B72" s="13">
        <f t="shared" si="1"/>
        <v>62</v>
      </c>
      <c r="C72" s="13" t="str">
        <f t="shared" si="0"/>
        <v>金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2:33" s="15" customFormat="1" ht="16.5" customHeight="1" x14ac:dyDescent="0.15">
      <c r="B73" s="13">
        <f t="shared" si="1"/>
        <v>63</v>
      </c>
      <c r="C73" s="13" t="str">
        <f t="shared" si="0"/>
        <v>土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2:33" s="15" customFormat="1" ht="16.5" customHeight="1" x14ac:dyDescent="0.15">
      <c r="B74" s="13">
        <f t="shared" si="1"/>
        <v>64</v>
      </c>
      <c r="C74" s="13" t="str">
        <f t="shared" si="0"/>
        <v>日</v>
      </c>
      <c r="D74" s="14"/>
      <c r="E74" s="14"/>
      <c r="F74" s="13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2:33" s="15" customFormat="1" ht="16.5" customHeight="1" x14ac:dyDescent="0.15">
      <c r="B75" s="13">
        <f t="shared" si="1"/>
        <v>65</v>
      </c>
      <c r="C75" s="13" t="str">
        <f t="shared" ref="C75:C102" si="2">TEXT(B75,"aaa")</f>
        <v>月</v>
      </c>
      <c r="D75" s="14"/>
      <c r="E75" s="14"/>
      <c r="F75" s="14"/>
      <c r="G75" s="14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4"/>
    </row>
    <row r="76" spans="2:33" s="15" customFormat="1" ht="16.5" customHeight="1" x14ac:dyDescent="0.15">
      <c r="B76" s="13">
        <f t="shared" ref="B76:B102" si="3">B75+1</f>
        <v>66</v>
      </c>
      <c r="C76" s="13" t="str">
        <f t="shared" si="2"/>
        <v>火</v>
      </c>
      <c r="D76" s="14"/>
      <c r="E76" s="13"/>
      <c r="F76" s="14"/>
      <c r="G76" s="14"/>
      <c r="H76" s="14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</row>
    <row r="77" spans="2:33" s="15" customFormat="1" ht="16.5" customHeight="1" x14ac:dyDescent="0.15">
      <c r="B77" s="13">
        <f t="shared" si="3"/>
        <v>67</v>
      </c>
      <c r="C77" s="13" t="str">
        <f t="shared" si="2"/>
        <v>水</v>
      </c>
      <c r="D77" s="14"/>
      <c r="E77" s="14"/>
      <c r="F77" s="13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2:33" s="15" customFormat="1" ht="16.5" customHeight="1" x14ac:dyDescent="0.15">
      <c r="B78" s="13">
        <f t="shared" si="3"/>
        <v>68</v>
      </c>
      <c r="C78" s="13" t="str">
        <f t="shared" si="2"/>
        <v>木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3"/>
    </row>
    <row r="79" spans="2:33" s="15" customFormat="1" ht="16.5" customHeight="1" x14ac:dyDescent="0.15">
      <c r="B79" s="13">
        <f t="shared" si="3"/>
        <v>69</v>
      </c>
      <c r="C79" s="13" t="str">
        <f t="shared" si="2"/>
        <v>金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2:33" s="15" customFormat="1" ht="16.5" customHeight="1" x14ac:dyDescent="0.15">
      <c r="B80" s="13">
        <f t="shared" si="3"/>
        <v>70</v>
      </c>
      <c r="C80" s="13" t="str">
        <f t="shared" si="2"/>
        <v>土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2:33" s="15" customFormat="1" ht="16.5" customHeight="1" x14ac:dyDescent="0.15">
      <c r="B81" s="13">
        <f t="shared" si="3"/>
        <v>71</v>
      </c>
      <c r="C81" s="13" t="str">
        <f t="shared" si="2"/>
        <v>日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2:33" s="15" customFormat="1" ht="16.5" customHeight="1" x14ac:dyDescent="0.15">
      <c r="B82" s="13">
        <f t="shared" si="3"/>
        <v>72</v>
      </c>
      <c r="C82" s="13" t="str">
        <f t="shared" si="2"/>
        <v>月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2:33" s="15" customFormat="1" ht="16.5" customHeight="1" x14ac:dyDescent="0.15">
      <c r="B83" s="13">
        <f t="shared" si="3"/>
        <v>73</v>
      </c>
      <c r="C83" s="13" t="str">
        <f t="shared" si="2"/>
        <v>火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2:33" s="15" customFormat="1" ht="16.5" customHeight="1" x14ac:dyDescent="0.15">
      <c r="B84" s="13">
        <f t="shared" si="3"/>
        <v>74</v>
      </c>
      <c r="C84" s="13" t="str">
        <f t="shared" si="2"/>
        <v>水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3"/>
    </row>
    <row r="85" spans="2:33" s="15" customFormat="1" ht="16.5" customHeight="1" x14ac:dyDescent="0.15">
      <c r="B85" s="13">
        <f t="shared" si="3"/>
        <v>75</v>
      </c>
      <c r="C85" s="13" t="str">
        <f t="shared" si="2"/>
        <v>木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3"/>
      <c r="AF85" s="13"/>
      <c r="AG85" s="14"/>
    </row>
    <row r="86" spans="2:33" s="15" customFormat="1" ht="16.5" customHeight="1" x14ac:dyDescent="0.15">
      <c r="B86" s="13">
        <f t="shared" si="3"/>
        <v>76</v>
      </c>
      <c r="C86" s="13" t="str">
        <f t="shared" si="2"/>
        <v>金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2:33" s="15" customFormat="1" ht="16.5" customHeight="1" x14ac:dyDescent="0.15">
      <c r="B87" s="13">
        <f t="shared" si="3"/>
        <v>77</v>
      </c>
      <c r="C87" s="13" t="str">
        <f t="shared" si="2"/>
        <v>土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2:33" s="15" customFormat="1" ht="16.5" customHeight="1" x14ac:dyDescent="0.15">
      <c r="B88" s="13">
        <f t="shared" si="3"/>
        <v>78</v>
      </c>
      <c r="C88" s="13" t="str">
        <f t="shared" si="2"/>
        <v>日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3"/>
    </row>
    <row r="89" spans="2:33" s="15" customFormat="1" ht="16.5" customHeight="1" x14ac:dyDescent="0.15">
      <c r="B89" s="13">
        <f t="shared" si="3"/>
        <v>79</v>
      </c>
      <c r="C89" s="13" t="str">
        <f t="shared" si="2"/>
        <v>月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2:33" s="15" customFormat="1" ht="16.5" customHeight="1" x14ac:dyDescent="0.15">
      <c r="B90" s="13">
        <f t="shared" si="3"/>
        <v>80</v>
      </c>
      <c r="C90" s="13" t="str">
        <f t="shared" si="2"/>
        <v>火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2:33" s="15" customFormat="1" ht="16.5" customHeight="1" x14ac:dyDescent="0.15">
      <c r="B91" s="13">
        <f t="shared" si="3"/>
        <v>81</v>
      </c>
      <c r="C91" s="13" t="str">
        <f t="shared" si="2"/>
        <v>水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/>
      <c r="AF91" s="13"/>
      <c r="AG91" s="14"/>
    </row>
    <row r="92" spans="2:33" s="15" customFormat="1" ht="16.5" customHeight="1" x14ac:dyDescent="0.15">
      <c r="B92" s="13">
        <f t="shared" si="3"/>
        <v>82</v>
      </c>
      <c r="C92" s="13" t="str">
        <f t="shared" si="2"/>
        <v>木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2:33" s="15" customFormat="1" ht="16.5" customHeight="1" x14ac:dyDescent="0.15">
      <c r="B93" s="13">
        <f t="shared" si="3"/>
        <v>83</v>
      </c>
      <c r="C93" s="13" t="str">
        <f t="shared" si="2"/>
        <v>金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2:33" s="15" customFormat="1" ht="16.5" customHeight="1" x14ac:dyDescent="0.15">
      <c r="B94" s="13">
        <f t="shared" si="3"/>
        <v>84</v>
      </c>
      <c r="C94" s="13" t="str">
        <f t="shared" si="2"/>
        <v>土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2:33" s="15" customFormat="1" ht="16.5" customHeight="1" x14ac:dyDescent="0.15">
      <c r="B95" s="13">
        <f t="shared" si="3"/>
        <v>85</v>
      </c>
      <c r="C95" s="13" t="str">
        <f t="shared" si="2"/>
        <v>日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3"/>
    </row>
    <row r="96" spans="2:33" s="15" customFormat="1" ht="16.5" customHeight="1" x14ac:dyDescent="0.15">
      <c r="B96" s="13">
        <f t="shared" si="3"/>
        <v>86</v>
      </c>
      <c r="C96" s="13" t="str">
        <f t="shared" si="2"/>
        <v>月</v>
      </c>
      <c r="D96" s="14"/>
      <c r="E96" s="14"/>
      <c r="F96" s="14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4"/>
      <c r="AD96" s="13"/>
      <c r="AE96" s="13"/>
      <c r="AF96" s="13"/>
      <c r="AG96" s="14"/>
    </row>
    <row r="97" spans="1:37" s="15" customFormat="1" ht="16.5" customHeight="1" x14ac:dyDescent="0.15">
      <c r="B97" s="13">
        <f t="shared" si="3"/>
        <v>87</v>
      </c>
      <c r="C97" s="13" t="str">
        <f t="shared" si="2"/>
        <v>火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7" s="15" customFormat="1" ht="16.5" customHeight="1" x14ac:dyDescent="0.15">
      <c r="B98" s="13">
        <f t="shared" si="3"/>
        <v>88</v>
      </c>
      <c r="C98" s="13" t="str">
        <f t="shared" si="2"/>
        <v>水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3"/>
    </row>
    <row r="99" spans="1:37" s="15" customFormat="1" ht="16.5" customHeight="1" x14ac:dyDescent="0.15">
      <c r="B99" s="13">
        <f t="shared" si="3"/>
        <v>89</v>
      </c>
      <c r="C99" s="13" t="str">
        <f t="shared" si="2"/>
        <v>木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5" customFormat="1" ht="16.5" customHeight="1" x14ac:dyDescent="0.15">
      <c r="B100" s="13">
        <f t="shared" si="3"/>
        <v>90</v>
      </c>
      <c r="C100" s="13" t="str">
        <f t="shared" si="2"/>
        <v>金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7" s="15" customFormat="1" ht="16.5" customHeight="1" x14ac:dyDescent="0.15">
      <c r="B101" s="13">
        <f t="shared" si="3"/>
        <v>91</v>
      </c>
      <c r="C101" s="13" t="str">
        <f t="shared" si="2"/>
        <v>土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5" customFormat="1" ht="16.5" customHeight="1" x14ac:dyDescent="0.15">
      <c r="B102" s="13">
        <f t="shared" si="3"/>
        <v>92</v>
      </c>
      <c r="C102" s="13" t="str">
        <f t="shared" si="2"/>
        <v>日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16" customFormat="1" ht="16.5" customHeight="1" x14ac:dyDescent="0.15">
      <c r="B103" s="82" t="s">
        <v>6</v>
      </c>
      <c r="C103" s="83"/>
      <c r="D103" s="17">
        <f>IF(COUNTA(D9)=1,(COUNTIF(D10:D102,"○")),0)</f>
        <v>0</v>
      </c>
      <c r="E103" s="17">
        <f t="shared" ref="E103:AG103" si="4">IF(COUNTA(E9)=1,(COUNTIF(E10:E102,"○")),0)</f>
        <v>0</v>
      </c>
      <c r="F103" s="17">
        <f t="shared" si="4"/>
        <v>0</v>
      </c>
      <c r="G103" s="17">
        <f t="shared" si="4"/>
        <v>0</v>
      </c>
      <c r="H103" s="17">
        <f t="shared" si="4"/>
        <v>0</v>
      </c>
      <c r="I103" s="17">
        <f t="shared" si="4"/>
        <v>0</v>
      </c>
      <c r="J103" s="17">
        <f t="shared" si="4"/>
        <v>0</v>
      </c>
      <c r="K103" s="17">
        <f t="shared" si="4"/>
        <v>0</v>
      </c>
      <c r="L103" s="17">
        <f t="shared" si="4"/>
        <v>0</v>
      </c>
      <c r="M103" s="17">
        <f t="shared" si="4"/>
        <v>0</v>
      </c>
      <c r="N103" s="17">
        <f t="shared" si="4"/>
        <v>0</v>
      </c>
      <c r="O103" s="17">
        <f t="shared" si="4"/>
        <v>0</v>
      </c>
      <c r="P103" s="17">
        <f t="shared" si="4"/>
        <v>0</v>
      </c>
      <c r="Q103" s="17">
        <f t="shared" si="4"/>
        <v>0</v>
      </c>
      <c r="R103" s="17">
        <f t="shared" si="4"/>
        <v>0</v>
      </c>
      <c r="S103" s="17">
        <f t="shared" si="4"/>
        <v>0</v>
      </c>
      <c r="T103" s="17">
        <f t="shared" si="4"/>
        <v>0</v>
      </c>
      <c r="U103" s="17">
        <f t="shared" si="4"/>
        <v>0</v>
      </c>
      <c r="V103" s="17">
        <f t="shared" si="4"/>
        <v>0</v>
      </c>
      <c r="W103" s="17">
        <f t="shared" si="4"/>
        <v>0</v>
      </c>
      <c r="X103" s="17">
        <f t="shared" si="4"/>
        <v>0</v>
      </c>
      <c r="Y103" s="17">
        <f t="shared" si="4"/>
        <v>0</v>
      </c>
      <c r="Z103" s="17">
        <f t="shared" si="4"/>
        <v>0</v>
      </c>
      <c r="AA103" s="17">
        <f t="shared" si="4"/>
        <v>0</v>
      </c>
      <c r="AB103" s="17">
        <f t="shared" si="4"/>
        <v>0</v>
      </c>
      <c r="AC103" s="17">
        <f t="shared" si="4"/>
        <v>0</v>
      </c>
      <c r="AD103" s="17">
        <f t="shared" si="4"/>
        <v>0</v>
      </c>
      <c r="AE103" s="17">
        <f t="shared" si="4"/>
        <v>0</v>
      </c>
      <c r="AF103" s="17">
        <f>IF(COUNTA(AF9)=1,(COUNTIF(AF10:AF102,"○")),0)</f>
        <v>0</v>
      </c>
      <c r="AG103" s="17">
        <f t="shared" si="4"/>
        <v>0</v>
      </c>
    </row>
    <row r="104" spans="1:37" ht="42.75" customHeight="1" x14ac:dyDescent="0.15">
      <c r="B104" s="89" t="s">
        <v>25</v>
      </c>
      <c r="C104" s="90"/>
      <c r="D104" s="44" t="str">
        <f>IF(D103=0,"未実施","実施")</f>
        <v>未実施</v>
      </c>
      <c r="E104" s="44" t="str">
        <f t="shared" ref="E104:AG104" si="5">IF(E103=0,"未実施","実施")</f>
        <v>未実施</v>
      </c>
      <c r="F104" s="44" t="str">
        <f t="shared" si="5"/>
        <v>未実施</v>
      </c>
      <c r="G104" s="44" t="str">
        <f>IF(G103=0,"未実施","実施")</f>
        <v>未実施</v>
      </c>
      <c r="H104" s="44" t="str">
        <f t="shared" si="5"/>
        <v>未実施</v>
      </c>
      <c r="I104" s="44" t="str">
        <f t="shared" si="5"/>
        <v>未実施</v>
      </c>
      <c r="J104" s="44" t="str">
        <f t="shared" si="5"/>
        <v>未実施</v>
      </c>
      <c r="K104" s="44" t="str">
        <f t="shared" si="5"/>
        <v>未実施</v>
      </c>
      <c r="L104" s="44" t="str">
        <f t="shared" si="5"/>
        <v>未実施</v>
      </c>
      <c r="M104" s="44" t="str">
        <f t="shared" si="5"/>
        <v>未実施</v>
      </c>
      <c r="N104" s="44" t="str">
        <f t="shared" si="5"/>
        <v>未実施</v>
      </c>
      <c r="O104" s="44" t="str">
        <f t="shared" si="5"/>
        <v>未実施</v>
      </c>
      <c r="P104" s="44" t="str">
        <f t="shared" si="5"/>
        <v>未実施</v>
      </c>
      <c r="Q104" s="44" t="str">
        <f t="shared" si="5"/>
        <v>未実施</v>
      </c>
      <c r="R104" s="44" t="str">
        <f t="shared" si="5"/>
        <v>未実施</v>
      </c>
      <c r="S104" s="44" t="str">
        <f t="shared" si="5"/>
        <v>未実施</v>
      </c>
      <c r="T104" s="44" t="str">
        <f t="shared" si="5"/>
        <v>未実施</v>
      </c>
      <c r="U104" s="44" t="str">
        <f t="shared" si="5"/>
        <v>未実施</v>
      </c>
      <c r="V104" s="44" t="str">
        <f t="shared" si="5"/>
        <v>未実施</v>
      </c>
      <c r="W104" s="44" t="str">
        <f t="shared" si="5"/>
        <v>未実施</v>
      </c>
      <c r="X104" s="44" t="str">
        <f t="shared" si="5"/>
        <v>未実施</v>
      </c>
      <c r="Y104" s="44" t="str">
        <f t="shared" si="5"/>
        <v>未実施</v>
      </c>
      <c r="Z104" s="44" t="str">
        <f t="shared" si="5"/>
        <v>未実施</v>
      </c>
      <c r="AA104" s="44" t="str">
        <f t="shared" si="5"/>
        <v>未実施</v>
      </c>
      <c r="AB104" s="44" t="str">
        <f t="shared" si="5"/>
        <v>未実施</v>
      </c>
      <c r="AC104" s="44" t="str">
        <f t="shared" si="5"/>
        <v>未実施</v>
      </c>
      <c r="AD104" s="44" t="str">
        <f t="shared" si="5"/>
        <v>未実施</v>
      </c>
      <c r="AE104" s="44" t="str">
        <f t="shared" si="5"/>
        <v>未実施</v>
      </c>
      <c r="AF104" s="44" t="str">
        <f t="shared" si="5"/>
        <v>未実施</v>
      </c>
      <c r="AG104" s="44" t="str">
        <f t="shared" si="5"/>
        <v>未実施</v>
      </c>
    </row>
    <row r="105" spans="1:37" ht="14.25" thickBot="1" x14ac:dyDescent="0.2">
      <c r="B105" s="60" t="s">
        <v>39</v>
      </c>
      <c r="C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</row>
    <row r="106" spans="1:37" ht="18" thickTop="1" x14ac:dyDescent="0.15">
      <c r="B106" s="39" t="s">
        <v>11</v>
      </c>
      <c r="C106" s="20"/>
      <c r="D106" s="21"/>
      <c r="E106" s="21"/>
      <c r="F106" s="21"/>
      <c r="G106" s="21"/>
      <c r="H106" s="21"/>
      <c r="I106" s="21"/>
      <c r="J106" s="21"/>
      <c r="K106" s="21"/>
      <c r="L106" s="21"/>
      <c r="M106" s="22"/>
      <c r="N106" s="40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</row>
    <row r="107" spans="1:37" ht="29.25" customHeight="1" x14ac:dyDescent="0.15">
      <c r="B107" s="41" t="s">
        <v>15</v>
      </c>
      <c r="C107" s="23"/>
      <c r="D107" s="23"/>
      <c r="E107" s="24"/>
      <c r="F107" s="23"/>
      <c r="G107" s="23"/>
      <c r="H107" s="23"/>
      <c r="I107" s="23"/>
      <c r="J107" s="23"/>
      <c r="K107" s="23"/>
      <c r="L107" s="23"/>
      <c r="M107" s="25" t="str">
        <f>IF(COUNTIF(D104:AG104,"実施")=D6,"達成","未達成")</f>
        <v>達成</v>
      </c>
      <c r="N107" s="38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</row>
    <row r="108" spans="1:37" ht="29.25" customHeight="1" x14ac:dyDescent="0.15">
      <c r="A108" s="26"/>
      <c r="B108" s="41" t="s">
        <v>16</v>
      </c>
      <c r="C108" s="24"/>
      <c r="D108" s="24"/>
      <c r="E108" s="24"/>
      <c r="F108" s="24"/>
      <c r="G108" s="24"/>
      <c r="H108" s="24"/>
      <c r="I108" s="24"/>
      <c r="J108" s="24"/>
      <c r="K108" s="62"/>
      <c r="L108" s="24"/>
      <c r="M108" s="25" t="e">
        <f>IF(G111&gt;=1,"達成","未達成")</f>
        <v>#DIV/0!</v>
      </c>
      <c r="N108" s="40"/>
      <c r="O108" s="23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3"/>
      <c r="AH108" s="23"/>
      <c r="AI108" s="23"/>
      <c r="AJ108" s="23"/>
      <c r="AK108" s="23"/>
    </row>
    <row r="109" spans="1:37" ht="29.25" customHeight="1" x14ac:dyDescent="0.15">
      <c r="A109" s="26"/>
      <c r="B109" s="91" t="s">
        <v>41</v>
      </c>
      <c r="C109" s="92"/>
      <c r="D109" s="92"/>
      <c r="E109" s="92"/>
      <c r="F109" s="92"/>
      <c r="G109" s="92"/>
      <c r="H109" s="92"/>
      <c r="I109" s="92"/>
      <c r="J109" s="92"/>
      <c r="K109" s="61" t="e">
        <f>ROUNDDOWN((E110-L110)/L110*100,0)</f>
        <v>#DIV/0!</v>
      </c>
      <c r="L109" s="66" t="s">
        <v>29</v>
      </c>
      <c r="M109" s="25" t="e">
        <f>IF(K109&gt;=25,"達成","未達成")</f>
        <v>#DIV/0!</v>
      </c>
      <c r="N109" s="40"/>
      <c r="O109" s="23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3"/>
      <c r="AH109" s="23"/>
      <c r="AI109" s="23"/>
      <c r="AJ109" s="23"/>
      <c r="AK109" s="23"/>
    </row>
    <row r="110" spans="1:37" ht="36" customHeight="1" x14ac:dyDescent="0.15">
      <c r="A110" s="26"/>
      <c r="B110" s="84" t="s">
        <v>26</v>
      </c>
      <c r="C110" s="85"/>
      <c r="D110" s="86"/>
      <c r="E110" s="27">
        <f>SUM(D103:AG103)</f>
        <v>0</v>
      </c>
      <c r="F110" s="24" t="s">
        <v>2</v>
      </c>
      <c r="G110" s="88" t="s">
        <v>43</v>
      </c>
      <c r="H110" s="88"/>
      <c r="I110" s="24"/>
      <c r="J110" s="87" t="s">
        <v>42</v>
      </c>
      <c r="K110" s="87"/>
      <c r="L110" s="47">
        <f>'様式　実施拡大事業主用(申請前３ヶ月のテレワーク実施状況）'!$E$108</f>
        <v>0</v>
      </c>
      <c r="M110" s="50" t="s">
        <v>30</v>
      </c>
      <c r="N110" s="40"/>
      <c r="O110" s="23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3"/>
      <c r="AE110" s="24"/>
      <c r="AF110" s="24"/>
      <c r="AG110" s="23"/>
      <c r="AH110" s="23"/>
      <c r="AI110" s="23"/>
      <c r="AJ110" s="23"/>
      <c r="AK110" s="23"/>
    </row>
    <row r="111" spans="1:37" ht="19.5" customHeight="1" x14ac:dyDescent="0.15">
      <c r="A111" s="26"/>
      <c r="B111" s="74" t="s">
        <v>27</v>
      </c>
      <c r="C111" s="75"/>
      <c r="D111" s="76"/>
      <c r="E111" s="27">
        <f>(K4-D5)+1</f>
        <v>91</v>
      </c>
      <c r="F111" s="24" t="s">
        <v>2</v>
      </c>
      <c r="G111" s="29" t="e">
        <f>ROUNDDOWN(E110/(E111*E112)*7,1)</f>
        <v>#DIV/0!</v>
      </c>
      <c r="H111" s="24"/>
      <c r="I111" s="24"/>
      <c r="J111" s="64"/>
      <c r="K111" s="65"/>
      <c r="L111" s="48"/>
      <c r="M111" s="46" t="s">
        <v>8</v>
      </c>
      <c r="N111" s="40"/>
      <c r="O111" s="23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30"/>
      <c r="AF111" s="30"/>
      <c r="AG111" s="23"/>
      <c r="AH111" s="23"/>
      <c r="AI111" s="23"/>
      <c r="AJ111" s="23"/>
      <c r="AK111" s="23"/>
    </row>
    <row r="112" spans="1:37" ht="18.95" customHeight="1" thickBot="1" x14ac:dyDescent="0.2">
      <c r="A112" s="26"/>
      <c r="B112" s="77" t="s">
        <v>5</v>
      </c>
      <c r="C112" s="78"/>
      <c r="D112" s="79"/>
      <c r="E112" s="32">
        <f>D6</f>
        <v>0</v>
      </c>
      <c r="F112" s="33" t="s">
        <v>1</v>
      </c>
      <c r="G112" s="34" t="s">
        <v>9</v>
      </c>
      <c r="H112" s="31"/>
      <c r="I112" s="31"/>
      <c r="J112" s="31"/>
      <c r="K112" s="49"/>
      <c r="L112" s="49"/>
      <c r="M112" s="35"/>
      <c r="N112" s="40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4"/>
      <c r="AF112" s="24"/>
      <c r="AG112" s="23"/>
      <c r="AH112" s="23"/>
      <c r="AI112" s="23"/>
      <c r="AJ112" s="23"/>
      <c r="AK112" s="23"/>
    </row>
    <row r="113" spans="1:34" ht="9.9499999999999993" customHeight="1" thickTop="1" x14ac:dyDescent="0.15">
      <c r="A113" s="26"/>
      <c r="G113" s="6"/>
      <c r="AD113" s="30"/>
      <c r="AE113" s="30"/>
      <c r="AF113" s="30"/>
    </row>
    <row r="114" spans="1:34" x14ac:dyDescent="0.15">
      <c r="A114" s="26"/>
      <c r="B114" s="7" t="s">
        <v>8</v>
      </c>
    </row>
    <row r="115" spans="1:34" x14ac:dyDescent="0.15">
      <c r="B115" s="26"/>
      <c r="E115" s="26"/>
      <c r="AH115" s="26"/>
    </row>
    <row r="116" spans="1:34" x14ac:dyDescent="0.15">
      <c r="B116" s="26"/>
      <c r="AH116" s="26"/>
    </row>
    <row r="117" spans="1:34" x14ac:dyDescent="0.15">
      <c r="B117" s="26"/>
      <c r="AH117" s="26"/>
    </row>
    <row r="118" spans="1:34" x14ac:dyDescent="0.15">
      <c r="B118" s="26"/>
      <c r="E118" s="26"/>
      <c r="F118" s="26"/>
      <c r="O118" s="67"/>
    </row>
  </sheetData>
  <mergeCells count="19">
    <mergeCell ref="B4:C4"/>
    <mergeCell ref="D4:G4"/>
    <mergeCell ref="I4:J4"/>
    <mergeCell ref="K4:L4"/>
    <mergeCell ref="B5:C5"/>
    <mergeCell ref="D5:E5"/>
    <mergeCell ref="I5:J5"/>
    <mergeCell ref="K5:L5"/>
    <mergeCell ref="J110:K110"/>
    <mergeCell ref="G110:H110"/>
    <mergeCell ref="B111:D111"/>
    <mergeCell ref="B112:D112"/>
    <mergeCell ref="B6:C6"/>
    <mergeCell ref="D6:F6"/>
    <mergeCell ref="B9:C9"/>
    <mergeCell ref="B103:C103"/>
    <mergeCell ref="B104:C104"/>
    <mergeCell ref="B110:D110"/>
    <mergeCell ref="B109:J109"/>
  </mergeCells>
  <phoneticPr fontId="1"/>
  <conditionalFormatting sqref="M107">
    <cfRule type="containsText" dxfId="21" priority="12" operator="containsText" text="未達成">
      <formula>NOT(ISERROR(SEARCH("未達成",M107)))</formula>
    </cfRule>
  </conditionalFormatting>
  <conditionalFormatting sqref="M107:M109">
    <cfRule type="cellIs" dxfId="20" priority="10" operator="equal">
      <formula>"未達成"</formula>
    </cfRule>
    <cfRule type="cellIs" dxfId="19" priority="11" operator="equal">
      <formula>"達成"</formula>
    </cfRule>
  </conditionalFormatting>
  <conditionalFormatting sqref="D104:H104 AC104:AG104">
    <cfRule type="cellIs" dxfId="18" priority="8" operator="equal">
      <formula>"未実施"</formula>
    </cfRule>
    <cfRule type="cellIs" dxfId="17" priority="9" operator="equal">
      <formula>"実施"</formula>
    </cfRule>
  </conditionalFormatting>
  <conditionalFormatting sqref="AB104">
    <cfRule type="cellIs" dxfId="16" priority="6" operator="equal">
      <formula>"未実施"</formula>
    </cfRule>
    <cfRule type="cellIs" dxfId="15" priority="7" operator="equal">
      <formula>"実施"</formula>
    </cfRule>
  </conditionalFormatting>
  <conditionalFormatting sqref="I104:AA104">
    <cfRule type="cellIs" dxfId="14" priority="4" operator="equal">
      <formula>"未実施"</formula>
    </cfRule>
    <cfRule type="cellIs" dxfId="13" priority="5" operator="equal">
      <formula>"実施"</formula>
    </cfRule>
  </conditionalFormatting>
  <conditionalFormatting sqref="A10:XFD102">
    <cfRule type="expression" dxfId="12" priority="1">
      <formula>$B10&gt;$K$4</formula>
    </cfRule>
  </conditionalFormatting>
  <dataValidations count="1">
    <dataValidation type="list" allowBlank="1" showInputMessage="1" showErrorMessage="1" sqref="D10:AG102" xr:uid="{5DBAB0B2-6DE2-47A3-BF99-00EF6C041EEA}">
      <formula1>$M$111</formula1>
    </dataValidation>
  </dataValidations>
  <pageMargins left="0.25" right="0.25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6901-3179-4792-BB2A-EE006E6A529D}">
  <sheetPr>
    <tabColor rgb="FFFFC000"/>
    <pageSetUpPr fitToPage="1"/>
  </sheetPr>
  <dimension ref="A1:AK116"/>
  <sheetViews>
    <sheetView view="pageBreakPreview" zoomScaleNormal="100" zoomScaleSheetLayoutView="100" workbookViewId="0">
      <selection activeCell="W26" sqref="W26"/>
    </sheetView>
  </sheetViews>
  <sheetFormatPr defaultRowHeight="13.5" x14ac:dyDescent="0.15"/>
  <cols>
    <col min="1" max="1" width="1" style="7" customWidth="1"/>
    <col min="2" max="2" width="14.375" style="7" customWidth="1"/>
    <col min="3" max="3" width="5.875" style="7" customWidth="1"/>
    <col min="4" max="9" width="8.375" style="7" customWidth="1"/>
    <col min="10" max="10" width="10.25" style="7" customWidth="1"/>
    <col min="11" max="33" width="8.375" style="7" customWidth="1"/>
    <col min="34" max="34" width="1.125" style="7" customWidth="1"/>
    <col min="35" max="16384" width="9" style="7"/>
  </cols>
  <sheetData>
    <row r="1" spans="1:33" ht="18.75" x14ac:dyDescent="0.15">
      <c r="A1" s="7" t="s">
        <v>32</v>
      </c>
      <c r="M1" s="45"/>
    </row>
    <row r="2" spans="1:33" ht="18.75" customHeight="1" x14ac:dyDescent="0.15">
      <c r="A2" s="57">
        <v>45352</v>
      </c>
      <c r="B2" s="36" t="s">
        <v>47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3" ht="5.0999999999999996" customHeight="1" x14ac:dyDescent="0.15">
      <c r="A3" s="57">
        <v>45353</v>
      </c>
      <c r="C3" s="3"/>
      <c r="D3" s="3"/>
      <c r="E3" s="3"/>
      <c r="F3" s="3"/>
    </row>
    <row r="4" spans="1:33" ht="26.25" customHeight="1" x14ac:dyDescent="0.15">
      <c r="A4" s="57">
        <v>45354</v>
      </c>
      <c r="B4" s="3" t="s">
        <v>34</v>
      </c>
      <c r="C4" s="3"/>
      <c r="D4" s="3"/>
      <c r="E4" s="3"/>
      <c r="F4" s="3"/>
    </row>
    <row r="5" spans="1:33" ht="26.25" customHeight="1" x14ac:dyDescent="0.15">
      <c r="A5" s="57">
        <v>45355</v>
      </c>
      <c r="B5" s="51" t="s">
        <v>35</v>
      </c>
      <c r="C5" s="3"/>
      <c r="D5" s="3"/>
      <c r="E5" s="3"/>
      <c r="F5" s="3"/>
    </row>
    <row r="6" spans="1:33" ht="16.5" customHeight="1" x14ac:dyDescent="0.15">
      <c r="A6" s="57">
        <v>45356</v>
      </c>
      <c r="B6" s="68" t="s">
        <v>7</v>
      </c>
      <c r="C6" s="68"/>
      <c r="D6" s="69"/>
      <c r="E6" s="69"/>
      <c r="F6" s="69"/>
      <c r="G6" s="69"/>
      <c r="I6" s="70" t="s">
        <v>33</v>
      </c>
      <c r="J6" s="70"/>
      <c r="K6" s="71">
        <f>DATE(YEAR(D7),MONTH(D7)+G7,DAY(D7)-1)</f>
        <v>44985</v>
      </c>
      <c r="L6" s="71"/>
    </row>
    <row r="7" spans="1:33" ht="60" customHeight="1" x14ac:dyDescent="0.15">
      <c r="A7" s="57">
        <v>45357</v>
      </c>
      <c r="B7" s="72" t="s">
        <v>36</v>
      </c>
      <c r="C7" s="68"/>
      <c r="D7" s="73">
        <v>44896</v>
      </c>
      <c r="E7" s="73"/>
      <c r="F7" s="8" t="s">
        <v>3</v>
      </c>
      <c r="G7" s="43">
        <v>3</v>
      </c>
      <c r="H7" s="1" t="s">
        <v>14</v>
      </c>
      <c r="K7" s="7" t="s">
        <v>31</v>
      </c>
      <c r="AD7" s="1"/>
    </row>
    <row r="8" spans="1:33" ht="30.75" customHeight="1" x14ac:dyDescent="0.15">
      <c r="A8" s="57">
        <v>45358</v>
      </c>
      <c r="B8" s="72" t="s">
        <v>23</v>
      </c>
      <c r="C8" s="72"/>
      <c r="D8" s="80"/>
      <c r="E8" s="80"/>
      <c r="F8" s="80"/>
      <c r="G8" s="9" t="s">
        <v>1</v>
      </c>
      <c r="H8" s="10"/>
      <c r="I8" s="52" t="s">
        <v>44</v>
      </c>
      <c r="J8" s="10"/>
      <c r="K8" s="10"/>
      <c r="L8" s="10"/>
    </row>
    <row r="9" spans="1:33" ht="6" customHeight="1" x14ac:dyDescent="0.15">
      <c r="A9" s="57">
        <v>45359</v>
      </c>
    </row>
    <row r="10" spans="1:33" ht="18" customHeight="1" x14ac:dyDescent="0.15">
      <c r="A10" s="57">
        <v>45360</v>
      </c>
      <c r="B10" s="11" t="s">
        <v>10</v>
      </c>
    </row>
    <row r="11" spans="1:33" ht="33" customHeight="1" x14ac:dyDescent="0.15">
      <c r="A11" s="57">
        <v>45361</v>
      </c>
      <c r="B11" s="81" t="s">
        <v>24</v>
      </c>
      <c r="C11" s="81"/>
      <c r="D11" s="2" t="s">
        <v>0</v>
      </c>
      <c r="E11" s="2" t="s">
        <v>18</v>
      </c>
      <c r="F11" s="2" t="s">
        <v>19</v>
      </c>
      <c r="G11" s="2" t="s">
        <v>20</v>
      </c>
      <c r="H11" s="2" t="s">
        <v>21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s="15" customFormat="1" ht="16.5" customHeight="1" x14ac:dyDescent="0.15">
      <c r="A12" s="58">
        <v>45362</v>
      </c>
      <c r="B12" s="13">
        <f>D7</f>
        <v>44896</v>
      </c>
      <c r="C12" s="13" t="str">
        <f>TEXT(B12,"aaa")</f>
        <v>木</v>
      </c>
      <c r="D12" s="4"/>
      <c r="E12" s="4"/>
      <c r="F12" s="4"/>
      <c r="G12" s="4"/>
      <c r="H12" s="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s="15" customFormat="1" ht="16.5" customHeight="1" x14ac:dyDescent="0.15">
      <c r="A13" s="58">
        <v>45363</v>
      </c>
      <c r="B13" s="13">
        <f>B12+1</f>
        <v>44897</v>
      </c>
      <c r="C13" s="13" t="str">
        <f t="shared" ref="C13:C76" si="0">TEXT(B13,"aaa")</f>
        <v>金</v>
      </c>
      <c r="D13" s="4"/>
      <c r="E13" s="4" t="s">
        <v>8</v>
      </c>
      <c r="F13" s="4" t="s">
        <v>8</v>
      </c>
      <c r="G13" s="4"/>
      <c r="H13" s="4" t="s">
        <v>8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15" customFormat="1" ht="16.5" customHeight="1" x14ac:dyDescent="0.15">
      <c r="A14" s="58">
        <v>45364</v>
      </c>
      <c r="B14" s="13">
        <f t="shared" ref="B14:B77" si="1">B13+1</f>
        <v>44898</v>
      </c>
      <c r="C14" s="13" t="str">
        <f t="shared" si="0"/>
        <v>土</v>
      </c>
      <c r="D14" s="4"/>
      <c r="E14" s="4"/>
      <c r="F14" s="5"/>
      <c r="G14" s="4"/>
      <c r="H14" s="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s="15" customFormat="1" ht="16.5" customHeight="1" x14ac:dyDescent="0.15">
      <c r="A15" s="58">
        <v>45365</v>
      </c>
      <c r="B15" s="13">
        <f t="shared" si="1"/>
        <v>44899</v>
      </c>
      <c r="C15" s="13" t="str">
        <f t="shared" si="0"/>
        <v>日</v>
      </c>
      <c r="D15" s="4" t="s">
        <v>8</v>
      </c>
      <c r="E15" s="4"/>
      <c r="F15" s="4"/>
      <c r="G15" s="4"/>
      <c r="H15" s="4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/>
    </row>
    <row r="16" spans="1:33" s="15" customFormat="1" ht="16.5" customHeight="1" x14ac:dyDescent="0.15">
      <c r="A16" s="58">
        <v>45366</v>
      </c>
      <c r="B16" s="13">
        <f t="shared" si="1"/>
        <v>44900</v>
      </c>
      <c r="C16" s="13" t="str">
        <f t="shared" si="0"/>
        <v>月</v>
      </c>
      <c r="D16" s="4"/>
      <c r="E16" s="5"/>
      <c r="F16" s="4"/>
      <c r="G16" s="4"/>
      <c r="H16" s="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3" s="15" customFormat="1" ht="16.5" customHeight="1" x14ac:dyDescent="0.15">
      <c r="A17" s="58">
        <v>45367</v>
      </c>
      <c r="B17" s="13">
        <f t="shared" si="1"/>
        <v>44901</v>
      </c>
      <c r="C17" s="13" t="str">
        <f t="shared" si="0"/>
        <v>火</v>
      </c>
      <c r="D17" s="4"/>
      <c r="E17" s="4"/>
      <c r="F17" s="5"/>
      <c r="G17" s="4"/>
      <c r="H17" s="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s="15" customFormat="1" ht="16.5" customHeight="1" x14ac:dyDescent="0.15">
      <c r="A18" s="58">
        <v>45368</v>
      </c>
      <c r="B18" s="13">
        <f t="shared" si="1"/>
        <v>44902</v>
      </c>
      <c r="C18" s="13" t="str">
        <f t="shared" si="0"/>
        <v>水</v>
      </c>
      <c r="D18" s="4"/>
      <c r="E18" s="4"/>
      <c r="F18" s="4"/>
      <c r="G18" s="4"/>
      <c r="H18" s="4" t="s">
        <v>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/>
    </row>
    <row r="19" spans="1:33" s="15" customFormat="1" ht="16.5" customHeight="1" x14ac:dyDescent="0.15">
      <c r="A19" s="58">
        <v>45369</v>
      </c>
      <c r="B19" s="13">
        <f t="shared" si="1"/>
        <v>44903</v>
      </c>
      <c r="C19" s="13" t="str">
        <f t="shared" si="0"/>
        <v>木</v>
      </c>
      <c r="D19" s="4" t="s">
        <v>8</v>
      </c>
      <c r="E19" s="4"/>
      <c r="F19" s="4"/>
      <c r="G19" s="4"/>
      <c r="H19" s="4" t="s">
        <v>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s="15" customFormat="1" ht="16.5" customHeight="1" x14ac:dyDescent="0.15">
      <c r="A20" s="58">
        <v>45370</v>
      </c>
      <c r="B20" s="13">
        <f t="shared" si="1"/>
        <v>44904</v>
      </c>
      <c r="C20" s="13" t="str">
        <f t="shared" si="0"/>
        <v>金</v>
      </c>
      <c r="D20" s="4" t="s">
        <v>8</v>
      </c>
      <c r="E20" s="4"/>
      <c r="F20" s="4"/>
      <c r="G20" s="4"/>
      <c r="H20" s="4" t="s">
        <v>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s="15" customFormat="1" ht="16.5" customHeight="1" x14ac:dyDescent="0.15">
      <c r="A21" s="58">
        <v>45371</v>
      </c>
      <c r="B21" s="13">
        <f t="shared" si="1"/>
        <v>44905</v>
      </c>
      <c r="C21" s="13" t="str">
        <f t="shared" si="0"/>
        <v>土</v>
      </c>
      <c r="D21" s="4" t="s">
        <v>8</v>
      </c>
      <c r="E21" s="4"/>
      <c r="F21" s="4"/>
      <c r="G21" s="4"/>
      <c r="H21" s="4" t="s">
        <v>8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s="15" customFormat="1" ht="16.5" customHeight="1" x14ac:dyDescent="0.15">
      <c r="A22" s="58">
        <v>45372</v>
      </c>
      <c r="B22" s="13">
        <f t="shared" si="1"/>
        <v>44906</v>
      </c>
      <c r="C22" s="13" t="str">
        <f t="shared" si="0"/>
        <v>日</v>
      </c>
      <c r="D22" s="4" t="s">
        <v>8</v>
      </c>
      <c r="E22" s="4"/>
      <c r="F22" s="4"/>
      <c r="G22" s="4"/>
      <c r="H22" s="4" t="s">
        <v>8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s="15" customFormat="1" ht="16.5" customHeight="1" x14ac:dyDescent="0.15">
      <c r="A23" s="58">
        <v>45373</v>
      </c>
      <c r="B23" s="13">
        <f t="shared" si="1"/>
        <v>44907</v>
      </c>
      <c r="C23" s="13" t="str">
        <f t="shared" si="0"/>
        <v>月</v>
      </c>
      <c r="D23" s="4"/>
      <c r="E23" s="4"/>
      <c r="F23" s="4"/>
      <c r="G23" s="4"/>
      <c r="H23" s="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s="15" customFormat="1" ht="16.5" customHeight="1" x14ac:dyDescent="0.15">
      <c r="A24" s="58">
        <v>45374</v>
      </c>
      <c r="B24" s="13">
        <f t="shared" si="1"/>
        <v>44908</v>
      </c>
      <c r="C24" s="13" t="str">
        <f t="shared" si="0"/>
        <v>火</v>
      </c>
      <c r="D24" s="4"/>
      <c r="E24" s="4"/>
      <c r="F24" s="4"/>
      <c r="G24" s="4"/>
      <c r="H24" s="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/>
    </row>
    <row r="25" spans="1:33" s="15" customFormat="1" ht="16.5" customHeight="1" x14ac:dyDescent="0.15">
      <c r="A25" s="58">
        <v>45375</v>
      </c>
      <c r="B25" s="13">
        <f t="shared" si="1"/>
        <v>44909</v>
      </c>
      <c r="C25" s="13" t="str">
        <f t="shared" si="0"/>
        <v>水</v>
      </c>
      <c r="D25" s="4"/>
      <c r="E25" s="4"/>
      <c r="F25" s="4"/>
      <c r="G25" s="4"/>
      <c r="H25" s="4" t="s">
        <v>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/>
      <c r="AF25" s="13"/>
      <c r="AG25" s="14"/>
    </row>
    <row r="26" spans="1:33" s="15" customFormat="1" ht="16.5" customHeight="1" x14ac:dyDescent="0.15">
      <c r="A26" s="58">
        <v>45376</v>
      </c>
      <c r="B26" s="13">
        <f t="shared" si="1"/>
        <v>44910</v>
      </c>
      <c r="C26" s="13" t="str">
        <f t="shared" si="0"/>
        <v>木</v>
      </c>
      <c r="D26" s="4"/>
      <c r="E26" s="4"/>
      <c r="F26" s="4" t="s">
        <v>8</v>
      </c>
      <c r="G26" s="4"/>
      <c r="H26" s="4" t="s">
        <v>8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s="15" customFormat="1" ht="16.5" customHeight="1" x14ac:dyDescent="0.15">
      <c r="A27" s="58">
        <v>45377</v>
      </c>
      <c r="B27" s="13">
        <f t="shared" si="1"/>
        <v>44911</v>
      </c>
      <c r="C27" s="13" t="str">
        <f t="shared" si="0"/>
        <v>金</v>
      </c>
      <c r="D27" s="4"/>
      <c r="E27" s="4" t="s">
        <v>8</v>
      </c>
      <c r="F27" s="4" t="s">
        <v>8</v>
      </c>
      <c r="G27" s="4"/>
      <c r="H27" s="4" t="s">
        <v>8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s="15" customFormat="1" ht="16.5" customHeight="1" x14ac:dyDescent="0.15">
      <c r="A28" s="58">
        <v>45378</v>
      </c>
      <c r="B28" s="13">
        <f t="shared" si="1"/>
        <v>44912</v>
      </c>
      <c r="C28" s="13" t="str">
        <f t="shared" si="0"/>
        <v>土</v>
      </c>
      <c r="D28" s="4"/>
      <c r="E28" s="4" t="s">
        <v>8</v>
      </c>
      <c r="F28" s="4"/>
      <c r="G28" s="4"/>
      <c r="H28" s="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3"/>
    </row>
    <row r="29" spans="1:33" s="15" customFormat="1" ht="16.5" customHeight="1" x14ac:dyDescent="0.15">
      <c r="A29" s="58">
        <v>45379</v>
      </c>
      <c r="B29" s="13">
        <f t="shared" si="1"/>
        <v>44913</v>
      </c>
      <c r="C29" s="13" t="str">
        <f t="shared" si="0"/>
        <v>日</v>
      </c>
      <c r="D29" s="4"/>
      <c r="E29" s="4" t="s">
        <v>8</v>
      </c>
      <c r="F29" s="4"/>
      <c r="G29" s="4"/>
      <c r="H29" s="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15" customFormat="1" ht="16.5" customHeight="1" x14ac:dyDescent="0.15">
      <c r="A30" s="58">
        <v>45380</v>
      </c>
      <c r="B30" s="13">
        <f t="shared" si="1"/>
        <v>44914</v>
      </c>
      <c r="C30" s="13" t="str">
        <f t="shared" si="0"/>
        <v>月</v>
      </c>
      <c r="D30" s="4"/>
      <c r="E30" s="4"/>
      <c r="F30" s="4"/>
      <c r="G30" s="4"/>
      <c r="H30" s="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15" customFormat="1" ht="16.5" customHeight="1" x14ac:dyDescent="0.15">
      <c r="A31" s="58">
        <v>45381</v>
      </c>
      <c r="B31" s="13">
        <f t="shared" si="1"/>
        <v>44915</v>
      </c>
      <c r="C31" s="13" t="str">
        <f t="shared" si="0"/>
        <v>火</v>
      </c>
      <c r="D31" s="4"/>
      <c r="E31" s="4"/>
      <c r="F31" s="4"/>
      <c r="G31" s="4"/>
      <c r="H31" s="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/>
      <c r="AF31" s="13"/>
      <c r="AG31" s="14"/>
    </row>
    <row r="32" spans="1:33" s="15" customFormat="1" ht="16.5" customHeight="1" x14ac:dyDescent="0.15">
      <c r="A32" s="58">
        <v>45382</v>
      </c>
      <c r="B32" s="13">
        <f t="shared" si="1"/>
        <v>44916</v>
      </c>
      <c r="C32" s="13" t="str">
        <f t="shared" si="0"/>
        <v>水</v>
      </c>
      <c r="D32" s="4" t="s">
        <v>8</v>
      </c>
      <c r="E32" s="4"/>
      <c r="F32" s="4"/>
      <c r="G32" s="4" t="s">
        <v>8</v>
      </c>
      <c r="H32" s="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s="15" customFormat="1" ht="16.5" customHeight="1" x14ac:dyDescent="0.15">
      <c r="A33" s="58">
        <v>45383</v>
      </c>
      <c r="B33" s="13">
        <f t="shared" si="1"/>
        <v>44917</v>
      </c>
      <c r="C33" s="13" t="str">
        <f t="shared" si="0"/>
        <v>木</v>
      </c>
      <c r="D33" s="4"/>
      <c r="E33" s="4"/>
      <c r="F33" s="4"/>
      <c r="G33" s="4" t="s">
        <v>8</v>
      </c>
      <c r="H33" s="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s="15" customFormat="1" ht="16.5" customHeight="1" x14ac:dyDescent="0.15">
      <c r="A34" s="58">
        <v>45384</v>
      </c>
      <c r="B34" s="13">
        <f t="shared" si="1"/>
        <v>44918</v>
      </c>
      <c r="C34" s="13" t="str">
        <f t="shared" si="0"/>
        <v>金</v>
      </c>
      <c r="D34" s="4" t="s">
        <v>8</v>
      </c>
      <c r="E34" s="4"/>
      <c r="F34" s="4" t="s">
        <v>8</v>
      </c>
      <c r="G34" s="4"/>
      <c r="H34" s="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s="15" customFormat="1" ht="16.5" customHeight="1" x14ac:dyDescent="0.15">
      <c r="A35" s="58">
        <v>45385</v>
      </c>
      <c r="B35" s="13">
        <f t="shared" si="1"/>
        <v>44919</v>
      </c>
      <c r="C35" s="13" t="str">
        <f t="shared" si="0"/>
        <v>土</v>
      </c>
      <c r="D35" s="4"/>
      <c r="E35" s="5"/>
      <c r="F35" s="4"/>
      <c r="G35" s="4"/>
      <c r="H35" s="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3"/>
    </row>
    <row r="36" spans="1:33" s="15" customFormat="1" ht="16.5" customHeight="1" x14ac:dyDescent="0.15">
      <c r="A36" s="58">
        <v>45386</v>
      </c>
      <c r="B36" s="13">
        <f t="shared" si="1"/>
        <v>44920</v>
      </c>
      <c r="C36" s="13" t="str">
        <f t="shared" si="0"/>
        <v>日</v>
      </c>
      <c r="D36" s="4"/>
      <c r="E36" s="4"/>
      <c r="F36" s="4"/>
      <c r="G36" s="5"/>
      <c r="H36" s="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4"/>
      <c r="AD36" s="13"/>
      <c r="AE36" s="13"/>
      <c r="AF36" s="13"/>
      <c r="AG36" s="14"/>
    </row>
    <row r="37" spans="1:33" s="15" customFormat="1" ht="16.5" customHeight="1" x14ac:dyDescent="0.15">
      <c r="A37" s="58">
        <v>45387</v>
      </c>
      <c r="B37" s="13">
        <f t="shared" si="1"/>
        <v>44921</v>
      </c>
      <c r="C37" s="13" t="str">
        <f t="shared" si="0"/>
        <v>月</v>
      </c>
      <c r="D37" s="4"/>
      <c r="E37" s="4"/>
      <c r="F37" s="4"/>
      <c r="G37" s="4"/>
      <c r="H37" s="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s="15" customFormat="1" ht="16.5" customHeight="1" x14ac:dyDescent="0.15">
      <c r="A38" s="58">
        <v>45388</v>
      </c>
      <c r="B38" s="13">
        <f t="shared" si="1"/>
        <v>44922</v>
      </c>
      <c r="C38" s="13" t="str">
        <f t="shared" si="0"/>
        <v>火</v>
      </c>
      <c r="D38" s="4"/>
      <c r="E38" s="4"/>
      <c r="F38" s="4"/>
      <c r="G38" s="4"/>
      <c r="H38" s="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3"/>
    </row>
    <row r="39" spans="1:33" s="15" customFormat="1" ht="16.5" customHeight="1" x14ac:dyDescent="0.15">
      <c r="A39" s="58">
        <v>45389</v>
      </c>
      <c r="B39" s="13">
        <f t="shared" si="1"/>
        <v>44923</v>
      </c>
      <c r="C39" s="13" t="str">
        <f t="shared" si="0"/>
        <v>水</v>
      </c>
      <c r="D39" s="4"/>
      <c r="E39" s="4" t="s">
        <v>8</v>
      </c>
      <c r="F39" s="4"/>
      <c r="G39" s="4"/>
      <c r="H39" s="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s="15" customFormat="1" ht="16.5" customHeight="1" x14ac:dyDescent="0.15">
      <c r="A40" s="58">
        <v>45390</v>
      </c>
      <c r="B40" s="13">
        <f t="shared" si="1"/>
        <v>44924</v>
      </c>
      <c r="C40" s="13" t="str">
        <f t="shared" si="0"/>
        <v>木</v>
      </c>
      <c r="D40" s="4"/>
      <c r="E40" s="4" t="s">
        <v>8</v>
      </c>
      <c r="F40" s="4"/>
      <c r="G40" s="4"/>
      <c r="H40" s="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s="15" customFormat="1" ht="16.5" customHeight="1" x14ac:dyDescent="0.15">
      <c r="A41" s="58">
        <v>45391</v>
      </c>
      <c r="B41" s="13">
        <f t="shared" si="1"/>
        <v>44925</v>
      </c>
      <c r="C41" s="13" t="str">
        <f t="shared" si="0"/>
        <v>金</v>
      </c>
      <c r="D41" s="4"/>
      <c r="E41" s="4" t="s">
        <v>8</v>
      </c>
      <c r="F41" s="4"/>
      <c r="G41" s="4" t="s">
        <v>8</v>
      </c>
      <c r="H41" s="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s="15" customFormat="1" ht="16.5" customHeight="1" x14ac:dyDescent="0.15">
      <c r="A42" s="58">
        <v>45392</v>
      </c>
      <c r="B42" s="13">
        <f t="shared" si="1"/>
        <v>44926</v>
      </c>
      <c r="C42" s="13" t="str">
        <f t="shared" si="0"/>
        <v>土</v>
      </c>
      <c r="D42" s="4" t="s">
        <v>8</v>
      </c>
      <c r="E42" s="4" t="s">
        <v>8</v>
      </c>
      <c r="F42" s="4"/>
      <c r="G42" s="4" t="s">
        <v>8</v>
      </c>
      <c r="H42" s="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s="15" customFormat="1" ht="16.5" customHeight="1" x14ac:dyDescent="0.15">
      <c r="A43" s="58">
        <v>45393</v>
      </c>
      <c r="B43" s="13">
        <f t="shared" si="1"/>
        <v>44927</v>
      </c>
      <c r="C43" s="13" t="str">
        <f t="shared" si="0"/>
        <v>日</v>
      </c>
      <c r="D43" s="4" t="s">
        <v>8</v>
      </c>
      <c r="E43" s="4"/>
      <c r="F43" s="4"/>
      <c r="G43" s="4" t="s">
        <v>8</v>
      </c>
      <c r="H43" s="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s="15" customFormat="1" ht="16.5" customHeight="1" x14ac:dyDescent="0.15">
      <c r="A44" s="58">
        <v>45394</v>
      </c>
      <c r="B44" s="13">
        <f t="shared" si="1"/>
        <v>44928</v>
      </c>
      <c r="C44" s="13" t="str">
        <f t="shared" si="0"/>
        <v>月</v>
      </c>
      <c r="D44" s="4"/>
      <c r="E44" s="4"/>
      <c r="F44" s="4"/>
      <c r="G44" s="4"/>
      <c r="H44" s="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s="15" customFormat="1" ht="16.5" customHeight="1" x14ac:dyDescent="0.15">
      <c r="A45" s="58">
        <v>45395</v>
      </c>
      <c r="B45" s="13">
        <f t="shared" si="1"/>
        <v>44929</v>
      </c>
      <c r="C45" s="13" t="str">
        <f t="shared" si="0"/>
        <v>火</v>
      </c>
      <c r="D45" s="4"/>
      <c r="E45" s="4"/>
      <c r="F45" s="5"/>
      <c r="G45" s="4"/>
      <c r="H45" s="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s="15" customFormat="1" ht="16.5" customHeight="1" x14ac:dyDescent="0.15">
      <c r="A46" s="58">
        <v>45396</v>
      </c>
      <c r="B46" s="13">
        <f t="shared" si="1"/>
        <v>44930</v>
      </c>
      <c r="C46" s="13" t="str">
        <f t="shared" si="0"/>
        <v>水</v>
      </c>
      <c r="D46" s="4"/>
      <c r="E46" s="4"/>
      <c r="F46" s="4" t="s">
        <v>8</v>
      </c>
      <c r="G46" s="4"/>
      <c r="H46" s="5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</row>
    <row r="47" spans="1:33" s="15" customFormat="1" ht="16.5" customHeight="1" x14ac:dyDescent="0.15">
      <c r="A47" s="58">
        <v>45397</v>
      </c>
      <c r="B47" s="13">
        <f t="shared" si="1"/>
        <v>44931</v>
      </c>
      <c r="C47" s="13" t="str">
        <f t="shared" si="0"/>
        <v>木</v>
      </c>
      <c r="D47" s="4"/>
      <c r="E47" s="5"/>
      <c r="F47" s="4" t="s">
        <v>8</v>
      </c>
      <c r="G47" s="4"/>
      <c r="H47" s="5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4"/>
    </row>
    <row r="48" spans="1:33" s="15" customFormat="1" ht="16.5" customHeight="1" x14ac:dyDescent="0.15">
      <c r="A48" s="58">
        <v>45398</v>
      </c>
      <c r="B48" s="13">
        <f t="shared" si="1"/>
        <v>44932</v>
      </c>
      <c r="C48" s="13" t="str">
        <f t="shared" si="0"/>
        <v>金</v>
      </c>
      <c r="D48" s="4"/>
      <c r="E48" s="4"/>
      <c r="F48" s="5"/>
      <c r="G48" s="4"/>
      <c r="H48" s="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s="15" customFormat="1" ht="16.5" customHeight="1" x14ac:dyDescent="0.15">
      <c r="A49" s="58">
        <v>45399</v>
      </c>
      <c r="B49" s="13">
        <f>B48+1</f>
        <v>44933</v>
      </c>
      <c r="C49" s="13" t="str">
        <f t="shared" si="0"/>
        <v>土</v>
      </c>
      <c r="D49" s="4" t="s">
        <v>8</v>
      </c>
      <c r="E49" s="4"/>
      <c r="F49" s="4"/>
      <c r="G49" s="4"/>
      <c r="H49" s="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3"/>
    </row>
    <row r="50" spans="1:33" s="15" customFormat="1" ht="16.5" customHeight="1" x14ac:dyDescent="0.15">
      <c r="A50" s="58">
        <v>45400</v>
      </c>
      <c r="B50" s="13">
        <f t="shared" si="1"/>
        <v>44934</v>
      </c>
      <c r="C50" s="13" t="str">
        <f t="shared" si="0"/>
        <v>日</v>
      </c>
      <c r="D50" s="4" t="s">
        <v>8</v>
      </c>
      <c r="E50" s="4"/>
      <c r="F50" s="4"/>
      <c r="G50" s="4"/>
      <c r="H50" s="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s="15" customFormat="1" ht="16.5" customHeight="1" x14ac:dyDescent="0.15">
      <c r="A51" s="58">
        <v>45401</v>
      </c>
      <c r="B51" s="13">
        <f t="shared" si="1"/>
        <v>44935</v>
      </c>
      <c r="C51" s="13" t="str">
        <f t="shared" si="0"/>
        <v>月</v>
      </c>
      <c r="D51" s="4"/>
      <c r="E51" s="4"/>
      <c r="F51" s="4"/>
      <c r="G51" s="4"/>
      <c r="H51" s="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s="15" customFormat="1" ht="16.5" customHeight="1" x14ac:dyDescent="0.15">
      <c r="A52" s="58">
        <v>45402</v>
      </c>
      <c r="B52" s="13">
        <f t="shared" si="1"/>
        <v>44936</v>
      </c>
      <c r="C52" s="13" t="str">
        <f t="shared" si="0"/>
        <v>火</v>
      </c>
      <c r="D52" s="4"/>
      <c r="E52" s="4"/>
      <c r="F52" s="4"/>
      <c r="G52" s="4"/>
      <c r="H52" s="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s="15" customFormat="1" ht="16.5" customHeight="1" x14ac:dyDescent="0.15">
      <c r="A53" s="58">
        <v>45403</v>
      </c>
      <c r="B53" s="13">
        <f t="shared" si="1"/>
        <v>44937</v>
      </c>
      <c r="C53" s="13" t="str">
        <f t="shared" si="0"/>
        <v>水</v>
      </c>
      <c r="D53" s="4"/>
      <c r="E53" s="4"/>
      <c r="F53" s="4"/>
      <c r="G53" s="4"/>
      <c r="H53" s="4" t="s">
        <v>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s="15" customFormat="1" ht="16.5" customHeight="1" x14ac:dyDescent="0.15">
      <c r="A54" s="58">
        <v>45404</v>
      </c>
      <c r="B54" s="13">
        <f t="shared" si="1"/>
        <v>44938</v>
      </c>
      <c r="C54" s="13" t="str">
        <f t="shared" si="0"/>
        <v>木</v>
      </c>
      <c r="D54" s="5"/>
      <c r="E54" s="4"/>
      <c r="F54" s="4"/>
      <c r="G54" s="4"/>
      <c r="H54" s="4" t="s">
        <v>8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s="15" customFormat="1" ht="16.5" customHeight="1" x14ac:dyDescent="0.15">
      <c r="A55" s="58">
        <v>45405</v>
      </c>
      <c r="B55" s="13">
        <f t="shared" si="1"/>
        <v>44939</v>
      </c>
      <c r="C55" s="13" t="str">
        <f t="shared" si="0"/>
        <v>金</v>
      </c>
      <c r="D55" s="4"/>
      <c r="E55" s="4"/>
      <c r="F55" s="4"/>
      <c r="G55" s="4" t="s">
        <v>8</v>
      </c>
      <c r="H55" s="4" t="s">
        <v>8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3"/>
    </row>
    <row r="56" spans="1:33" s="15" customFormat="1" ht="16.5" customHeight="1" x14ac:dyDescent="0.15">
      <c r="A56" s="58">
        <v>45406</v>
      </c>
      <c r="B56" s="13">
        <f t="shared" si="1"/>
        <v>44940</v>
      </c>
      <c r="C56" s="13" t="str">
        <f t="shared" si="0"/>
        <v>土</v>
      </c>
      <c r="D56" s="4"/>
      <c r="E56" s="4" t="s">
        <v>8</v>
      </c>
      <c r="F56" s="4"/>
      <c r="G56" s="4" t="s">
        <v>8</v>
      </c>
      <c r="H56" s="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"/>
      <c r="AF56" s="13"/>
      <c r="AG56" s="14"/>
    </row>
    <row r="57" spans="1:33" s="15" customFormat="1" ht="16.5" customHeight="1" x14ac:dyDescent="0.15">
      <c r="A57" s="58">
        <v>45407</v>
      </c>
      <c r="B57" s="13">
        <f t="shared" si="1"/>
        <v>44941</v>
      </c>
      <c r="C57" s="13" t="str">
        <f t="shared" si="0"/>
        <v>日</v>
      </c>
      <c r="D57" s="4" t="s">
        <v>8</v>
      </c>
      <c r="E57" s="4" t="s">
        <v>8</v>
      </c>
      <c r="F57" s="4"/>
      <c r="G57" s="4"/>
      <c r="H57" s="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s="15" customFormat="1" ht="16.5" customHeight="1" x14ac:dyDescent="0.15">
      <c r="A58" s="58">
        <v>45408</v>
      </c>
      <c r="B58" s="13">
        <f t="shared" si="1"/>
        <v>44942</v>
      </c>
      <c r="C58" s="13" t="str">
        <f t="shared" si="0"/>
        <v>月</v>
      </c>
      <c r="D58" s="4"/>
      <c r="E58" s="4"/>
      <c r="F58" s="4"/>
      <c r="G58" s="4"/>
      <c r="H58" s="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s="15" customFormat="1" ht="16.5" customHeight="1" x14ac:dyDescent="0.15">
      <c r="A59" s="58">
        <v>45409</v>
      </c>
      <c r="B59" s="13">
        <f t="shared" si="1"/>
        <v>44943</v>
      </c>
      <c r="C59" s="13" t="str">
        <f t="shared" si="0"/>
        <v>火</v>
      </c>
      <c r="D59" s="4"/>
      <c r="E59" s="4"/>
      <c r="F59" s="4"/>
      <c r="G59" s="4"/>
      <c r="H59" s="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3"/>
    </row>
    <row r="60" spans="1:33" s="15" customFormat="1" ht="16.5" customHeight="1" x14ac:dyDescent="0.15">
      <c r="A60" s="58">
        <v>45410</v>
      </c>
      <c r="B60" s="13">
        <f t="shared" si="1"/>
        <v>44944</v>
      </c>
      <c r="C60" s="13" t="str">
        <f t="shared" si="0"/>
        <v>水</v>
      </c>
      <c r="D60" s="4"/>
      <c r="E60" s="4"/>
      <c r="F60" s="4"/>
      <c r="G60" s="4"/>
      <c r="H60" s="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s="15" customFormat="1" ht="16.5" customHeight="1" x14ac:dyDescent="0.15">
      <c r="A61" s="58">
        <v>45411</v>
      </c>
      <c r="B61" s="13">
        <f t="shared" si="1"/>
        <v>44945</v>
      </c>
      <c r="C61" s="13" t="str">
        <f t="shared" si="0"/>
        <v>木</v>
      </c>
      <c r="D61" s="4"/>
      <c r="E61" s="4"/>
      <c r="F61" s="4"/>
      <c r="G61" s="4"/>
      <c r="H61" s="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s="15" customFormat="1" ht="16.5" customHeight="1" x14ac:dyDescent="0.15">
      <c r="A62" s="58">
        <v>45412</v>
      </c>
      <c r="B62" s="13">
        <f t="shared" si="1"/>
        <v>44946</v>
      </c>
      <c r="C62" s="13" t="str">
        <f t="shared" si="0"/>
        <v>金</v>
      </c>
      <c r="D62" s="4" t="s">
        <v>8</v>
      </c>
      <c r="E62" s="4"/>
      <c r="F62" s="4"/>
      <c r="G62" s="4"/>
      <c r="H62" s="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3"/>
      <c r="AF62" s="13"/>
      <c r="AG62" s="14"/>
    </row>
    <row r="63" spans="1:33" s="15" customFormat="1" ht="16.5" customHeight="1" x14ac:dyDescent="0.15">
      <c r="A63" s="58">
        <v>45413</v>
      </c>
      <c r="B63" s="13">
        <f t="shared" si="1"/>
        <v>44947</v>
      </c>
      <c r="C63" s="13" t="str">
        <f t="shared" si="0"/>
        <v>土</v>
      </c>
      <c r="D63" s="4" t="s">
        <v>8</v>
      </c>
      <c r="E63" s="4"/>
      <c r="F63" s="4"/>
      <c r="G63" s="4"/>
      <c r="H63" s="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s="15" customFormat="1" ht="16.5" customHeight="1" x14ac:dyDescent="0.15">
      <c r="A64" s="58">
        <v>45414</v>
      </c>
      <c r="B64" s="13">
        <f t="shared" si="1"/>
        <v>44948</v>
      </c>
      <c r="C64" s="13" t="str">
        <f t="shared" si="0"/>
        <v>日</v>
      </c>
      <c r="D64" s="4"/>
      <c r="E64" s="4"/>
      <c r="F64" s="4"/>
      <c r="G64" s="4"/>
      <c r="H64" s="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 s="15" customFormat="1" ht="16.5" customHeight="1" x14ac:dyDescent="0.15">
      <c r="A65" s="58">
        <v>45415</v>
      </c>
      <c r="B65" s="13">
        <f t="shared" si="1"/>
        <v>44949</v>
      </c>
      <c r="C65" s="13" t="str">
        <f t="shared" si="0"/>
        <v>月</v>
      </c>
      <c r="D65" s="4"/>
      <c r="E65" s="4"/>
      <c r="F65" s="4"/>
      <c r="G65" s="4"/>
      <c r="H65" s="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 s="15" customFormat="1" ht="16.5" customHeight="1" x14ac:dyDescent="0.15">
      <c r="A66" s="58">
        <v>45416</v>
      </c>
      <c r="B66" s="13">
        <f t="shared" si="1"/>
        <v>44950</v>
      </c>
      <c r="C66" s="13" t="str">
        <f t="shared" si="0"/>
        <v>火</v>
      </c>
      <c r="D66" s="4"/>
      <c r="E66" s="5"/>
      <c r="F66" s="4"/>
      <c r="G66" s="4"/>
      <c r="H66" s="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3"/>
    </row>
    <row r="67" spans="1:33" s="15" customFormat="1" ht="16.5" customHeight="1" x14ac:dyDescent="0.15">
      <c r="A67" s="58">
        <v>45417</v>
      </c>
      <c r="B67" s="13">
        <f t="shared" si="1"/>
        <v>44951</v>
      </c>
      <c r="C67" s="13" t="str">
        <f t="shared" si="0"/>
        <v>水</v>
      </c>
      <c r="D67" s="4"/>
      <c r="E67" s="4"/>
      <c r="F67" s="4"/>
      <c r="G67" s="5"/>
      <c r="H67" s="5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4"/>
      <c r="AD67" s="13"/>
      <c r="AE67" s="13"/>
      <c r="AF67" s="13"/>
      <c r="AG67" s="14"/>
    </row>
    <row r="68" spans="1:33" s="15" customFormat="1" ht="16.5" customHeight="1" x14ac:dyDescent="0.15">
      <c r="A68" s="58">
        <v>45418</v>
      </c>
      <c r="B68" s="13">
        <f t="shared" si="1"/>
        <v>44952</v>
      </c>
      <c r="C68" s="13" t="str">
        <f t="shared" si="0"/>
        <v>木</v>
      </c>
      <c r="D68" s="4"/>
      <c r="E68" s="4"/>
      <c r="F68" s="4"/>
      <c r="G68" s="4"/>
      <c r="H68" s="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s="15" customFormat="1" ht="16.5" customHeight="1" x14ac:dyDescent="0.15">
      <c r="A69" s="58">
        <v>45419</v>
      </c>
      <c r="B69" s="13">
        <f t="shared" si="1"/>
        <v>44953</v>
      </c>
      <c r="C69" s="13" t="str">
        <f t="shared" si="0"/>
        <v>金</v>
      </c>
      <c r="D69" s="4"/>
      <c r="E69" s="4"/>
      <c r="F69" s="4"/>
      <c r="G69" s="4"/>
      <c r="H69" s="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3"/>
    </row>
    <row r="70" spans="1:33" s="15" customFormat="1" ht="16.5" customHeight="1" x14ac:dyDescent="0.15">
      <c r="A70" s="58">
        <v>45420</v>
      </c>
      <c r="B70" s="13">
        <f t="shared" si="1"/>
        <v>44954</v>
      </c>
      <c r="C70" s="13" t="str">
        <f t="shared" si="0"/>
        <v>土</v>
      </c>
      <c r="D70" s="4"/>
      <c r="E70" s="4"/>
      <c r="F70" s="4"/>
      <c r="G70" s="4"/>
      <c r="H70" s="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s="15" customFormat="1" ht="16.5" customHeight="1" x14ac:dyDescent="0.15">
      <c r="A71" s="58">
        <v>45421</v>
      </c>
      <c r="B71" s="13">
        <f t="shared" si="1"/>
        <v>44955</v>
      </c>
      <c r="C71" s="13" t="str">
        <f t="shared" si="0"/>
        <v>日</v>
      </c>
      <c r="D71" s="4"/>
      <c r="E71" s="4"/>
      <c r="F71" s="4"/>
      <c r="G71" s="4"/>
      <c r="H71" s="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 s="15" customFormat="1" ht="16.5" customHeight="1" x14ac:dyDescent="0.15">
      <c r="A72" s="58">
        <v>45422</v>
      </c>
      <c r="B72" s="13">
        <f t="shared" si="1"/>
        <v>44956</v>
      </c>
      <c r="C72" s="13" t="str">
        <f t="shared" si="0"/>
        <v>月</v>
      </c>
      <c r="D72" s="4"/>
      <c r="E72" s="4"/>
      <c r="F72" s="4"/>
      <c r="G72" s="4"/>
      <c r="H72" s="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 s="15" customFormat="1" ht="16.5" customHeight="1" x14ac:dyDescent="0.15">
      <c r="A73" s="58">
        <v>45423</v>
      </c>
      <c r="B73" s="13">
        <f t="shared" si="1"/>
        <v>44957</v>
      </c>
      <c r="C73" s="13" t="str">
        <f t="shared" si="0"/>
        <v>火</v>
      </c>
      <c r="D73" s="4"/>
      <c r="E73" s="4"/>
      <c r="F73" s="4"/>
      <c r="G73" s="4"/>
      <c r="H73" s="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s="15" customFormat="1" ht="16.5" customHeight="1" x14ac:dyDescent="0.15">
      <c r="A74" s="58">
        <v>45424</v>
      </c>
      <c r="B74" s="13">
        <f t="shared" si="1"/>
        <v>44958</v>
      </c>
      <c r="C74" s="13" t="str">
        <f t="shared" si="0"/>
        <v>水</v>
      </c>
      <c r="D74" s="4" t="s">
        <v>8</v>
      </c>
      <c r="E74" s="4"/>
      <c r="F74" s="4"/>
      <c r="G74" s="4"/>
      <c r="H74" s="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 s="15" customFormat="1" ht="16.5" customHeight="1" x14ac:dyDescent="0.15">
      <c r="A75" s="58">
        <v>45425</v>
      </c>
      <c r="B75" s="13">
        <f t="shared" si="1"/>
        <v>44959</v>
      </c>
      <c r="C75" s="13" t="str">
        <f t="shared" si="0"/>
        <v>木</v>
      </c>
      <c r="D75" s="4"/>
      <c r="E75" s="4"/>
      <c r="F75" s="4" t="s">
        <v>8</v>
      </c>
      <c r="G75" s="4"/>
      <c r="H75" s="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s="15" customFormat="1" ht="16.5" customHeight="1" x14ac:dyDescent="0.15">
      <c r="A76" s="58">
        <v>45426</v>
      </c>
      <c r="B76" s="13">
        <f t="shared" si="1"/>
        <v>44960</v>
      </c>
      <c r="C76" s="13" t="str">
        <f t="shared" si="0"/>
        <v>金</v>
      </c>
      <c r="D76" s="4"/>
      <c r="E76" s="4" t="s">
        <v>8</v>
      </c>
      <c r="F76" s="5"/>
      <c r="G76" s="4"/>
      <c r="H76" s="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s="15" customFormat="1" ht="16.5" customHeight="1" x14ac:dyDescent="0.15">
      <c r="A77" s="58">
        <v>45427</v>
      </c>
      <c r="B77" s="13">
        <f t="shared" si="1"/>
        <v>44961</v>
      </c>
      <c r="C77" s="13" t="str">
        <f t="shared" ref="C77:C104" si="2">TEXT(B77,"aaa")</f>
        <v>土</v>
      </c>
      <c r="D77" s="4"/>
      <c r="E77" s="4"/>
      <c r="F77" s="4"/>
      <c r="G77" s="4"/>
      <c r="H77" s="5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4"/>
    </row>
    <row r="78" spans="1:33" s="15" customFormat="1" ht="16.5" customHeight="1" x14ac:dyDescent="0.15">
      <c r="A78" s="58">
        <v>45428</v>
      </c>
      <c r="B78" s="13">
        <f t="shared" ref="B78:B104" si="3">B77+1</f>
        <v>44962</v>
      </c>
      <c r="C78" s="13" t="str">
        <f t="shared" si="2"/>
        <v>日</v>
      </c>
      <c r="D78" s="4"/>
      <c r="E78" s="5"/>
      <c r="F78" s="4"/>
      <c r="G78" s="4"/>
      <c r="H78" s="4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4"/>
    </row>
    <row r="79" spans="1:33" s="15" customFormat="1" ht="16.5" customHeight="1" x14ac:dyDescent="0.15">
      <c r="A79" s="58">
        <v>45429</v>
      </c>
      <c r="B79" s="13">
        <f t="shared" si="3"/>
        <v>44963</v>
      </c>
      <c r="C79" s="13" t="str">
        <f t="shared" si="2"/>
        <v>月</v>
      </c>
      <c r="D79" s="4"/>
      <c r="E79" s="4"/>
      <c r="F79" s="5"/>
      <c r="G79" s="4"/>
      <c r="H79" s="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s="15" customFormat="1" ht="16.5" customHeight="1" x14ac:dyDescent="0.15">
      <c r="A80" s="58">
        <v>45430</v>
      </c>
      <c r="B80" s="13">
        <f t="shared" si="3"/>
        <v>44964</v>
      </c>
      <c r="C80" s="13" t="str">
        <f t="shared" si="2"/>
        <v>火</v>
      </c>
      <c r="D80" s="4"/>
      <c r="E80" s="4"/>
      <c r="F80" s="4"/>
      <c r="G80" s="4"/>
      <c r="H80" s="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3"/>
    </row>
    <row r="81" spans="1:33" s="15" customFormat="1" ht="16.5" customHeight="1" x14ac:dyDescent="0.15">
      <c r="A81" s="58">
        <v>45431</v>
      </c>
      <c r="B81" s="13">
        <f t="shared" si="3"/>
        <v>44965</v>
      </c>
      <c r="C81" s="13" t="str">
        <f t="shared" si="2"/>
        <v>水</v>
      </c>
      <c r="D81" s="4"/>
      <c r="E81" s="4"/>
      <c r="F81" s="4"/>
      <c r="G81" s="4"/>
      <c r="H81" s="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s="15" customFormat="1" ht="16.5" customHeight="1" x14ac:dyDescent="0.15">
      <c r="A82" s="58">
        <v>45432</v>
      </c>
      <c r="B82" s="13">
        <f t="shared" si="3"/>
        <v>44966</v>
      </c>
      <c r="C82" s="13" t="str">
        <f t="shared" si="2"/>
        <v>木</v>
      </c>
      <c r="D82" s="4"/>
      <c r="E82" s="4"/>
      <c r="F82" s="4"/>
      <c r="G82" s="4"/>
      <c r="H82" s="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 s="15" customFormat="1" ht="16.5" customHeight="1" x14ac:dyDescent="0.15">
      <c r="A83" s="58">
        <v>45433</v>
      </c>
      <c r="B83" s="13">
        <f t="shared" si="3"/>
        <v>44967</v>
      </c>
      <c r="C83" s="13" t="str">
        <f t="shared" si="2"/>
        <v>金</v>
      </c>
      <c r="D83" s="4"/>
      <c r="E83" s="4"/>
      <c r="F83" s="4"/>
      <c r="G83" s="4"/>
      <c r="H83" s="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 s="15" customFormat="1" ht="16.5" customHeight="1" x14ac:dyDescent="0.15">
      <c r="A84" s="58">
        <v>45434</v>
      </c>
      <c r="B84" s="13">
        <f t="shared" si="3"/>
        <v>44968</v>
      </c>
      <c r="C84" s="13" t="str">
        <f t="shared" si="2"/>
        <v>土</v>
      </c>
      <c r="D84" s="4"/>
      <c r="E84" s="4"/>
      <c r="F84" s="4"/>
      <c r="G84" s="4"/>
      <c r="H84" s="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s="15" customFormat="1" ht="16.5" customHeight="1" x14ac:dyDescent="0.15">
      <c r="A85" s="58">
        <v>45435</v>
      </c>
      <c r="B85" s="13">
        <f t="shared" si="3"/>
        <v>44969</v>
      </c>
      <c r="C85" s="13" t="str">
        <f t="shared" si="2"/>
        <v>日</v>
      </c>
      <c r="D85" s="4"/>
      <c r="E85" s="4"/>
      <c r="F85" s="4"/>
      <c r="G85" s="4"/>
      <c r="H85" s="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s="15" customFormat="1" ht="16.5" customHeight="1" x14ac:dyDescent="0.15">
      <c r="A86" s="58">
        <v>45436</v>
      </c>
      <c r="B86" s="13">
        <f t="shared" si="3"/>
        <v>44970</v>
      </c>
      <c r="C86" s="13" t="str">
        <f t="shared" si="2"/>
        <v>月</v>
      </c>
      <c r="D86" s="4"/>
      <c r="E86" s="4"/>
      <c r="F86" s="4"/>
      <c r="G86" s="4"/>
      <c r="H86" s="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3"/>
    </row>
    <row r="87" spans="1:33" s="15" customFormat="1" ht="16.5" customHeight="1" x14ac:dyDescent="0.15">
      <c r="A87" s="58">
        <v>45437</v>
      </c>
      <c r="B87" s="13">
        <f t="shared" si="3"/>
        <v>44971</v>
      </c>
      <c r="C87" s="13" t="str">
        <f t="shared" si="2"/>
        <v>火</v>
      </c>
      <c r="D87" s="4"/>
      <c r="E87" s="4"/>
      <c r="F87" s="4"/>
      <c r="G87" s="4"/>
      <c r="H87" s="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3"/>
      <c r="AF87" s="13"/>
      <c r="AG87" s="14"/>
    </row>
    <row r="88" spans="1:33" s="15" customFormat="1" ht="16.5" customHeight="1" x14ac:dyDescent="0.15">
      <c r="A88" s="58">
        <v>45438</v>
      </c>
      <c r="B88" s="13">
        <f t="shared" si="3"/>
        <v>44972</v>
      </c>
      <c r="C88" s="13" t="str">
        <f t="shared" si="2"/>
        <v>水</v>
      </c>
      <c r="D88" s="4"/>
      <c r="E88" s="4"/>
      <c r="F88" s="4"/>
      <c r="G88" s="4"/>
      <c r="H88" s="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 s="15" customFormat="1" ht="16.5" customHeight="1" x14ac:dyDescent="0.15">
      <c r="A89" s="58">
        <v>45439</v>
      </c>
      <c r="B89" s="13">
        <f t="shared" si="3"/>
        <v>44973</v>
      </c>
      <c r="C89" s="13" t="str">
        <f t="shared" si="2"/>
        <v>木</v>
      </c>
      <c r="D89" s="4"/>
      <c r="E89" s="4"/>
      <c r="F89" s="4"/>
      <c r="G89" s="4"/>
      <c r="H89" s="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 s="15" customFormat="1" ht="16.5" customHeight="1" x14ac:dyDescent="0.15">
      <c r="A90" s="58">
        <v>45440</v>
      </c>
      <c r="B90" s="13">
        <f t="shared" si="3"/>
        <v>44974</v>
      </c>
      <c r="C90" s="13" t="str">
        <f t="shared" si="2"/>
        <v>金</v>
      </c>
      <c r="D90" s="4"/>
      <c r="E90" s="4"/>
      <c r="F90" s="4"/>
      <c r="G90" s="4"/>
      <c r="H90" s="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3"/>
    </row>
    <row r="91" spans="1:33" s="15" customFormat="1" ht="16.5" customHeight="1" x14ac:dyDescent="0.15">
      <c r="A91" s="58">
        <v>45441</v>
      </c>
      <c r="B91" s="13">
        <f t="shared" si="3"/>
        <v>44975</v>
      </c>
      <c r="C91" s="13" t="str">
        <f t="shared" si="2"/>
        <v>土</v>
      </c>
      <c r="D91" s="4"/>
      <c r="E91" s="4"/>
      <c r="F91" s="4"/>
      <c r="G91" s="4"/>
      <c r="H91" s="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s="15" customFormat="1" ht="16.5" customHeight="1" x14ac:dyDescent="0.15">
      <c r="B92" s="13">
        <f t="shared" si="3"/>
        <v>44976</v>
      </c>
      <c r="C92" s="13" t="str">
        <f t="shared" si="2"/>
        <v>日</v>
      </c>
      <c r="D92" s="4"/>
      <c r="E92" s="4"/>
      <c r="F92" s="4"/>
      <c r="G92" s="4"/>
      <c r="H92" s="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s="15" customFormat="1" ht="16.5" customHeight="1" x14ac:dyDescent="0.15">
      <c r="B93" s="13">
        <f t="shared" si="3"/>
        <v>44977</v>
      </c>
      <c r="C93" s="13" t="str">
        <f t="shared" si="2"/>
        <v>月</v>
      </c>
      <c r="D93" s="4"/>
      <c r="E93" s="4"/>
      <c r="F93" s="4"/>
      <c r="G93" s="4"/>
      <c r="H93" s="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3"/>
      <c r="AF93" s="13"/>
      <c r="AG93" s="14"/>
    </row>
    <row r="94" spans="1:33" s="15" customFormat="1" ht="16.5" customHeight="1" x14ac:dyDescent="0.15">
      <c r="B94" s="13">
        <f t="shared" si="3"/>
        <v>44978</v>
      </c>
      <c r="C94" s="13" t="str">
        <f t="shared" si="2"/>
        <v>火</v>
      </c>
      <c r="D94" s="4"/>
      <c r="E94" s="4"/>
      <c r="F94" s="4"/>
      <c r="G94" s="4"/>
      <c r="H94" s="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s="15" customFormat="1" ht="16.5" customHeight="1" x14ac:dyDescent="0.15">
      <c r="B95" s="13">
        <f t="shared" si="3"/>
        <v>44979</v>
      </c>
      <c r="C95" s="13" t="str">
        <f t="shared" si="2"/>
        <v>水</v>
      </c>
      <c r="D95" s="4"/>
      <c r="E95" s="4"/>
      <c r="F95" s="4"/>
      <c r="G95" s="4"/>
      <c r="H95" s="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s="15" customFormat="1" ht="16.5" customHeight="1" x14ac:dyDescent="0.15">
      <c r="B96" s="13">
        <f t="shared" si="3"/>
        <v>44980</v>
      </c>
      <c r="C96" s="13" t="str">
        <f t="shared" si="2"/>
        <v>木</v>
      </c>
      <c r="D96" s="4"/>
      <c r="E96" s="4"/>
      <c r="F96" s="4"/>
      <c r="G96" s="4"/>
      <c r="H96" s="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7" s="15" customFormat="1" ht="16.5" customHeight="1" x14ac:dyDescent="0.15">
      <c r="B97" s="13">
        <f t="shared" si="3"/>
        <v>44981</v>
      </c>
      <c r="C97" s="13" t="str">
        <f t="shared" si="2"/>
        <v>金</v>
      </c>
      <c r="D97" s="4"/>
      <c r="E97" s="5"/>
      <c r="F97" s="4"/>
      <c r="G97" s="4"/>
      <c r="H97" s="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3"/>
    </row>
    <row r="98" spans="1:37" s="15" customFormat="1" ht="16.5" customHeight="1" x14ac:dyDescent="0.15">
      <c r="B98" s="13">
        <f t="shared" si="3"/>
        <v>44982</v>
      </c>
      <c r="C98" s="13" t="str">
        <f t="shared" si="2"/>
        <v>土</v>
      </c>
      <c r="D98" s="4"/>
      <c r="E98" s="4"/>
      <c r="F98" s="4"/>
      <c r="G98" s="5"/>
      <c r="H98" s="5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4"/>
      <c r="AD98" s="13"/>
      <c r="AE98" s="13"/>
      <c r="AF98" s="13"/>
      <c r="AG98" s="14"/>
    </row>
    <row r="99" spans="1:37" s="15" customFormat="1" ht="16.5" customHeight="1" x14ac:dyDescent="0.15">
      <c r="B99" s="13">
        <f t="shared" si="3"/>
        <v>44983</v>
      </c>
      <c r="C99" s="13" t="str">
        <f t="shared" si="2"/>
        <v>日</v>
      </c>
      <c r="D99" s="4"/>
      <c r="E99" s="4"/>
      <c r="F99" s="4"/>
      <c r="G99" s="4"/>
      <c r="H99" s="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5" customFormat="1" ht="16.5" customHeight="1" x14ac:dyDescent="0.15">
      <c r="B100" s="13">
        <f t="shared" si="3"/>
        <v>44984</v>
      </c>
      <c r="C100" s="13" t="str">
        <f t="shared" si="2"/>
        <v>月</v>
      </c>
      <c r="D100" s="4"/>
      <c r="E100" s="4"/>
      <c r="F100" s="4"/>
      <c r="G100" s="4"/>
      <c r="H100" s="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3"/>
    </row>
    <row r="101" spans="1:37" s="15" customFormat="1" ht="16.5" customHeight="1" x14ac:dyDescent="0.15">
      <c r="B101" s="13">
        <f t="shared" si="3"/>
        <v>44985</v>
      </c>
      <c r="C101" s="13" t="str">
        <f t="shared" si="2"/>
        <v>火</v>
      </c>
      <c r="D101" s="4"/>
      <c r="E101" s="4"/>
      <c r="F101" s="4"/>
      <c r="G101" s="4"/>
      <c r="H101" s="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5" customFormat="1" ht="16.5" customHeight="1" x14ac:dyDescent="0.15">
      <c r="B102" s="13">
        <f t="shared" si="3"/>
        <v>44986</v>
      </c>
      <c r="C102" s="13" t="str">
        <f t="shared" si="2"/>
        <v>水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54" customFormat="1" ht="16.5" customHeight="1" x14ac:dyDescent="0.15">
      <c r="B103" s="13">
        <f t="shared" si="3"/>
        <v>44987</v>
      </c>
      <c r="C103" s="55" t="str">
        <f t="shared" si="2"/>
        <v>木</v>
      </c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</row>
    <row r="104" spans="1:37" s="54" customFormat="1" ht="16.5" customHeight="1" x14ac:dyDescent="0.15">
      <c r="B104" s="13">
        <f t="shared" si="3"/>
        <v>44988</v>
      </c>
      <c r="C104" s="55" t="str">
        <f t="shared" si="2"/>
        <v>金</v>
      </c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</row>
    <row r="105" spans="1:37" s="16" customFormat="1" ht="16.5" customHeight="1" x14ac:dyDescent="0.15">
      <c r="B105" s="82" t="s">
        <v>6</v>
      </c>
      <c r="C105" s="83"/>
      <c r="D105" s="17">
        <f>IF(COUNTA(D11)=1,(COUNTIF(D12:D104,"○")),0)</f>
        <v>15</v>
      </c>
      <c r="E105" s="17">
        <f>IF(COUNTA(E11)=1,(COUNTIF(E12:E104,"○")),0)</f>
        <v>11</v>
      </c>
      <c r="F105" s="17">
        <f t="shared" ref="F105:AG105" si="4">IF(COUNTA(F11)=1,(COUNTIF(F12:F104,"○")),0)</f>
        <v>7</v>
      </c>
      <c r="G105" s="17">
        <f t="shared" si="4"/>
        <v>7</v>
      </c>
      <c r="H105" s="17">
        <f t="shared" si="4"/>
        <v>12</v>
      </c>
      <c r="I105" s="17">
        <f t="shared" si="4"/>
        <v>0</v>
      </c>
      <c r="J105" s="17">
        <f t="shared" si="4"/>
        <v>0</v>
      </c>
      <c r="K105" s="17">
        <f t="shared" si="4"/>
        <v>0</v>
      </c>
      <c r="L105" s="17">
        <f t="shared" si="4"/>
        <v>0</v>
      </c>
      <c r="M105" s="17">
        <f t="shared" si="4"/>
        <v>0</v>
      </c>
      <c r="N105" s="17">
        <f t="shared" si="4"/>
        <v>0</v>
      </c>
      <c r="O105" s="17">
        <f t="shared" si="4"/>
        <v>0</v>
      </c>
      <c r="P105" s="17">
        <f t="shared" si="4"/>
        <v>0</v>
      </c>
      <c r="Q105" s="17">
        <f t="shared" si="4"/>
        <v>0</v>
      </c>
      <c r="R105" s="17">
        <f t="shared" si="4"/>
        <v>0</v>
      </c>
      <c r="S105" s="17">
        <f t="shared" si="4"/>
        <v>0</v>
      </c>
      <c r="T105" s="17">
        <f t="shared" si="4"/>
        <v>0</v>
      </c>
      <c r="U105" s="17">
        <f t="shared" si="4"/>
        <v>0</v>
      </c>
      <c r="V105" s="17">
        <f t="shared" si="4"/>
        <v>0</v>
      </c>
      <c r="W105" s="17">
        <f t="shared" si="4"/>
        <v>0</v>
      </c>
      <c r="X105" s="17">
        <f t="shared" si="4"/>
        <v>0</v>
      </c>
      <c r="Y105" s="17">
        <f t="shared" si="4"/>
        <v>0</v>
      </c>
      <c r="Z105" s="17">
        <f t="shared" si="4"/>
        <v>0</v>
      </c>
      <c r="AA105" s="17">
        <f t="shared" si="4"/>
        <v>0</v>
      </c>
      <c r="AB105" s="17">
        <f t="shared" si="4"/>
        <v>0</v>
      </c>
      <c r="AC105" s="17">
        <f t="shared" si="4"/>
        <v>0</v>
      </c>
      <c r="AD105" s="17">
        <f t="shared" si="4"/>
        <v>0</v>
      </c>
      <c r="AE105" s="17">
        <f t="shared" si="4"/>
        <v>0</v>
      </c>
      <c r="AF105" s="17">
        <f>IF(COUNTA(AF11)=1,(COUNTIF(AF12:AF104,"○")),0)</f>
        <v>0</v>
      </c>
      <c r="AG105" s="17">
        <f t="shared" si="4"/>
        <v>0</v>
      </c>
    </row>
    <row r="106" spans="1:37" ht="14.25" thickBot="1" x14ac:dyDescent="0.2">
      <c r="B106" s="60" t="s">
        <v>40</v>
      </c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</row>
    <row r="107" spans="1:37" ht="18" thickTop="1" x14ac:dyDescent="0.15">
      <c r="B107" s="39" t="s">
        <v>11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/>
      <c r="N107" s="40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</row>
    <row r="108" spans="1:37" ht="36" customHeight="1" x14ac:dyDescent="0.15">
      <c r="A108" s="26"/>
      <c r="B108" s="84" t="s">
        <v>38</v>
      </c>
      <c r="C108" s="85"/>
      <c r="D108" s="86"/>
      <c r="E108" s="27">
        <f>SUM(D105:AG105)</f>
        <v>52</v>
      </c>
      <c r="F108" s="24" t="s">
        <v>30</v>
      </c>
      <c r="G108" s="6"/>
      <c r="I108" s="63"/>
      <c r="J108" s="63"/>
      <c r="K108" s="62"/>
      <c r="L108" s="24"/>
      <c r="M108" s="28"/>
      <c r="N108" s="40"/>
      <c r="O108" s="23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3"/>
      <c r="AE108" s="24"/>
      <c r="AF108" s="24"/>
      <c r="AG108" s="23"/>
      <c r="AH108" s="23"/>
      <c r="AI108" s="23"/>
      <c r="AJ108" s="23"/>
      <c r="AK108" s="23"/>
    </row>
    <row r="109" spans="1:37" ht="19.5" customHeight="1" x14ac:dyDescent="0.15">
      <c r="A109" s="26"/>
      <c r="B109" s="74" t="s">
        <v>37</v>
      </c>
      <c r="C109" s="75"/>
      <c r="D109" s="76"/>
      <c r="E109" s="27">
        <f>(K6-D7)+1</f>
        <v>90</v>
      </c>
      <c r="F109" s="24" t="s">
        <v>2</v>
      </c>
      <c r="K109" s="24"/>
      <c r="L109" s="24"/>
      <c r="M109" s="42" t="s">
        <v>8</v>
      </c>
      <c r="N109" s="40"/>
      <c r="O109" s="23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30"/>
      <c r="AF109" s="30"/>
      <c r="AG109" s="23"/>
      <c r="AH109" s="23"/>
      <c r="AI109" s="23"/>
      <c r="AJ109" s="23"/>
      <c r="AK109" s="23"/>
    </row>
    <row r="110" spans="1:37" ht="18.95" customHeight="1" thickBot="1" x14ac:dyDescent="0.2">
      <c r="A110" s="26"/>
      <c r="B110" s="77" t="s">
        <v>5</v>
      </c>
      <c r="C110" s="78"/>
      <c r="D110" s="79"/>
      <c r="E110" s="32">
        <f>D8</f>
        <v>0</v>
      </c>
      <c r="F110" s="33" t="s">
        <v>1</v>
      </c>
      <c r="G110" s="53"/>
      <c r="H110" s="53"/>
      <c r="I110" s="53"/>
      <c r="J110" s="53"/>
      <c r="K110" s="31"/>
      <c r="L110" s="31"/>
      <c r="M110" s="35"/>
      <c r="N110" s="40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4"/>
      <c r="AF110" s="24"/>
      <c r="AG110" s="23"/>
      <c r="AH110" s="23"/>
      <c r="AI110" s="23"/>
      <c r="AJ110" s="23"/>
      <c r="AK110" s="23"/>
    </row>
    <row r="111" spans="1:37" ht="9.9499999999999993" customHeight="1" thickTop="1" x14ac:dyDescent="0.15">
      <c r="A111" s="26"/>
      <c r="AD111" s="30"/>
      <c r="AE111" s="30"/>
      <c r="AF111" s="30"/>
    </row>
    <row r="112" spans="1:37" x14ac:dyDescent="0.15">
      <c r="A112" s="26"/>
      <c r="B112" s="7" t="s">
        <v>8</v>
      </c>
    </row>
    <row r="113" spans="2:34" x14ac:dyDescent="0.15">
      <c r="B113" s="26"/>
      <c r="E113" s="26"/>
      <c r="AH113" s="26"/>
    </row>
    <row r="114" spans="2:34" x14ac:dyDescent="0.15">
      <c r="B114" s="26"/>
      <c r="AH114" s="26"/>
    </row>
    <row r="115" spans="2:34" x14ac:dyDescent="0.15">
      <c r="B115" s="26"/>
      <c r="AH115" s="26"/>
    </row>
    <row r="116" spans="2:34" x14ac:dyDescent="0.15">
      <c r="B116" s="26"/>
      <c r="E116" s="26"/>
      <c r="F116" s="26"/>
    </row>
  </sheetData>
  <mergeCells count="13">
    <mergeCell ref="B6:C6"/>
    <mergeCell ref="D6:G6"/>
    <mergeCell ref="I6:J6"/>
    <mergeCell ref="K6:L6"/>
    <mergeCell ref="B7:C7"/>
    <mergeCell ref="D7:E7"/>
    <mergeCell ref="B110:D110"/>
    <mergeCell ref="B8:C8"/>
    <mergeCell ref="D8:F8"/>
    <mergeCell ref="B11:C11"/>
    <mergeCell ref="B105:C105"/>
    <mergeCell ref="B108:D108"/>
    <mergeCell ref="B109:D109"/>
  </mergeCells>
  <phoneticPr fontId="1"/>
  <conditionalFormatting sqref="A102:XFD104 A12:C101 I12:XFD101">
    <cfRule type="expression" dxfId="11" priority="1">
      <formula>$B12&gt;$K$6</formula>
    </cfRule>
    <cfRule type="expression" dxfId="10" priority="2">
      <formula>$B12&gt;$K$6</formula>
    </cfRule>
  </conditionalFormatting>
  <dataValidations count="2">
    <dataValidation type="list" allowBlank="1" showInputMessage="1" showErrorMessage="1" sqref="I12:AG104 D102:H104" xr:uid="{E5A3A07E-B884-4876-8341-2349381CF7DF}">
      <formula1>$M$109</formula1>
    </dataValidation>
    <dataValidation type="list" allowBlank="1" showInputMessage="1" showErrorMessage="1" sqref="D12:H101" xr:uid="{C84C5D42-D4AE-4E2E-8817-20DC42010AE7}">
      <formula1>$M$110</formula1>
    </dataValidation>
  </dataValidations>
  <pageMargins left="0.25" right="0.25" top="0.75" bottom="0.75" header="0.3" footer="0.3"/>
  <pageSetup paperSize="9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B4C9-57DA-48BC-8AE1-4CCDABF6AB3E}">
  <sheetPr>
    <pageSetUpPr fitToPage="1"/>
  </sheetPr>
  <dimension ref="A1:AK118"/>
  <sheetViews>
    <sheetView view="pageBreakPreview" zoomScaleNormal="100" zoomScaleSheetLayoutView="100" workbookViewId="0">
      <selection activeCell="L37" sqref="L37"/>
    </sheetView>
  </sheetViews>
  <sheetFormatPr defaultRowHeight="13.5" x14ac:dyDescent="0.15"/>
  <cols>
    <col min="1" max="1" width="1" style="7" customWidth="1"/>
    <col min="2" max="2" width="13" style="7" customWidth="1"/>
    <col min="3" max="3" width="4.875" style="7" customWidth="1"/>
    <col min="4" max="8" width="8.375" style="7" customWidth="1"/>
    <col min="9" max="9" width="11.375" style="7" customWidth="1"/>
    <col min="10" max="10" width="12.625" style="7" customWidth="1"/>
    <col min="11" max="11" width="9.875" style="7" customWidth="1"/>
    <col min="12" max="12" width="10.125" style="7" customWidth="1"/>
    <col min="13" max="33" width="8.375" style="7" customWidth="1"/>
    <col min="34" max="34" width="1.125" style="7" customWidth="1"/>
    <col min="35" max="16384" width="9" style="7"/>
  </cols>
  <sheetData>
    <row r="1" spans="1:34" ht="18.75" x14ac:dyDescent="0.15">
      <c r="A1" s="7" t="s">
        <v>28</v>
      </c>
      <c r="M1" s="45"/>
    </row>
    <row r="2" spans="1:34" ht="18.75" customHeight="1" x14ac:dyDescent="0.15">
      <c r="B2" s="36" t="s">
        <v>48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4" ht="5.0999999999999996" customHeight="1" x14ac:dyDescent="0.15">
      <c r="C3" s="3"/>
      <c r="D3" s="3"/>
      <c r="E3" s="3"/>
      <c r="F3" s="3"/>
    </row>
    <row r="4" spans="1:34" ht="16.5" customHeight="1" x14ac:dyDescent="0.15">
      <c r="B4" s="68" t="s">
        <v>7</v>
      </c>
      <c r="C4" s="68"/>
      <c r="D4" s="95" t="s">
        <v>12</v>
      </c>
      <c r="E4" s="95"/>
      <c r="F4" s="95"/>
      <c r="G4" s="95"/>
      <c r="I4" s="70" t="s">
        <v>4</v>
      </c>
      <c r="J4" s="70"/>
      <c r="K4" s="71">
        <f>DATE(YEAR(D5),MONTH(D5)+G5,DAY(D5)-1)</f>
        <v>45169</v>
      </c>
      <c r="L4" s="71"/>
    </row>
    <row r="5" spans="1:34" ht="31.5" customHeight="1" x14ac:dyDescent="0.15">
      <c r="B5" s="72" t="s">
        <v>22</v>
      </c>
      <c r="C5" s="68"/>
      <c r="D5" s="96">
        <v>45078</v>
      </c>
      <c r="E5" s="96"/>
      <c r="F5" s="8" t="s">
        <v>3</v>
      </c>
      <c r="G5" s="43">
        <v>3</v>
      </c>
      <c r="H5" s="1" t="s">
        <v>14</v>
      </c>
      <c r="I5" s="93" t="s">
        <v>17</v>
      </c>
      <c r="J5" s="70"/>
      <c r="K5" s="94">
        <f>ROUNDUP((((K4-D5)+1)*D6)/7,0)</f>
        <v>66</v>
      </c>
      <c r="L5" s="94"/>
      <c r="AH5" s="1"/>
    </row>
    <row r="6" spans="1:34" ht="30.75" customHeight="1" x14ac:dyDescent="0.15">
      <c r="B6" s="72" t="s">
        <v>23</v>
      </c>
      <c r="C6" s="72"/>
      <c r="D6" s="80">
        <v>5</v>
      </c>
      <c r="E6" s="80"/>
      <c r="F6" s="80"/>
      <c r="G6" s="9" t="s">
        <v>1</v>
      </c>
      <c r="H6" s="10"/>
      <c r="I6" s="10"/>
      <c r="J6" s="10"/>
      <c r="K6" s="10" t="s">
        <v>13</v>
      </c>
      <c r="L6" s="10"/>
    </row>
    <row r="7" spans="1:34" ht="6" customHeight="1" x14ac:dyDescent="0.15"/>
    <row r="8" spans="1:34" ht="18" customHeight="1" x14ac:dyDescent="0.15">
      <c r="B8" s="11" t="s">
        <v>10</v>
      </c>
    </row>
    <row r="9" spans="1:34" ht="33" customHeight="1" x14ac:dyDescent="0.15">
      <c r="B9" s="81" t="s">
        <v>24</v>
      </c>
      <c r="C9" s="81"/>
      <c r="D9" s="2" t="s">
        <v>0</v>
      </c>
      <c r="E9" s="2" t="s">
        <v>18</v>
      </c>
      <c r="F9" s="2" t="s">
        <v>19</v>
      </c>
      <c r="G9" s="2" t="s">
        <v>20</v>
      </c>
      <c r="H9" s="2" t="s">
        <v>21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4" s="15" customFormat="1" ht="16.5" customHeight="1" x14ac:dyDescent="0.15">
      <c r="B10" s="13">
        <f>D5</f>
        <v>45078</v>
      </c>
      <c r="C10" s="13" t="str">
        <f>TEXT(B10,"aaa")</f>
        <v>木</v>
      </c>
      <c r="D10" s="4"/>
      <c r="E10" s="4"/>
      <c r="F10" s="4"/>
      <c r="G10" s="4"/>
      <c r="H10" s="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4" s="15" customFormat="1" ht="16.5" customHeight="1" x14ac:dyDescent="0.15">
      <c r="B11" s="13">
        <f>B10+1</f>
        <v>45079</v>
      </c>
      <c r="C11" s="13" t="str">
        <f t="shared" ref="C11:C74" si="0">TEXT(B11,"aaa")</f>
        <v>金</v>
      </c>
      <c r="D11" s="4"/>
      <c r="E11" s="4" t="s">
        <v>8</v>
      </c>
      <c r="F11" s="4" t="s">
        <v>8</v>
      </c>
      <c r="G11" s="4"/>
      <c r="H11" s="4" t="s">
        <v>8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4" s="15" customFormat="1" ht="16.5" customHeight="1" x14ac:dyDescent="0.15">
      <c r="B12" s="13">
        <f t="shared" ref="B12:B75" si="1">B11+1</f>
        <v>45080</v>
      </c>
      <c r="C12" s="13" t="str">
        <f t="shared" si="0"/>
        <v>土</v>
      </c>
      <c r="D12" s="4"/>
      <c r="E12" s="4"/>
      <c r="F12" s="5"/>
      <c r="G12" s="4"/>
      <c r="H12" s="4" t="s">
        <v>8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4" s="15" customFormat="1" ht="16.5" customHeight="1" x14ac:dyDescent="0.15">
      <c r="B13" s="13">
        <f t="shared" si="1"/>
        <v>45081</v>
      </c>
      <c r="C13" s="13" t="str">
        <f t="shared" si="0"/>
        <v>日</v>
      </c>
      <c r="D13" s="4" t="s">
        <v>8</v>
      </c>
      <c r="E13" s="4"/>
      <c r="F13" s="4"/>
      <c r="G13" s="4"/>
      <c r="H13" s="4" t="s">
        <v>8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/>
    </row>
    <row r="14" spans="1:34" s="15" customFormat="1" ht="16.5" customHeight="1" x14ac:dyDescent="0.15">
      <c r="B14" s="13">
        <f t="shared" si="1"/>
        <v>45082</v>
      </c>
      <c r="C14" s="13" t="str">
        <f t="shared" si="0"/>
        <v>月</v>
      </c>
      <c r="D14" s="4"/>
      <c r="E14" s="5"/>
      <c r="F14" s="4"/>
      <c r="G14" s="4"/>
      <c r="H14" s="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/>
    </row>
    <row r="15" spans="1:34" s="15" customFormat="1" ht="16.5" customHeight="1" x14ac:dyDescent="0.15">
      <c r="B15" s="13">
        <f t="shared" si="1"/>
        <v>45083</v>
      </c>
      <c r="C15" s="13" t="str">
        <f t="shared" si="0"/>
        <v>火</v>
      </c>
      <c r="D15" s="4"/>
      <c r="E15" s="4"/>
      <c r="F15" s="5"/>
      <c r="G15" s="4"/>
      <c r="H15" s="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4" s="15" customFormat="1" ht="16.5" customHeight="1" x14ac:dyDescent="0.15">
      <c r="B16" s="13">
        <f t="shared" si="1"/>
        <v>45084</v>
      </c>
      <c r="C16" s="13" t="str">
        <f t="shared" si="0"/>
        <v>水</v>
      </c>
      <c r="D16" s="4"/>
      <c r="E16" s="4"/>
      <c r="F16" s="4"/>
      <c r="G16" s="4"/>
      <c r="H16" s="4" t="s">
        <v>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3"/>
    </row>
    <row r="17" spans="2:33" s="15" customFormat="1" ht="16.5" customHeight="1" x14ac:dyDescent="0.15">
      <c r="B17" s="13">
        <f t="shared" si="1"/>
        <v>45085</v>
      </c>
      <c r="C17" s="13" t="str">
        <f t="shared" si="0"/>
        <v>木</v>
      </c>
      <c r="D17" s="4" t="s">
        <v>8</v>
      </c>
      <c r="E17" s="4" t="s">
        <v>8</v>
      </c>
      <c r="F17" s="4"/>
      <c r="G17" s="4"/>
      <c r="H17" s="4" t="s">
        <v>8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33" s="15" customFormat="1" ht="16.5" customHeight="1" x14ac:dyDescent="0.15">
      <c r="B18" s="13">
        <f t="shared" si="1"/>
        <v>45086</v>
      </c>
      <c r="C18" s="13" t="str">
        <f t="shared" si="0"/>
        <v>金</v>
      </c>
      <c r="D18" s="4" t="s">
        <v>8</v>
      </c>
      <c r="E18" s="4"/>
      <c r="F18" s="4"/>
      <c r="G18" s="4"/>
      <c r="H18" s="4" t="s">
        <v>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2:33" s="15" customFormat="1" ht="16.5" customHeight="1" x14ac:dyDescent="0.15">
      <c r="B19" s="13">
        <f t="shared" si="1"/>
        <v>45087</v>
      </c>
      <c r="C19" s="13" t="str">
        <f t="shared" si="0"/>
        <v>土</v>
      </c>
      <c r="D19" s="4" t="s">
        <v>8</v>
      </c>
      <c r="E19" s="4"/>
      <c r="F19" s="4"/>
      <c r="G19" s="4"/>
      <c r="H19" s="4" t="s">
        <v>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2:33" s="15" customFormat="1" ht="16.5" customHeight="1" x14ac:dyDescent="0.15">
      <c r="B20" s="13">
        <f t="shared" si="1"/>
        <v>45088</v>
      </c>
      <c r="C20" s="13" t="str">
        <f t="shared" si="0"/>
        <v>日</v>
      </c>
      <c r="D20" s="4" t="s">
        <v>8</v>
      </c>
      <c r="E20" s="4" t="s">
        <v>8</v>
      </c>
      <c r="F20" s="4"/>
      <c r="G20" s="4"/>
      <c r="H20" s="4" t="s">
        <v>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2:33" s="15" customFormat="1" ht="16.5" customHeight="1" x14ac:dyDescent="0.15">
      <c r="B21" s="13">
        <f t="shared" si="1"/>
        <v>45089</v>
      </c>
      <c r="C21" s="13" t="str">
        <f t="shared" si="0"/>
        <v>月</v>
      </c>
      <c r="D21" s="4"/>
      <c r="E21" s="4"/>
      <c r="F21" s="4"/>
      <c r="G21" s="4"/>
      <c r="H21" s="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2:33" s="15" customFormat="1" ht="16.5" customHeight="1" x14ac:dyDescent="0.15">
      <c r="B22" s="13">
        <f t="shared" si="1"/>
        <v>45090</v>
      </c>
      <c r="C22" s="13" t="str">
        <f t="shared" si="0"/>
        <v>火</v>
      </c>
      <c r="D22" s="4"/>
      <c r="E22" s="4"/>
      <c r="F22" s="4"/>
      <c r="G22" s="4"/>
      <c r="H22" s="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/>
    </row>
    <row r="23" spans="2:33" s="15" customFormat="1" ht="16.5" customHeight="1" x14ac:dyDescent="0.15">
      <c r="B23" s="13">
        <f t="shared" si="1"/>
        <v>45091</v>
      </c>
      <c r="C23" s="13" t="str">
        <f t="shared" si="0"/>
        <v>水</v>
      </c>
      <c r="D23" s="4"/>
      <c r="E23" s="4"/>
      <c r="F23" s="4"/>
      <c r="G23" s="4"/>
      <c r="H23" s="4" t="s">
        <v>8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/>
      <c r="AF23" s="13"/>
      <c r="AG23" s="14"/>
    </row>
    <row r="24" spans="2:33" s="15" customFormat="1" ht="16.5" customHeight="1" x14ac:dyDescent="0.15">
      <c r="B24" s="13">
        <f t="shared" si="1"/>
        <v>45092</v>
      </c>
      <c r="C24" s="13" t="str">
        <f t="shared" si="0"/>
        <v>木</v>
      </c>
      <c r="D24" s="4"/>
      <c r="E24" s="4"/>
      <c r="F24" s="4" t="s">
        <v>8</v>
      </c>
      <c r="G24" s="4"/>
      <c r="H24" s="4" t="s">
        <v>8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2:33" s="15" customFormat="1" ht="16.5" customHeight="1" x14ac:dyDescent="0.15">
      <c r="B25" s="13">
        <f t="shared" si="1"/>
        <v>45093</v>
      </c>
      <c r="C25" s="13" t="str">
        <f t="shared" si="0"/>
        <v>金</v>
      </c>
      <c r="D25" s="4"/>
      <c r="E25" s="4" t="s">
        <v>8</v>
      </c>
      <c r="F25" s="4" t="s">
        <v>8</v>
      </c>
      <c r="G25" s="4"/>
      <c r="H25" s="4" t="s">
        <v>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2:33" s="15" customFormat="1" ht="16.5" customHeight="1" x14ac:dyDescent="0.15">
      <c r="B26" s="13">
        <f t="shared" si="1"/>
        <v>45094</v>
      </c>
      <c r="C26" s="13" t="str">
        <f t="shared" si="0"/>
        <v>土</v>
      </c>
      <c r="D26" s="4"/>
      <c r="E26" s="4" t="s">
        <v>8</v>
      </c>
      <c r="F26" s="4"/>
      <c r="G26" s="4"/>
      <c r="H26" s="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3"/>
    </row>
    <row r="27" spans="2:33" s="15" customFormat="1" ht="16.5" customHeight="1" x14ac:dyDescent="0.15">
      <c r="B27" s="13">
        <f t="shared" si="1"/>
        <v>45095</v>
      </c>
      <c r="C27" s="13" t="str">
        <f t="shared" si="0"/>
        <v>日</v>
      </c>
      <c r="D27" s="4"/>
      <c r="E27" s="4" t="s">
        <v>8</v>
      </c>
      <c r="F27" s="4"/>
      <c r="G27" s="4"/>
      <c r="H27" s="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2:33" s="15" customFormat="1" ht="16.5" customHeight="1" x14ac:dyDescent="0.15">
      <c r="B28" s="13">
        <f t="shared" si="1"/>
        <v>45096</v>
      </c>
      <c r="C28" s="13" t="str">
        <f t="shared" si="0"/>
        <v>月</v>
      </c>
      <c r="D28" s="4"/>
      <c r="E28" s="4"/>
      <c r="F28" s="4"/>
      <c r="G28" s="4"/>
      <c r="H28" s="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2:33" s="15" customFormat="1" ht="16.5" customHeight="1" x14ac:dyDescent="0.15">
      <c r="B29" s="13">
        <f t="shared" si="1"/>
        <v>45097</v>
      </c>
      <c r="C29" s="13" t="str">
        <f t="shared" si="0"/>
        <v>火</v>
      </c>
      <c r="D29" s="4"/>
      <c r="E29" s="4"/>
      <c r="F29" s="4"/>
      <c r="G29" s="4"/>
      <c r="H29" s="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/>
      <c r="AF29" s="13"/>
      <c r="AG29" s="14"/>
    </row>
    <row r="30" spans="2:33" s="15" customFormat="1" ht="16.5" customHeight="1" x14ac:dyDescent="0.15">
      <c r="B30" s="13">
        <f t="shared" si="1"/>
        <v>45098</v>
      </c>
      <c r="C30" s="13" t="str">
        <f t="shared" si="0"/>
        <v>水</v>
      </c>
      <c r="D30" s="4" t="s">
        <v>8</v>
      </c>
      <c r="E30" s="4"/>
      <c r="F30" s="4" t="s">
        <v>8</v>
      </c>
      <c r="G30" s="4" t="s">
        <v>8</v>
      </c>
      <c r="H30" s="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2:33" s="15" customFormat="1" ht="16.5" customHeight="1" x14ac:dyDescent="0.15">
      <c r="B31" s="13">
        <f t="shared" si="1"/>
        <v>45099</v>
      </c>
      <c r="C31" s="13" t="str">
        <f t="shared" si="0"/>
        <v>木</v>
      </c>
      <c r="D31" s="4" t="s">
        <v>8</v>
      </c>
      <c r="E31" s="4"/>
      <c r="F31" s="4" t="s">
        <v>8</v>
      </c>
      <c r="G31" s="4" t="s">
        <v>8</v>
      </c>
      <c r="H31" s="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2:33" s="15" customFormat="1" ht="16.5" customHeight="1" x14ac:dyDescent="0.15">
      <c r="B32" s="13">
        <f t="shared" si="1"/>
        <v>45100</v>
      </c>
      <c r="C32" s="13" t="str">
        <f t="shared" si="0"/>
        <v>金</v>
      </c>
      <c r="D32" s="4" t="s">
        <v>8</v>
      </c>
      <c r="E32" s="4"/>
      <c r="F32" s="4" t="s">
        <v>8</v>
      </c>
      <c r="G32" s="4"/>
      <c r="H32" s="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2:33" s="15" customFormat="1" ht="16.5" customHeight="1" x14ac:dyDescent="0.15">
      <c r="B33" s="13">
        <f t="shared" si="1"/>
        <v>45101</v>
      </c>
      <c r="C33" s="13" t="str">
        <f t="shared" si="0"/>
        <v>土</v>
      </c>
      <c r="D33" s="4" t="s">
        <v>8</v>
      </c>
      <c r="E33" s="5"/>
      <c r="F33" s="4"/>
      <c r="G33" s="4"/>
      <c r="H33" s="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3"/>
    </row>
    <row r="34" spans="2:33" s="15" customFormat="1" ht="16.5" customHeight="1" x14ac:dyDescent="0.15">
      <c r="B34" s="13">
        <f t="shared" si="1"/>
        <v>45102</v>
      </c>
      <c r="C34" s="13" t="str">
        <f t="shared" si="0"/>
        <v>日</v>
      </c>
      <c r="D34" s="4"/>
      <c r="E34" s="4"/>
      <c r="F34" s="4"/>
      <c r="G34" s="5"/>
      <c r="H34" s="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4"/>
      <c r="AD34" s="13"/>
      <c r="AE34" s="13"/>
      <c r="AF34" s="13"/>
      <c r="AG34" s="14"/>
    </row>
    <row r="35" spans="2:33" s="15" customFormat="1" ht="16.5" customHeight="1" x14ac:dyDescent="0.15">
      <c r="B35" s="13">
        <f t="shared" si="1"/>
        <v>45103</v>
      </c>
      <c r="C35" s="13" t="str">
        <f t="shared" si="0"/>
        <v>月</v>
      </c>
      <c r="D35" s="4"/>
      <c r="E35" s="4"/>
      <c r="F35" s="4"/>
      <c r="G35" s="4"/>
      <c r="H35" s="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2:33" s="15" customFormat="1" ht="16.5" customHeight="1" x14ac:dyDescent="0.15">
      <c r="B36" s="13">
        <f t="shared" si="1"/>
        <v>45104</v>
      </c>
      <c r="C36" s="13" t="str">
        <f t="shared" si="0"/>
        <v>火</v>
      </c>
      <c r="D36" s="4"/>
      <c r="E36" s="4"/>
      <c r="F36" s="4"/>
      <c r="G36" s="4"/>
      <c r="H36" s="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3"/>
    </row>
    <row r="37" spans="2:33" s="15" customFormat="1" ht="16.5" customHeight="1" x14ac:dyDescent="0.15">
      <c r="B37" s="13">
        <f t="shared" si="1"/>
        <v>45105</v>
      </c>
      <c r="C37" s="13" t="str">
        <f t="shared" si="0"/>
        <v>水</v>
      </c>
      <c r="D37" s="4"/>
      <c r="E37" s="4" t="s">
        <v>8</v>
      </c>
      <c r="F37" s="4"/>
      <c r="G37" s="4"/>
      <c r="H37" s="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2:33" s="15" customFormat="1" ht="16.5" customHeight="1" x14ac:dyDescent="0.15">
      <c r="B38" s="13">
        <f t="shared" si="1"/>
        <v>45106</v>
      </c>
      <c r="C38" s="13" t="str">
        <f t="shared" si="0"/>
        <v>木</v>
      </c>
      <c r="D38" s="4"/>
      <c r="E38" s="4" t="s">
        <v>8</v>
      </c>
      <c r="F38" s="4"/>
      <c r="G38" s="4"/>
      <c r="H38" s="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2:33" s="15" customFormat="1" ht="16.5" customHeight="1" x14ac:dyDescent="0.15">
      <c r="B39" s="13">
        <f t="shared" si="1"/>
        <v>45107</v>
      </c>
      <c r="C39" s="13" t="str">
        <f t="shared" si="0"/>
        <v>金</v>
      </c>
      <c r="D39" s="4"/>
      <c r="E39" s="4" t="s">
        <v>8</v>
      </c>
      <c r="F39" s="4"/>
      <c r="G39" s="4" t="s">
        <v>8</v>
      </c>
      <c r="H39" s="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2:33" s="15" customFormat="1" ht="16.5" customHeight="1" x14ac:dyDescent="0.15">
      <c r="B40" s="13">
        <f t="shared" si="1"/>
        <v>45108</v>
      </c>
      <c r="C40" s="13" t="str">
        <f t="shared" si="0"/>
        <v>土</v>
      </c>
      <c r="D40" s="4" t="s">
        <v>8</v>
      </c>
      <c r="E40" s="4" t="s">
        <v>8</v>
      </c>
      <c r="F40" s="4"/>
      <c r="G40" s="4" t="s">
        <v>8</v>
      </c>
      <c r="H40" s="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3" s="15" customFormat="1" ht="16.5" customHeight="1" x14ac:dyDescent="0.15">
      <c r="B41" s="13">
        <f t="shared" si="1"/>
        <v>45109</v>
      </c>
      <c r="C41" s="13" t="str">
        <f t="shared" si="0"/>
        <v>日</v>
      </c>
      <c r="D41" s="4" t="s">
        <v>8</v>
      </c>
      <c r="E41" s="4"/>
      <c r="F41" s="4"/>
      <c r="G41" s="4" t="s">
        <v>8</v>
      </c>
      <c r="H41" s="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3" s="15" customFormat="1" ht="16.5" customHeight="1" x14ac:dyDescent="0.15">
      <c r="B42" s="13">
        <f t="shared" si="1"/>
        <v>45110</v>
      </c>
      <c r="C42" s="13" t="str">
        <f t="shared" si="0"/>
        <v>月</v>
      </c>
      <c r="D42" s="4"/>
      <c r="E42" s="4"/>
      <c r="F42" s="4"/>
      <c r="G42" s="4"/>
      <c r="H42" s="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2:33" s="15" customFormat="1" ht="16.5" customHeight="1" x14ac:dyDescent="0.15">
      <c r="B43" s="13">
        <f t="shared" si="1"/>
        <v>45111</v>
      </c>
      <c r="C43" s="13" t="str">
        <f t="shared" si="0"/>
        <v>火</v>
      </c>
      <c r="D43" s="4"/>
      <c r="E43" s="4"/>
      <c r="F43" s="5"/>
      <c r="G43" s="4"/>
      <c r="H43" s="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2:33" s="15" customFormat="1" ht="16.5" customHeight="1" x14ac:dyDescent="0.15">
      <c r="B44" s="13">
        <f t="shared" si="1"/>
        <v>45112</v>
      </c>
      <c r="C44" s="13" t="str">
        <f t="shared" si="0"/>
        <v>水</v>
      </c>
      <c r="D44" s="4"/>
      <c r="E44" s="4"/>
      <c r="F44" s="4" t="s">
        <v>8</v>
      </c>
      <c r="G44" s="4"/>
      <c r="H44" s="5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</row>
    <row r="45" spans="2:33" s="15" customFormat="1" ht="16.5" customHeight="1" x14ac:dyDescent="0.15">
      <c r="B45" s="13">
        <f t="shared" si="1"/>
        <v>45113</v>
      </c>
      <c r="C45" s="13" t="str">
        <f t="shared" si="0"/>
        <v>木</v>
      </c>
      <c r="D45" s="4"/>
      <c r="E45" s="5"/>
      <c r="F45" s="4" t="s">
        <v>8</v>
      </c>
      <c r="G45" s="4"/>
      <c r="H45" s="5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/>
    </row>
    <row r="46" spans="2:33" s="15" customFormat="1" ht="16.5" customHeight="1" x14ac:dyDescent="0.15">
      <c r="B46" s="13">
        <f t="shared" si="1"/>
        <v>45114</v>
      </c>
      <c r="C46" s="13" t="str">
        <f t="shared" si="0"/>
        <v>金</v>
      </c>
      <c r="D46" s="4"/>
      <c r="E46" s="4"/>
      <c r="F46" s="5"/>
      <c r="G46" s="4"/>
      <c r="H46" s="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2:33" s="15" customFormat="1" ht="16.5" customHeight="1" x14ac:dyDescent="0.15">
      <c r="B47" s="13">
        <f t="shared" si="1"/>
        <v>45115</v>
      </c>
      <c r="C47" s="13" t="str">
        <f t="shared" si="0"/>
        <v>土</v>
      </c>
      <c r="D47" s="4" t="s">
        <v>8</v>
      </c>
      <c r="E47" s="4"/>
      <c r="F47" s="4"/>
      <c r="G47" s="4"/>
      <c r="H47" s="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3"/>
    </row>
    <row r="48" spans="2:33" s="15" customFormat="1" ht="16.5" customHeight="1" x14ac:dyDescent="0.15">
      <c r="B48" s="13">
        <f t="shared" si="1"/>
        <v>45116</v>
      </c>
      <c r="C48" s="13" t="str">
        <f t="shared" si="0"/>
        <v>日</v>
      </c>
      <c r="D48" s="4" t="s">
        <v>8</v>
      </c>
      <c r="E48" s="4"/>
      <c r="F48" s="4"/>
      <c r="G48" s="4"/>
      <c r="H48" s="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3" s="15" customFormat="1" ht="16.5" customHeight="1" x14ac:dyDescent="0.15">
      <c r="B49" s="13">
        <f t="shared" si="1"/>
        <v>45117</v>
      </c>
      <c r="C49" s="13" t="str">
        <f t="shared" si="0"/>
        <v>月</v>
      </c>
      <c r="D49" s="4"/>
      <c r="E49" s="4"/>
      <c r="F49" s="4"/>
      <c r="G49" s="4"/>
      <c r="H49" s="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2:33" s="15" customFormat="1" ht="16.5" customHeight="1" x14ac:dyDescent="0.15">
      <c r="B50" s="13">
        <f t="shared" si="1"/>
        <v>45118</v>
      </c>
      <c r="C50" s="13" t="str">
        <f t="shared" si="0"/>
        <v>火</v>
      </c>
      <c r="D50" s="4"/>
      <c r="E50" s="4"/>
      <c r="F50" s="4"/>
      <c r="G50" s="4"/>
      <c r="H50" s="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2:33" s="15" customFormat="1" ht="16.5" customHeight="1" x14ac:dyDescent="0.15">
      <c r="B51" s="13">
        <f t="shared" si="1"/>
        <v>45119</v>
      </c>
      <c r="C51" s="13" t="str">
        <f t="shared" si="0"/>
        <v>水</v>
      </c>
      <c r="D51" s="4"/>
      <c r="E51" s="4"/>
      <c r="F51" s="4"/>
      <c r="G51" s="4"/>
      <c r="H51" s="4" t="s">
        <v>8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2:33" s="15" customFormat="1" ht="16.5" customHeight="1" x14ac:dyDescent="0.15">
      <c r="B52" s="13">
        <f t="shared" si="1"/>
        <v>45120</v>
      </c>
      <c r="C52" s="13" t="str">
        <f t="shared" si="0"/>
        <v>木</v>
      </c>
      <c r="D52" s="5"/>
      <c r="E52" s="4"/>
      <c r="F52" s="4"/>
      <c r="G52" s="4"/>
      <c r="H52" s="4" t="s">
        <v>8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2:33" s="15" customFormat="1" ht="16.5" customHeight="1" x14ac:dyDescent="0.15">
      <c r="B53" s="13">
        <f t="shared" si="1"/>
        <v>45121</v>
      </c>
      <c r="C53" s="13" t="str">
        <f t="shared" si="0"/>
        <v>金</v>
      </c>
      <c r="D53" s="4"/>
      <c r="E53" s="4"/>
      <c r="F53" s="4"/>
      <c r="G53" s="4" t="s">
        <v>8</v>
      </c>
      <c r="H53" s="4" t="s">
        <v>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3"/>
    </row>
    <row r="54" spans="2:33" s="15" customFormat="1" ht="16.5" customHeight="1" x14ac:dyDescent="0.15">
      <c r="B54" s="13">
        <f t="shared" si="1"/>
        <v>45122</v>
      </c>
      <c r="C54" s="13" t="str">
        <f t="shared" si="0"/>
        <v>土</v>
      </c>
      <c r="D54" s="4"/>
      <c r="E54" s="4" t="s">
        <v>8</v>
      </c>
      <c r="F54" s="4"/>
      <c r="G54" s="4" t="s">
        <v>8</v>
      </c>
      <c r="H54" s="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3"/>
      <c r="AF54" s="13"/>
      <c r="AG54" s="14"/>
    </row>
    <row r="55" spans="2:33" s="15" customFormat="1" ht="16.5" customHeight="1" x14ac:dyDescent="0.15">
      <c r="B55" s="13">
        <f t="shared" si="1"/>
        <v>45123</v>
      </c>
      <c r="C55" s="13" t="str">
        <f t="shared" si="0"/>
        <v>日</v>
      </c>
      <c r="D55" s="4" t="s">
        <v>8</v>
      </c>
      <c r="E55" s="4" t="s">
        <v>8</v>
      </c>
      <c r="F55" s="4"/>
      <c r="G55" s="4"/>
      <c r="H55" s="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2:33" s="15" customFormat="1" ht="16.5" customHeight="1" x14ac:dyDescent="0.15">
      <c r="B56" s="13">
        <f t="shared" si="1"/>
        <v>45124</v>
      </c>
      <c r="C56" s="13" t="str">
        <f t="shared" si="0"/>
        <v>月</v>
      </c>
      <c r="D56" s="4"/>
      <c r="E56" s="4"/>
      <c r="F56" s="4"/>
      <c r="G56" s="4"/>
      <c r="H56" s="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2:33" s="15" customFormat="1" ht="16.5" customHeight="1" x14ac:dyDescent="0.15">
      <c r="B57" s="13">
        <f t="shared" si="1"/>
        <v>45125</v>
      </c>
      <c r="C57" s="13" t="str">
        <f t="shared" si="0"/>
        <v>火</v>
      </c>
      <c r="D57" s="4"/>
      <c r="E57" s="4"/>
      <c r="F57" s="4"/>
      <c r="G57" s="4"/>
      <c r="H57" s="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3"/>
    </row>
    <row r="58" spans="2:33" s="15" customFormat="1" ht="16.5" customHeight="1" x14ac:dyDescent="0.15">
      <c r="B58" s="13">
        <f t="shared" si="1"/>
        <v>45126</v>
      </c>
      <c r="C58" s="13" t="str">
        <f t="shared" si="0"/>
        <v>水</v>
      </c>
      <c r="D58" s="4"/>
      <c r="E58" s="4"/>
      <c r="F58" s="4" t="s">
        <v>8</v>
      </c>
      <c r="G58" s="4"/>
      <c r="H58" s="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2:33" s="15" customFormat="1" ht="16.5" customHeight="1" x14ac:dyDescent="0.15">
      <c r="B59" s="13">
        <f t="shared" si="1"/>
        <v>45127</v>
      </c>
      <c r="C59" s="13" t="str">
        <f t="shared" si="0"/>
        <v>木</v>
      </c>
      <c r="D59" s="4" t="s">
        <v>8</v>
      </c>
      <c r="E59" s="4" t="s">
        <v>8</v>
      </c>
      <c r="F59" s="4"/>
      <c r="G59" s="4"/>
      <c r="H59" s="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2:33" s="15" customFormat="1" ht="16.5" customHeight="1" x14ac:dyDescent="0.15">
      <c r="B60" s="13">
        <f t="shared" si="1"/>
        <v>45128</v>
      </c>
      <c r="C60" s="13" t="str">
        <f t="shared" si="0"/>
        <v>金</v>
      </c>
      <c r="D60" s="4" t="s">
        <v>8</v>
      </c>
      <c r="E60" s="4"/>
      <c r="F60" s="4" t="s">
        <v>8</v>
      </c>
      <c r="G60" s="4"/>
      <c r="H60" s="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3"/>
      <c r="AF60" s="13"/>
      <c r="AG60" s="14"/>
    </row>
    <row r="61" spans="2:33" s="15" customFormat="1" ht="16.5" customHeight="1" x14ac:dyDescent="0.15">
      <c r="B61" s="13">
        <f t="shared" si="1"/>
        <v>45129</v>
      </c>
      <c r="C61" s="13" t="str">
        <f t="shared" si="0"/>
        <v>土</v>
      </c>
      <c r="D61" s="4" t="s">
        <v>8</v>
      </c>
      <c r="E61" s="4"/>
      <c r="F61" s="4"/>
      <c r="G61" s="4"/>
      <c r="H61" s="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2:33" s="15" customFormat="1" ht="16.5" customHeight="1" x14ac:dyDescent="0.15">
      <c r="B62" s="13">
        <f t="shared" si="1"/>
        <v>45130</v>
      </c>
      <c r="C62" s="13" t="str">
        <f t="shared" si="0"/>
        <v>日</v>
      </c>
      <c r="D62" s="4"/>
      <c r="E62" s="4"/>
      <c r="F62" s="4"/>
      <c r="G62" s="4" t="s">
        <v>8</v>
      </c>
      <c r="H62" s="4" t="s">
        <v>8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2:33" s="15" customFormat="1" ht="16.5" customHeight="1" x14ac:dyDescent="0.15">
      <c r="B63" s="13">
        <f t="shared" si="1"/>
        <v>45131</v>
      </c>
      <c r="C63" s="13" t="str">
        <f t="shared" si="0"/>
        <v>月</v>
      </c>
      <c r="D63" s="4"/>
      <c r="E63" s="4"/>
      <c r="F63" s="4"/>
      <c r="G63" s="4"/>
      <c r="H63" s="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2:33" s="15" customFormat="1" ht="16.5" customHeight="1" x14ac:dyDescent="0.15">
      <c r="B64" s="13">
        <f t="shared" si="1"/>
        <v>45132</v>
      </c>
      <c r="C64" s="13" t="str">
        <f t="shared" si="0"/>
        <v>火</v>
      </c>
      <c r="D64" s="4"/>
      <c r="E64" s="5"/>
      <c r="F64" s="4"/>
      <c r="G64" s="4"/>
      <c r="H64" s="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3"/>
    </row>
    <row r="65" spans="2:33" s="15" customFormat="1" ht="16.5" customHeight="1" x14ac:dyDescent="0.15">
      <c r="B65" s="13">
        <f t="shared" si="1"/>
        <v>45133</v>
      </c>
      <c r="C65" s="13" t="str">
        <f t="shared" si="0"/>
        <v>水</v>
      </c>
      <c r="D65" s="4"/>
      <c r="E65" s="4"/>
      <c r="F65" s="4"/>
      <c r="G65" s="5"/>
      <c r="H65" s="5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4"/>
      <c r="AD65" s="13"/>
      <c r="AE65" s="13"/>
      <c r="AF65" s="13"/>
      <c r="AG65" s="14"/>
    </row>
    <row r="66" spans="2:33" s="15" customFormat="1" ht="16.5" customHeight="1" x14ac:dyDescent="0.15">
      <c r="B66" s="13">
        <f t="shared" si="1"/>
        <v>45134</v>
      </c>
      <c r="C66" s="13" t="str">
        <f t="shared" si="0"/>
        <v>木</v>
      </c>
      <c r="D66" s="4"/>
      <c r="E66" s="4"/>
      <c r="F66" s="4"/>
      <c r="G66" s="4"/>
      <c r="H66" s="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2:33" s="15" customFormat="1" ht="16.5" customHeight="1" x14ac:dyDescent="0.15">
      <c r="B67" s="13">
        <f t="shared" si="1"/>
        <v>45135</v>
      </c>
      <c r="C67" s="13" t="str">
        <f t="shared" si="0"/>
        <v>金</v>
      </c>
      <c r="D67" s="4"/>
      <c r="E67" s="4"/>
      <c r="F67" s="4"/>
      <c r="G67" s="4"/>
      <c r="H67" s="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3"/>
    </row>
    <row r="68" spans="2:33" s="15" customFormat="1" ht="16.5" customHeight="1" x14ac:dyDescent="0.15">
      <c r="B68" s="13">
        <f t="shared" si="1"/>
        <v>45136</v>
      </c>
      <c r="C68" s="13" t="str">
        <f t="shared" si="0"/>
        <v>土</v>
      </c>
      <c r="D68" s="4"/>
      <c r="E68" s="4"/>
      <c r="F68" s="4"/>
      <c r="G68" s="4"/>
      <c r="H68" s="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2:33" s="15" customFormat="1" ht="16.5" customHeight="1" x14ac:dyDescent="0.15">
      <c r="B69" s="13">
        <f t="shared" si="1"/>
        <v>45137</v>
      </c>
      <c r="C69" s="13" t="str">
        <f t="shared" si="0"/>
        <v>日</v>
      </c>
      <c r="D69" s="4"/>
      <c r="E69" s="4"/>
      <c r="F69" s="4"/>
      <c r="G69" s="4"/>
      <c r="H69" s="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2:33" s="15" customFormat="1" ht="16.5" customHeight="1" x14ac:dyDescent="0.15">
      <c r="B70" s="13">
        <f t="shared" si="1"/>
        <v>45138</v>
      </c>
      <c r="C70" s="13" t="str">
        <f t="shared" si="0"/>
        <v>月</v>
      </c>
      <c r="D70" s="4"/>
      <c r="E70" s="4"/>
      <c r="F70" s="4"/>
      <c r="G70" s="4"/>
      <c r="H70" s="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2:33" s="15" customFormat="1" ht="16.5" customHeight="1" x14ac:dyDescent="0.15">
      <c r="B71" s="13">
        <f t="shared" si="1"/>
        <v>45139</v>
      </c>
      <c r="C71" s="13" t="str">
        <f t="shared" si="0"/>
        <v>火</v>
      </c>
      <c r="D71" s="4"/>
      <c r="E71" s="4"/>
      <c r="F71" s="4"/>
      <c r="G71" s="4"/>
      <c r="H71" s="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2:33" s="15" customFormat="1" ht="16.5" customHeight="1" x14ac:dyDescent="0.15">
      <c r="B72" s="13">
        <f t="shared" si="1"/>
        <v>45140</v>
      </c>
      <c r="C72" s="13" t="str">
        <f t="shared" si="0"/>
        <v>水</v>
      </c>
      <c r="D72" s="4" t="s">
        <v>8</v>
      </c>
      <c r="E72" s="4"/>
      <c r="F72" s="4"/>
      <c r="G72" s="4"/>
      <c r="H72" s="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2:33" s="15" customFormat="1" ht="16.5" customHeight="1" x14ac:dyDescent="0.15">
      <c r="B73" s="13">
        <f t="shared" si="1"/>
        <v>45141</v>
      </c>
      <c r="C73" s="13" t="str">
        <f t="shared" si="0"/>
        <v>木</v>
      </c>
      <c r="D73" s="4"/>
      <c r="E73" s="4"/>
      <c r="F73" s="4" t="s">
        <v>8</v>
      </c>
      <c r="G73" s="4"/>
      <c r="H73" s="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2:33" s="15" customFormat="1" ht="16.5" customHeight="1" x14ac:dyDescent="0.15">
      <c r="B74" s="13">
        <f t="shared" si="1"/>
        <v>45142</v>
      </c>
      <c r="C74" s="13" t="str">
        <f t="shared" si="0"/>
        <v>金</v>
      </c>
      <c r="D74" s="4"/>
      <c r="E74" s="4" t="s">
        <v>8</v>
      </c>
      <c r="F74" s="5"/>
      <c r="G74" s="4"/>
      <c r="H74" s="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2:33" s="15" customFormat="1" ht="16.5" customHeight="1" x14ac:dyDescent="0.15">
      <c r="B75" s="13">
        <f t="shared" si="1"/>
        <v>45143</v>
      </c>
      <c r="C75" s="13" t="str">
        <f t="shared" ref="C75:C102" si="2">TEXT(B75,"aaa")</f>
        <v>土</v>
      </c>
      <c r="D75" s="4"/>
      <c r="E75" s="4"/>
      <c r="F75" s="4"/>
      <c r="G75" s="4" t="s">
        <v>8</v>
      </c>
      <c r="H75" s="5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4"/>
    </row>
    <row r="76" spans="2:33" s="15" customFormat="1" ht="16.5" customHeight="1" x14ac:dyDescent="0.15">
      <c r="B76" s="13">
        <f t="shared" ref="B76:B102" si="3">B75+1</f>
        <v>45144</v>
      </c>
      <c r="C76" s="13" t="str">
        <f t="shared" si="2"/>
        <v>日</v>
      </c>
      <c r="D76" s="4"/>
      <c r="E76" s="5"/>
      <c r="F76" s="4"/>
      <c r="G76" s="4"/>
      <c r="H76" s="4" t="s">
        <v>8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</row>
    <row r="77" spans="2:33" s="15" customFormat="1" ht="16.5" customHeight="1" x14ac:dyDescent="0.15">
      <c r="B77" s="13">
        <f t="shared" si="3"/>
        <v>45145</v>
      </c>
      <c r="C77" s="13" t="str">
        <f t="shared" si="2"/>
        <v>月</v>
      </c>
      <c r="D77" s="4"/>
      <c r="E77" s="4"/>
      <c r="F77" s="5"/>
      <c r="G77" s="4"/>
      <c r="H77" s="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2:33" s="15" customFormat="1" ht="16.5" customHeight="1" x14ac:dyDescent="0.15">
      <c r="B78" s="13">
        <f t="shared" si="3"/>
        <v>45146</v>
      </c>
      <c r="C78" s="13" t="str">
        <f t="shared" si="2"/>
        <v>火</v>
      </c>
      <c r="D78" s="4"/>
      <c r="E78" s="4"/>
      <c r="F78" s="4"/>
      <c r="G78" s="4"/>
      <c r="H78" s="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3"/>
    </row>
    <row r="79" spans="2:33" s="15" customFormat="1" ht="16.5" customHeight="1" x14ac:dyDescent="0.15">
      <c r="B79" s="13">
        <f t="shared" si="3"/>
        <v>45147</v>
      </c>
      <c r="C79" s="13" t="str">
        <f t="shared" si="2"/>
        <v>水</v>
      </c>
      <c r="D79" s="4"/>
      <c r="E79" s="4"/>
      <c r="F79" s="4"/>
      <c r="G79" s="4"/>
      <c r="H79" s="4" t="s">
        <v>8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2:33" s="15" customFormat="1" ht="16.5" customHeight="1" x14ac:dyDescent="0.15">
      <c r="B80" s="13">
        <f t="shared" si="3"/>
        <v>45148</v>
      </c>
      <c r="C80" s="13" t="str">
        <f t="shared" si="2"/>
        <v>木</v>
      </c>
      <c r="D80" s="4"/>
      <c r="E80" s="4"/>
      <c r="F80" s="4"/>
      <c r="G80" s="4"/>
      <c r="H80" s="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2:33" s="15" customFormat="1" ht="16.5" customHeight="1" x14ac:dyDescent="0.15">
      <c r="B81" s="13">
        <f t="shared" si="3"/>
        <v>45149</v>
      </c>
      <c r="C81" s="13" t="str">
        <f t="shared" si="2"/>
        <v>金</v>
      </c>
      <c r="D81" s="4"/>
      <c r="E81" s="4"/>
      <c r="F81" s="4"/>
      <c r="G81" s="4"/>
      <c r="H81" s="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2:33" s="15" customFormat="1" ht="16.5" customHeight="1" x14ac:dyDescent="0.15">
      <c r="B82" s="13">
        <f t="shared" si="3"/>
        <v>45150</v>
      </c>
      <c r="C82" s="13" t="str">
        <f t="shared" si="2"/>
        <v>土</v>
      </c>
      <c r="D82" s="4"/>
      <c r="E82" s="4"/>
      <c r="F82" s="4"/>
      <c r="G82" s="4"/>
      <c r="H82" s="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2:33" s="15" customFormat="1" ht="16.5" customHeight="1" x14ac:dyDescent="0.15">
      <c r="B83" s="13">
        <f t="shared" si="3"/>
        <v>45151</v>
      </c>
      <c r="C83" s="13" t="str">
        <f t="shared" si="2"/>
        <v>日</v>
      </c>
      <c r="D83" s="4"/>
      <c r="E83" s="4"/>
      <c r="F83" s="4"/>
      <c r="G83" s="4"/>
      <c r="H83" s="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2:33" s="15" customFormat="1" ht="16.5" customHeight="1" x14ac:dyDescent="0.15">
      <c r="B84" s="13">
        <f t="shared" si="3"/>
        <v>45152</v>
      </c>
      <c r="C84" s="13" t="str">
        <f t="shared" si="2"/>
        <v>月</v>
      </c>
      <c r="D84" s="4"/>
      <c r="E84" s="4"/>
      <c r="F84" s="4"/>
      <c r="G84" s="4"/>
      <c r="H84" s="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3"/>
    </row>
    <row r="85" spans="2:33" s="15" customFormat="1" ht="16.5" customHeight="1" x14ac:dyDescent="0.15">
      <c r="B85" s="13">
        <f t="shared" si="3"/>
        <v>45153</v>
      </c>
      <c r="C85" s="13" t="str">
        <f t="shared" si="2"/>
        <v>火</v>
      </c>
      <c r="D85" s="4"/>
      <c r="E85" s="4"/>
      <c r="F85" s="4"/>
      <c r="G85" s="4"/>
      <c r="H85" s="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3"/>
      <c r="AF85" s="13"/>
      <c r="AG85" s="14"/>
    </row>
    <row r="86" spans="2:33" s="15" customFormat="1" ht="16.5" customHeight="1" x14ac:dyDescent="0.15">
      <c r="B86" s="13">
        <f t="shared" si="3"/>
        <v>45154</v>
      </c>
      <c r="C86" s="13" t="str">
        <f t="shared" si="2"/>
        <v>水</v>
      </c>
      <c r="D86" s="4"/>
      <c r="E86" s="4"/>
      <c r="F86" s="4"/>
      <c r="G86" s="4"/>
      <c r="H86" s="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2:33" s="15" customFormat="1" ht="16.5" customHeight="1" x14ac:dyDescent="0.15">
      <c r="B87" s="13">
        <f t="shared" si="3"/>
        <v>45155</v>
      </c>
      <c r="C87" s="13" t="str">
        <f t="shared" si="2"/>
        <v>木</v>
      </c>
      <c r="D87" s="4"/>
      <c r="E87" s="4"/>
      <c r="F87" s="4"/>
      <c r="G87" s="4"/>
      <c r="H87" s="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2:33" s="15" customFormat="1" ht="16.5" customHeight="1" x14ac:dyDescent="0.15">
      <c r="B88" s="13">
        <f t="shared" si="3"/>
        <v>45156</v>
      </c>
      <c r="C88" s="13" t="str">
        <f t="shared" si="2"/>
        <v>金</v>
      </c>
      <c r="D88" s="4"/>
      <c r="E88" s="4"/>
      <c r="F88" s="4"/>
      <c r="G88" s="4"/>
      <c r="H88" s="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3"/>
    </row>
    <row r="89" spans="2:33" s="15" customFormat="1" ht="16.5" customHeight="1" x14ac:dyDescent="0.15">
      <c r="B89" s="13">
        <f t="shared" si="3"/>
        <v>45157</v>
      </c>
      <c r="C89" s="13" t="str">
        <f t="shared" si="2"/>
        <v>土</v>
      </c>
      <c r="D89" s="4"/>
      <c r="E89" s="4"/>
      <c r="F89" s="4"/>
      <c r="G89" s="4"/>
      <c r="H89" s="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2:33" s="15" customFormat="1" ht="16.5" customHeight="1" x14ac:dyDescent="0.15">
      <c r="B90" s="13">
        <f t="shared" si="3"/>
        <v>45158</v>
      </c>
      <c r="C90" s="13" t="str">
        <f t="shared" si="2"/>
        <v>日</v>
      </c>
      <c r="D90" s="4"/>
      <c r="E90" s="4"/>
      <c r="F90" s="4"/>
      <c r="G90" s="4"/>
      <c r="H90" s="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2:33" s="15" customFormat="1" ht="16.5" customHeight="1" x14ac:dyDescent="0.15">
      <c r="B91" s="13">
        <f t="shared" si="3"/>
        <v>45159</v>
      </c>
      <c r="C91" s="13" t="str">
        <f t="shared" si="2"/>
        <v>月</v>
      </c>
      <c r="D91" s="4"/>
      <c r="E91" s="4"/>
      <c r="F91" s="4"/>
      <c r="G91" s="4"/>
      <c r="H91" s="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/>
      <c r="AF91" s="13"/>
      <c r="AG91" s="14"/>
    </row>
    <row r="92" spans="2:33" s="15" customFormat="1" ht="16.5" customHeight="1" x14ac:dyDescent="0.15">
      <c r="B92" s="13">
        <f t="shared" si="3"/>
        <v>45160</v>
      </c>
      <c r="C92" s="13" t="str">
        <f t="shared" si="2"/>
        <v>火</v>
      </c>
      <c r="D92" s="4"/>
      <c r="E92" s="4"/>
      <c r="F92" s="4"/>
      <c r="G92" s="4"/>
      <c r="H92" s="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2:33" s="15" customFormat="1" ht="16.5" customHeight="1" x14ac:dyDescent="0.15">
      <c r="B93" s="13">
        <f t="shared" si="3"/>
        <v>45161</v>
      </c>
      <c r="C93" s="13" t="str">
        <f t="shared" si="2"/>
        <v>水</v>
      </c>
      <c r="D93" s="4"/>
      <c r="E93" s="4"/>
      <c r="F93" s="4"/>
      <c r="G93" s="4"/>
      <c r="H93" s="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2:33" s="15" customFormat="1" ht="16.5" customHeight="1" x14ac:dyDescent="0.15">
      <c r="B94" s="13">
        <f t="shared" si="3"/>
        <v>45162</v>
      </c>
      <c r="C94" s="13" t="str">
        <f t="shared" si="2"/>
        <v>木</v>
      </c>
      <c r="D94" s="4"/>
      <c r="E94" s="4"/>
      <c r="F94" s="4"/>
      <c r="G94" s="4"/>
      <c r="H94" s="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2:33" s="15" customFormat="1" ht="16.5" customHeight="1" x14ac:dyDescent="0.15">
      <c r="B95" s="13">
        <f t="shared" si="3"/>
        <v>45163</v>
      </c>
      <c r="C95" s="13" t="str">
        <f t="shared" si="2"/>
        <v>金</v>
      </c>
      <c r="D95" s="4"/>
      <c r="E95" s="5"/>
      <c r="F95" s="4"/>
      <c r="G95" s="4"/>
      <c r="H95" s="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3"/>
    </row>
    <row r="96" spans="2:33" s="15" customFormat="1" ht="16.5" customHeight="1" x14ac:dyDescent="0.15">
      <c r="B96" s="13">
        <f t="shared" si="3"/>
        <v>45164</v>
      </c>
      <c r="C96" s="13" t="str">
        <f t="shared" si="2"/>
        <v>土</v>
      </c>
      <c r="D96" s="4"/>
      <c r="E96" s="4"/>
      <c r="F96" s="4"/>
      <c r="G96" s="5"/>
      <c r="H96" s="5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4"/>
      <c r="AD96" s="13"/>
      <c r="AE96" s="13"/>
      <c r="AF96" s="13"/>
      <c r="AG96" s="14"/>
    </row>
    <row r="97" spans="1:37" s="15" customFormat="1" ht="16.5" customHeight="1" x14ac:dyDescent="0.15">
      <c r="B97" s="13">
        <f t="shared" si="3"/>
        <v>45165</v>
      </c>
      <c r="C97" s="13" t="str">
        <f t="shared" si="2"/>
        <v>日</v>
      </c>
      <c r="D97" s="4"/>
      <c r="E97" s="4"/>
      <c r="F97" s="4"/>
      <c r="G97" s="4"/>
      <c r="H97" s="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7" s="15" customFormat="1" ht="16.5" customHeight="1" x14ac:dyDescent="0.15">
      <c r="B98" s="13">
        <f t="shared" si="3"/>
        <v>45166</v>
      </c>
      <c r="C98" s="13" t="str">
        <f t="shared" si="2"/>
        <v>月</v>
      </c>
      <c r="D98" s="4"/>
      <c r="E98" s="4"/>
      <c r="F98" s="4"/>
      <c r="G98" s="4"/>
      <c r="H98" s="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3"/>
    </row>
    <row r="99" spans="1:37" s="15" customFormat="1" ht="16.5" customHeight="1" x14ac:dyDescent="0.15">
      <c r="B99" s="13">
        <f t="shared" si="3"/>
        <v>45167</v>
      </c>
      <c r="C99" s="13" t="str">
        <f t="shared" si="2"/>
        <v>火</v>
      </c>
      <c r="D99" s="4"/>
      <c r="E99" s="4"/>
      <c r="F99" s="4"/>
      <c r="G99" s="4"/>
      <c r="H99" s="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5" customFormat="1" ht="16.5" customHeight="1" x14ac:dyDescent="0.15">
      <c r="B100" s="13">
        <f t="shared" si="3"/>
        <v>45168</v>
      </c>
      <c r="C100" s="13" t="str">
        <f t="shared" si="2"/>
        <v>水</v>
      </c>
      <c r="D100" s="4"/>
      <c r="E100" s="4"/>
      <c r="F100" s="4"/>
      <c r="G100" s="4"/>
      <c r="H100" s="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7" s="15" customFormat="1" ht="16.5" customHeight="1" x14ac:dyDescent="0.15">
      <c r="B101" s="13">
        <f t="shared" si="3"/>
        <v>45169</v>
      </c>
      <c r="C101" s="13" t="str">
        <f t="shared" si="2"/>
        <v>木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5" customFormat="1" ht="16.5" customHeight="1" x14ac:dyDescent="0.15">
      <c r="B102" s="13">
        <f t="shared" si="3"/>
        <v>45170</v>
      </c>
      <c r="C102" s="13" t="str">
        <f t="shared" si="2"/>
        <v>金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16" customFormat="1" ht="16.5" customHeight="1" x14ac:dyDescent="0.15">
      <c r="B103" s="82" t="s">
        <v>6</v>
      </c>
      <c r="C103" s="83"/>
      <c r="D103" s="17">
        <f>IF(COUNTA(D9)=1,(COUNTIF(D10:D102,"○")),0)</f>
        <v>18</v>
      </c>
      <c r="E103" s="17">
        <f t="shared" ref="E103:AG103" si="4">IF(COUNTA(E9)=1,(COUNTIF(E10:E102,"○")),0)</f>
        <v>14</v>
      </c>
      <c r="F103" s="17">
        <f t="shared" si="4"/>
        <v>11</v>
      </c>
      <c r="G103" s="17">
        <f t="shared" si="4"/>
        <v>9</v>
      </c>
      <c r="H103" s="17">
        <f t="shared" si="4"/>
        <v>17</v>
      </c>
      <c r="I103" s="17">
        <f t="shared" si="4"/>
        <v>0</v>
      </c>
      <c r="J103" s="17">
        <f t="shared" si="4"/>
        <v>0</v>
      </c>
      <c r="K103" s="17">
        <f t="shared" si="4"/>
        <v>0</v>
      </c>
      <c r="L103" s="17">
        <f t="shared" si="4"/>
        <v>0</v>
      </c>
      <c r="M103" s="17">
        <f t="shared" si="4"/>
        <v>0</v>
      </c>
      <c r="N103" s="17">
        <f t="shared" si="4"/>
        <v>0</v>
      </c>
      <c r="O103" s="17">
        <f t="shared" si="4"/>
        <v>0</v>
      </c>
      <c r="P103" s="17">
        <f t="shared" si="4"/>
        <v>0</v>
      </c>
      <c r="Q103" s="17">
        <f t="shared" si="4"/>
        <v>0</v>
      </c>
      <c r="R103" s="17">
        <f t="shared" si="4"/>
        <v>0</v>
      </c>
      <c r="S103" s="17">
        <f t="shared" si="4"/>
        <v>0</v>
      </c>
      <c r="T103" s="17">
        <f t="shared" si="4"/>
        <v>0</v>
      </c>
      <c r="U103" s="17">
        <f t="shared" si="4"/>
        <v>0</v>
      </c>
      <c r="V103" s="17">
        <f t="shared" si="4"/>
        <v>0</v>
      </c>
      <c r="W103" s="17">
        <f t="shared" si="4"/>
        <v>0</v>
      </c>
      <c r="X103" s="17">
        <f t="shared" si="4"/>
        <v>0</v>
      </c>
      <c r="Y103" s="17">
        <f t="shared" si="4"/>
        <v>0</v>
      </c>
      <c r="Z103" s="17">
        <f t="shared" si="4"/>
        <v>0</v>
      </c>
      <c r="AA103" s="17">
        <f t="shared" si="4"/>
        <v>0</v>
      </c>
      <c r="AB103" s="17">
        <f t="shared" si="4"/>
        <v>0</v>
      </c>
      <c r="AC103" s="17">
        <f t="shared" si="4"/>
        <v>0</v>
      </c>
      <c r="AD103" s="17">
        <f t="shared" si="4"/>
        <v>0</v>
      </c>
      <c r="AE103" s="17">
        <f t="shared" si="4"/>
        <v>0</v>
      </c>
      <c r="AF103" s="17">
        <f>IF(COUNTA(AF9)=1,(COUNTIF(AF10:AF102,"○")),0)</f>
        <v>0</v>
      </c>
      <c r="AG103" s="17">
        <f t="shared" si="4"/>
        <v>0</v>
      </c>
    </row>
    <row r="104" spans="1:37" ht="42.75" customHeight="1" x14ac:dyDescent="0.15">
      <c r="B104" s="89" t="s">
        <v>25</v>
      </c>
      <c r="C104" s="90"/>
      <c r="D104" s="59" t="str">
        <f>IF(D103=0,"未実施","実施")</f>
        <v>実施</v>
      </c>
      <c r="E104" s="59" t="str">
        <f t="shared" ref="E104:AG104" si="5">IF(E103=0,"未実施","実施")</f>
        <v>実施</v>
      </c>
      <c r="F104" s="59" t="str">
        <f t="shared" si="5"/>
        <v>実施</v>
      </c>
      <c r="G104" s="59" t="str">
        <f>IF(G103=0,"未実施","実施")</f>
        <v>実施</v>
      </c>
      <c r="H104" s="59" t="str">
        <f t="shared" si="5"/>
        <v>実施</v>
      </c>
      <c r="I104" s="59" t="str">
        <f t="shared" si="5"/>
        <v>未実施</v>
      </c>
      <c r="J104" s="59" t="str">
        <f t="shared" si="5"/>
        <v>未実施</v>
      </c>
      <c r="K104" s="59" t="str">
        <f t="shared" si="5"/>
        <v>未実施</v>
      </c>
      <c r="L104" s="59" t="str">
        <f t="shared" si="5"/>
        <v>未実施</v>
      </c>
      <c r="M104" s="59" t="str">
        <f t="shared" si="5"/>
        <v>未実施</v>
      </c>
      <c r="N104" s="59" t="str">
        <f t="shared" si="5"/>
        <v>未実施</v>
      </c>
      <c r="O104" s="59" t="str">
        <f t="shared" si="5"/>
        <v>未実施</v>
      </c>
      <c r="P104" s="59" t="str">
        <f t="shared" si="5"/>
        <v>未実施</v>
      </c>
      <c r="Q104" s="59" t="str">
        <f t="shared" si="5"/>
        <v>未実施</v>
      </c>
      <c r="R104" s="59" t="str">
        <f t="shared" si="5"/>
        <v>未実施</v>
      </c>
      <c r="S104" s="59" t="str">
        <f t="shared" si="5"/>
        <v>未実施</v>
      </c>
      <c r="T104" s="59" t="str">
        <f t="shared" si="5"/>
        <v>未実施</v>
      </c>
      <c r="U104" s="59" t="str">
        <f t="shared" si="5"/>
        <v>未実施</v>
      </c>
      <c r="V104" s="59" t="str">
        <f t="shared" si="5"/>
        <v>未実施</v>
      </c>
      <c r="W104" s="59" t="str">
        <f t="shared" si="5"/>
        <v>未実施</v>
      </c>
      <c r="X104" s="59" t="str">
        <f t="shared" si="5"/>
        <v>未実施</v>
      </c>
      <c r="Y104" s="59" t="str">
        <f t="shared" si="5"/>
        <v>未実施</v>
      </c>
      <c r="Z104" s="59" t="str">
        <f t="shared" si="5"/>
        <v>未実施</v>
      </c>
      <c r="AA104" s="59" t="str">
        <f t="shared" si="5"/>
        <v>未実施</v>
      </c>
      <c r="AB104" s="59" t="str">
        <f t="shared" si="5"/>
        <v>未実施</v>
      </c>
      <c r="AC104" s="59" t="str">
        <f t="shared" si="5"/>
        <v>未実施</v>
      </c>
      <c r="AD104" s="59" t="str">
        <f t="shared" si="5"/>
        <v>未実施</v>
      </c>
      <c r="AE104" s="59" t="str">
        <f t="shared" si="5"/>
        <v>未実施</v>
      </c>
      <c r="AF104" s="59" t="str">
        <f t="shared" si="5"/>
        <v>未実施</v>
      </c>
      <c r="AG104" s="59" t="str">
        <f t="shared" si="5"/>
        <v>未実施</v>
      </c>
    </row>
    <row r="105" spans="1:37" ht="14.25" thickBot="1" x14ac:dyDescent="0.2">
      <c r="B105" s="60" t="s">
        <v>39</v>
      </c>
      <c r="C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</row>
    <row r="106" spans="1:37" ht="18" thickTop="1" x14ac:dyDescent="0.15">
      <c r="B106" s="39" t="s">
        <v>11</v>
      </c>
      <c r="C106" s="20"/>
      <c r="D106" s="21"/>
      <c r="E106" s="21"/>
      <c r="F106" s="21"/>
      <c r="G106" s="21"/>
      <c r="H106" s="21"/>
      <c r="I106" s="21"/>
      <c r="J106" s="21"/>
      <c r="K106" s="21"/>
      <c r="L106" s="21"/>
      <c r="M106" s="22"/>
      <c r="N106" s="40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</row>
    <row r="107" spans="1:37" ht="29.25" customHeight="1" x14ac:dyDescent="0.15">
      <c r="B107" s="41" t="s">
        <v>15</v>
      </c>
      <c r="C107" s="23"/>
      <c r="D107" s="23"/>
      <c r="E107" s="24"/>
      <c r="F107" s="23"/>
      <c r="G107" s="23"/>
      <c r="H107" s="23"/>
      <c r="I107" s="23"/>
      <c r="J107" s="23"/>
      <c r="K107" s="23"/>
      <c r="L107" s="23"/>
      <c r="M107" s="25" t="str">
        <f>IF(COUNTIF(D104:AG104,"実施")=D6,"達成","未達成")</f>
        <v>達成</v>
      </c>
      <c r="N107" s="38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</row>
    <row r="108" spans="1:37" ht="29.25" customHeight="1" x14ac:dyDescent="0.15">
      <c r="A108" s="26"/>
      <c r="B108" s="41" t="s">
        <v>16</v>
      </c>
      <c r="C108" s="24"/>
      <c r="D108" s="24"/>
      <c r="E108" s="24"/>
      <c r="F108" s="24"/>
      <c r="G108" s="24"/>
      <c r="H108" s="24"/>
      <c r="I108" s="24"/>
      <c r="J108" s="24"/>
      <c r="K108" s="62"/>
      <c r="L108" s="24"/>
      <c r="M108" s="25" t="str">
        <f>IF(G111&gt;=1,"達成","未達成")</f>
        <v>達成</v>
      </c>
      <c r="N108" s="40"/>
      <c r="O108" s="23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3"/>
      <c r="AH108" s="23"/>
      <c r="AI108" s="23"/>
      <c r="AJ108" s="23"/>
      <c r="AK108" s="23"/>
    </row>
    <row r="109" spans="1:37" ht="29.25" customHeight="1" x14ac:dyDescent="0.15">
      <c r="A109" s="26"/>
      <c r="B109" s="91" t="s">
        <v>41</v>
      </c>
      <c r="C109" s="92"/>
      <c r="D109" s="92"/>
      <c r="E109" s="92"/>
      <c r="F109" s="92"/>
      <c r="G109" s="92"/>
      <c r="H109" s="92"/>
      <c r="I109" s="92"/>
      <c r="J109" s="92"/>
      <c r="K109" s="61">
        <f>ROUNDDOWN((E110-L110)/L110*100,0)</f>
        <v>32</v>
      </c>
      <c r="L109" s="66" t="s">
        <v>29</v>
      </c>
      <c r="M109" s="25" t="str">
        <f>IF(K109&gt;=25,"達成","未達成")</f>
        <v>達成</v>
      </c>
      <c r="N109" s="40"/>
      <c r="O109" s="23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3"/>
      <c r="AH109" s="23"/>
      <c r="AI109" s="23"/>
      <c r="AJ109" s="23"/>
      <c r="AK109" s="23"/>
    </row>
    <row r="110" spans="1:37" ht="36" customHeight="1" x14ac:dyDescent="0.15">
      <c r="A110" s="26"/>
      <c r="B110" s="84" t="s">
        <v>26</v>
      </c>
      <c r="C110" s="85"/>
      <c r="D110" s="86"/>
      <c r="E110" s="27">
        <f>SUM(D103:AG103)</f>
        <v>69</v>
      </c>
      <c r="F110" s="24" t="s">
        <v>2</v>
      </c>
      <c r="G110" s="88" t="s">
        <v>43</v>
      </c>
      <c r="H110" s="88"/>
      <c r="I110" s="24"/>
      <c r="J110" s="87" t="s">
        <v>42</v>
      </c>
      <c r="K110" s="87"/>
      <c r="L110" s="47">
        <f>'★記入例 実施拡大事業主用(申請前３ヶ月のテレワーク実施状況）'!$E$108</f>
        <v>52</v>
      </c>
      <c r="M110" s="50" t="s">
        <v>30</v>
      </c>
      <c r="N110" s="40"/>
      <c r="O110" s="23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3"/>
      <c r="AE110" s="24"/>
      <c r="AF110" s="24"/>
      <c r="AG110" s="23"/>
      <c r="AH110" s="23"/>
      <c r="AI110" s="23"/>
      <c r="AJ110" s="23"/>
      <c r="AK110" s="23"/>
    </row>
    <row r="111" spans="1:37" ht="19.5" customHeight="1" x14ac:dyDescent="0.15">
      <c r="A111" s="26"/>
      <c r="B111" s="74" t="s">
        <v>27</v>
      </c>
      <c r="C111" s="75"/>
      <c r="D111" s="76"/>
      <c r="E111" s="27">
        <f>(K4-D5)+1</f>
        <v>92</v>
      </c>
      <c r="F111" s="24" t="s">
        <v>2</v>
      </c>
      <c r="G111" s="29">
        <f>ROUNDDOWN(E110/(E111*E112)*7,1)</f>
        <v>1</v>
      </c>
      <c r="H111" s="24"/>
      <c r="I111" s="24"/>
      <c r="J111" s="64"/>
      <c r="K111" s="65"/>
      <c r="L111" s="48"/>
      <c r="M111" s="46" t="s">
        <v>8</v>
      </c>
      <c r="N111" s="40"/>
      <c r="O111" s="23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30"/>
      <c r="AF111" s="30"/>
      <c r="AG111" s="23"/>
      <c r="AH111" s="23"/>
      <c r="AI111" s="23"/>
      <c r="AJ111" s="23"/>
      <c r="AK111" s="23"/>
    </row>
    <row r="112" spans="1:37" ht="18.95" customHeight="1" thickBot="1" x14ac:dyDescent="0.2">
      <c r="A112" s="26"/>
      <c r="B112" s="77" t="s">
        <v>5</v>
      </c>
      <c r="C112" s="78"/>
      <c r="D112" s="79"/>
      <c r="E112" s="32">
        <f>D6</f>
        <v>5</v>
      </c>
      <c r="F112" s="33" t="s">
        <v>1</v>
      </c>
      <c r="G112" s="34" t="s">
        <v>9</v>
      </c>
      <c r="H112" s="31"/>
      <c r="I112" s="31"/>
      <c r="J112" s="31"/>
      <c r="K112" s="49"/>
      <c r="L112" s="49"/>
      <c r="M112" s="35"/>
      <c r="N112" s="40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4"/>
      <c r="AF112" s="24"/>
      <c r="AG112" s="23"/>
      <c r="AH112" s="23"/>
      <c r="AI112" s="23"/>
      <c r="AJ112" s="23"/>
      <c r="AK112" s="23"/>
    </row>
    <row r="113" spans="1:34" ht="9.9499999999999993" customHeight="1" thickTop="1" x14ac:dyDescent="0.15">
      <c r="A113" s="26"/>
      <c r="G113" s="6"/>
      <c r="AD113" s="30"/>
      <c r="AE113" s="30"/>
      <c r="AF113" s="30"/>
    </row>
    <row r="114" spans="1:34" x14ac:dyDescent="0.15">
      <c r="A114" s="26"/>
      <c r="B114" s="7" t="s">
        <v>8</v>
      </c>
    </row>
    <row r="115" spans="1:34" x14ac:dyDescent="0.15">
      <c r="B115" s="26"/>
      <c r="E115" s="26"/>
      <c r="AH115" s="26"/>
    </row>
    <row r="116" spans="1:34" x14ac:dyDescent="0.15">
      <c r="B116" s="26"/>
      <c r="AH116" s="26"/>
    </row>
    <row r="117" spans="1:34" x14ac:dyDescent="0.15">
      <c r="B117" s="26"/>
      <c r="AH117" s="26"/>
    </row>
    <row r="118" spans="1:34" x14ac:dyDescent="0.15">
      <c r="B118" s="26"/>
      <c r="E118" s="26"/>
      <c r="F118" s="26"/>
    </row>
  </sheetData>
  <mergeCells count="19">
    <mergeCell ref="B109:J109"/>
    <mergeCell ref="B4:C4"/>
    <mergeCell ref="D4:G4"/>
    <mergeCell ref="I4:J4"/>
    <mergeCell ref="K4:L4"/>
    <mergeCell ref="B5:C5"/>
    <mergeCell ref="D5:E5"/>
    <mergeCell ref="I5:J5"/>
    <mergeCell ref="K5:L5"/>
    <mergeCell ref="B6:C6"/>
    <mergeCell ref="D6:F6"/>
    <mergeCell ref="B9:C9"/>
    <mergeCell ref="B103:C103"/>
    <mergeCell ref="B104:C104"/>
    <mergeCell ref="B110:D110"/>
    <mergeCell ref="G110:H110"/>
    <mergeCell ref="J110:K110"/>
    <mergeCell ref="B111:D111"/>
    <mergeCell ref="B112:D112"/>
  </mergeCells>
  <phoneticPr fontId="1"/>
  <conditionalFormatting sqref="M107">
    <cfRule type="containsText" dxfId="9" priority="10" operator="containsText" text="未達成">
      <formula>NOT(ISERROR(SEARCH("未達成",M107)))</formula>
    </cfRule>
  </conditionalFormatting>
  <conditionalFormatting sqref="M107:M109">
    <cfRule type="cellIs" dxfId="8" priority="8" operator="equal">
      <formula>"未達成"</formula>
    </cfRule>
    <cfRule type="cellIs" dxfId="7" priority="9" operator="equal">
      <formula>"達成"</formula>
    </cfRule>
  </conditionalFormatting>
  <conditionalFormatting sqref="D104:H104 AC104:AG104">
    <cfRule type="cellIs" dxfId="6" priority="6" operator="equal">
      <formula>"未実施"</formula>
    </cfRule>
    <cfRule type="cellIs" dxfId="5" priority="7" operator="equal">
      <formula>"実施"</formula>
    </cfRule>
  </conditionalFormatting>
  <conditionalFormatting sqref="AB104">
    <cfRule type="cellIs" dxfId="4" priority="4" operator="equal">
      <formula>"未実施"</formula>
    </cfRule>
    <cfRule type="cellIs" dxfId="3" priority="5" operator="equal">
      <formula>"実施"</formula>
    </cfRule>
  </conditionalFormatting>
  <conditionalFormatting sqref="I104:AA104">
    <cfRule type="cellIs" dxfId="2" priority="2" operator="equal">
      <formula>"未実施"</formula>
    </cfRule>
    <cfRule type="cellIs" dxfId="1" priority="3" operator="equal">
      <formula>"実施"</formula>
    </cfRule>
  </conditionalFormatting>
  <conditionalFormatting sqref="A101:XFD102 A10:C100 I10:XFD100">
    <cfRule type="expression" dxfId="0" priority="1">
      <formula>$B10&gt;$K$4</formula>
    </cfRule>
  </conditionalFormatting>
  <dataValidations count="2">
    <dataValidation type="list" allowBlank="1" showInputMessage="1" showErrorMessage="1" sqref="I10:AG102 D101:H102" xr:uid="{FE8A098D-A788-422F-82A1-196DAEC11E06}">
      <formula1>$M$111</formula1>
    </dataValidation>
    <dataValidation type="list" allowBlank="1" showInputMessage="1" showErrorMessage="1" sqref="D10:H100" xr:uid="{0F9B6CE1-9794-49AB-BD27-792C8C9E96DB}">
      <formula1>$M$110</formula1>
    </dataValidation>
  </dataValidations>
  <pageMargins left="0.25" right="0.25" top="0.75" bottom="0.75" header="0.3" footer="0.3"/>
  <pageSetup paperSize="9" scale="5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E68E-E9AF-4413-B170-4CE48E4E705A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1D207B4FDED94395590F7E2418A477" ma:contentTypeVersion="12" ma:contentTypeDescription="新しいドキュメントを作成します。" ma:contentTypeScope="" ma:versionID="971cd54cda1137bfc87362dece3d932f">
  <xsd:schema xmlns:xsd="http://www.w3.org/2001/XMLSchema" xmlns:xs="http://www.w3.org/2001/XMLSchema" xmlns:p="http://schemas.microsoft.com/office/2006/metadata/properties" xmlns:ns2="396150c1-63d4-47e9-9732-38f898d636d5" xmlns:ns3="4e7e11c5-8d99-4ce7-ae99-520617b064cf" targetNamespace="http://schemas.microsoft.com/office/2006/metadata/properties" ma:root="true" ma:fieldsID="fc960413887dd78d0921669ba41b2ef2" ns2:_="" ns3:_="">
    <xsd:import namespace="396150c1-63d4-47e9-9732-38f898d636d5"/>
    <xsd:import namespace="4e7e11c5-8d99-4ce7-ae99-520617b06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150c1-63d4-47e9-9732-38f898d63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11c5-8d99-4ce7-ae99-520617b06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D4C808-103D-42ED-9FBF-20FA3C0D5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150c1-63d4-47e9-9732-38f898d636d5"/>
    <ds:schemaRef ds:uri="4e7e11c5-8d99-4ce7-ae99-520617b06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DFFCA-A79B-43EF-B228-445549666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　実施拡大事業主用(申請前３ヶ月のテレワーク実施状況）</vt:lpstr>
      <vt:lpstr>様式　新規・実施拡大事業主共通（評価期間のテレワーク実施状況）</vt:lpstr>
      <vt:lpstr>★記入例 実施拡大事業主用(申請前３ヶ月のテレワーク実施状況）</vt:lpstr>
      <vt:lpstr>★記入例新規・実施拡大事業主共通（評価期間のテレワーク実施状況</vt:lpstr>
      <vt:lpstr>Sheet1</vt:lpstr>
      <vt:lpstr>'★記入例 実施拡大事業主用(申請前３ヶ月のテレワーク実施状況）'!Print_Area</vt:lpstr>
      <vt:lpstr>'★記入例新規・実施拡大事業主共通（評価期間のテレワーク実施状況'!Print_Area</vt:lpstr>
      <vt:lpstr>'様式　実施拡大事業主用(申請前３ヶ月のテレワーク実施状況）'!Print_Area</vt:lpstr>
      <vt:lpstr>'様式　新規・実施拡大事業主共通（評価期間のテレワーク実施状況）'!Print_Area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2020-06-24T13:41:48Z</dcterms:created>
  <dcterms:modified xsi:type="dcterms:W3CDTF">2024-01-26T06:57:33Z</dcterms:modified>
</cp:coreProperties>
</file>