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2 平成30年7月末\06 HP掲載\"/>
    </mc:Choice>
  </mc:AlternateContent>
  <bookViews>
    <workbookView xWindow="0" yWindow="0" windowWidth="23040" windowHeight="9105"/>
  </bookViews>
  <sheets>
    <sheet name="Sheet1" sheetId="1" r:id="rId1"/>
  </sheets>
  <definedNames>
    <definedName name="_xlnm.Print_Area" localSheetId="0">Sheet1!$A$1:$H$160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C152" i="1"/>
  <c r="B152" i="1"/>
  <c r="D150" i="1"/>
  <c r="C150" i="1"/>
  <c r="B150" i="1"/>
  <c r="H148" i="1"/>
  <c r="G148" i="1"/>
  <c r="F148" i="1"/>
  <c r="E148" i="1"/>
  <c r="D148" i="1"/>
  <c r="C148" i="1"/>
  <c r="B148" i="1"/>
  <c r="H146" i="1"/>
  <c r="G146" i="1"/>
  <c r="F146" i="1"/>
  <c r="E146" i="1"/>
  <c r="D146" i="1"/>
  <c r="C146" i="1"/>
  <c r="B146" i="1"/>
  <c r="D145" i="1"/>
  <c r="H144" i="1"/>
  <c r="G144" i="1"/>
  <c r="F144" i="1"/>
  <c r="E144" i="1"/>
  <c r="D144" i="1"/>
  <c r="C144" i="1"/>
  <c r="B144" i="1"/>
  <c r="D143" i="1"/>
  <c r="H142" i="1"/>
  <c r="G142" i="1"/>
  <c r="F142" i="1"/>
  <c r="E142" i="1"/>
  <c r="D142" i="1"/>
  <c r="C142" i="1"/>
  <c r="B142" i="1"/>
  <c r="D141" i="1"/>
  <c r="H140" i="1"/>
  <c r="G140" i="1"/>
  <c r="F140" i="1"/>
  <c r="E140" i="1"/>
  <c r="D140" i="1"/>
  <c r="C140" i="1"/>
  <c r="B140" i="1"/>
  <c r="D139" i="1"/>
  <c r="H138" i="1"/>
  <c r="G138" i="1"/>
  <c r="F138" i="1"/>
  <c r="E138" i="1"/>
  <c r="D138" i="1"/>
  <c r="C138" i="1"/>
  <c r="B138" i="1"/>
  <c r="D137" i="1"/>
  <c r="H136" i="1"/>
  <c r="G136" i="1"/>
  <c r="F136" i="1"/>
  <c r="E136" i="1"/>
  <c r="D136" i="1"/>
  <c r="C136" i="1"/>
  <c r="B136" i="1"/>
  <c r="D135" i="1"/>
  <c r="H134" i="1"/>
  <c r="G134" i="1"/>
  <c r="F134" i="1"/>
  <c r="E134" i="1"/>
  <c r="D134" i="1"/>
  <c r="C134" i="1"/>
  <c r="B134" i="1"/>
  <c r="D133" i="1"/>
  <c r="H132" i="1"/>
  <c r="G132" i="1"/>
  <c r="F132" i="1"/>
  <c r="E132" i="1"/>
  <c r="D132" i="1"/>
  <c r="C132" i="1"/>
  <c r="B132" i="1"/>
  <c r="D131" i="1"/>
  <c r="H130" i="1"/>
  <c r="G130" i="1"/>
  <c r="F130" i="1"/>
  <c r="E130" i="1"/>
  <c r="C130" i="1"/>
  <c r="B130" i="1"/>
  <c r="G129" i="1"/>
  <c r="D129" i="1"/>
  <c r="D130" i="1" s="1"/>
  <c r="H128" i="1"/>
  <c r="G128" i="1"/>
  <c r="F128" i="1"/>
  <c r="E128" i="1"/>
  <c r="C128" i="1"/>
  <c r="B128" i="1"/>
  <c r="G127" i="1"/>
  <c r="G126" i="1" s="1"/>
  <c r="D127" i="1"/>
  <c r="D128" i="1" s="1"/>
  <c r="H126" i="1"/>
  <c r="F126" i="1"/>
  <c r="E126" i="1"/>
  <c r="C126" i="1"/>
  <c r="B126" i="1"/>
  <c r="G125" i="1"/>
  <c r="G124" i="1" s="1"/>
  <c r="D125" i="1"/>
  <c r="D124" i="1" s="1"/>
  <c r="H124" i="1"/>
  <c r="F124" i="1"/>
  <c r="E124" i="1"/>
  <c r="C124" i="1"/>
  <c r="B124" i="1"/>
  <c r="G123" i="1"/>
  <c r="G122" i="1" s="1"/>
  <c r="D123" i="1"/>
  <c r="H122" i="1"/>
  <c r="F122" i="1"/>
  <c r="E122" i="1"/>
  <c r="C122" i="1"/>
  <c r="B122" i="1"/>
  <c r="G121" i="1"/>
  <c r="D121" i="1"/>
  <c r="D122" i="1" s="1"/>
  <c r="H120" i="1"/>
  <c r="G120" i="1"/>
  <c r="F120" i="1"/>
  <c r="E120" i="1"/>
  <c r="C120" i="1"/>
  <c r="B120" i="1"/>
  <c r="G119" i="1"/>
  <c r="G118" i="1" s="1"/>
  <c r="D119" i="1"/>
  <c r="D120" i="1" s="1"/>
  <c r="H118" i="1"/>
  <c r="F118" i="1"/>
  <c r="E118" i="1"/>
  <c r="C118" i="1"/>
  <c r="B118" i="1"/>
  <c r="G117" i="1"/>
  <c r="G116" i="1" s="1"/>
  <c r="D117" i="1"/>
  <c r="D116" i="1" s="1"/>
  <c r="H116" i="1"/>
  <c r="F116" i="1"/>
  <c r="E116" i="1"/>
  <c r="C116" i="1"/>
  <c r="B116" i="1"/>
  <c r="G115" i="1"/>
  <c r="G114" i="1" s="1"/>
  <c r="D115" i="1"/>
  <c r="H114" i="1"/>
  <c r="F114" i="1"/>
  <c r="E114" i="1"/>
  <c r="C114" i="1"/>
  <c r="B114" i="1"/>
  <c r="G113" i="1"/>
  <c r="D113" i="1"/>
  <c r="D114" i="1" s="1"/>
  <c r="H112" i="1"/>
  <c r="G112" i="1"/>
  <c r="F112" i="1"/>
  <c r="E112" i="1"/>
  <c r="C112" i="1"/>
  <c r="B112" i="1"/>
  <c r="G111" i="1"/>
  <c r="G110" i="1" s="1"/>
  <c r="D111" i="1"/>
  <c r="D112" i="1" s="1"/>
  <c r="H110" i="1"/>
  <c r="F110" i="1"/>
  <c r="E110" i="1"/>
  <c r="C110" i="1"/>
  <c r="B110" i="1"/>
  <c r="G109" i="1"/>
  <c r="G108" i="1" s="1"/>
  <c r="D109" i="1"/>
  <c r="D108" i="1" s="1"/>
  <c r="H108" i="1"/>
  <c r="F108" i="1"/>
  <c r="E108" i="1"/>
  <c r="C108" i="1"/>
  <c r="B108" i="1"/>
  <c r="G107" i="1"/>
  <c r="G106" i="1" s="1"/>
  <c r="D107" i="1"/>
  <c r="H106" i="1"/>
  <c r="F106" i="1"/>
  <c r="E106" i="1"/>
  <c r="C106" i="1"/>
  <c r="B106" i="1"/>
  <c r="G105" i="1"/>
  <c r="D105" i="1"/>
  <c r="D106" i="1" s="1"/>
  <c r="H104" i="1"/>
  <c r="G104" i="1"/>
  <c r="F104" i="1"/>
  <c r="E104" i="1"/>
  <c r="C104" i="1"/>
  <c r="B104" i="1"/>
  <c r="G103" i="1"/>
  <c r="G102" i="1" s="1"/>
  <c r="D103" i="1"/>
  <c r="D104" i="1" s="1"/>
  <c r="H102" i="1"/>
  <c r="F102" i="1"/>
  <c r="E102" i="1"/>
  <c r="C102" i="1"/>
  <c r="B102" i="1"/>
  <c r="G101" i="1"/>
  <c r="G100" i="1" s="1"/>
  <c r="D101" i="1"/>
  <c r="D100" i="1" s="1"/>
  <c r="H100" i="1"/>
  <c r="F100" i="1"/>
  <c r="E100" i="1"/>
  <c r="C100" i="1"/>
  <c r="B100" i="1"/>
  <c r="G99" i="1"/>
  <c r="G98" i="1" s="1"/>
  <c r="D99" i="1"/>
  <c r="H98" i="1"/>
  <c r="F98" i="1"/>
  <c r="E98" i="1"/>
  <c r="C98" i="1"/>
  <c r="B98" i="1"/>
  <c r="G97" i="1"/>
  <c r="D97" i="1"/>
  <c r="D98" i="1" s="1"/>
  <c r="H96" i="1"/>
  <c r="G96" i="1"/>
  <c r="F96" i="1"/>
  <c r="E96" i="1"/>
  <c r="C96" i="1"/>
  <c r="B96" i="1"/>
  <c r="G95" i="1"/>
  <c r="G94" i="1" s="1"/>
  <c r="D95" i="1"/>
  <c r="D96" i="1" s="1"/>
  <c r="H94" i="1"/>
  <c r="F94" i="1"/>
  <c r="E94" i="1"/>
  <c r="C94" i="1"/>
  <c r="B94" i="1"/>
  <c r="G93" i="1"/>
  <c r="G92" i="1" s="1"/>
  <c r="D93" i="1"/>
  <c r="D94" i="1" s="1"/>
  <c r="H92" i="1"/>
  <c r="F92" i="1"/>
  <c r="E92" i="1"/>
  <c r="B92" i="1"/>
  <c r="G91" i="1"/>
  <c r="D91" i="1"/>
  <c r="C90" i="1"/>
  <c r="B90" i="1"/>
  <c r="G89" i="1"/>
  <c r="G88" i="1" s="1"/>
  <c r="D89" i="1"/>
  <c r="D88" i="1" s="1"/>
  <c r="H88" i="1"/>
  <c r="F88" i="1"/>
  <c r="E88" i="1"/>
  <c r="C88" i="1"/>
  <c r="B88" i="1"/>
  <c r="G87" i="1"/>
  <c r="G86" i="1" s="1"/>
  <c r="D87" i="1"/>
  <c r="H86" i="1"/>
  <c r="F86" i="1"/>
  <c r="E86" i="1"/>
  <c r="C86" i="1"/>
  <c r="B86" i="1"/>
  <c r="G85" i="1"/>
  <c r="D85" i="1"/>
  <c r="D86" i="1" s="1"/>
  <c r="D90" i="1" l="1"/>
  <c r="D102" i="1"/>
  <c r="D110" i="1"/>
  <c r="D118" i="1"/>
  <c r="D126" i="1"/>
  <c r="D76" i="1"/>
  <c r="C76" i="1"/>
  <c r="B76" i="1"/>
  <c r="D74" i="1"/>
  <c r="C74" i="1"/>
  <c r="B74" i="1"/>
  <c r="H72" i="1"/>
  <c r="G72" i="1"/>
  <c r="F72" i="1"/>
  <c r="E72" i="1"/>
  <c r="D72" i="1"/>
  <c r="C72" i="1"/>
  <c r="B72" i="1"/>
  <c r="H70" i="1"/>
  <c r="G70" i="1"/>
  <c r="F70" i="1"/>
  <c r="E70" i="1"/>
  <c r="C70" i="1"/>
  <c r="B70" i="1"/>
  <c r="D69" i="1"/>
  <c r="D70" i="1" s="1"/>
  <c r="H68" i="1"/>
  <c r="G68" i="1"/>
  <c r="F68" i="1"/>
  <c r="E68" i="1"/>
  <c r="C68" i="1"/>
  <c r="B68" i="1"/>
  <c r="D67" i="1"/>
  <c r="D68" i="1" s="1"/>
  <c r="H66" i="1"/>
  <c r="G66" i="1"/>
  <c r="F66" i="1"/>
  <c r="E66" i="1"/>
  <c r="C66" i="1"/>
  <c r="B66" i="1"/>
  <c r="D65" i="1"/>
  <c r="D64" i="1" s="1"/>
  <c r="H64" i="1"/>
  <c r="G64" i="1"/>
  <c r="F64" i="1"/>
  <c r="E64" i="1"/>
  <c r="C64" i="1"/>
  <c r="B64" i="1"/>
  <c r="D63" i="1"/>
  <c r="D62" i="1" s="1"/>
  <c r="H62" i="1"/>
  <c r="G62" i="1"/>
  <c r="F62" i="1"/>
  <c r="E62" i="1"/>
  <c r="C62" i="1"/>
  <c r="B62" i="1"/>
  <c r="D61" i="1"/>
  <c r="D60" i="1" s="1"/>
  <c r="H60" i="1"/>
  <c r="G60" i="1"/>
  <c r="F60" i="1"/>
  <c r="E60" i="1"/>
  <c r="C60" i="1"/>
  <c r="B60" i="1"/>
  <c r="D59" i="1"/>
  <c r="D58" i="1" s="1"/>
  <c r="H58" i="1"/>
  <c r="G58" i="1"/>
  <c r="F58" i="1"/>
  <c r="E58" i="1"/>
  <c r="C58" i="1"/>
  <c r="B58" i="1"/>
  <c r="D57" i="1"/>
  <c r="D56" i="1" s="1"/>
  <c r="H56" i="1"/>
  <c r="G56" i="1"/>
  <c r="F56" i="1"/>
  <c r="E56" i="1"/>
  <c r="C56" i="1"/>
  <c r="B56" i="1"/>
  <c r="D55" i="1"/>
  <c r="D54" i="1" s="1"/>
  <c r="H54" i="1"/>
  <c r="F54" i="1"/>
  <c r="E54" i="1"/>
  <c r="C54" i="1"/>
  <c r="B54" i="1"/>
  <c r="G53" i="1"/>
  <c r="G54" i="1" s="1"/>
  <c r="D53" i="1"/>
  <c r="H52" i="1"/>
  <c r="G52" i="1"/>
  <c r="F52" i="1"/>
  <c r="E52" i="1"/>
  <c r="C52" i="1"/>
  <c r="B52" i="1"/>
  <c r="G51" i="1"/>
  <c r="D51" i="1"/>
  <c r="D52" i="1" s="1"/>
  <c r="H50" i="1"/>
  <c r="G50" i="1"/>
  <c r="F50" i="1"/>
  <c r="E50" i="1"/>
  <c r="C50" i="1"/>
  <c r="B50" i="1"/>
  <c r="G49" i="1"/>
  <c r="G48" i="1" s="1"/>
  <c r="D49" i="1"/>
  <c r="D48" i="1" s="1"/>
  <c r="H48" i="1"/>
  <c r="F48" i="1"/>
  <c r="E48" i="1"/>
  <c r="C48" i="1"/>
  <c r="B48" i="1"/>
  <c r="G47" i="1"/>
  <c r="G46" i="1" s="1"/>
  <c r="D47" i="1"/>
  <c r="D46" i="1" s="1"/>
  <c r="H46" i="1"/>
  <c r="F46" i="1"/>
  <c r="E46" i="1"/>
  <c r="C46" i="1"/>
  <c r="B46" i="1"/>
  <c r="G45" i="1"/>
  <c r="D45" i="1"/>
  <c r="H44" i="1"/>
  <c r="G44" i="1"/>
  <c r="F44" i="1"/>
  <c r="E44" i="1"/>
  <c r="C44" i="1"/>
  <c r="B44" i="1"/>
  <c r="G43" i="1"/>
  <c r="D43" i="1"/>
  <c r="D44" i="1" s="1"/>
  <c r="H42" i="1"/>
  <c r="F42" i="1"/>
  <c r="E42" i="1"/>
  <c r="C42" i="1"/>
  <c r="B42" i="1"/>
  <c r="G41" i="1"/>
  <c r="G42" i="1" s="1"/>
  <c r="D41" i="1"/>
  <c r="D40" i="1" s="1"/>
  <c r="H40" i="1"/>
  <c r="F40" i="1"/>
  <c r="E40" i="1"/>
  <c r="C40" i="1"/>
  <c r="B40" i="1"/>
  <c r="G39" i="1"/>
  <c r="G38" i="1" s="1"/>
  <c r="D39" i="1"/>
  <c r="D38" i="1" s="1"/>
  <c r="H38" i="1"/>
  <c r="F38" i="1"/>
  <c r="E38" i="1"/>
  <c r="C38" i="1"/>
  <c r="B38" i="1"/>
  <c r="G37" i="1"/>
  <c r="D37" i="1"/>
  <c r="H36" i="1"/>
  <c r="G36" i="1"/>
  <c r="F36" i="1"/>
  <c r="E36" i="1"/>
  <c r="C36" i="1"/>
  <c r="B36" i="1"/>
  <c r="G35" i="1"/>
  <c r="D35" i="1"/>
  <c r="D36" i="1" s="1"/>
  <c r="H34" i="1"/>
  <c r="F34" i="1"/>
  <c r="E34" i="1"/>
  <c r="C34" i="1"/>
  <c r="B34" i="1"/>
  <c r="G33" i="1"/>
  <c r="G34" i="1" s="1"/>
  <c r="D33" i="1"/>
  <c r="D32" i="1" s="1"/>
  <c r="H32" i="1"/>
  <c r="F32" i="1"/>
  <c r="E32" i="1"/>
  <c r="C32" i="1"/>
  <c r="B32" i="1"/>
  <c r="G31" i="1"/>
  <c r="G30" i="1" s="1"/>
  <c r="D31" i="1"/>
  <c r="D30" i="1" s="1"/>
  <c r="H30" i="1"/>
  <c r="F30" i="1"/>
  <c r="E30" i="1"/>
  <c r="C30" i="1"/>
  <c r="B30" i="1"/>
  <c r="G29" i="1"/>
  <c r="D29" i="1"/>
  <c r="H28" i="1"/>
  <c r="G28" i="1"/>
  <c r="F28" i="1"/>
  <c r="E28" i="1"/>
  <c r="C28" i="1"/>
  <c r="B28" i="1"/>
  <c r="G27" i="1"/>
  <c r="D27" i="1"/>
  <c r="D28" i="1" s="1"/>
  <c r="H26" i="1"/>
  <c r="F26" i="1"/>
  <c r="E26" i="1"/>
  <c r="C26" i="1"/>
  <c r="B26" i="1"/>
  <c r="G25" i="1"/>
  <c r="G26" i="1" s="1"/>
  <c r="D25" i="1"/>
  <c r="D24" i="1" s="1"/>
  <c r="H24" i="1"/>
  <c r="F24" i="1"/>
  <c r="E24" i="1"/>
  <c r="C24" i="1"/>
  <c r="B24" i="1"/>
  <c r="G23" i="1"/>
  <c r="G22" i="1" s="1"/>
  <c r="D23" i="1"/>
  <c r="D22" i="1" s="1"/>
  <c r="H22" i="1"/>
  <c r="F22" i="1"/>
  <c r="E22" i="1"/>
  <c r="C22" i="1"/>
  <c r="B22" i="1"/>
  <c r="G21" i="1"/>
  <c r="D21" i="1"/>
  <c r="H20" i="1"/>
  <c r="G20" i="1"/>
  <c r="F20" i="1"/>
  <c r="E20" i="1"/>
  <c r="C20" i="1"/>
  <c r="B20" i="1"/>
  <c r="G19" i="1"/>
  <c r="D19" i="1"/>
  <c r="D20" i="1" s="1"/>
  <c r="H18" i="1"/>
  <c r="F18" i="1"/>
  <c r="E18" i="1"/>
  <c r="C18" i="1"/>
  <c r="B18" i="1"/>
  <c r="G17" i="1"/>
  <c r="G18" i="1" s="1"/>
  <c r="D17" i="1"/>
  <c r="D18" i="1" s="1"/>
  <c r="H16" i="1"/>
  <c r="F16" i="1"/>
  <c r="E16" i="1"/>
  <c r="B16" i="1"/>
  <c r="G15" i="1"/>
  <c r="D15" i="1"/>
  <c r="C14" i="1"/>
  <c r="B14" i="1"/>
  <c r="G13" i="1"/>
  <c r="G12" i="1" s="1"/>
  <c r="D13" i="1"/>
  <c r="D12" i="1" s="1"/>
  <c r="H12" i="1"/>
  <c r="F12" i="1"/>
  <c r="E12" i="1"/>
  <c r="C12" i="1"/>
  <c r="B12" i="1"/>
  <c r="G11" i="1"/>
  <c r="G10" i="1" s="1"/>
  <c r="D11" i="1"/>
  <c r="D10" i="1" s="1"/>
  <c r="H10" i="1"/>
  <c r="F10" i="1"/>
  <c r="E10" i="1"/>
  <c r="C10" i="1"/>
  <c r="B10" i="1"/>
  <c r="G9" i="1"/>
  <c r="D9" i="1"/>
  <c r="D26" i="1" l="1"/>
  <c r="D42" i="1"/>
  <c r="D50" i="1"/>
  <c r="G16" i="1"/>
  <c r="G24" i="1"/>
  <c r="G32" i="1"/>
  <c r="G40" i="1"/>
  <c r="D66" i="1"/>
  <c r="D14" i="1"/>
  <c r="D34" i="1"/>
</calcChain>
</file>

<file path=xl/sharedStrings.xml><?xml version="1.0" encoding="utf-8"?>
<sst xmlns="http://schemas.openxmlformats.org/spreadsheetml/2006/main" count="179" uniqueCount="99">
  <si>
    <t>第６表　高校・中学新卒者のハローワーク求人に係る求人・求職状況の推移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29" eb="31">
      <t>ジョウキョウ</t>
    </rPh>
    <rPh sb="32" eb="34">
      <t>スイイ</t>
    </rPh>
    <phoneticPr fontId="2"/>
  </si>
  <si>
    <t>（１）高校新卒者の状況</t>
    <rPh sb="3" eb="5">
      <t>コウコウ</t>
    </rPh>
    <rPh sb="5" eb="8">
      <t>シンソツシャ</t>
    </rPh>
    <rPh sb="9" eb="11">
      <t>ジョウキョウ</t>
    </rPh>
    <phoneticPr fontId="2"/>
  </si>
  <si>
    <t>７　月　末　現　在</t>
    <rPh sb="2" eb="3">
      <t>ツキ</t>
    </rPh>
    <rPh sb="4" eb="5">
      <t>スエ</t>
    </rPh>
    <rPh sb="6" eb="7">
      <t>ウツツ</t>
    </rPh>
    <rPh sb="8" eb="9">
      <t>ザイ</t>
    </rPh>
    <phoneticPr fontId="2"/>
  </si>
  <si>
    <t>最　　終　　状　　況</t>
    <rPh sb="0" eb="1">
      <t>サイ</t>
    </rPh>
    <rPh sb="3" eb="4">
      <t>オワリ</t>
    </rPh>
    <rPh sb="6" eb="7">
      <t>ジョウ</t>
    </rPh>
    <rPh sb="9" eb="10">
      <t>イワン</t>
    </rPh>
    <phoneticPr fontId="2"/>
  </si>
  <si>
    <t>求人数</t>
    <rPh sb="0" eb="3">
      <t>キュウジンスウ</t>
    </rPh>
    <phoneticPr fontId="2"/>
  </si>
  <si>
    <t>求職者数</t>
    <rPh sb="0" eb="3">
      <t>キュウショクシャ</t>
    </rPh>
    <rPh sb="3" eb="4">
      <t>スウ</t>
    </rPh>
    <phoneticPr fontId="2"/>
  </si>
  <si>
    <t>求人倍率</t>
    <rPh sb="0" eb="2">
      <t>キュウジン</t>
    </rPh>
    <rPh sb="2" eb="4">
      <t>バイリツ</t>
    </rPh>
    <phoneticPr fontId="2"/>
  </si>
  <si>
    <t>就職率</t>
    <rPh sb="0" eb="2">
      <t>シュウショク</t>
    </rPh>
    <rPh sb="2" eb="3">
      <t>リツ</t>
    </rPh>
    <phoneticPr fontId="2"/>
  </si>
  <si>
    <t>　 （％）　人</t>
    <rPh sb="6" eb="7">
      <t>ニン</t>
    </rPh>
    <phoneticPr fontId="2"/>
  </si>
  <si>
    <t xml:space="preserve">  （ﾎﾟｲﾝﾄ）倍</t>
    <rPh sb="9" eb="10">
      <t>バイ</t>
    </rPh>
    <phoneticPr fontId="2"/>
  </si>
  <si>
    <t>昭和60年３月卒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</si>
  <si>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(―)</t>
    <phoneticPr fontId="2"/>
  </si>
  <si>
    <t>昭和61年３月卒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</si>
  <si>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昭和62年３月卒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</si>
  <si>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2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</si>
  <si>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2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</si>
  <si>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</si>
  <si>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</si>
  <si>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</si>
  <si>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</si>
  <si>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</si>
  <si>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</si>
  <si>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</si>
  <si>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2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</si>
  <si>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</si>
  <si>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</si>
  <si>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</si>
  <si>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</si>
  <si>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</si>
  <si>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</si>
  <si>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</si>
  <si>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</si>
  <si>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</si>
  <si>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</si>
  <si>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</si>
  <si>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</si>
  <si>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</si>
  <si>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</si>
  <si>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</si>
  <si>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</si>
  <si>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</si>
  <si>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</si>
  <si>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</si>
  <si>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</si>
  <si>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</si>
  <si>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―</t>
    <phoneticPr fontId="2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</si>
  <si>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2"/>
  </si>
  <si>
    <t>(―)</t>
    <phoneticPr fontId="2"/>
  </si>
  <si>
    <t>99.6</t>
    <phoneticPr fontId="2"/>
  </si>
  <si>
    <t>99.7</t>
    <phoneticPr fontId="2"/>
  </si>
  <si>
    <t>99.5</t>
    <phoneticPr fontId="2"/>
  </si>
  <si>
    <t xml:space="preserve">  （ﾎﾟｲﾝﾄ）％</t>
    <phoneticPr fontId="2"/>
  </si>
  <si>
    <t>(―)</t>
    <phoneticPr fontId="2"/>
  </si>
  <si>
    <t>(△ 5.9)</t>
    <phoneticPr fontId="2"/>
  </si>
  <si>
    <t>98.9</t>
    <phoneticPr fontId="2"/>
  </si>
  <si>
    <t>(―)</t>
    <phoneticPr fontId="2"/>
  </si>
  <si>
    <t>99.3</t>
    <phoneticPr fontId="2"/>
  </si>
  <si>
    <t>99.6</t>
    <phoneticPr fontId="2"/>
  </si>
  <si>
    <t>98.7</t>
    <phoneticPr fontId="2"/>
  </si>
  <si>
    <t>98.4</t>
    <phoneticPr fontId="2"/>
  </si>
  <si>
    <t>98.5</t>
    <phoneticPr fontId="2"/>
  </si>
  <si>
    <t>98.2</t>
    <phoneticPr fontId="2"/>
  </si>
  <si>
    <t>96.8</t>
    <phoneticPr fontId="2"/>
  </si>
  <si>
    <t>95.6</t>
    <phoneticPr fontId="2"/>
  </si>
  <si>
    <t>94.8</t>
    <phoneticPr fontId="2"/>
  </si>
  <si>
    <t>―</t>
    <phoneticPr fontId="2"/>
  </si>
  <si>
    <t>　 ６　最終状況は、雇用政策課「新規学卒者の職業紹介状況」による。</t>
    <rPh sb="4" eb="6">
      <t>サイシュウ</t>
    </rPh>
    <rPh sb="6" eb="8">
      <t>ジョウキョウ</t>
    </rPh>
    <rPh sb="10" eb="12">
      <t>コヨウ</t>
    </rPh>
    <rPh sb="12" eb="14">
      <t>セイサク</t>
    </rPh>
    <rPh sb="14" eb="15">
      <t>カ</t>
    </rPh>
    <rPh sb="16" eb="18">
      <t>シンキ</t>
    </rPh>
    <rPh sb="18" eb="21">
      <t>ガクソツシャ</t>
    </rPh>
    <rPh sb="22" eb="24">
      <t>ショクギョウ</t>
    </rPh>
    <rPh sb="24" eb="26">
      <t>ショウカイ</t>
    </rPh>
    <rPh sb="26" eb="28">
      <t>ジョウキョウ</t>
    </rPh>
    <phoneticPr fontId="2"/>
  </si>
  <si>
    <t>　 ５　最終状況は、昭和62年３月卒までは卒業年の４月末、昭和63年３月卒以降は卒業年の６月末の状況である。</t>
    <rPh sb="4" eb="6">
      <t>サイシュウ</t>
    </rPh>
    <rPh sb="6" eb="8">
      <t>ジョウキョウ</t>
    </rPh>
    <rPh sb="10" eb="12">
      <t>ショウワ</t>
    </rPh>
    <rPh sb="14" eb="15">
      <t>ネン</t>
    </rPh>
    <rPh sb="16" eb="17">
      <t>ガツ</t>
    </rPh>
    <rPh sb="17" eb="18">
      <t>ソツ</t>
    </rPh>
    <rPh sb="21" eb="23">
      <t>ソツギョウ</t>
    </rPh>
    <rPh sb="23" eb="24">
      <t>ネン</t>
    </rPh>
    <rPh sb="26" eb="28">
      <t>ガツマツ</t>
    </rPh>
    <rPh sb="29" eb="31">
      <t>ショウワ</t>
    </rPh>
    <rPh sb="33" eb="34">
      <t>ネン</t>
    </rPh>
    <rPh sb="35" eb="36">
      <t>ガツ</t>
    </rPh>
    <rPh sb="36" eb="37">
      <t>ソツ</t>
    </rPh>
    <rPh sb="37" eb="39">
      <t>イコウ</t>
    </rPh>
    <rPh sb="40" eb="42">
      <t>ソツギョウ</t>
    </rPh>
    <rPh sb="42" eb="43">
      <t>ネン</t>
    </rPh>
    <rPh sb="45" eb="47">
      <t>ガツマツ</t>
    </rPh>
    <rPh sb="48" eb="50">
      <t>ジョウキョウ</t>
    </rPh>
    <phoneticPr fontId="2"/>
  </si>
  <si>
    <t>　 ４　求職者数とは、学校又はハローワークの紹介を希望する者のみの数である。</t>
    <rPh sb="4" eb="7">
      <t>キュウショクシャ</t>
    </rPh>
    <rPh sb="7" eb="8">
      <t>スウ</t>
    </rPh>
    <rPh sb="11" eb="13">
      <t>ガッコウ</t>
    </rPh>
    <rPh sb="13" eb="14">
      <t>マタ</t>
    </rPh>
    <rPh sb="22" eb="24">
      <t>ショウカイ</t>
    </rPh>
    <rPh sb="25" eb="27">
      <t>キボウ</t>
    </rPh>
    <rPh sb="29" eb="30">
      <t>モノ</t>
    </rPh>
    <rPh sb="33" eb="34">
      <t>カズ</t>
    </rPh>
    <phoneticPr fontId="2"/>
  </si>
  <si>
    <t>　 ３　求人受付開始は、昭和63年３月卒以前は７月１日、平成元年３月卒以降は６月20日である。</t>
    <rPh sb="4" eb="6">
      <t>キュウジン</t>
    </rPh>
    <rPh sb="6" eb="8">
      <t>ウケツケ</t>
    </rPh>
    <rPh sb="8" eb="10">
      <t>カイシ</t>
    </rPh>
    <rPh sb="12" eb="14">
      <t>ショウワ</t>
    </rPh>
    <rPh sb="16" eb="17">
      <t>ネン</t>
    </rPh>
    <rPh sb="18" eb="19">
      <t>ガツ</t>
    </rPh>
    <rPh sb="19" eb="20">
      <t>ソツ</t>
    </rPh>
    <rPh sb="20" eb="22">
      <t>イゼン</t>
    </rPh>
    <rPh sb="24" eb="25">
      <t>ガツ</t>
    </rPh>
    <rPh sb="26" eb="27">
      <t>ニチ</t>
    </rPh>
    <rPh sb="28" eb="30">
      <t>ヘイセイ</t>
    </rPh>
    <rPh sb="30" eb="32">
      <t>ガンネン</t>
    </rPh>
    <rPh sb="33" eb="34">
      <t>ガツ</t>
    </rPh>
    <rPh sb="34" eb="35">
      <t>ソツ</t>
    </rPh>
    <rPh sb="35" eb="37">
      <t>イコウ</t>
    </rPh>
    <rPh sb="39" eb="40">
      <t>ガツ</t>
    </rPh>
    <rPh sb="42" eb="43">
      <t>ニチ</t>
    </rPh>
    <phoneticPr fontId="2"/>
  </si>
  <si>
    <t>　　平成元年３月卒以降は７月末現在の数字である。</t>
    <rPh sb="7" eb="8">
      <t>ガツ</t>
    </rPh>
    <rPh sb="8" eb="9">
      <t>ソツ</t>
    </rPh>
    <rPh sb="9" eb="11">
      <t>イコウ</t>
    </rPh>
    <rPh sb="13" eb="15">
      <t>ガツマツ</t>
    </rPh>
    <rPh sb="15" eb="17">
      <t>ゲンザイ</t>
    </rPh>
    <rPh sb="18" eb="20">
      <t>スウジ</t>
    </rPh>
    <phoneticPr fontId="2"/>
  </si>
  <si>
    <t xml:space="preserve"> 　２　求人数については、７月末現在。求職者数については、昭和60年３月卒～昭和63年３月卒は６月15日現在、</t>
    <rPh sb="4" eb="7">
      <t>キュウジンスウ</t>
    </rPh>
    <rPh sb="14" eb="16">
      <t>ガツマツ</t>
    </rPh>
    <rPh sb="16" eb="18">
      <t>ゲンザイ</t>
    </rPh>
    <rPh sb="19" eb="22">
      <t>キュウショクシャ</t>
    </rPh>
    <rPh sb="22" eb="23">
      <t>スウ</t>
    </rPh>
    <rPh sb="29" eb="31">
      <t>ショウワ</t>
    </rPh>
    <rPh sb="33" eb="34">
      <t>ネン</t>
    </rPh>
    <rPh sb="35" eb="36">
      <t>ガツ</t>
    </rPh>
    <rPh sb="36" eb="37">
      <t>ソツ</t>
    </rPh>
    <rPh sb="38" eb="40">
      <t>ショウワ</t>
    </rPh>
    <rPh sb="42" eb="43">
      <t>ネン</t>
    </rPh>
    <rPh sb="44" eb="45">
      <t>ガツ</t>
    </rPh>
    <rPh sb="45" eb="46">
      <t>ソツ</t>
    </rPh>
    <rPh sb="48" eb="49">
      <t>ガツ</t>
    </rPh>
    <rPh sb="51" eb="52">
      <t>ニチ</t>
    </rPh>
    <rPh sb="52" eb="54">
      <t>ゲンザイ</t>
    </rPh>
    <phoneticPr fontId="2"/>
  </si>
  <si>
    <t>注１　（　）内は、前年同期比である。</t>
    <rPh sb="0" eb="1">
      <t>チュウ</t>
    </rPh>
    <rPh sb="6" eb="7">
      <t>ナイ</t>
    </rPh>
    <rPh sb="9" eb="11">
      <t>ゼンネン</t>
    </rPh>
    <rPh sb="11" eb="13">
      <t>ドウキ</t>
    </rPh>
    <rPh sb="13" eb="14">
      <t>ヒ</t>
    </rPh>
    <phoneticPr fontId="2"/>
  </si>
  <si>
    <t>―</t>
    <phoneticPr fontId="2"/>
  </si>
  <si>
    <t>―</t>
    <phoneticPr fontId="2"/>
  </si>
  <si>
    <t>―</t>
    <phoneticPr fontId="2"/>
  </si>
  <si>
    <t>―</t>
    <phoneticPr fontId="2"/>
  </si>
  <si>
    <t>78.6</t>
    <phoneticPr fontId="2"/>
  </si>
  <si>
    <t>84.7</t>
    <phoneticPr fontId="2"/>
  </si>
  <si>
    <t>86.7</t>
    <phoneticPr fontId="2"/>
  </si>
  <si>
    <t>92.1</t>
    <phoneticPr fontId="2"/>
  </si>
  <si>
    <t>95.5</t>
    <phoneticPr fontId="2"/>
  </si>
  <si>
    <t>96.7</t>
    <phoneticPr fontId="2"/>
  </si>
  <si>
    <t>96.5</t>
    <phoneticPr fontId="2"/>
  </si>
  <si>
    <t>98.2</t>
    <phoneticPr fontId="2"/>
  </si>
  <si>
    <t>98.7</t>
    <phoneticPr fontId="2"/>
  </si>
  <si>
    <t>99.0</t>
    <phoneticPr fontId="2"/>
  </si>
  <si>
    <t>99.6</t>
    <phoneticPr fontId="2"/>
  </si>
  <si>
    <t>99.4</t>
    <phoneticPr fontId="2"/>
  </si>
  <si>
    <t>(―)</t>
    <phoneticPr fontId="2"/>
  </si>
  <si>
    <t>(―)</t>
    <phoneticPr fontId="2"/>
  </si>
  <si>
    <t>99.4</t>
    <phoneticPr fontId="2"/>
  </si>
  <si>
    <t>99.3</t>
    <phoneticPr fontId="2"/>
  </si>
  <si>
    <t>(△ 0.02)</t>
    <phoneticPr fontId="2"/>
  </si>
  <si>
    <t>(△ 0.2)</t>
    <phoneticPr fontId="2"/>
  </si>
  <si>
    <t>(△ 1.3)</t>
    <phoneticPr fontId="2"/>
  </si>
  <si>
    <t>(―)</t>
    <phoneticPr fontId="2"/>
  </si>
  <si>
    <t xml:space="preserve">  （ﾎﾟｲﾝﾄ）％</t>
    <phoneticPr fontId="2"/>
  </si>
  <si>
    <t>（２）中学新卒者の状況</t>
    <rPh sb="3" eb="5">
      <t>チュウガク</t>
    </rPh>
    <rPh sb="5" eb="8">
      <t>シンソツシャ</t>
    </rPh>
    <rPh sb="9" eb="1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</si>
</sst>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0000E+00"/>
    <numFmt numFmtId="177" formatCode="\(0.0\);&quot;△ &quot;0.0"/>
    <numFmt numFmtId="178" formatCode="0.0;\(&quot;△ &quot;0.0\)"/>
    <numFmt numFmtId="179" formatCode="\(0.00\);&quot;△ &quot;0.00"/>
    <numFmt numFmtId="180" formatCode="#,##0_ "/>
    <numFmt numFmtId="181" formatCode="0.00_ "/>
    <numFmt numFmtId="182" formatCode="0.0_ "/>
    <numFmt numFmtId="183" formatCode="\(0.0\);&quot;（△ &quot;0.0\)"/>
    <numFmt numFmtId="184" formatCode="\(0.00\);&quot;(△ &quot;0.00\)"/>
    <numFmt numFmtId="185" formatCode="\(0.0\);&quot;(△ &quot;0.0\)"/>
    <numFmt numFmtId="186" formatCode="_ * #,##0.0_ ;_ * \-#,##0.0_ ;_ * &quot;-&quot;?_ ;_ @_ "/>
    <numFmt numFmtId="187" formatCode="0.00;&quot;△ &quot;0.00"/>
    <numFmt numFmtId="188" formatCode="0.0;&quot;△ &quot;0.0"/>
    <numFmt numFmtId="189" formatCode="0.0;&quot;(△ &quot;0.0\)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23" xfId="0" applyNumberFormat="1" applyFont="1" applyFill="1" applyBorder="1" applyAlignment="1">
      <alignment vertical="center"/>
    </xf>
    <xf numFmtId="178" fontId="6" fillId="0" borderId="24" xfId="0" applyNumberFormat="1" applyFont="1" applyFill="1" applyBorder="1" applyAlignment="1">
      <alignment horizontal="right" vertical="center"/>
    </xf>
    <xf numFmtId="179" fontId="6" fillId="0" borderId="24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80" fontId="6" fillId="0" borderId="21" xfId="0" applyNumberFormat="1" applyFont="1" applyFill="1" applyBorder="1" applyAlignment="1">
      <alignment vertical="center"/>
    </xf>
    <xf numFmtId="180" fontId="6" fillId="0" borderId="22" xfId="0" applyNumberFormat="1" applyFont="1" applyFill="1" applyBorder="1" applyAlignment="1">
      <alignment vertical="center"/>
    </xf>
    <xf numFmtId="181" fontId="6" fillId="0" borderId="26" xfId="0" applyNumberFormat="1" applyFont="1" applyFill="1" applyBorder="1" applyAlignment="1">
      <alignment vertical="center"/>
    </xf>
    <xf numFmtId="180" fontId="6" fillId="0" borderId="27" xfId="0" applyNumberFormat="1" applyFont="1" applyFill="1" applyBorder="1" applyAlignment="1">
      <alignment vertical="center"/>
    </xf>
    <xf numFmtId="181" fontId="6" fillId="0" borderId="22" xfId="0" applyNumberFormat="1" applyFont="1" applyFill="1" applyBorder="1" applyAlignment="1">
      <alignment vertical="center"/>
    </xf>
    <xf numFmtId="182" fontId="6" fillId="0" borderId="28" xfId="0" applyNumberFormat="1" applyFont="1" applyFill="1" applyBorder="1" applyAlignment="1">
      <alignment vertical="center"/>
    </xf>
    <xf numFmtId="183" fontId="6" fillId="0" borderId="30" xfId="0" applyNumberFormat="1" applyFont="1" applyFill="1" applyBorder="1" applyAlignment="1">
      <alignment vertical="center"/>
    </xf>
    <xf numFmtId="183" fontId="6" fillId="0" borderId="9" xfId="0" applyNumberFormat="1" applyFont="1" applyFill="1" applyBorder="1" applyAlignment="1">
      <alignment vertical="center"/>
    </xf>
    <xf numFmtId="184" fontId="6" fillId="0" borderId="10" xfId="0" applyNumberFormat="1" applyFont="1" applyFill="1" applyBorder="1" applyAlignment="1">
      <alignment vertical="center"/>
    </xf>
    <xf numFmtId="183" fontId="6" fillId="0" borderId="11" xfId="0" applyNumberFormat="1" applyFont="1" applyFill="1" applyBorder="1" applyAlignment="1">
      <alignment vertical="center"/>
    </xf>
    <xf numFmtId="184" fontId="6" fillId="0" borderId="9" xfId="0" applyNumberFormat="1" applyFont="1" applyFill="1" applyBorder="1" applyAlignment="1">
      <alignment vertical="center"/>
    </xf>
    <xf numFmtId="185" fontId="6" fillId="0" borderId="12" xfId="0" applyNumberFormat="1" applyFont="1" applyFill="1" applyBorder="1" applyAlignment="1">
      <alignment vertical="center"/>
    </xf>
    <xf numFmtId="180" fontId="6" fillId="0" borderId="31" xfId="0" applyNumberFormat="1" applyFont="1" applyFill="1" applyBorder="1" applyAlignment="1">
      <alignment vertical="center"/>
    </xf>
    <xf numFmtId="180" fontId="6" fillId="0" borderId="32" xfId="0" applyNumberFormat="1" applyFont="1" applyFill="1" applyBorder="1" applyAlignment="1">
      <alignment vertical="center"/>
    </xf>
    <xf numFmtId="181" fontId="6" fillId="0" borderId="33" xfId="0" applyNumberFormat="1" applyFont="1" applyFill="1" applyBorder="1" applyAlignment="1">
      <alignment horizontal="right" vertical="center"/>
    </xf>
    <xf numFmtId="180" fontId="6" fillId="0" borderId="34" xfId="0" applyNumberFormat="1" applyFont="1" applyFill="1" applyBorder="1" applyAlignment="1">
      <alignment vertical="center"/>
    </xf>
    <xf numFmtId="181" fontId="6" fillId="0" borderId="32" xfId="0" applyNumberFormat="1" applyFont="1" applyFill="1" applyBorder="1" applyAlignment="1">
      <alignment horizontal="right" vertical="center"/>
    </xf>
    <xf numFmtId="182" fontId="6" fillId="0" borderId="35" xfId="0" applyNumberFormat="1" applyFont="1" applyFill="1" applyBorder="1" applyAlignment="1">
      <alignment vertical="center"/>
    </xf>
    <xf numFmtId="186" fontId="6" fillId="0" borderId="28" xfId="0" applyNumberFormat="1" applyFont="1" applyFill="1" applyBorder="1" applyAlignment="1">
      <alignment horizontal="right" vertical="center"/>
    </xf>
    <xf numFmtId="176" fontId="6" fillId="0" borderId="36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81" fontId="6" fillId="0" borderId="33" xfId="0" applyNumberFormat="1" applyFont="1" applyFill="1" applyBorder="1" applyAlignment="1">
      <alignment vertical="center"/>
    </xf>
    <xf numFmtId="186" fontId="6" fillId="0" borderId="37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right" vertical="center"/>
    </xf>
    <xf numFmtId="186" fontId="6" fillId="0" borderId="35" xfId="0" applyNumberFormat="1" applyFont="1" applyFill="1" applyBorder="1" applyAlignment="1">
      <alignment horizontal="right" vertical="center"/>
    </xf>
    <xf numFmtId="180" fontId="6" fillId="0" borderId="38" xfId="0" applyNumberFormat="1" applyFont="1" applyFill="1" applyBorder="1" applyAlignment="1">
      <alignment vertical="center"/>
    </xf>
    <xf numFmtId="183" fontId="6" fillId="0" borderId="21" xfId="0" applyNumberFormat="1" applyFont="1" applyFill="1" applyBorder="1" applyAlignment="1">
      <alignment vertical="center"/>
    </xf>
    <xf numFmtId="183" fontId="6" fillId="0" borderId="22" xfId="0" applyNumberFormat="1" applyFont="1" applyFill="1" applyBorder="1" applyAlignment="1">
      <alignment vertical="center"/>
    </xf>
    <xf numFmtId="184" fontId="6" fillId="0" borderId="26" xfId="0" applyNumberFormat="1" applyFont="1" applyFill="1" applyBorder="1" applyAlignment="1">
      <alignment vertical="center"/>
    </xf>
    <xf numFmtId="184" fontId="6" fillId="0" borderId="12" xfId="0" applyNumberFormat="1" applyFont="1" applyFill="1" applyBorder="1" applyAlignment="1">
      <alignment vertical="center"/>
    </xf>
    <xf numFmtId="181" fontId="6" fillId="0" borderId="35" xfId="0" applyNumberFormat="1" applyFont="1" applyFill="1" applyBorder="1" applyAlignment="1">
      <alignment vertical="center"/>
    </xf>
    <xf numFmtId="184" fontId="6" fillId="0" borderId="39" xfId="0" applyNumberFormat="1" applyFont="1" applyFill="1" applyBorder="1" applyAlignment="1">
      <alignment vertical="center"/>
    </xf>
    <xf numFmtId="181" fontId="6" fillId="0" borderId="39" xfId="0" applyNumberFormat="1" applyFont="1" applyFill="1" applyBorder="1" applyAlignment="1">
      <alignment vertical="center"/>
    </xf>
    <xf numFmtId="181" fontId="6" fillId="0" borderId="22" xfId="0" applyNumberFormat="1" applyFont="1" applyFill="1" applyBorder="1" applyAlignment="1">
      <alignment horizontal="right" vertical="center"/>
    </xf>
    <xf numFmtId="180" fontId="7" fillId="0" borderId="34" xfId="0" applyNumberFormat="1" applyFont="1" applyBorder="1" applyAlignment="1">
      <alignment vertical="center"/>
    </xf>
    <xf numFmtId="180" fontId="7" fillId="0" borderId="40" xfId="0" applyNumberFormat="1" applyFont="1" applyBorder="1" applyAlignment="1">
      <alignment vertical="center"/>
    </xf>
    <xf numFmtId="180" fontId="7" fillId="0" borderId="27" xfId="0" applyNumberFormat="1" applyFont="1" applyBorder="1" applyAlignment="1">
      <alignment vertical="center"/>
    </xf>
    <xf numFmtId="180" fontId="7" fillId="0" borderId="41" xfId="0" applyNumberFormat="1" applyFont="1" applyBorder="1" applyAlignment="1">
      <alignment vertical="center"/>
    </xf>
    <xf numFmtId="180" fontId="7" fillId="0" borderId="34" xfId="0" applyNumberFormat="1" applyFont="1" applyFill="1" applyBorder="1" applyAlignment="1">
      <alignment vertical="center"/>
    </xf>
    <xf numFmtId="180" fontId="7" fillId="0" borderId="41" xfId="0" applyNumberFormat="1" applyFont="1" applyFill="1" applyBorder="1" applyAlignment="1">
      <alignment vertical="center"/>
    </xf>
    <xf numFmtId="180" fontId="7" fillId="0" borderId="40" xfId="0" applyNumberFormat="1" applyFont="1" applyFill="1" applyBorder="1" applyAlignment="1">
      <alignment vertical="center"/>
    </xf>
    <xf numFmtId="183" fontId="6" fillId="0" borderId="8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1" fontId="6" fillId="0" borderId="19" xfId="0" applyNumberFormat="1" applyFont="1" applyFill="1" applyBorder="1" applyAlignment="1">
      <alignment vertical="center"/>
    </xf>
    <xf numFmtId="180" fontId="6" fillId="0" borderId="15" xfId="0" applyNumberFormat="1" applyFont="1" applyFill="1" applyBorder="1" applyAlignment="1">
      <alignment vertical="center"/>
    </xf>
    <xf numFmtId="180" fontId="6" fillId="0" borderId="14" xfId="0" applyNumberFormat="1" applyFont="1" applyFill="1" applyBorder="1" applyAlignment="1">
      <alignment vertical="center"/>
    </xf>
    <xf numFmtId="183" fontId="6" fillId="0" borderId="44" xfId="0" applyNumberFormat="1" applyFont="1" applyFill="1" applyBorder="1" applyAlignment="1">
      <alignment vertical="center"/>
    </xf>
    <xf numFmtId="181" fontId="6" fillId="0" borderId="32" xfId="0" applyNumberFormat="1" applyFont="1" applyFill="1" applyBorder="1" applyAlignment="1">
      <alignment vertical="center"/>
    </xf>
    <xf numFmtId="185" fontId="6" fillId="0" borderId="45" xfId="0" applyNumberFormat="1" applyFont="1" applyFill="1" applyBorder="1" applyAlignment="1">
      <alignment horizontal="right" vertical="center"/>
    </xf>
    <xf numFmtId="183" fontId="6" fillId="0" borderId="36" xfId="0" applyNumberFormat="1" applyFont="1" applyFill="1" applyBorder="1" applyAlignment="1">
      <alignment vertical="center"/>
    </xf>
    <xf numFmtId="185" fontId="6" fillId="0" borderId="28" xfId="0" applyNumberFormat="1" applyFont="1" applyFill="1" applyBorder="1" applyAlignment="1">
      <alignment horizontal="right" vertical="center"/>
    </xf>
    <xf numFmtId="184" fontId="6" fillId="0" borderId="22" xfId="0" applyNumberFormat="1" applyFont="1" applyFill="1" applyBorder="1" applyAlignment="1">
      <alignment vertical="center"/>
    </xf>
    <xf numFmtId="176" fontId="6" fillId="0" borderId="46" xfId="0" applyNumberFormat="1" applyFont="1" applyFill="1" applyBorder="1" applyAlignment="1">
      <alignment horizontal="right" vertical="center"/>
    </xf>
    <xf numFmtId="176" fontId="6" fillId="0" borderId="45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87" fontId="6" fillId="0" borderId="47" xfId="0" applyNumberFormat="1" applyFont="1" applyFill="1" applyBorder="1" applyAlignment="1">
      <alignment horizontal="right" vertical="center"/>
    </xf>
    <xf numFmtId="188" fontId="6" fillId="0" borderId="47" xfId="0" applyNumberFormat="1" applyFont="1" applyFill="1" applyBorder="1" applyAlignment="1">
      <alignment horizontal="right" vertical="center"/>
    </xf>
    <xf numFmtId="189" fontId="6" fillId="0" borderId="48" xfId="0" applyNumberFormat="1" applyFont="1" applyFill="1" applyBorder="1" applyAlignment="1">
      <alignment horizontal="right" vertical="center"/>
    </xf>
    <xf numFmtId="176" fontId="6" fillId="0" borderId="49" xfId="0" applyNumberFormat="1" applyFont="1" applyFill="1" applyBorder="1" applyAlignment="1">
      <alignment horizontal="right" vertical="center"/>
    </xf>
    <xf numFmtId="176" fontId="6" fillId="0" borderId="47" xfId="0" applyNumberFormat="1" applyFont="1" applyFill="1" applyBorder="1" applyAlignment="1">
      <alignment horizontal="right" vertical="center"/>
    </xf>
    <xf numFmtId="176" fontId="6" fillId="0" borderId="50" xfId="0" applyNumberFormat="1" applyFont="1" applyFill="1" applyBorder="1" applyAlignment="1">
      <alignment horizontal="right" vertical="center"/>
    </xf>
    <xf numFmtId="0" fontId="5" fillId="0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3" fillId="0" borderId="5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187" fontId="6" fillId="0" borderId="22" xfId="0" applyNumberFormat="1" applyFont="1" applyFill="1" applyBorder="1" applyAlignment="1">
      <alignment horizontal="center" vertical="center"/>
    </xf>
    <xf numFmtId="187" fontId="6" fillId="0" borderId="15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/>
    </xf>
    <xf numFmtId="187" fontId="6" fillId="0" borderId="32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183" fontId="6" fillId="0" borderId="11" xfId="0" applyNumberFormat="1" applyFont="1" applyFill="1" applyBorder="1" applyAlignment="1">
      <alignment horizontal="center" vertical="center"/>
    </xf>
    <xf numFmtId="183" fontId="6" fillId="0" borderId="27" xfId="0" applyNumberFormat="1" applyFont="1" applyFill="1" applyBorder="1" applyAlignment="1">
      <alignment horizontal="center" vertical="center"/>
    </xf>
    <xf numFmtId="183" fontId="6" fillId="0" borderId="9" xfId="0" applyNumberFormat="1" applyFont="1" applyFill="1" applyBorder="1" applyAlignment="1">
      <alignment horizontal="center" vertical="center"/>
    </xf>
    <xf numFmtId="183" fontId="6" fillId="0" borderId="22" xfId="0" applyNumberFormat="1" applyFont="1" applyFill="1" applyBorder="1" applyAlignment="1">
      <alignment horizontal="center" vertical="center"/>
    </xf>
    <xf numFmtId="184" fontId="6" fillId="0" borderId="9" xfId="0" applyNumberFormat="1" applyFont="1" applyFill="1" applyBorder="1" applyAlignment="1">
      <alignment horizontal="center" vertical="center"/>
    </xf>
    <xf numFmtId="184" fontId="6" fillId="0" borderId="22" xfId="0" applyNumberFormat="1" applyFont="1" applyFill="1" applyBorder="1" applyAlignment="1">
      <alignment horizontal="center" vertical="center"/>
    </xf>
    <xf numFmtId="185" fontId="6" fillId="0" borderId="12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183" fontId="6" fillId="0" borderId="17" xfId="0" applyNumberFormat="1" applyFont="1" applyFill="1" applyBorder="1" applyAlignment="1">
      <alignment horizontal="center" vertical="center"/>
    </xf>
    <xf numFmtId="183" fontId="6" fillId="0" borderId="15" xfId="0" applyNumberFormat="1" applyFont="1" applyFill="1" applyBorder="1" applyAlignment="1">
      <alignment horizontal="center" vertical="center"/>
    </xf>
    <xf numFmtId="184" fontId="6" fillId="0" borderId="15" xfId="0" applyNumberFormat="1" applyFont="1" applyFill="1" applyBorder="1" applyAlignment="1">
      <alignment horizontal="center" vertical="center"/>
    </xf>
    <xf numFmtId="185" fontId="6" fillId="0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4" xfId="0" applyFont="1" applyFill="1" applyBorder="1" applyAlignment="1"/>
    <xf numFmtId="0" fontId="6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view="pageBreakPreview" zoomScale="85" zoomScaleNormal="100" zoomScaleSheetLayoutView="85" workbookViewId="0">
      <selection activeCell="J13" sqref="J13"/>
    </sheetView>
  </sheetViews>
  <sheetFormatPr defaultRowHeight="15" customHeight="1" x14ac:dyDescent="0.4"/>
  <cols>
    <col min="1" max="1" width="16.875" customWidth="1"/>
    <col min="2" max="8" width="11.875" customWidth="1"/>
  </cols>
  <sheetData>
    <row r="1" spans="1:8" ht="1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</row>
    <row r="2" spans="1:8" ht="9" customHeight="1" x14ac:dyDescent="0.4">
      <c r="A2" s="1"/>
      <c r="B2" s="2"/>
      <c r="C2" s="2"/>
      <c r="D2" s="2"/>
      <c r="E2" s="2"/>
      <c r="F2" s="2"/>
      <c r="G2" s="2"/>
      <c r="H2" s="2"/>
    </row>
    <row r="3" spans="1:8" ht="15" customHeight="1" x14ac:dyDescent="0.4">
      <c r="A3" s="3" t="s">
        <v>1</v>
      </c>
      <c r="B3" s="2"/>
      <c r="C3" s="2"/>
      <c r="D3" s="2"/>
      <c r="E3" s="2"/>
      <c r="F3" s="2"/>
      <c r="G3" s="2"/>
      <c r="H3" s="2"/>
    </row>
    <row r="4" spans="1:8" ht="9" customHeight="1" thickBot="1" x14ac:dyDescent="0.45">
      <c r="A4" s="3"/>
      <c r="B4" s="2"/>
      <c r="C4" s="2"/>
      <c r="D4" s="2"/>
      <c r="E4" s="2"/>
      <c r="F4" s="2"/>
      <c r="G4" s="2"/>
      <c r="H4" s="2"/>
    </row>
    <row r="5" spans="1:8" ht="15" customHeight="1" x14ac:dyDescent="0.15">
      <c r="A5" s="97"/>
      <c r="B5" s="114" t="s">
        <v>2</v>
      </c>
      <c r="C5" s="115"/>
      <c r="D5" s="133"/>
      <c r="E5" s="116" t="s">
        <v>3</v>
      </c>
      <c r="F5" s="117"/>
      <c r="G5" s="117"/>
      <c r="H5" s="118"/>
    </row>
    <row r="6" spans="1:8" ht="15" customHeight="1" x14ac:dyDescent="0.4">
      <c r="A6" s="4"/>
      <c r="B6" s="5" t="s">
        <v>4</v>
      </c>
      <c r="C6" s="6" t="s">
        <v>5</v>
      </c>
      <c r="D6" s="7" t="s">
        <v>6</v>
      </c>
      <c r="E6" s="8" t="s">
        <v>4</v>
      </c>
      <c r="F6" s="6" t="s">
        <v>5</v>
      </c>
      <c r="G6" s="6" t="s">
        <v>6</v>
      </c>
      <c r="H6" s="9" t="s">
        <v>7</v>
      </c>
    </row>
    <row r="7" spans="1:8" ht="15" customHeight="1" thickBot="1" x14ac:dyDescent="0.45">
      <c r="A7" s="10"/>
      <c r="B7" s="11" t="s">
        <v>8</v>
      </c>
      <c r="C7" s="12" t="s">
        <v>8</v>
      </c>
      <c r="D7" s="13" t="s">
        <v>9</v>
      </c>
      <c r="E7" s="14" t="s">
        <v>8</v>
      </c>
      <c r="F7" s="15" t="s">
        <v>8</v>
      </c>
      <c r="G7" s="12" t="s">
        <v>9</v>
      </c>
      <c r="H7" s="16" t="s">
        <v>51</v>
      </c>
    </row>
    <row r="8" spans="1:8" ht="15" customHeight="1" x14ac:dyDescent="0.4">
      <c r="A8" s="134" t="s">
        <v>10</v>
      </c>
      <c r="B8" s="17" t="s">
        <v>11</v>
      </c>
      <c r="C8" s="18" t="s">
        <v>52</v>
      </c>
      <c r="D8" s="19" t="s">
        <v>11</v>
      </c>
      <c r="E8" s="20">
        <v>5.2</v>
      </c>
      <c r="F8" s="21" t="s">
        <v>53</v>
      </c>
      <c r="G8" s="22">
        <v>0.18</v>
      </c>
      <c r="H8" s="23">
        <v>0.1</v>
      </c>
    </row>
    <row r="9" spans="1:8" ht="15" customHeight="1" x14ac:dyDescent="0.4">
      <c r="A9" s="108"/>
      <c r="B9" s="24">
        <v>570695</v>
      </c>
      <c r="C9" s="25">
        <v>534913</v>
      </c>
      <c r="D9" s="26">
        <f>ROUND(B9/C9,2)</f>
        <v>1.07</v>
      </c>
      <c r="E9" s="27">
        <v>841443</v>
      </c>
      <c r="F9" s="25">
        <v>476757</v>
      </c>
      <c r="G9" s="28">
        <f>E9/F9</f>
        <v>1.7649305621102573</v>
      </c>
      <c r="H9" s="29">
        <v>99.2</v>
      </c>
    </row>
    <row r="10" spans="1:8" ht="15" customHeight="1" x14ac:dyDescent="0.4">
      <c r="A10" s="113" t="s">
        <v>12</v>
      </c>
      <c r="B10" s="30">
        <f>ROUND((B11-B9)/B9*100,1)</f>
        <v>6.2</v>
      </c>
      <c r="C10" s="31">
        <f>ROUND((C11-C9)/C9*100,1)</f>
        <v>15.5</v>
      </c>
      <c r="D10" s="32">
        <f>D11-D9</f>
        <v>-9.000000000000008E-2</v>
      </c>
      <c r="E10" s="33">
        <f>ROUND((E11-E9)/E9*100,1)</f>
        <v>2.5</v>
      </c>
      <c r="F10" s="31">
        <f>ROUND((F11-F9)/F9*100,1)</f>
        <v>12.8</v>
      </c>
      <c r="G10" s="34">
        <f>G11-G9</f>
        <v>-0.16493056211025725</v>
      </c>
      <c r="H10" s="35">
        <f>H11-H9</f>
        <v>-0.10000000000000853</v>
      </c>
    </row>
    <row r="11" spans="1:8" ht="15" customHeight="1" x14ac:dyDescent="0.4">
      <c r="A11" s="108"/>
      <c r="B11" s="36">
        <v>606137</v>
      </c>
      <c r="C11" s="37">
        <v>617761</v>
      </c>
      <c r="D11" s="38">
        <f>ROUND(B11/C11,2)</f>
        <v>0.98</v>
      </c>
      <c r="E11" s="39">
        <v>862806</v>
      </c>
      <c r="F11" s="37">
        <v>537645</v>
      </c>
      <c r="G11" s="40">
        <f>ROUND(E11/F11,2)</f>
        <v>1.6</v>
      </c>
      <c r="H11" s="41">
        <v>99.1</v>
      </c>
    </row>
    <row r="12" spans="1:8" ht="15" customHeight="1" x14ac:dyDescent="0.4">
      <c r="A12" s="113" t="s">
        <v>13</v>
      </c>
      <c r="B12" s="30">
        <f>ROUND((B13-B11)/B11*100,1)</f>
        <v>-13.9</v>
      </c>
      <c r="C12" s="31">
        <f>ROUND((C13-C11)/C11*100,1)</f>
        <v>-2.4</v>
      </c>
      <c r="D12" s="32">
        <f>D13-D11</f>
        <v>-0.10999999999999999</v>
      </c>
      <c r="E12" s="33">
        <f>ROUND((E13-E11)/E11*100,1)</f>
        <v>-11.3</v>
      </c>
      <c r="F12" s="31">
        <f>ROUND((F13-F11)/F11*100,1)</f>
        <v>-6.8</v>
      </c>
      <c r="G12" s="34">
        <f>G13-G11</f>
        <v>-7.0000000000000062E-2</v>
      </c>
      <c r="H12" s="35">
        <f>H13-H11</f>
        <v>-0.19999999999998863</v>
      </c>
    </row>
    <row r="13" spans="1:8" ht="15" customHeight="1" x14ac:dyDescent="0.4">
      <c r="A13" s="108"/>
      <c r="B13" s="24">
        <v>521640</v>
      </c>
      <c r="C13" s="25">
        <v>602721</v>
      </c>
      <c r="D13" s="26">
        <f>ROUND(B13/C13,2)</f>
        <v>0.87</v>
      </c>
      <c r="E13" s="27">
        <v>765648</v>
      </c>
      <c r="F13" s="25">
        <v>501257</v>
      </c>
      <c r="G13" s="40">
        <f>ROUND(E13/F13,2)</f>
        <v>1.53</v>
      </c>
      <c r="H13" s="42" t="s">
        <v>54</v>
      </c>
    </row>
    <row r="14" spans="1:8" ht="15" customHeight="1" x14ac:dyDescent="0.4">
      <c r="A14" s="113" t="s">
        <v>14</v>
      </c>
      <c r="B14" s="30">
        <f>ROUND((B15-B13)/B13*100,1)</f>
        <v>0.2</v>
      </c>
      <c r="C14" s="31">
        <f>ROUND((C15-C13)/C13*100,1)</f>
        <v>-3.5</v>
      </c>
      <c r="D14" s="32">
        <f>D15-D13</f>
        <v>3.0000000000000027E-2</v>
      </c>
      <c r="E14" s="43" t="s">
        <v>47</v>
      </c>
      <c r="F14" s="44" t="s">
        <v>55</v>
      </c>
      <c r="G14" s="44" t="s">
        <v>52</v>
      </c>
      <c r="H14" s="45" t="s">
        <v>55</v>
      </c>
    </row>
    <row r="15" spans="1:8" ht="15" customHeight="1" x14ac:dyDescent="0.4">
      <c r="A15" s="108"/>
      <c r="B15" s="36">
        <v>522694</v>
      </c>
      <c r="C15" s="37">
        <v>581358</v>
      </c>
      <c r="D15" s="46">
        <f>ROUND(B15/C15,2)</f>
        <v>0.9</v>
      </c>
      <c r="E15" s="39">
        <v>790324</v>
      </c>
      <c r="F15" s="37">
        <v>491910</v>
      </c>
      <c r="G15" s="40">
        <f>ROUND(E15/F15,2)</f>
        <v>1.61</v>
      </c>
      <c r="H15" s="47" t="s">
        <v>56</v>
      </c>
    </row>
    <row r="16" spans="1:8" ht="15" customHeight="1" x14ac:dyDescent="0.4">
      <c r="A16" s="113" t="s">
        <v>15</v>
      </c>
      <c r="B16" s="30">
        <f>ROUND((B17-B15)/B15*100,1)</f>
        <v>47.8</v>
      </c>
      <c r="C16" s="18" t="s">
        <v>55</v>
      </c>
      <c r="D16" s="48" t="s">
        <v>55</v>
      </c>
      <c r="E16" s="33">
        <f>ROUND((E17-E15)/E15*100,1)</f>
        <v>32.299999999999997</v>
      </c>
      <c r="F16" s="31">
        <f>ROUND((F17-F15)/F15*100,1)</f>
        <v>2.7</v>
      </c>
      <c r="G16" s="34">
        <f>G17-G15</f>
        <v>0.45999999999999974</v>
      </c>
      <c r="H16" s="35">
        <f>H17-H15</f>
        <v>0.29999999999999716</v>
      </c>
    </row>
    <row r="17" spans="1:8" ht="15" customHeight="1" x14ac:dyDescent="0.4">
      <c r="A17" s="108"/>
      <c r="B17" s="24">
        <v>772650</v>
      </c>
      <c r="C17" s="25">
        <v>526397</v>
      </c>
      <c r="D17" s="26">
        <f>ROUND(B17/C17,2)</f>
        <v>1.47</v>
      </c>
      <c r="E17" s="27">
        <v>1045323</v>
      </c>
      <c r="F17" s="25">
        <v>505304</v>
      </c>
      <c r="G17" s="40">
        <f>ROUND(E17/F17,2)</f>
        <v>2.0699999999999998</v>
      </c>
      <c r="H17" s="42" t="s">
        <v>57</v>
      </c>
    </row>
    <row r="18" spans="1:8" ht="15" customHeight="1" x14ac:dyDescent="0.4">
      <c r="A18" s="113" t="s">
        <v>16</v>
      </c>
      <c r="B18" s="30">
        <f>ROUND((B19-B17)/B17*100,1)</f>
        <v>44.4</v>
      </c>
      <c r="C18" s="31">
        <f>ROUND((C19-C17)/C17*100,1)</f>
        <v>-0.6</v>
      </c>
      <c r="D18" s="32">
        <f>D19-D17</f>
        <v>0.65999999999999992</v>
      </c>
      <c r="E18" s="33">
        <f>ROUND((E19-E17)/E17*100,1)</f>
        <v>28.5</v>
      </c>
      <c r="F18" s="31">
        <f>ROUND((F19-F17)/F17*100,1)</f>
        <v>3.4</v>
      </c>
      <c r="G18" s="34">
        <f>G19-G17</f>
        <v>0.5</v>
      </c>
      <c r="H18" s="35">
        <f>H19-H17</f>
        <v>0</v>
      </c>
    </row>
    <row r="19" spans="1:8" ht="15" customHeight="1" x14ac:dyDescent="0.4">
      <c r="A19" s="108"/>
      <c r="B19" s="36">
        <v>1116004</v>
      </c>
      <c r="C19" s="37">
        <v>522983</v>
      </c>
      <c r="D19" s="26">
        <f>ROUND(B19/C19,2)</f>
        <v>2.13</v>
      </c>
      <c r="E19" s="39">
        <v>1342898</v>
      </c>
      <c r="F19" s="37">
        <v>522527</v>
      </c>
      <c r="G19" s="40">
        <f>ROUND(E19/F19,2)</f>
        <v>2.57</v>
      </c>
      <c r="H19" s="47" t="s">
        <v>48</v>
      </c>
    </row>
    <row r="20" spans="1:8" ht="15" customHeight="1" x14ac:dyDescent="0.4">
      <c r="A20" s="113" t="s">
        <v>17</v>
      </c>
      <c r="B20" s="30">
        <f>ROUND((B21-B19)/B19*100,1)</f>
        <v>26.3</v>
      </c>
      <c r="C20" s="31">
        <f>ROUND((C21-C19)/C19*100,1)</f>
        <v>-3.4</v>
      </c>
      <c r="D20" s="32">
        <f>D21-D19</f>
        <v>0.66000000000000014</v>
      </c>
      <c r="E20" s="33">
        <f>ROUND((E21-E19)/E19*100,1)</f>
        <v>19.600000000000001</v>
      </c>
      <c r="F20" s="31">
        <f>ROUND((F21-F19)/F19*100,1)</f>
        <v>-0.5</v>
      </c>
      <c r="G20" s="34">
        <f>G21-G19</f>
        <v>0.52</v>
      </c>
      <c r="H20" s="35">
        <f>H21-H19</f>
        <v>0.10000000000000853</v>
      </c>
    </row>
    <row r="21" spans="1:8" ht="15" customHeight="1" x14ac:dyDescent="0.4">
      <c r="A21" s="108"/>
      <c r="B21" s="24">
        <v>1409718</v>
      </c>
      <c r="C21" s="25">
        <v>505336</v>
      </c>
      <c r="D21" s="26">
        <f>ROUND(B21/C21,2)</f>
        <v>2.79</v>
      </c>
      <c r="E21" s="27">
        <v>1606159</v>
      </c>
      <c r="F21" s="25">
        <v>519790</v>
      </c>
      <c r="G21" s="40">
        <f>ROUND(E21/F21,2)</f>
        <v>3.09</v>
      </c>
      <c r="H21" s="42" t="s">
        <v>49</v>
      </c>
    </row>
    <row r="22" spans="1:8" ht="15" customHeight="1" x14ac:dyDescent="0.4">
      <c r="A22" s="113" t="s">
        <v>18</v>
      </c>
      <c r="B22" s="30">
        <f>ROUND((B23-B21)/B21*100,1)</f>
        <v>8.1</v>
      </c>
      <c r="C22" s="31">
        <f>ROUND((C23-C21)/C21*100,1)</f>
        <v>-2</v>
      </c>
      <c r="D22" s="32">
        <f>D23-D21</f>
        <v>0.29000000000000004</v>
      </c>
      <c r="E22" s="33">
        <f>ROUND((E23-E21)/E21*100,1)</f>
        <v>4.2</v>
      </c>
      <c r="F22" s="31">
        <f>ROUND((F23-F21)/F21*100,1)</f>
        <v>-3.7</v>
      </c>
      <c r="G22" s="34">
        <f>G23-G21</f>
        <v>0.25</v>
      </c>
      <c r="H22" s="35">
        <f>H23-H21</f>
        <v>0</v>
      </c>
    </row>
    <row r="23" spans="1:8" ht="15" customHeight="1" x14ac:dyDescent="0.4">
      <c r="A23" s="108"/>
      <c r="B23" s="36">
        <v>1523574</v>
      </c>
      <c r="C23" s="37">
        <v>495389</v>
      </c>
      <c r="D23" s="26">
        <f>ROUND(B23/C23,2)</f>
        <v>3.08</v>
      </c>
      <c r="E23" s="39">
        <v>1673381</v>
      </c>
      <c r="F23" s="37">
        <v>500568</v>
      </c>
      <c r="G23" s="40">
        <f>ROUND(E23/F23,2)</f>
        <v>3.34</v>
      </c>
      <c r="H23" s="49">
        <v>99.7</v>
      </c>
    </row>
    <row r="24" spans="1:8" ht="15" customHeight="1" x14ac:dyDescent="0.4">
      <c r="A24" s="113" t="s">
        <v>19</v>
      </c>
      <c r="B24" s="30">
        <f>ROUND((B25-B23)/B23*100,1)</f>
        <v>-17.7</v>
      </c>
      <c r="C24" s="31">
        <f>ROUND((C25-C23)/C23*100,1)</f>
        <v>-7</v>
      </c>
      <c r="D24" s="32">
        <f>D25-D23</f>
        <v>-0.35999999999999988</v>
      </c>
      <c r="E24" s="33">
        <f>ROUND((E25-E23)/E23*100,1)</f>
        <v>-17.7</v>
      </c>
      <c r="F24" s="31">
        <f>ROUND((F25-F23)/F23*100,1)</f>
        <v>-11.5</v>
      </c>
      <c r="G24" s="34">
        <f>G25-G23</f>
        <v>-0.22999999999999998</v>
      </c>
      <c r="H24" s="35">
        <f>H25-H23</f>
        <v>-0.20000000000000284</v>
      </c>
    </row>
    <row r="25" spans="1:8" ht="15" customHeight="1" x14ac:dyDescent="0.4">
      <c r="A25" s="108"/>
      <c r="B25" s="50">
        <v>1254351</v>
      </c>
      <c r="C25" s="25">
        <v>460620</v>
      </c>
      <c r="D25" s="26">
        <f>ROUND(B25/C25,2)</f>
        <v>2.72</v>
      </c>
      <c r="E25" s="27">
        <v>1377057</v>
      </c>
      <c r="F25" s="25">
        <v>442786</v>
      </c>
      <c r="G25" s="40">
        <f>ROUND(E25/F25,2)</f>
        <v>3.11</v>
      </c>
      <c r="H25" s="42" t="s">
        <v>50</v>
      </c>
    </row>
    <row r="26" spans="1:8" ht="15" customHeight="1" x14ac:dyDescent="0.4">
      <c r="A26" s="113" t="s">
        <v>20</v>
      </c>
      <c r="B26" s="30">
        <f>ROUND((B27-B25)/B25*100,1)</f>
        <v>-35.9</v>
      </c>
      <c r="C26" s="31">
        <f>ROUND((C27-C25)/C25*100,1)</f>
        <v>-12</v>
      </c>
      <c r="D26" s="32">
        <f>D27-D25</f>
        <v>-0.74000000000000021</v>
      </c>
      <c r="E26" s="33">
        <f>ROUND((E27-E25)/E25*100,1)</f>
        <v>-32.200000000000003</v>
      </c>
      <c r="F26" s="31">
        <f>ROUND((F27-F25)/F25*100,1)</f>
        <v>-14.9</v>
      </c>
      <c r="G26" s="34">
        <f>G27-G25</f>
        <v>-0.62999999999999989</v>
      </c>
      <c r="H26" s="35">
        <f>H27-H25</f>
        <v>-0.59999999999999432</v>
      </c>
    </row>
    <row r="27" spans="1:8" ht="15" customHeight="1" x14ac:dyDescent="0.4">
      <c r="A27" s="108"/>
      <c r="B27" s="36">
        <v>804380</v>
      </c>
      <c r="C27" s="37">
        <v>405267</v>
      </c>
      <c r="D27" s="26">
        <f>ROUND(B27/C27,2)</f>
        <v>1.98</v>
      </c>
      <c r="E27" s="39">
        <v>934075</v>
      </c>
      <c r="F27" s="37">
        <v>376648</v>
      </c>
      <c r="G27" s="40">
        <f>ROUND(E27/F27,2)</f>
        <v>2.48</v>
      </c>
      <c r="H27" s="47" t="s">
        <v>54</v>
      </c>
    </row>
    <row r="28" spans="1:8" ht="15" customHeight="1" x14ac:dyDescent="0.4">
      <c r="A28" s="113" t="s">
        <v>21</v>
      </c>
      <c r="B28" s="30">
        <f>ROUND((B29-B27)/B27*100,1)</f>
        <v>-37.4</v>
      </c>
      <c r="C28" s="31">
        <f>ROUND((C29-C27)/C27*100,1)</f>
        <v>-8.1999999999999993</v>
      </c>
      <c r="D28" s="32">
        <f>D29-D27</f>
        <v>-0.62999999999999989</v>
      </c>
      <c r="E28" s="33">
        <f>ROUND((E29-E27)/E27*100,1)</f>
        <v>-31.2</v>
      </c>
      <c r="F28" s="31">
        <f>ROUND((F29-F27)/F27*100,1)</f>
        <v>-12</v>
      </c>
      <c r="G28" s="34">
        <f>G29-G27</f>
        <v>-0.54</v>
      </c>
      <c r="H28" s="35">
        <f>H29-H27</f>
        <v>-0.20000000000000284</v>
      </c>
    </row>
    <row r="29" spans="1:8" ht="15" customHeight="1" x14ac:dyDescent="0.4">
      <c r="A29" s="108"/>
      <c r="B29" s="24">
        <v>503645</v>
      </c>
      <c r="C29" s="25">
        <v>371872</v>
      </c>
      <c r="D29" s="26">
        <f>ROUND(B29/C29,2)</f>
        <v>1.35</v>
      </c>
      <c r="E29" s="27">
        <v>642613</v>
      </c>
      <c r="F29" s="25">
        <v>331516</v>
      </c>
      <c r="G29" s="40">
        <f>ROUND(E29/F29,2)</f>
        <v>1.94</v>
      </c>
      <c r="H29" s="42" t="s">
        <v>58</v>
      </c>
    </row>
    <row r="30" spans="1:8" ht="15" customHeight="1" x14ac:dyDescent="0.4">
      <c r="A30" s="113" t="s">
        <v>22</v>
      </c>
      <c r="B30" s="30">
        <f>ROUND((B31-B29)/B29*100,1)</f>
        <v>-21.9</v>
      </c>
      <c r="C30" s="31">
        <f>ROUND((C31-C29)/C29*100,1)</f>
        <v>-4.7</v>
      </c>
      <c r="D30" s="32">
        <f>D31-D29</f>
        <v>-0.24</v>
      </c>
      <c r="E30" s="33">
        <f>ROUND((E31-E29)/E29*100,1)</f>
        <v>-16.600000000000001</v>
      </c>
      <c r="F30" s="31">
        <f>ROUND((F31-F29)/F29*100,1)</f>
        <v>-8.3000000000000007</v>
      </c>
      <c r="G30" s="34">
        <f>G31-G29</f>
        <v>-0.17999999999999994</v>
      </c>
      <c r="H30" s="35">
        <f>H31-H29</f>
        <v>-0.29999999999999716</v>
      </c>
    </row>
    <row r="31" spans="1:8" ht="15" customHeight="1" x14ac:dyDescent="0.4">
      <c r="A31" s="108"/>
      <c r="B31" s="36">
        <v>393278</v>
      </c>
      <c r="C31" s="37">
        <v>354246</v>
      </c>
      <c r="D31" s="26">
        <f>ROUND(B31/C31,2)</f>
        <v>1.1100000000000001</v>
      </c>
      <c r="E31" s="39">
        <v>536175</v>
      </c>
      <c r="F31" s="37">
        <v>304091</v>
      </c>
      <c r="G31" s="40">
        <f>ROUND(E31/F31,2)</f>
        <v>1.76</v>
      </c>
      <c r="H31" s="47" t="s">
        <v>59</v>
      </c>
    </row>
    <row r="32" spans="1:8" ht="15" customHeight="1" x14ac:dyDescent="0.4">
      <c r="A32" s="113" t="s">
        <v>23</v>
      </c>
      <c r="B32" s="30">
        <f>ROUND((B33-B31)/B31*100,1)</f>
        <v>-3.7</v>
      </c>
      <c r="C32" s="31">
        <f>ROUND((C33-C31)/C31*100,1)</f>
        <v>-7.9</v>
      </c>
      <c r="D32" s="32">
        <f>D33-D31</f>
        <v>4.9999999999999822E-2</v>
      </c>
      <c r="E32" s="33">
        <f>ROUND((E33-E31)/E31*100,1)</f>
        <v>-3.4</v>
      </c>
      <c r="F32" s="31">
        <f>ROUND((F33-F31)/F31*100,1)</f>
        <v>-5.3</v>
      </c>
      <c r="G32" s="34">
        <f>G33-G31</f>
        <v>4.0000000000000036E-2</v>
      </c>
      <c r="H32" s="35">
        <f>H33-H31</f>
        <v>9.9999999999994316E-2</v>
      </c>
    </row>
    <row r="33" spans="1:8" ht="15" customHeight="1" x14ac:dyDescent="0.4">
      <c r="A33" s="108"/>
      <c r="B33" s="24">
        <v>378645</v>
      </c>
      <c r="C33" s="25">
        <v>326372</v>
      </c>
      <c r="D33" s="26">
        <f>ROUND(B33/C33,2)</f>
        <v>1.1599999999999999</v>
      </c>
      <c r="E33" s="27">
        <v>517763</v>
      </c>
      <c r="F33" s="25">
        <v>288090</v>
      </c>
      <c r="G33" s="40">
        <f>ROUND(E33/F33,2)</f>
        <v>1.8</v>
      </c>
      <c r="H33" s="42" t="s">
        <v>60</v>
      </c>
    </row>
    <row r="34" spans="1:8" ht="15" customHeight="1" x14ac:dyDescent="0.4">
      <c r="A34" s="113" t="s">
        <v>24</v>
      </c>
      <c r="B34" s="30">
        <f>ROUND((B35-B33)/B33*100,1)</f>
        <v>9.6999999999999993</v>
      </c>
      <c r="C34" s="31">
        <f>ROUND((C35-C33)/C33*100,1)</f>
        <v>-6</v>
      </c>
      <c r="D34" s="32">
        <f>D35-D33</f>
        <v>0.19000000000000017</v>
      </c>
      <c r="E34" s="33">
        <f>ROUND((E35-E33)/E33*100,1)</f>
        <v>0</v>
      </c>
      <c r="F34" s="31">
        <f>ROUND((F35-F33)/F33*100,1)</f>
        <v>-5.5</v>
      </c>
      <c r="G34" s="34">
        <f>G35-G33</f>
        <v>9.9999999999999867E-2</v>
      </c>
      <c r="H34" s="35">
        <f>H35-H33</f>
        <v>-0.29999999999999716</v>
      </c>
    </row>
    <row r="35" spans="1:8" ht="15" customHeight="1" x14ac:dyDescent="0.4">
      <c r="A35" s="108"/>
      <c r="B35" s="36">
        <v>415233</v>
      </c>
      <c r="C35" s="37">
        <v>306749</v>
      </c>
      <c r="D35" s="26">
        <f>ROUND(B35/C35,2)</f>
        <v>1.35</v>
      </c>
      <c r="E35" s="39">
        <v>517822</v>
      </c>
      <c r="F35" s="37">
        <v>272296</v>
      </c>
      <c r="G35" s="40">
        <f>ROUND(E35/F35,2)</f>
        <v>1.9</v>
      </c>
      <c r="H35" s="47" t="s">
        <v>61</v>
      </c>
    </row>
    <row r="36" spans="1:8" ht="15" customHeight="1" x14ac:dyDescent="0.4">
      <c r="A36" s="113" t="s">
        <v>25</v>
      </c>
      <c r="B36" s="30">
        <f>ROUND((B37-B35)/B35*100,1)</f>
        <v>-33</v>
      </c>
      <c r="C36" s="31">
        <f>ROUND((C37-C35)/C35*100,1)</f>
        <v>-7.6</v>
      </c>
      <c r="D36" s="32">
        <f>D37-D35</f>
        <v>-0.37000000000000011</v>
      </c>
      <c r="E36" s="33">
        <f>ROUND((E37-E35)/E35*100,1)</f>
        <v>-30.5</v>
      </c>
      <c r="F36" s="31">
        <f>ROUND((F37-F35)/F35*100,1)</f>
        <v>-15.9</v>
      </c>
      <c r="G36" s="34">
        <f>G37-G35</f>
        <v>-0.32999999999999985</v>
      </c>
      <c r="H36" s="35">
        <f>H37-H35</f>
        <v>-1.4000000000000057</v>
      </c>
    </row>
    <row r="37" spans="1:8" ht="15" customHeight="1" x14ac:dyDescent="0.4">
      <c r="A37" s="108"/>
      <c r="B37" s="36">
        <v>278103</v>
      </c>
      <c r="C37" s="37">
        <v>283287</v>
      </c>
      <c r="D37" s="26">
        <f>ROUND(B37/C37,2)</f>
        <v>0.98</v>
      </c>
      <c r="E37" s="39">
        <v>359938</v>
      </c>
      <c r="F37" s="37">
        <v>228991</v>
      </c>
      <c r="G37" s="40">
        <f>ROUND(E37/F37,2)</f>
        <v>1.57</v>
      </c>
      <c r="H37" s="47" t="s">
        <v>62</v>
      </c>
    </row>
    <row r="38" spans="1:8" ht="15" customHeight="1" x14ac:dyDescent="0.4">
      <c r="A38" s="113" t="s">
        <v>26</v>
      </c>
      <c r="B38" s="30">
        <f>ROUND((B39-B37)/B37*100,1)</f>
        <v>-40.4</v>
      </c>
      <c r="C38" s="31">
        <f>ROUND((C39-C37)/C37*100,1)</f>
        <v>-6.1</v>
      </c>
      <c r="D38" s="32">
        <f>D39-D37</f>
        <v>-0.36</v>
      </c>
      <c r="E38" s="33">
        <f>ROUND((E39-E37)/E37*100,1)</f>
        <v>-24.5</v>
      </c>
      <c r="F38" s="31">
        <f>ROUND((F39-F37)/F37*100,1)</f>
        <v>-12.1</v>
      </c>
      <c r="G38" s="34">
        <f>G39-G37</f>
        <v>-0.21999999999999997</v>
      </c>
      <c r="H38" s="35">
        <f>H39-H37</f>
        <v>-1.2000000000000028</v>
      </c>
    </row>
    <row r="39" spans="1:8" ht="15" customHeight="1" x14ac:dyDescent="0.4">
      <c r="A39" s="108"/>
      <c r="B39" s="36">
        <v>165628</v>
      </c>
      <c r="C39" s="37">
        <v>266042</v>
      </c>
      <c r="D39" s="26">
        <f>ROUND(B39/C39,2)</f>
        <v>0.62</v>
      </c>
      <c r="E39" s="39">
        <v>271667</v>
      </c>
      <c r="F39" s="37">
        <v>201346</v>
      </c>
      <c r="G39" s="40">
        <f>ROUND(E39/F39,2)</f>
        <v>1.35</v>
      </c>
      <c r="H39" s="47" t="s">
        <v>63</v>
      </c>
    </row>
    <row r="40" spans="1:8" ht="15" customHeight="1" x14ac:dyDescent="0.4">
      <c r="A40" s="113" t="s">
        <v>27</v>
      </c>
      <c r="B40" s="30">
        <f>ROUND((B41-B39)/B39*100,1)</f>
        <v>-1.4</v>
      </c>
      <c r="C40" s="31">
        <f>ROUND((C41-C39)/C39*100,1)</f>
        <v>-3.6</v>
      </c>
      <c r="D40" s="32">
        <f>D41-D39</f>
        <v>2.0000000000000018E-2</v>
      </c>
      <c r="E40" s="33">
        <f>ROUND((E41-E39)/E39*100,1)</f>
        <v>0.5</v>
      </c>
      <c r="F40" s="31">
        <f>ROUND((F41-F39)/F39*100,1)</f>
        <v>1.2</v>
      </c>
      <c r="G40" s="34">
        <f>G41-G39</f>
        <v>-1.0000000000000009E-2</v>
      </c>
      <c r="H40" s="35">
        <f>H41-H39</f>
        <v>0.30000000000001137</v>
      </c>
    </row>
    <row r="41" spans="1:8" ht="15" customHeight="1" x14ac:dyDescent="0.4">
      <c r="A41" s="108"/>
      <c r="B41" s="36">
        <v>163235</v>
      </c>
      <c r="C41" s="37">
        <v>256466</v>
      </c>
      <c r="D41" s="26">
        <f>ROUND(B41/C41,2)</f>
        <v>0.64</v>
      </c>
      <c r="E41" s="39">
        <v>273118</v>
      </c>
      <c r="F41" s="37">
        <v>203692</v>
      </c>
      <c r="G41" s="40">
        <f>ROUND(E41/F41,2)</f>
        <v>1.34</v>
      </c>
      <c r="H41" s="47">
        <v>95.9</v>
      </c>
    </row>
    <row r="42" spans="1:8" ht="15" customHeight="1" x14ac:dyDescent="0.4">
      <c r="A42" s="113" t="s">
        <v>28</v>
      </c>
      <c r="B42" s="30">
        <f>ROUND((B43-B41)/B41*100,1)</f>
        <v>-7.1</v>
      </c>
      <c r="C42" s="31">
        <f>ROUND((C43-C41)/C41*100,1)</f>
        <v>-3.2</v>
      </c>
      <c r="D42" s="32">
        <f>D43-D41</f>
        <v>-3.0000000000000027E-2</v>
      </c>
      <c r="E42" s="33">
        <f>ROUND((E43-E41)/E41*100,1)</f>
        <v>-11.1</v>
      </c>
      <c r="F42" s="31">
        <f>ROUND((F43-F41)/F41*100,1)</f>
        <v>-9.6</v>
      </c>
      <c r="G42" s="34">
        <f>G43-G41</f>
        <v>-2.0000000000000018E-2</v>
      </c>
      <c r="H42" s="35">
        <f>H43-H41</f>
        <v>-1.1000000000000085</v>
      </c>
    </row>
    <row r="43" spans="1:8" ht="15" customHeight="1" x14ac:dyDescent="0.4">
      <c r="A43" s="108"/>
      <c r="B43" s="36">
        <v>151667</v>
      </c>
      <c r="C43" s="37">
        <v>248179</v>
      </c>
      <c r="D43" s="26">
        <f>ROUND(B43/C43,2)</f>
        <v>0.61</v>
      </c>
      <c r="E43" s="27">
        <v>242926</v>
      </c>
      <c r="F43" s="25">
        <v>184135</v>
      </c>
      <c r="G43" s="40">
        <f>ROUND(E43/F43,2)</f>
        <v>1.32</v>
      </c>
      <c r="H43" s="42" t="s">
        <v>64</v>
      </c>
    </row>
    <row r="44" spans="1:8" ht="15" customHeight="1" x14ac:dyDescent="0.4">
      <c r="A44" s="113" t="s">
        <v>29</v>
      </c>
      <c r="B44" s="30">
        <f>ROUND((B45-B43)/B43*100,1)</f>
        <v>-24</v>
      </c>
      <c r="C44" s="31">
        <f>ROUND((C45-C43)/C43*100,1)</f>
        <v>-6.8</v>
      </c>
      <c r="D44" s="32">
        <f>D45-D43</f>
        <v>-0.10999999999999999</v>
      </c>
      <c r="E44" s="33">
        <f>ROUND((E45-E43)/E43*100,1)</f>
        <v>-10</v>
      </c>
      <c r="F44" s="31">
        <f>ROUND((F45-F43)/F43*100,1)</f>
        <v>-6.2</v>
      </c>
      <c r="G44" s="34">
        <f>G45-G43</f>
        <v>-5.0000000000000044E-2</v>
      </c>
      <c r="H44" s="35">
        <f>H45-H43</f>
        <v>0.29999999999999716</v>
      </c>
    </row>
    <row r="45" spans="1:8" ht="15" customHeight="1" x14ac:dyDescent="0.4">
      <c r="A45" s="108"/>
      <c r="B45" s="36">
        <v>115320</v>
      </c>
      <c r="C45" s="37">
        <v>231204</v>
      </c>
      <c r="D45" s="26">
        <f>ROUND(B45/C45,2)</f>
        <v>0.5</v>
      </c>
      <c r="E45" s="39">
        <v>218604</v>
      </c>
      <c r="F45" s="37">
        <v>172731</v>
      </c>
      <c r="G45" s="40">
        <f>ROUND(E45/F45,2)</f>
        <v>1.27</v>
      </c>
      <c r="H45" s="47">
        <v>95.1</v>
      </c>
    </row>
    <row r="46" spans="1:8" ht="15" customHeight="1" x14ac:dyDescent="0.4">
      <c r="A46" s="113" t="s">
        <v>30</v>
      </c>
      <c r="B46" s="30">
        <f>ROUND((B47-B45)/B45*100,1)</f>
        <v>0.5</v>
      </c>
      <c r="C46" s="31">
        <f>ROUND((C47-C45)/C45*100,1)</f>
        <v>-5.0999999999999996</v>
      </c>
      <c r="D46" s="32">
        <f>D47-D45</f>
        <v>3.0000000000000027E-2</v>
      </c>
      <c r="E46" s="33">
        <f>ROUND((E47-E45)/E45*100,1)</f>
        <v>2.9</v>
      </c>
      <c r="F46" s="31">
        <f>ROUND((F47-F45)/F45*100,1)</f>
        <v>0.3</v>
      </c>
      <c r="G46" s="34">
        <f>G47-G45</f>
        <v>3.0000000000000027E-2</v>
      </c>
      <c r="H46" s="35">
        <f>H47-H45</f>
        <v>0.80000000000001137</v>
      </c>
    </row>
    <row r="47" spans="1:8" ht="15" customHeight="1" x14ac:dyDescent="0.4">
      <c r="A47" s="108"/>
      <c r="B47" s="36">
        <v>115950</v>
      </c>
      <c r="C47" s="37">
        <v>219410</v>
      </c>
      <c r="D47" s="26">
        <f>ROUND(B47/C47,2)</f>
        <v>0.53</v>
      </c>
      <c r="E47" s="39">
        <v>224984</v>
      </c>
      <c r="F47" s="37">
        <v>173171</v>
      </c>
      <c r="G47" s="40">
        <f>ROUND(E47/F47,2)</f>
        <v>1.3</v>
      </c>
      <c r="H47" s="47">
        <v>95.9</v>
      </c>
    </row>
    <row r="48" spans="1:8" ht="15" customHeight="1" x14ac:dyDescent="0.4">
      <c r="A48" s="113" t="s">
        <v>31</v>
      </c>
      <c r="B48" s="30">
        <f>ROUND((B49-B47)/B47*100,1)</f>
        <v>26.1</v>
      </c>
      <c r="C48" s="31">
        <f>ROUND((C49-C47)/C47*100,1)</f>
        <v>-3.5</v>
      </c>
      <c r="D48" s="32">
        <f>D49-D47</f>
        <v>0.15999999999999992</v>
      </c>
      <c r="E48" s="33">
        <f>ROUND((E49-E47)/E47*100,1)</f>
        <v>14.7</v>
      </c>
      <c r="F48" s="31">
        <f>ROUND((F49-F47)/F47*100,1)</f>
        <v>1.9</v>
      </c>
      <c r="G48" s="34">
        <f>G49-G47</f>
        <v>0.15999999999999992</v>
      </c>
      <c r="H48" s="35">
        <f>H49-H47</f>
        <v>1.2999999999999972</v>
      </c>
    </row>
    <row r="49" spans="1:8" ht="15" customHeight="1" x14ac:dyDescent="0.4">
      <c r="A49" s="108"/>
      <c r="B49" s="36">
        <v>146204</v>
      </c>
      <c r="C49" s="37">
        <v>211640</v>
      </c>
      <c r="D49" s="46">
        <f>ROUND(B49/C49,2)</f>
        <v>0.69</v>
      </c>
      <c r="E49" s="39">
        <v>258050</v>
      </c>
      <c r="F49" s="37">
        <v>176403</v>
      </c>
      <c r="G49" s="40">
        <f>ROUND(E49/F49,2)</f>
        <v>1.46</v>
      </c>
      <c r="H49" s="47">
        <v>97.2</v>
      </c>
    </row>
    <row r="50" spans="1:8" ht="15" customHeight="1" x14ac:dyDescent="0.4">
      <c r="A50" s="113" t="s">
        <v>32</v>
      </c>
      <c r="B50" s="51">
        <f>ROUND((B51-B49)/B49*100,1)</f>
        <v>28.4</v>
      </c>
      <c r="C50" s="52">
        <f>ROUND((C51-C49)/C49*100,1)</f>
        <v>-1.8</v>
      </c>
      <c r="D50" s="53">
        <f>D51-D49</f>
        <v>0.21000000000000008</v>
      </c>
      <c r="E50" s="33">
        <f>ROUND((E51-E49)/E49*100,1)</f>
        <v>13.7</v>
      </c>
      <c r="F50" s="31">
        <f>ROUND((F51-F49)/F49*100,1)</f>
        <v>1.9</v>
      </c>
      <c r="G50" s="34">
        <f>G51-G49</f>
        <v>0.16999999999999993</v>
      </c>
      <c r="H50" s="35">
        <f>H51-H49</f>
        <v>0.89999999999999147</v>
      </c>
    </row>
    <row r="51" spans="1:8" ht="15" customHeight="1" x14ac:dyDescent="0.4">
      <c r="A51" s="108"/>
      <c r="B51" s="24">
        <v>187660</v>
      </c>
      <c r="C51" s="25">
        <v>207737</v>
      </c>
      <c r="D51" s="26">
        <f>ROUND(B51/C51,2)</f>
        <v>0.9</v>
      </c>
      <c r="E51" s="39">
        <v>293520</v>
      </c>
      <c r="F51" s="37">
        <v>179683</v>
      </c>
      <c r="G51" s="40">
        <f>ROUND(E51/F51,2)</f>
        <v>1.63</v>
      </c>
      <c r="H51" s="47">
        <v>98.1</v>
      </c>
    </row>
    <row r="52" spans="1:8" ht="15" customHeight="1" x14ac:dyDescent="0.4">
      <c r="A52" s="113" t="s">
        <v>33</v>
      </c>
      <c r="B52" s="30">
        <f>ROUND((B53-B51)/B51*100,1)</f>
        <v>26.6</v>
      </c>
      <c r="C52" s="31">
        <f>ROUND((C53-C51)/C51*100,1)</f>
        <v>0.4</v>
      </c>
      <c r="D52" s="54">
        <f>D53-D51</f>
        <v>0.23999999999999988</v>
      </c>
      <c r="E52" s="33">
        <f>ROUND((E53-E51)/E51*100,1)</f>
        <v>13.4</v>
      </c>
      <c r="F52" s="31">
        <f>ROUND((F53-F51)/F51*100,1)</f>
        <v>2.4</v>
      </c>
      <c r="G52" s="34">
        <f>G53-G51</f>
        <v>0.18000000000000016</v>
      </c>
      <c r="H52" s="35">
        <f>H53-H51</f>
        <v>0.30000000000001137</v>
      </c>
    </row>
    <row r="53" spans="1:8" ht="15" customHeight="1" x14ac:dyDescent="0.4">
      <c r="A53" s="108"/>
      <c r="B53" s="36">
        <v>237569</v>
      </c>
      <c r="C53" s="37">
        <v>208530</v>
      </c>
      <c r="D53" s="55">
        <f>ROUND(B53/C53,2)</f>
        <v>1.1399999999999999</v>
      </c>
      <c r="E53" s="39">
        <v>332796</v>
      </c>
      <c r="F53" s="37">
        <v>184026</v>
      </c>
      <c r="G53" s="40">
        <f>ROUND(E53/F53,2)</f>
        <v>1.81</v>
      </c>
      <c r="H53" s="47">
        <v>98.4</v>
      </c>
    </row>
    <row r="54" spans="1:8" ht="15" customHeight="1" x14ac:dyDescent="0.4">
      <c r="A54" s="113" t="s">
        <v>34</v>
      </c>
      <c r="B54" s="51">
        <f>ROUND((B55-B53)/B53*100,1)</f>
        <v>11.3</v>
      </c>
      <c r="C54" s="52">
        <f>ROUND((C55-C53)/C53*100,1)</f>
        <v>-1.9</v>
      </c>
      <c r="D54" s="56">
        <f>D55-D53</f>
        <v>0.15000000000000013</v>
      </c>
      <c r="E54" s="33">
        <f>ROUND((E55-E53)/E53*100,1)</f>
        <v>4</v>
      </c>
      <c r="F54" s="31">
        <f>ROUND((F55-F53)/F53*100,1)</f>
        <v>-0.3</v>
      </c>
      <c r="G54" s="34">
        <f>G55-G53</f>
        <v>7.9999999999999849E-2</v>
      </c>
      <c r="H54" s="35">
        <f>H55-H53</f>
        <v>-0.10000000000000853</v>
      </c>
    </row>
    <row r="55" spans="1:8" ht="15" customHeight="1" x14ac:dyDescent="0.4">
      <c r="A55" s="108"/>
      <c r="B55" s="24">
        <v>264475</v>
      </c>
      <c r="C55" s="25">
        <v>204483</v>
      </c>
      <c r="D55" s="57">
        <f>ROUND(B55/C55,2)</f>
        <v>1.29</v>
      </c>
      <c r="E55" s="27">
        <v>346112</v>
      </c>
      <c r="F55" s="25">
        <v>183389</v>
      </c>
      <c r="G55" s="58">
        <v>1.89</v>
      </c>
      <c r="H55" s="42">
        <v>98.3</v>
      </c>
    </row>
    <row r="56" spans="1:8" ht="15" customHeight="1" x14ac:dyDescent="0.4">
      <c r="A56" s="113" t="s">
        <v>35</v>
      </c>
      <c r="B56" s="30">
        <f>ROUND((B57-B55)/B55*100,1)</f>
        <v>-0.2</v>
      </c>
      <c r="C56" s="31">
        <f>ROUND((C57-C55)/C55*100,1)</f>
        <v>-1.2</v>
      </c>
      <c r="D56" s="54">
        <f>D57-D55</f>
        <v>2.0000000000000018E-2</v>
      </c>
      <c r="E56" s="33">
        <f>ROUND((E57-E55)/E55*100,1)</f>
        <v>-6.7</v>
      </c>
      <c r="F56" s="31">
        <f>ROUND((F57-F55)/F55*100,1)</f>
        <v>-4.2</v>
      </c>
      <c r="G56" s="34">
        <f>G57-G55</f>
        <v>-4.9999999999999822E-2</v>
      </c>
      <c r="H56" s="35">
        <f>H57-H55</f>
        <v>-0.5</v>
      </c>
    </row>
    <row r="57" spans="1:8" ht="15" customHeight="1" x14ac:dyDescent="0.4">
      <c r="A57" s="108"/>
      <c r="B57" s="24">
        <v>263901</v>
      </c>
      <c r="C57" s="25">
        <v>202111</v>
      </c>
      <c r="D57" s="57">
        <f>ROUND(B57/C57,2)</f>
        <v>1.31</v>
      </c>
      <c r="E57" s="59">
        <v>323000</v>
      </c>
      <c r="F57" s="60">
        <v>175684</v>
      </c>
      <c r="G57" s="58">
        <v>1.84</v>
      </c>
      <c r="H57" s="42">
        <v>97.8</v>
      </c>
    </row>
    <row r="58" spans="1:8" ht="15" customHeight="1" x14ac:dyDescent="0.4">
      <c r="A58" s="113" t="s">
        <v>36</v>
      </c>
      <c r="B58" s="30">
        <f>ROUND((B59-B57)/B57*100,1)</f>
        <v>-48.8</v>
      </c>
      <c r="C58" s="31">
        <f>ROUND((C59-C57)/C57*100,1)</f>
        <v>-5.5</v>
      </c>
      <c r="D58" s="54">
        <f>D59-D57</f>
        <v>-0.60000000000000009</v>
      </c>
      <c r="E58" s="33">
        <f>ROUND((E59-E57)/E57*100,1)</f>
        <v>-38.299999999999997</v>
      </c>
      <c r="F58" s="31">
        <f>ROUND((F59-F57)/F57*100,1)</f>
        <v>-14.3</v>
      </c>
      <c r="G58" s="34">
        <f>G59-G57</f>
        <v>-0.52</v>
      </c>
      <c r="H58" s="35">
        <f>H59-H57</f>
        <v>-0.59999999999999432</v>
      </c>
    </row>
    <row r="59" spans="1:8" ht="15" customHeight="1" x14ac:dyDescent="0.4">
      <c r="A59" s="108"/>
      <c r="B59" s="24">
        <v>135064</v>
      </c>
      <c r="C59" s="25">
        <v>190986</v>
      </c>
      <c r="D59" s="57">
        <f>ROUND(B59/C59,2)</f>
        <v>0.71</v>
      </c>
      <c r="E59" s="59">
        <v>199201</v>
      </c>
      <c r="F59" s="60">
        <v>150495</v>
      </c>
      <c r="G59" s="58">
        <v>1.32</v>
      </c>
      <c r="H59" s="42">
        <v>97.2</v>
      </c>
    </row>
    <row r="60" spans="1:8" ht="15" customHeight="1" x14ac:dyDescent="0.4">
      <c r="A60" s="113" t="s">
        <v>37</v>
      </c>
      <c r="B60" s="30">
        <f>ROUND((B61-B59)/B59*100,1)</f>
        <v>-7.6</v>
      </c>
      <c r="C60" s="31">
        <f>ROUND((C61-C59)/C59*100,1)</f>
        <v>-2.2999999999999998</v>
      </c>
      <c r="D60" s="54">
        <f>D61-D59</f>
        <v>-3.9999999999999925E-2</v>
      </c>
      <c r="E60" s="33">
        <f>ROUND((E61-E59)/E59*100,1)</f>
        <v>-1.3</v>
      </c>
      <c r="F60" s="31">
        <f>ROUND((F61-F59)/F59*100,1)</f>
        <v>3.2</v>
      </c>
      <c r="G60" s="34">
        <f>G61-G59</f>
        <v>-5.0000000000000044E-2</v>
      </c>
      <c r="H60" s="35">
        <f>H61-H59</f>
        <v>0.59999999999999432</v>
      </c>
    </row>
    <row r="61" spans="1:8" ht="15" customHeight="1" x14ac:dyDescent="0.4">
      <c r="A61" s="108"/>
      <c r="B61" s="24">
        <v>124829</v>
      </c>
      <c r="C61" s="25">
        <v>186520</v>
      </c>
      <c r="D61" s="57">
        <f>ROUND(B61/C61,2)</f>
        <v>0.67</v>
      </c>
      <c r="E61" s="59">
        <v>196689</v>
      </c>
      <c r="F61" s="60">
        <v>155310</v>
      </c>
      <c r="G61" s="58">
        <v>1.27</v>
      </c>
      <c r="H61" s="42">
        <v>97.8</v>
      </c>
    </row>
    <row r="62" spans="1:8" ht="15" customHeight="1" x14ac:dyDescent="0.4">
      <c r="A62" s="113" t="s">
        <v>38</v>
      </c>
      <c r="B62" s="30">
        <f>ROUND((B63-B61)/B61*100,1)</f>
        <v>2</v>
      </c>
      <c r="C62" s="31">
        <f>ROUND((C63-C61)/C61*100,1)</f>
        <v>0.2</v>
      </c>
      <c r="D62" s="54">
        <f>D63-D61</f>
        <v>1.0000000000000009E-2</v>
      </c>
      <c r="E62" s="33">
        <f>ROUND((E63-E61)/E61*100,1)</f>
        <v>6.7</v>
      </c>
      <c r="F62" s="31">
        <f>ROUND((F63-F61)/F61*100,1)</f>
        <v>2.4</v>
      </c>
      <c r="G62" s="34">
        <f>G63-G61</f>
        <v>5.0000000000000044E-2</v>
      </c>
      <c r="H62" s="35">
        <f>H63-H61</f>
        <v>0.70000000000000284</v>
      </c>
    </row>
    <row r="63" spans="1:8" ht="15" customHeight="1" x14ac:dyDescent="0.4">
      <c r="A63" s="108"/>
      <c r="B63" s="24">
        <v>127380</v>
      </c>
      <c r="C63" s="25">
        <v>186820</v>
      </c>
      <c r="D63" s="57">
        <f>ROUND(B63/C63,2)</f>
        <v>0.68</v>
      </c>
      <c r="E63" s="59">
        <v>209925</v>
      </c>
      <c r="F63" s="60">
        <v>159032</v>
      </c>
      <c r="G63" s="58">
        <v>1.32</v>
      </c>
      <c r="H63" s="42">
        <v>98.5</v>
      </c>
    </row>
    <row r="64" spans="1:8" ht="15" customHeight="1" x14ac:dyDescent="0.4">
      <c r="A64" s="113" t="s">
        <v>39</v>
      </c>
      <c r="B64" s="30">
        <f>ROUND((B65-B63)/B63*100,1)</f>
        <v>14.5</v>
      </c>
      <c r="C64" s="31">
        <f>ROUND((C65-C63)/C63*100,1)</f>
        <v>3.4</v>
      </c>
      <c r="D64" s="54">
        <f>D65-D63</f>
        <v>6.9999999999999951E-2</v>
      </c>
      <c r="E64" s="33">
        <f>ROUND((E65-E63)/E63*100,1)</f>
        <v>8.6999999999999993</v>
      </c>
      <c r="F64" s="31">
        <f>ROUND((F65-F63)/F63*100,1)</f>
        <v>3.6</v>
      </c>
      <c r="G64" s="34">
        <f>G65-G63</f>
        <v>5.9999999999999831E-2</v>
      </c>
      <c r="H64" s="35">
        <f>H65-H63</f>
        <v>0.5</v>
      </c>
    </row>
    <row r="65" spans="1:8" ht="15" customHeight="1" x14ac:dyDescent="0.4">
      <c r="A65" s="108"/>
      <c r="B65" s="24">
        <v>145893</v>
      </c>
      <c r="C65" s="25">
        <v>193242</v>
      </c>
      <c r="D65" s="57">
        <f>ROUND(B65/C65,2)</f>
        <v>0.75</v>
      </c>
      <c r="E65" s="61">
        <v>228277</v>
      </c>
      <c r="F65" s="62">
        <v>164831</v>
      </c>
      <c r="G65" s="58">
        <v>1.38</v>
      </c>
      <c r="H65" s="42">
        <v>99</v>
      </c>
    </row>
    <row r="66" spans="1:8" ht="15" customHeight="1" x14ac:dyDescent="0.4">
      <c r="A66" s="113" t="s">
        <v>40</v>
      </c>
      <c r="B66" s="30">
        <f>ROUND((B67-B65)/B65*100,1)</f>
        <v>18.100000000000001</v>
      </c>
      <c r="C66" s="31">
        <f>ROUND((C67-C65)/C65*100,1)</f>
        <v>-3.6</v>
      </c>
      <c r="D66" s="54">
        <f>D67-D65</f>
        <v>0.18000000000000005</v>
      </c>
      <c r="E66" s="33">
        <f>ROUND((E67-E65)/E65*100,1)</f>
        <v>12.1</v>
      </c>
      <c r="F66" s="31">
        <f>ROUND((F67-F65)/F65*100,1)</f>
        <v>-0.8</v>
      </c>
      <c r="G66" s="34">
        <f>G67-G65</f>
        <v>0.19000000000000017</v>
      </c>
      <c r="H66" s="35">
        <f>H67-H65</f>
        <v>0.29999999999999716</v>
      </c>
    </row>
    <row r="67" spans="1:8" ht="15" customHeight="1" x14ac:dyDescent="0.4">
      <c r="A67" s="108"/>
      <c r="B67" s="24">
        <v>172297</v>
      </c>
      <c r="C67" s="25">
        <v>186222</v>
      </c>
      <c r="D67" s="57">
        <f>ROUND(B67/C67,2)</f>
        <v>0.93</v>
      </c>
      <c r="E67" s="61">
        <v>255841</v>
      </c>
      <c r="F67" s="62">
        <v>163450</v>
      </c>
      <c r="G67" s="58">
        <v>1.57</v>
      </c>
      <c r="H67" s="42">
        <v>99.3</v>
      </c>
    </row>
    <row r="68" spans="1:8" ht="15" customHeight="1" x14ac:dyDescent="0.4">
      <c r="A68" s="113" t="s">
        <v>41</v>
      </c>
      <c r="B68" s="30">
        <f>ROUND((B69-B67)/B67*100,1)</f>
        <v>38.4</v>
      </c>
      <c r="C68" s="31">
        <f>ROUND((C69-C67)/C67*100,1)</f>
        <v>0.1</v>
      </c>
      <c r="D68" s="54">
        <f>D69-D67</f>
        <v>0.35</v>
      </c>
      <c r="E68" s="33">
        <f>ROUND((E69-E67)/E67*100,1)</f>
        <v>23.5</v>
      </c>
      <c r="F68" s="31">
        <f>ROUND((F69-F67)/F67*100,1)</f>
        <v>4.3</v>
      </c>
      <c r="G68" s="34">
        <f>G69-G67</f>
        <v>0.28000000000000003</v>
      </c>
      <c r="H68" s="35">
        <f>H69-H67</f>
        <v>0.29999999999999716</v>
      </c>
    </row>
    <row r="69" spans="1:8" ht="15" customHeight="1" x14ac:dyDescent="0.4">
      <c r="A69" s="108"/>
      <c r="B69" s="36">
        <v>238462</v>
      </c>
      <c r="C69" s="37">
        <v>186462</v>
      </c>
      <c r="D69" s="55">
        <f>ROUND(B69/C69,2)</f>
        <v>1.28</v>
      </c>
      <c r="E69" s="63">
        <v>315853</v>
      </c>
      <c r="F69" s="64">
        <v>170500</v>
      </c>
      <c r="G69" s="58">
        <v>1.85</v>
      </c>
      <c r="H69" s="42">
        <v>99.6</v>
      </c>
    </row>
    <row r="70" spans="1:8" ht="15" customHeight="1" x14ac:dyDescent="0.4">
      <c r="A70" s="113" t="s">
        <v>42</v>
      </c>
      <c r="B70" s="30">
        <f>ROUND((B71-B69)/B69*100,1)</f>
        <v>19.899999999999999</v>
      </c>
      <c r="C70" s="31">
        <f t="shared" ref="C70" si="0">ROUND((C71-C69)/C69*100,1)</f>
        <v>-0.2</v>
      </c>
      <c r="D70" s="54">
        <f>D71-D69</f>
        <v>0.26</v>
      </c>
      <c r="E70" s="33">
        <f>ROUND((E71-E69)/E69*100,1)</f>
        <v>11.7</v>
      </c>
      <c r="F70" s="31">
        <f>ROUND((F71-F69)/F69*100,1)</f>
        <v>1</v>
      </c>
      <c r="G70" s="34">
        <f>G71-G69</f>
        <v>0.19999999999999973</v>
      </c>
      <c r="H70" s="35">
        <f>H71-H69</f>
        <v>0.10000000000000853</v>
      </c>
    </row>
    <row r="71" spans="1:8" ht="15" customHeight="1" x14ac:dyDescent="0.4">
      <c r="A71" s="108"/>
      <c r="B71" s="36">
        <v>285961</v>
      </c>
      <c r="C71" s="37">
        <v>186055</v>
      </c>
      <c r="D71" s="55">
        <v>1.54</v>
      </c>
      <c r="E71" s="63">
        <v>352919</v>
      </c>
      <c r="F71" s="65">
        <v>172280</v>
      </c>
      <c r="G71" s="40">
        <v>2.0499999999999998</v>
      </c>
      <c r="H71" s="47">
        <v>99.7</v>
      </c>
    </row>
    <row r="72" spans="1:8" ht="15" customHeight="1" x14ac:dyDescent="0.4">
      <c r="A72" s="98" t="s">
        <v>43</v>
      </c>
      <c r="B72" s="51">
        <f>ROUND((B73-B71)/B71*100,1)</f>
        <v>13.3</v>
      </c>
      <c r="C72" s="52">
        <f>ROUND((C73-C71)/C71*100,1)</f>
        <v>-0.6</v>
      </c>
      <c r="D72" s="56">
        <f>D73-D71</f>
        <v>0.20999999999999996</v>
      </c>
      <c r="E72" s="33">
        <f>ROUND((E73-E71)/E71*100,1)</f>
        <v>9.6999999999999993</v>
      </c>
      <c r="F72" s="31">
        <f>ROUND((F73-F71)/F71*100,1)</f>
        <v>0.8</v>
      </c>
      <c r="G72" s="34">
        <f>G73-G71</f>
        <v>0.18000000000000016</v>
      </c>
      <c r="H72" s="35">
        <f>H73-H71</f>
        <v>-0.20000000000000284</v>
      </c>
    </row>
    <row r="73" spans="1:8" ht="15" customHeight="1" x14ac:dyDescent="0.4">
      <c r="A73" s="108"/>
      <c r="B73" s="36">
        <v>323873</v>
      </c>
      <c r="C73" s="37">
        <v>184957</v>
      </c>
      <c r="D73" s="55">
        <v>1.75</v>
      </c>
      <c r="E73" s="63">
        <v>387088</v>
      </c>
      <c r="F73" s="65">
        <v>173683</v>
      </c>
      <c r="G73" s="40">
        <v>2.23</v>
      </c>
      <c r="H73" s="47">
        <v>99.5</v>
      </c>
    </row>
    <row r="74" spans="1:8" ht="15" customHeight="1" x14ac:dyDescent="0.4">
      <c r="A74" s="113" t="s">
        <v>44</v>
      </c>
      <c r="B74" s="30">
        <f>ROUND((B75-B73)/B73*100,1)</f>
        <v>15.7</v>
      </c>
      <c r="C74" s="31">
        <f>ROUND((C75-C73)/C73*100,1)</f>
        <v>-2.6</v>
      </c>
      <c r="D74" s="54">
        <f>D75-D73</f>
        <v>0.33000000000000007</v>
      </c>
      <c r="E74" s="120" t="s">
        <v>65</v>
      </c>
      <c r="F74" s="122" t="s">
        <v>65</v>
      </c>
      <c r="G74" s="124" t="s">
        <v>65</v>
      </c>
      <c r="H74" s="126" t="s">
        <v>65</v>
      </c>
    </row>
    <row r="75" spans="1:8" ht="15" customHeight="1" x14ac:dyDescent="0.4">
      <c r="A75" s="108"/>
      <c r="B75" s="24">
        <v>374838</v>
      </c>
      <c r="C75" s="37">
        <v>180128</v>
      </c>
      <c r="D75" s="57">
        <v>2.08</v>
      </c>
      <c r="E75" s="121"/>
      <c r="F75" s="123"/>
      <c r="G75" s="125"/>
      <c r="H75" s="127"/>
    </row>
    <row r="76" spans="1:8" ht="15" customHeight="1" x14ac:dyDescent="0.4">
      <c r="A76" s="98" t="s">
        <v>46</v>
      </c>
      <c r="B76" s="66">
        <f>ROUND((B77-B75)/B75*100,1)</f>
        <v>13.7</v>
      </c>
      <c r="C76" s="52">
        <f>ROUND((C77-C75)/C75*100,1)</f>
        <v>-0.1</v>
      </c>
      <c r="D76" s="54">
        <f>D77-D75</f>
        <v>0.29000000000000004</v>
      </c>
      <c r="E76" s="120" t="s">
        <v>45</v>
      </c>
      <c r="F76" s="122" t="s">
        <v>65</v>
      </c>
      <c r="G76" s="124" t="s">
        <v>65</v>
      </c>
      <c r="H76" s="126" t="s">
        <v>65</v>
      </c>
    </row>
    <row r="77" spans="1:8" ht="15" customHeight="1" thickBot="1" x14ac:dyDescent="0.45">
      <c r="A77" s="99"/>
      <c r="B77" s="71">
        <v>426119</v>
      </c>
      <c r="C77" s="70">
        <v>179973</v>
      </c>
      <c r="D77" s="69">
        <v>2.37</v>
      </c>
      <c r="E77" s="128"/>
      <c r="F77" s="129"/>
      <c r="G77" s="130"/>
      <c r="H77" s="131"/>
    </row>
    <row r="79" spans="1:8" ht="15" customHeight="1" x14ac:dyDescent="0.4">
      <c r="A79" s="3" t="s">
        <v>98</v>
      </c>
      <c r="B79" s="2"/>
      <c r="C79" s="2"/>
      <c r="D79" s="2"/>
      <c r="E79" s="2"/>
      <c r="F79" s="2"/>
      <c r="G79" s="2"/>
      <c r="H79" s="2"/>
    </row>
    <row r="80" spans="1:8" ht="15" customHeight="1" thickBot="1" x14ac:dyDescent="0.45">
      <c r="A80" s="3"/>
      <c r="B80" s="2"/>
      <c r="C80" s="2"/>
      <c r="D80" s="2"/>
      <c r="E80" s="2"/>
      <c r="F80" s="2"/>
      <c r="G80" s="2"/>
      <c r="H80" s="2"/>
    </row>
    <row r="81" spans="1:8" ht="15" customHeight="1" x14ac:dyDescent="0.15">
      <c r="A81" s="96"/>
      <c r="B81" s="114" t="s">
        <v>2</v>
      </c>
      <c r="C81" s="115"/>
      <c r="D81" s="115"/>
      <c r="E81" s="116" t="s">
        <v>3</v>
      </c>
      <c r="F81" s="117"/>
      <c r="G81" s="117"/>
      <c r="H81" s="118"/>
    </row>
    <row r="82" spans="1:8" ht="15" customHeight="1" x14ac:dyDescent="0.4">
      <c r="A82" s="95"/>
      <c r="B82" s="5" t="s">
        <v>4</v>
      </c>
      <c r="C82" s="6" t="s">
        <v>5</v>
      </c>
      <c r="D82" s="7" t="s">
        <v>6</v>
      </c>
      <c r="E82" s="8" t="s">
        <v>4</v>
      </c>
      <c r="F82" s="6" t="s">
        <v>5</v>
      </c>
      <c r="G82" s="6" t="s">
        <v>6</v>
      </c>
      <c r="H82" s="94" t="s">
        <v>7</v>
      </c>
    </row>
    <row r="83" spans="1:8" ht="15" customHeight="1" thickBot="1" x14ac:dyDescent="0.45">
      <c r="A83" s="93"/>
      <c r="B83" s="92" t="s">
        <v>8</v>
      </c>
      <c r="C83" s="88" t="s">
        <v>8</v>
      </c>
      <c r="D83" s="91" t="s">
        <v>9</v>
      </c>
      <c r="E83" s="90" t="s">
        <v>8</v>
      </c>
      <c r="F83" s="89" t="s">
        <v>8</v>
      </c>
      <c r="G83" s="88" t="s">
        <v>9</v>
      </c>
      <c r="H83" s="87" t="s">
        <v>97</v>
      </c>
    </row>
    <row r="84" spans="1:8" ht="15" customHeight="1" thickTop="1" x14ac:dyDescent="0.4">
      <c r="A84" s="119" t="s">
        <v>10</v>
      </c>
      <c r="B84" s="86" t="s">
        <v>96</v>
      </c>
      <c r="C84" s="85" t="s">
        <v>96</v>
      </c>
      <c r="D84" s="84" t="s">
        <v>89</v>
      </c>
      <c r="E84" s="83" t="s">
        <v>95</v>
      </c>
      <c r="F84" s="82" t="s">
        <v>94</v>
      </c>
      <c r="G84" s="81" t="s">
        <v>93</v>
      </c>
      <c r="H84" s="76">
        <v>0</v>
      </c>
    </row>
    <row r="85" spans="1:8" ht="15" customHeight="1" x14ac:dyDescent="0.4">
      <c r="A85" s="108"/>
      <c r="B85" s="24">
        <v>37736</v>
      </c>
      <c r="C85" s="25">
        <v>40164</v>
      </c>
      <c r="D85" s="26">
        <f>ROUND(B85/C85,2)</f>
        <v>0.94</v>
      </c>
      <c r="E85" s="27">
        <v>82716</v>
      </c>
      <c r="F85" s="25">
        <v>45614</v>
      </c>
      <c r="G85" s="28">
        <f>ROUND(E85/F85,2)</f>
        <v>1.81</v>
      </c>
      <c r="H85" s="42" t="s">
        <v>92</v>
      </c>
    </row>
    <row r="86" spans="1:8" ht="15" customHeight="1" x14ac:dyDescent="0.4">
      <c r="A86" s="113" t="s">
        <v>12</v>
      </c>
      <c r="B86" s="30">
        <f>ROUND((B87-B85)/B85*100,1)</f>
        <v>-2.9</v>
      </c>
      <c r="C86" s="31">
        <f>ROUND((C87-C85)/C85*100,1)</f>
        <v>-4.2</v>
      </c>
      <c r="D86" s="32">
        <f>D87-D85</f>
        <v>1.0000000000000009E-2</v>
      </c>
      <c r="E86" s="75">
        <f>ROUND((E87-E85)/E85*100,1)</f>
        <v>-4.9000000000000004</v>
      </c>
      <c r="F86" s="31">
        <f>ROUND((F87-F85)/F85*100,1)</f>
        <v>-5.7</v>
      </c>
      <c r="G86" s="34">
        <f>G87-G85</f>
        <v>2.0000000000000018E-2</v>
      </c>
      <c r="H86" s="74">
        <f>H87-H85</f>
        <v>0.10000000000000853</v>
      </c>
    </row>
    <row r="87" spans="1:8" ht="15" customHeight="1" x14ac:dyDescent="0.4">
      <c r="A87" s="108"/>
      <c r="B87" s="36">
        <v>36657</v>
      </c>
      <c r="C87" s="37">
        <v>38477</v>
      </c>
      <c r="D87" s="26">
        <f>ROUND(B87/C87,2)</f>
        <v>0.95</v>
      </c>
      <c r="E87" s="39">
        <v>78686</v>
      </c>
      <c r="F87" s="37">
        <v>43021</v>
      </c>
      <c r="G87" s="28">
        <f>ROUND(E87/F87,2)</f>
        <v>1.83</v>
      </c>
      <c r="H87" s="47" t="s">
        <v>91</v>
      </c>
    </row>
    <row r="88" spans="1:8" ht="15" customHeight="1" x14ac:dyDescent="0.4">
      <c r="A88" s="113" t="s">
        <v>13</v>
      </c>
      <c r="B88" s="30">
        <f>ROUND((B89-B87)/B87*100,1)</f>
        <v>-23.4</v>
      </c>
      <c r="C88" s="31">
        <f>ROUND((C89-C87)/C87*100,1)</f>
        <v>-7.8</v>
      </c>
      <c r="D88" s="32">
        <f>D89-D87</f>
        <v>-0.15999999999999992</v>
      </c>
      <c r="E88" s="75">
        <f>ROUND((E89-E87)/E87*100,1)</f>
        <v>-18.7</v>
      </c>
      <c r="F88" s="31">
        <f>ROUND((F89-F87)/F87*100,1)</f>
        <v>-13.7</v>
      </c>
      <c r="G88" s="34">
        <f>G89-G87</f>
        <v>-0.1100000000000001</v>
      </c>
      <c r="H88" s="74">
        <f>H89-H87</f>
        <v>-0.10000000000000853</v>
      </c>
    </row>
    <row r="89" spans="1:8" ht="15" customHeight="1" x14ac:dyDescent="0.4">
      <c r="A89" s="108"/>
      <c r="B89" s="24">
        <v>28097</v>
      </c>
      <c r="C89" s="25">
        <v>35477</v>
      </c>
      <c r="D89" s="26">
        <f>ROUND(B89/C89,2)</f>
        <v>0.79</v>
      </c>
      <c r="E89" s="27">
        <v>63940</v>
      </c>
      <c r="F89" s="25">
        <v>37147</v>
      </c>
      <c r="G89" s="28">
        <f>ROUND(E89/F89,2)</f>
        <v>1.72</v>
      </c>
      <c r="H89" s="42" t="s">
        <v>56</v>
      </c>
    </row>
    <row r="90" spans="1:8" ht="15" customHeight="1" x14ac:dyDescent="0.4">
      <c r="A90" s="113" t="s">
        <v>14</v>
      </c>
      <c r="B90" s="30">
        <f>ROUND((B91-B89)/B89*100,1)</f>
        <v>-13.8</v>
      </c>
      <c r="C90" s="31">
        <f>ROUND((C91-C89)/C89*100,1)</f>
        <v>-8.4</v>
      </c>
      <c r="D90" s="32">
        <f>D91-D89</f>
        <v>-5.0000000000000044E-2</v>
      </c>
      <c r="E90" s="80" t="s">
        <v>47</v>
      </c>
      <c r="F90" s="44" t="s">
        <v>89</v>
      </c>
      <c r="G90" s="44" t="s">
        <v>90</v>
      </c>
      <c r="H90" s="79" t="s">
        <v>89</v>
      </c>
    </row>
    <row r="91" spans="1:8" ht="15" customHeight="1" x14ac:dyDescent="0.4">
      <c r="A91" s="108"/>
      <c r="B91" s="36">
        <v>24218</v>
      </c>
      <c r="C91" s="25">
        <v>32510</v>
      </c>
      <c r="D91" s="26">
        <f>ROUND(B91/C91,2)</f>
        <v>0.74</v>
      </c>
      <c r="E91" s="39">
        <v>66198</v>
      </c>
      <c r="F91" s="37">
        <v>35643</v>
      </c>
      <c r="G91" s="28">
        <f>ROUND(E91/F91,2)</f>
        <v>1.86</v>
      </c>
      <c r="H91" s="47">
        <v>99.5</v>
      </c>
    </row>
    <row r="92" spans="1:8" ht="15" customHeight="1" x14ac:dyDescent="0.4">
      <c r="A92" s="113" t="s">
        <v>15</v>
      </c>
      <c r="B92" s="30">
        <f>ROUND((B93-B91)/B91*100,1)</f>
        <v>32.1</v>
      </c>
      <c r="C92" s="44" t="s">
        <v>47</v>
      </c>
      <c r="D92" s="78" t="s">
        <v>47</v>
      </c>
      <c r="E92" s="75">
        <f>ROUND((E93-E91)/E91*100,1)</f>
        <v>18.100000000000001</v>
      </c>
      <c r="F92" s="31">
        <f>ROUND((F93-F91)/F91*100,1)</f>
        <v>-4.3</v>
      </c>
      <c r="G92" s="34">
        <f>G93-G91</f>
        <v>0.42999999999999994</v>
      </c>
      <c r="H92" s="76">
        <f>H93-H91</f>
        <v>-9.9999999999994316E-2</v>
      </c>
    </row>
    <row r="93" spans="1:8" ht="15" customHeight="1" x14ac:dyDescent="0.4">
      <c r="A93" s="108"/>
      <c r="B93" s="24">
        <v>31986</v>
      </c>
      <c r="C93" s="25">
        <v>24693</v>
      </c>
      <c r="D93" s="26">
        <f>ROUND(B93/C93,2)</f>
        <v>1.3</v>
      </c>
      <c r="E93" s="27">
        <v>78186</v>
      </c>
      <c r="F93" s="25">
        <v>34124</v>
      </c>
      <c r="G93" s="28">
        <f>ROUND(E93/F93,2)</f>
        <v>2.29</v>
      </c>
      <c r="H93" s="42" t="s">
        <v>88</v>
      </c>
    </row>
    <row r="94" spans="1:8" ht="15" customHeight="1" x14ac:dyDescent="0.4">
      <c r="A94" s="113" t="s">
        <v>16</v>
      </c>
      <c r="B94" s="30">
        <f>ROUND((B95-B93)/B93*100,1)</f>
        <v>43.8</v>
      </c>
      <c r="C94" s="31">
        <f>ROUND((C95-C93)/C93*100,1)</f>
        <v>-12.7</v>
      </c>
      <c r="D94" s="32">
        <f>D95-D93</f>
        <v>0.82999999999999985</v>
      </c>
      <c r="E94" s="75">
        <f>ROUND((E95-E93)/E93*100,1)</f>
        <v>17.2</v>
      </c>
      <c r="F94" s="31">
        <f>ROUND((F95-F93)/F93*100,1)</f>
        <v>-9.9</v>
      </c>
      <c r="G94" s="34">
        <f>G95-G93</f>
        <v>0.69</v>
      </c>
      <c r="H94" s="74">
        <f>H95-H93</f>
        <v>9.9999999999994316E-2</v>
      </c>
    </row>
    <row r="95" spans="1:8" ht="15" customHeight="1" x14ac:dyDescent="0.4">
      <c r="A95" s="108"/>
      <c r="B95" s="36">
        <v>46011</v>
      </c>
      <c r="C95" s="37">
        <v>21553</v>
      </c>
      <c r="D95" s="26">
        <f>ROUND(B95/C95,2)</f>
        <v>2.13</v>
      </c>
      <c r="E95" s="39">
        <v>91621</v>
      </c>
      <c r="F95" s="37">
        <v>30752</v>
      </c>
      <c r="G95" s="28">
        <f>ROUND(E95/F95,2)</f>
        <v>2.98</v>
      </c>
      <c r="H95" s="47">
        <v>99.5</v>
      </c>
    </row>
    <row r="96" spans="1:8" ht="15" customHeight="1" x14ac:dyDescent="0.4">
      <c r="A96" s="113" t="s">
        <v>17</v>
      </c>
      <c r="B96" s="30">
        <f>ROUND((B97-B95)/B95*100,1)</f>
        <v>24.5</v>
      </c>
      <c r="C96" s="31">
        <f>ROUND((C97-C95)/C95*100,1)</f>
        <v>-15</v>
      </c>
      <c r="D96" s="32">
        <f>D97-D95</f>
        <v>1</v>
      </c>
      <c r="E96" s="75">
        <f>ROUND((E97-E95)/E95*100,1)</f>
        <v>9.3000000000000007</v>
      </c>
      <c r="F96" s="31">
        <f>ROUND((F97-F95)/F95*100,1)</f>
        <v>-13.6</v>
      </c>
      <c r="G96" s="34">
        <f>G97-G95</f>
        <v>0.79</v>
      </c>
      <c r="H96" s="76">
        <f>H97-H95</f>
        <v>9.9999999999994316E-2</v>
      </c>
    </row>
    <row r="97" spans="1:8" ht="15" customHeight="1" x14ac:dyDescent="0.4">
      <c r="A97" s="108"/>
      <c r="B97" s="24">
        <v>57284</v>
      </c>
      <c r="C97" s="25">
        <v>18313</v>
      </c>
      <c r="D97" s="26">
        <f>ROUND(B97/C97,2)</f>
        <v>3.13</v>
      </c>
      <c r="E97" s="27">
        <v>100179</v>
      </c>
      <c r="F97" s="25">
        <v>26569</v>
      </c>
      <c r="G97" s="28">
        <f>ROUND(E97/F97,2)</f>
        <v>3.77</v>
      </c>
      <c r="H97" s="42" t="s">
        <v>87</v>
      </c>
    </row>
    <row r="98" spans="1:8" ht="15" customHeight="1" x14ac:dyDescent="0.4">
      <c r="A98" s="113" t="s">
        <v>18</v>
      </c>
      <c r="B98" s="30">
        <f>ROUND((B99-B97)/B97*100,1)</f>
        <v>5</v>
      </c>
      <c r="C98" s="31">
        <f>ROUND((C99-C97)/C97*100,1)</f>
        <v>-14.5</v>
      </c>
      <c r="D98" s="32">
        <f>D99-D97</f>
        <v>0.71</v>
      </c>
      <c r="E98" s="75">
        <f>ROUND((E99-E97)/E97*100,1)</f>
        <v>-6.9</v>
      </c>
      <c r="F98" s="31">
        <f>ROUND((F99-F97)/F97*100,1)</f>
        <v>-13.3</v>
      </c>
      <c r="G98" s="34">
        <f>G99-G97</f>
        <v>0.2799999999999998</v>
      </c>
      <c r="H98" s="74">
        <f>H99-H97</f>
        <v>-0.29999999999999716</v>
      </c>
    </row>
    <row r="99" spans="1:8" ht="15" customHeight="1" x14ac:dyDescent="0.4">
      <c r="A99" s="108"/>
      <c r="B99" s="36">
        <v>60124</v>
      </c>
      <c r="C99" s="37">
        <v>15666</v>
      </c>
      <c r="D99" s="26">
        <f>ROUND(B99/C99,2)</f>
        <v>3.84</v>
      </c>
      <c r="E99" s="39">
        <v>93236</v>
      </c>
      <c r="F99" s="37">
        <v>23024</v>
      </c>
      <c r="G99" s="28">
        <f>ROUND(E99/F99,2)</f>
        <v>4.05</v>
      </c>
      <c r="H99" s="47">
        <v>99.3</v>
      </c>
    </row>
    <row r="100" spans="1:8" ht="15" customHeight="1" x14ac:dyDescent="0.4">
      <c r="A100" s="113" t="s">
        <v>19</v>
      </c>
      <c r="B100" s="30">
        <f>ROUND((B101-B99)/B99*100,1)</f>
        <v>-21</v>
      </c>
      <c r="C100" s="31">
        <f>ROUND((C101-C99)/C99*100,1)</f>
        <v>-14.6</v>
      </c>
      <c r="D100" s="32">
        <f>D101-D99</f>
        <v>-0.29000000000000004</v>
      </c>
      <c r="E100" s="75">
        <f>ROUND((E101-E99)/E99*100,1)</f>
        <v>-24.5</v>
      </c>
      <c r="F100" s="31">
        <f>ROUND((F101-F99)/F99*100,1)</f>
        <v>-16.100000000000001</v>
      </c>
      <c r="G100" s="34">
        <f>G101-G99</f>
        <v>-0.4099999999999997</v>
      </c>
      <c r="H100" s="76">
        <f>H101-H99</f>
        <v>-0.29999999999999716</v>
      </c>
    </row>
    <row r="101" spans="1:8" ht="15" customHeight="1" x14ac:dyDescent="0.4">
      <c r="A101" s="108"/>
      <c r="B101" s="50">
        <v>47521</v>
      </c>
      <c r="C101" s="25">
        <v>13377</v>
      </c>
      <c r="D101" s="46">
        <f>ROUND(B101/C101,2)</f>
        <v>3.55</v>
      </c>
      <c r="E101" s="27">
        <v>70376</v>
      </c>
      <c r="F101" s="25">
        <v>19326</v>
      </c>
      <c r="G101" s="28">
        <f>ROUND(E101/F101,2)</f>
        <v>3.64</v>
      </c>
      <c r="H101" s="42" t="s">
        <v>86</v>
      </c>
    </row>
    <row r="102" spans="1:8" ht="15" customHeight="1" x14ac:dyDescent="0.4">
      <c r="A102" s="113" t="s">
        <v>20</v>
      </c>
      <c r="B102" s="30">
        <f>ROUND((B103-B101)/B101*100,1)</f>
        <v>-40.1</v>
      </c>
      <c r="C102" s="31">
        <f>ROUND((C103-C101)/C101*100,1)</f>
        <v>-11.7</v>
      </c>
      <c r="D102" s="32">
        <f>D103-D101</f>
        <v>-1.1399999999999997</v>
      </c>
      <c r="E102" s="75">
        <f>ROUND((E103-E101)/E101*100,1)</f>
        <v>-36.200000000000003</v>
      </c>
      <c r="F102" s="31">
        <f>ROUND((F103-F101)/F101*100,1)</f>
        <v>-21.2</v>
      </c>
      <c r="G102" s="34">
        <f>G103-G101</f>
        <v>-0.69</v>
      </c>
      <c r="H102" s="74">
        <f>H103-H101</f>
        <v>-0.29999999999999716</v>
      </c>
    </row>
    <row r="103" spans="1:8" ht="15" customHeight="1" x14ac:dyDescent="0.4">
      <c r="A103" s="108"/>
      <c r="B103" s="36">
        <v>28463</v>
      </c>
      <c r="C103" s="37">
        <v>11808</v>
      </c>
      <c r="D103" s="46">
        <f>ROUND(B103/C103,2)</f>
        <v>2.41</v>
      </c>
      <c r="E103" s="39">
        <v>44910</v>
      </c>
      <c r="F103" s="37">
        <v>15238</v>
      </c>
      <c r="G103" s="73">
        <f>ROUND(E103/F103,2)</f>
        <v>2.95</v>
      </c>
      <c r="H103" s="47" t="s">
        <v>85</v>
      </c>
    </row>
    <row r="104" spans="1:8" ht="15" customHeight="1" x14ac:dyDescent="0.4">
      <c r="A104" s="113" t="s">
        <v>21</v>
      </c>
      <c r="B104" s="30">
        <f>ROUND((B105-B103)/B103*100,1)</f>
        <v>-43.9</v>
      </c>
      <c r="C104" s="31">
        <f>ROUND((C105-C103)/C103*100,1)</f>
        <v>-14.1</v>
      </c>
      <c r="D104" s="32">
        <f>D105-D103</f>
        <v>-0.84000000000000008</v>
      </c>
      <c r="E104" s="75">
        <f>ROUND((E105-E103)/E103*100,1)</f>
        <v>-32.4</v>
      </c>
      <c r="F104" s="31">
        <f>ROUND((F105-F103)/F103*100,1)</f>
        <v>-16.899999999999999</v>
      </c>
      <c r="G104" s="77">
        <f>G105-G103</f>
        <v>-0.55000000000000027</v>
      </c>
      <c r="H104" s="76">
        <f>H105-H103</f>
        <v>-0.5</v>
      </c>
    </row>
    <row r="105" spans="1:8" ht="15" customHeight="1" x14ac:dyDescent="0.4">
      <c r="A105" s="108"/>
      <c r="B105" s="24">
        <v>15966</v>
      </c>
      <c r="C105" s="25">
        <v>10143</v>
      </c>
      <c r="D105" s="46">
        <f>ROUND(B105/C105,2)</f>
        <v>1.57</v>
      </c>
      <c r="E105" s="27">
        <v>30368</v>
      </c>
      <c r="F105" s="25">
        <v>12658</v>
      </c>
      <c r="G105" s="28">
        <f>ROUND(E105/F105,2)</f>
        <v>2.4</v>
      </c>
      <c r="H105" s="42" t="s">
        <v>84</v>
      </c>
    </row>
    <row r="106" spans="1:8" ht="15" customHeight="1" x14ac:dyDescent="0.4">
      <c r="A106" s="113" t="s">
        <v>22</v>
      </c>
      <c r="B106" s="30">
        <f>ROUND((B107-B105)/B105*100,1)</f>
        <v>-36.5</v>
      </c>
      <c r="C106" s="31">
        <f>ROUND((C107-C105)/C105*100,1)</f>
        <v>-6.2</v>
      </c>
      <c r="D106" s="32">
        <f>D107-D105</f>
        <v>-0.5</v>
      </c>
      <c r="E106" s="75">
        <f>ROUND((E107-E105)/E105*100,1)</f>
        <v>-25.8</v>
      </c>
      <c r="F106" s="31">
        <f>ROUND((F107-F105)/F105*100,1)</f>
        <v>-18.5</v>
      </c>
      <c r="G106" s="34">
        <f>G107-G105</f>
        <v>-0.21999999999999975</v>
      </c>
      <c r="H106" s="74">
        <f>H107-H105</f>
        <v>-1.7000000000000028</v>
      </c>
    </row>
    <row r="107" spans="1:8" ht="15" customHeight="1" x14ac:dyDescent="0.4">
      <c r="A107" s="108"/>
      <c r="B107" s="36">
        <v>10145</v>
      </c>
      <c r="C107" s="37">
        <v>9517</v>
      </c>
      <c r="D107" s="46">
        <f>ROUND(B107/C107,2)</f>
        <v>1.07</v>
      </c>
      <c r="E107" s="39">
        <v>22522</v>
      </c>
      <c r="F107" s="37">
        <v>10322</v>
      </c>
      <c r="G107" s="73">
        <f>ROUND(E107/F107,2)</f>
        <v>2.1800000000000002</v>
      </c>
      <c r="H107" s="47" t="s">
        <v>83</v>
      </c>
    </row>
    <row r="108" spans="1:8" ht="15" customHeight="1" x14ac:dyDescent="0.4">
      <c r="A108" s="113" t="s">
        <v>23</v>
      </c>
      <c r="B108" s="30">
        <f>ROUND((B109-B107)/B107*100,1)</f>
        <v>-22</v>
      </c>
      <c r="C108" s="31">
        <f>ROUND((C109-C107)/C107*100,1)</f>
        <v>-11.3</v>
      </c>
      <c r="D108" s="32">
        <f>D109-D107</f>
        <v>-0.13000000000000012</v>
      </c>
      <c r="E108" s="75">
        <f>ROUND((E109-E107)/E107*100,1)</f>
        <v>-13.9</v>
      </c>
      <c r="F108" s="31">
        <f>ROUND((F109-F107)/F107*100,1)</f>
        <v>-8.3000000000000007</v>
      </c>
      <c r="G108" s="77">
        <f>G109-G107</f>
        <v>-0.13000000000000034</v>
      </c>
      <c r="H108" s="76">
        <f>H109-H107</f>
        <v>0.20000000000000284</v>
      </c>
    </row>
    <row r="109" spans="1:8" ht="15" customHeight="1" x14ac:dyDescent="0.4">
      <c r="A109" s="108"/>
      <c r="B109" s="24">
        <v>7912</v>
      </c>
      <c r="C109" s="25">
        <v>8437</v>
      </c>
      <c r="D109" s="46">
        <f>ROUND(B109/C109,2)</f>
        <v>0.94</v>
      </c>
      <c r="E109" s="27">
        <v>19400</v>
      </c>
      <c r="F109" s="25">
        <v>9463</v>
      </c>
      <c r="G109" s="28">
        <f>ROUND(E109/F109,2)</f>
        <v>2.0499999999999998</v>
      </c>
      <c r="H109" s="42" t="s">
        <v>82</v>
      </c>
    </row>
    <row r="110" spans="1:8" ht="15" customHeight="1" x14ac:dyDescent="0.4">
      <c r="A110" s="113" t="s">
        <v>24</v>
      </c>
      <c r="B110" s="30">
        <f>ROUND((B111-B109)/B109*100,1)</f>
        <v>-14.5</v>
      </c>
      <c r="C110" s="31">
        <f>ROUND((C111-C109)/C109*100,1)</f>
        <v>-0.6</v>
      </c>
      <c r="D110" s="32">
        <f>D111-D109</f>
        <v>-0.12999999999999989</v>
      </c>
      <c r="E110" s="75">
        <f>ROUND((E111-E109)/E109*100,1)</f>
        <v>-18.2</v>
      </c>
      <c r="F110" s="31">
        <f>ROUND((F111-F109)/F109*100,1)</f>
        <v>-4.4000000000000004</v>
      </c>
      <c r="G110" s="34">
        <f>G111-G109</f>
        <v>-0.29999999999999982</v>
      </c>
      <c r="H110" s="74">
        <f>H111-H109</f>
        <v>-1.2000000000000028</v>
      </c>
    </row>
    <row r="111" spans="1:8" ht="15" customHeight="1" x14ac:dyDescent="0.4">
      <c r="A111" s="108"/>
      <c r="B111" s="36">
        <v>6761</v>
      </c>
      <c r="C111" s="37">
        <v>8390</v>
      </c>
      <c r="D111" s="46">
        <f>ROUND(B111/C111,2)</f>
        <v>0.81</v>
      </c>
      <c r="E111" s="39">
        <v>15862</v>
      </c>
      <c r="F111" s="37">
        <v>9046</v>
      </c>
      <c r="G111" s="28">
        <f>ROUND(E111/F111,2)</f>
        <v>1.75</v>
      </c>
      <c r="H111" s="47" t="s">
        <v>81</v>
      </c>
    </row>
    <row r="112" spans="1:8" ht="15" customHeight="1" x14ac:dyDescent="0.4">
      <c r="A112" s="113" t="s">
        <v>25</v>
      </c>
      <c r="B112" s="30">
        <f>ROUND((B113-B111)/B111*100,1)</f>
        <v>-41.4</v>
      </c>
      <c r="C112" s="31">
        <f>ROUND((C113-C111)/C111*100,1)</f>
        <v>-3.1</v>
      </c>
      <c r="D112" s="32">
        <f>D113-D111</f>
        <v>-0.32000000000000006</v>
      </c>
      <c r="E112" s="75">
        <f>ROUND((E113-E111)/E111*100,1)</f>
        <v>-35.200000000000003</v>
      </c>
      <c r="F112" s="31">
        <f>ROUND((F113-F111)/F111*100,1)</f>
        <v>-20.2</v>
      </c>
      <c r="G112" s="34">
        <f>G113-G111</f>
        <v>-0.33000000000000007</v>
      </c>
      <c r="H112" s="76">
        <f>H113-H111</f>
        <v>-3.4000000000000057</v>
      </c>
    </row>
    <row r="113" spans="1:8" ht="15" customHeight="1" x14ac:dyDescent="0.4">
      <c r="A113" s="108"/>
      <c r="B113" s="24">
        <v>3961</v>
      </c>
      <c r="C113" s="25">
        <v>8132</v>
      </c>
      <c r="D113" s="46">
        <f>ROUND(B113/C113,2)</f>
        <v>0.49</v>
      </c>
      <c r="E113" s="27">
        <v>10271</v>
      </c>
      <c r="F113" s="25">
        <v>7215</v>
      </c>
      <c r="G113" s="73">
        <f>ROUND(E113/F113,2)</f>
        <v>1.42</v>
      </c>
      <c r="H113" s="42" t="s">
        <v>80</v>
      </c>
    </row>
    <row r="114" spans="1:8" ht="15" customHeight="1" x14ac:dyDescent="0.4">
      <c r="A114" s="113" t="s">
        <v>26</v>
      </c>
      <c r="B114" s="30">
        <f>ROUND((B115-B113)/B113*100,1)</f>
        <v>-45.8</v>
      </c>
      <c r="C114" s="31">
        <f>ROUND((C115-C113)/C113*100,1)</f>
        <v>-9.9</v>
      </c>
      <c r="D114" s="32">
        <f>D115-D113</f>
        <v>-0.2</v>
      </c>
      <c r="E114" s="75">
        <f>ROUND((E115-E113)/E113*100,1)</f>
        <v>-24.1</v>
      </c>
      <c r="F114" s="31">
        <f>ROUND((F115-F113)/F113*100,1)</f>
        <v>-18</v>
      </c>
      <c r="G114" s="34">
        <f>G115-G113</f>
        <v>-9.9999999999999867E-2</v>
      </c>
      <c r="H114" s="74">
        <f>H115-H113</f>
        <v>-5.3999999999999915</v>
      </c>
    </row>
    <row r="115" spans="1:8" ht="15" customHeight="1" x14ac:dyDescent="0.4">
      <c r="A115" s="108"/>
      <c r="B115" s="36">
        <v>2146</v>
      </c>
      <c r="C115" s="37">
        <v>7330</v>
      </c>
      <c r="D115" s="46">
        <f>ROUND(B115/C115,2)</f>
        <v>0.28999999999999998</v>
      </c>
      <c r="E115" s="39">
        <v>7798</v>
      </c>
      <c r="F115" s="37">
        <v>5914</v>
      </c>
      <c r="G115" s="28">
        <f>ROUND(E115/F115,2)</f>
        <v>1.32</v>
      </c>
      <c r="H115" s="47" t="s">
        <v>79</v>
      </c>
    </row>
    <row r="116" spans="1:8" ht="15" customHeight="1" x14ac:dyDescent="0.4">
      <c r="A116" s="113" t="s">
        <v>27</v>
      </c>
      <c r="B116" s="30">
        <f>ROUND((B117-B115)/B115*100,1)</f>
        <v>-34.799999999999997</v>
      </c>
      <c r="C116" s="31">
        <f>ROUND((C117-C115)/C115*100,1)</f>
        <v>-12.2</v>
      </c>
      <c r="D116" s="32">
        <f>D117-D115</f>
        <v>-6.9999999999999979E-2</v>
      </c>
      <c r="E116" s="75">
        <f>ROUND((E117-E115)/E115*100,1)</f>
        <v>-10.7</v>
      </c>
      <c r="F116" s="31">
        <f>ROUND((F117-F115)/F115*100,1)</f>
        <v>-5</v>
      </c>
      <c r="G116" s="34">
        <f>G117-G115</f>
        <v>-8.0000000000000071E-2</v>
      </c>
      <c r="H116" s="74">
        <f>H117-H115</f>
        <v>-2</v>
      </c>
    </row>
    <row r="117" spans="1:8" ht="15" customHeight="1" x14ac:dyDescent="0.4">
      <c r="A117" s="108"/>
      <c r="B117" s="36">
        <v>1399</v>
      </c>
      <c r="C117" s="37">
        <v>6434</v>
      </c>
      <c r="D117" s="46">
        <f>ROUND(B117/C117,2)</f>
        <v>0.22</v>
      </c>
      <c r="E117" s="39">
        <v>6965</v>
      </c>
      <c r="F117" s="37">
        <v>5616</v>
      </c>
      <c r="G117" s="73">
        <f>ROUND(E117/F117,2)</f>
        <v>1.24</v>
      </c>
      <c r="H117" s="47" t="s">
        <v>78</v>
      </c>
    </row>
    <row r="118" spans="1:8" ht="15" customHeight="1" x14ac:dyDescent="0.4">
      <c r="A118" s="113" t="s">
        <v>28</v>
      </c>
      <c r="B118" s="30">
        <f>ROUND((B119-B117)/B117*100,1)</f>
        <v>-17.399999999999999</v>
      </c>
      <c r="C118" s="31">
        <f>ROUND((C119-C117)/C117*100,1)</f>
        <v>-5.4</v>
      </c>
      <c r="D118" s="32">
        <f>D119-D117</f>
        <v>-0.03</v>
      </c>
      <c r="E118" s="75">
        <f>ROUND((E119-E117)/E117*100,1)</f>
        <v>-21.8</v>
      </c>
      <c r="F118" s="31">
        <f>ROUND((F119-F117)/F117*100,1)</f>
        <v>-17.3</v>
      </c>
      <c r="G118" s="77">
        <f>G119-G117</f>
        <v>-7.0000000000000062E-2</v>
      </c>
      <c r="H118" s="76">
        <f>H119-H117</f>
        <v>-6.1000000000000085</v>
      </c>
    </row>
    <row r="119" spans="1:8" ht="15" customHeight="1" x14ac:dyDescent="0.4">
      <c r="A119" s="98"/>
      <c r="B119" s="24">
        <v>1156</v>
      </c>
      <c r="C119" s="25">
        <v>6087</v>
      </c>
      <c r="D119" s="46">
        <f>ROUND(B119/C119,2)</f>
        <v>0.19</v>
      </c>
      <c r="E119" s="27">
        <v>5450</v>
      </c>
      <c r="F119" s="25">
        <v>4643</v>
      </c>
      <c r="G119" s="28">
        <f>ROUND(E119/F119,2)</f>
        <v>1.17</v>
      </c>
      <c r="H119" s="42" t="s">
        <v>77</v>
      </c>
    </row>
    <row r="120" spans="1:8" ht="15" customHeight="1" x14ac:dyDescent="0.4">
      <c r="A120" s="113" t="s">
        <v>29</v>
      </c>
      <c r="B120" s="30">
        <f>ROUND((B121-B119)/B119*100,1)</f>
        <v>-31.2</v>
      </c>
      <c r="C120" s="31">
        <f>ROUND((C121-C119)/C119*100,1)</f>
        <v>-6.7</v>
      </c>
      <c r="D120" s="32">
        <f>D121-D119</f>
        <v>-4.9999999999999989E-2</v>
      </c>
      <c r="E120" s="75">
        <f>ROUND((E121-E119)/E119*100,1)</f>
        <v>-20.8</v>
      </c>
      <c r="F120" s="31">
        <f>ROUND((F121-F119)/F119*100,1)</f>
        <v>-13.5</v>
      </c>
      <c r="G120" s="34">
        <f>G121-G119</f>
        <v>-9.9999999999999867E-2</v>
      </c>
      <c r="H120" s="74">
        <f>H121-H119</f>
        <v>-2.0999999999999943</v>
      </c>
    </row>
    <row r="121" spans="1:8" ht="15" customHeight="1" x14ac:dyDescent="0.4">
      <c r="A121" s="98"/>
      <c r="B121" s="24">
        <v>795</v>
      </c>
      <c r="C121" s="25">
        <v>5682</v>
      </c>
      <c r="D121" s="46">
        <f>ROUND(B121/C121,2)</f>
        <v>0.14000000000000001</v>
      </c>
      <c r="E121" s="27">
        <v>4315</v>
      </c>
      <c r="F121" s="25">
        <v>4017</v>
      </c>
      <c r="G121" s="28">
        <f>ROUND(E121/F121,2)</f>
        <v>1.07</v>
      </c>
      <c r="H121" s="42">
        <v>76.5</v>
      </c>
    </row>
    <row r="122" spans="1:8" ht="15" customHeight="1" x14ac:dyDescent="0.4">
      <c r="A122" s="113" t="s">
        <v>30</v>
      </c>
      <c r="B122" s="30">
        <f>ROUND((B123-B121)/B121*100,1)</f>
        <v>-15.1</v>
      </c>
      <c r="C122" s="31">
        <f>ROUND((C123-C121)/C121*100,1)</f>
        <v>-14.2</v>
      </c>
      <c r="D122" s="32">
        <f>D123-D121</f>
        <v>0</v>
      </c>
      <c r="E122" s="75">
        <f>ROUND((E123-E121)/E121*100,1)</f>
        <v>-6.2</v>
      </c>
      <c r="F122" s="31">
        <f>ROUND((F123-F121)/F121*100,1)</f>
        <v>-9</v>
      </c>
      <c r="G122" s="34">
        <f>G123-G121</f>
        <v>4.0000000000000036E-2</v>
      </c>
      <c r="H122" s="74">
        <f>H123-H121</f>
        <v>2.2000000000000028</v>
      </c>
    </row>
    <row r="123" spans="1:8" ht="15" customHeight="1" x14ac:dyDescent="0.4">
      <c r="A123" s="108"/>
      <c r="B123" s="36">
        <v>675</v>
      </c>
      <c r="C123" s="37">
        <v>4877</v>
      </c>
      <c r="D123" s="46">
        <f>ROUND(B123/C123,2)</f>
        <v>0.14000000000000001</v>
      </c>
      <c r="E123" s="39">
        <v>4049</v>
      </c>
      <c r="F123" s="37">
        <v>3656</v>
      </c>
      <c r="G123" s="73">
        <f>ROUND(E123/F123,2)</f>
        <v>1.1100000000000001</v>
      </c>
      <c r="H123" s="47">
        <v>78.7</v>
      </c>
    </row>
    <row r="124" spans="1:8" ht="15" customHeight="1" x14ac:dyDescent="0.4">
      <c r="A124" s="113" t="s">
        <v>31</v>
      </c>
      <c r="B124" s="30">
        <f>ROUND((B125-B123)/B123*100,1)</f>
        <v>-5.3</v>
      </c>
      <c r="C124" s="31">
        <f>ROUND((C125-C123)/C123*100,1)</f>
        <v>-10.7</v>
      </c>
      <c r="D124" s="32">
        <f>D125-D123</f>
        <v>9.9999999999999811E-3</v>
      </c>
      <c r="E124" s="75">
        <f>ROUND((E125-E123)/E123*100,1)</f>
        <v>5.3</v>
      </c>
      <c r="F124" s="31">
        <f>ROUND((F125-F123)/F123*100,1)</f>
        <v>-10.1</v>
      </c>
      <c r="G124" s="34">
        <f>G125-G123</f>
        <v>0.18999999999999995</v>
      </c>
      <c r="H124" s="74">
        <f>H125-H123</f>
        <v>4.0999999999999943</v>
      </c>
    </row>
    <row r="125" spans="1:8" ht="15" customHeight="1" x14ac:dyDescent="0.4">
      <c r="A125" s="108"/>
      <c r="B125" s="36">
        <v>639</v>
      </c>
      <c r="C125" s="37">
        <v>4357</v>
      </c>
      <c r="D125" s="46">
        <f>ROUND(B125/C125,2)</f>
        <v>0.15</v>
      </c>
      <c r="E125" s="39">
        <v>4263</v>
      </c>
      <c r="F125" s="37">
        <v>3286</v>
      </c>
      <c r="G125" s="73">
        <f>ROUND(E125/F125,2)</f>
        <v>1.3</v>
      </c>
      <c r="H125" s="47">
        <v>82.8</v>
      </c>
    </row>
    <row r="126" spans="1:8" ht="15" customHeight="1" x14ac:dyDescent="0.4">
      <c r="A126" s="98" t="s">
        <v>32</v>
      </c>
      <c r="B126" s="66">
        <f>ROUND((B127-B125)/B125*100,1)</f>
        <v>32.700000000000003</v>
      </c>
      <c r="C126" s="31">
        <f>ROUND((C127-C125)/C125*100,1)</f>
        <v>-11.1</v>
      </c>
      <c r="D126" s="32">
        <f>D127-D125</f>
        <v>7.0000000000000007E-2</v>
      </c>
      <c r="E126" s="75">
        <f>ROUND((E127-E125)/E125*100,1)</f>
        <v>-2.7</v>
      </c>
      <c r="F126" s="31">
        <f>ROUND((F127-F125)/F125*100,1)</f>
        <v>-11</v>
      </c>
      <c r="G126" s="34">
        <f>G127-G125</f>
        <v>0.11999999999999988</v>
      </c>
      <c r="H126" s="74">
        <f>H127-H125</f>
        <v>4.4000000000000057</v>
      </c>
    </row>
    <row r="127" spans="1:8" ht="15" customHeight="1" x14ac:dyDescent="0.4">
      <c r="A127" s="98"/>
      <c r="B127" s="24">
        <v>848</v>
      </c>
      <c r="C127" s="25">
        <v>3873</v>
      </c>
      <c r="D127" s="26">
        <f>ROUND(B127/C127,2)</f>
        <v>0.22</v>
      </c>
      <c r="E127" s="39">
        <v>4150</v>
      </c>
      <c r="F127" s="37">
        <v>2924</v>
      </c>
      <c r="G127" s="73">
        <f>ROUND(E127/F127,2)</f>
        <v>1.42</v>
      </c>
      <c r="H127" s="47">
        <v>87.2</v>
      </c>
    </row>
    <row r="128" spans="1:8" ht="15" customHeight="1" x14ac:dyDescent="0.4">
      <c r="A128" s="113" t="s">
        <v>33</v>
      </c>
      <c r="B128" s="66">
        <f>ROUND((B129-B127)/B127*100,1)</f>
        <v>16.600000000000001</v>
      </c>
      <c r="C128" s="31">
        <f>ROUND((C129-C127)/C127*100,1)</f>
        <v>-11.3</v>
      </c>
      <c r="D128" s="54">
        <f>D129-D127</f>
        <v>6.9999999999999979E-2</v>
      </c>
      <c r="E128" s="75">
        <f>ROUND((E129-E127)/E127*100,1)</f>
        <v>1.3</v>
      </c>
      <c r="F128" s="31">
        <f>ROUND((F129-F127)/F127*100,1)</f>
        <v>-5.8</v>
      </c>
      <c r="G128" s="34">
        <f>G129-G127</f>
        <v>0.1100000000000001</v>
      </c>
      <c r="H128" s="74">
        <f>H129-H127</f>
        <v>1.5</v>
      </c>
    </row>
    <row r="129" spans="1:8" ht="15" customHeight="1" x14ac:dyDescent="0.4">
      <c r="A129" s="108"/>
      <c r="B129" s="36">
        <v>989</v>
      </c>
      <c r="C129" s="37">
        <v>3437</v>
      </c>
      <c r="D129" s="55">
        <f>ROUND(B129/C129,2)</f>
        <v>0.28999999999999998</v>
      </c>
      <c r="E129" s="39">
        <v>4203</v>
      </c>
      <c r="F129" s="37">
        <v>2755</v>
      </c>
      <c r="G129" s="73">
        <f>ROUND(E129/F129,2)</f>
        <v>1.53</v>
      </c>
      <c r="H129" s="47">
        <v>88.7</v>
      </c>
    </row>
    <row r="130" spans="1:8" ht="15" customHeight="1" x14ac:dyDescent="0.4">
      <c r="A130" s="98" t="s">
        <v>34</v>
      </c>
      <c r="B130" s="72">
        <f>ROUND((B131-B129)/B129*100,1)</f>
        <v>14.2</v>
      </c>
      <c r="C130" s="52">
        <f>ROUND((C131-C129)/C129*100,1)</f>
        <v>-7.7</v>
      </c>
      <c r="D130" s="56">
        <f>D131-D129</f>
        <v>7.0000000000000007E-2</v>
      </c>
      <c r="E130" s="75">
        <f>ROUND((E131-E129)/E129*100,1)</f>
        <v>0.3</v>
      </c>
      <c r="F130" s="31">
        <f>ROUND((F131-F129)/F129*100,1)</f>
        <v>-8.6999999999999993</v>
      </c>
      <c r="G130" s="34">
        <f>G131-G129</f>
        <v>0.14999999999999991</v>
      </c>
      <c r="H130" s="74">
        <f>H131-H129</f>
        <v>-0.10000000000000853</v>
      </c>
    </row>
    <row r="131" spans="1:8" ht="15" customHeight="1" x14ac:dyDescent="0.4">
      <c r="A131" s="98"/>
      <c r="B131" s="24">
        <v>1129</v>
      </c>
      <c r="C131" s="25">
        <v>3173</v>
      </c>
      <c r="D131" s="57">
        <f>ROUND(B131/C131,2)</f>
        <v>0.36</v>
      </c>
      <c r="E131" s="39">
        <v>4215</v>
      </c>
      <c r="F131" s="37">
        <v>2514</v>
      </c>
      <c r="G131" s="73">
        <v>1.68</v>
      </c>
      <c r="H131" s="47">
        <v>88.6</v>
      </c>
    </row>
    <row r="132" spans="1:8" ht="15" customHeight="1" x14ac:dyDescent="0.4">
      <c r="A132" s="113" t="s">
        <v>35</v>
      </c>
      <c r="B132" s="66">
        <f>ROUND((B133-B131)/B131*100,1)</f>
        <v>-5.0999999999999996</v>
      </c>
      <c r="C132" s="31">
        <f>ROUND((C133-C131)/C131*100,1)</f>
        <v>-11.5</v>
      </c>
      <c r="D132" s="54">
        <f>D133-D131</f>
        <v>2.0000000000000018E-2</v>
      </c>
      <c r="E132" s="75">
        <f>ROUND((E133-E131)/E131*100,1)</f>
        <v>-26.6</v>
      </c>
      <c r="F132" s="31">
        <f>ROUND((F133-F131)/F131*100,1)</f>
        <v>-25.1</v>
      </c>
      <c r="G132" s="34">
        <f>G133-G131</f>
        <v>-4.0000000000000036E-2</v>
      </c>
      <c r="H132" s="74">
        <f>H133-H131</f>
        <v>-7.8999999999999915</v>
      </c>
    </row>
    <row r="133" spans="1:8" ht="15" customHeight="1" x14ac:dyDescent="0.4">
      <c r="A133" s="98"/>
      <c r="B133" s="24">
        <v>1071</v>
      </c>
      <c r="C133" s="25">
        <v>2808</v>
      </c>
      <c r="D133" s="57">
        <f>ROUND(B133/C133,2)</f>
        <v>0.38</v>
      </c>
      <c r="E133" s="39">
        <v>3093</v>
      </c>
      <c r="F133" s="37">
        <v>1883</v>
      </c>
      <c r="G133" s="73">
        <v>1.64</v>
      </c>
      <c r="H133" s="47">
        <v>80.7</v>
      </c>
    </row>
    <row r="134" spans="1:8" ht="15" customHeight="1" x14ac:dyDescent="0.4">
      <c r="A134" s="113" t="s">
        <v>36</v>
      </c>
      <c r="B134" s="66">
        <f>ROUND((B135-B133)/B133*100,1)</f>
        <v>-50.2</v>
      </c>
      <c r="C134" s="31">
        <f>ROUND((C135-C133)/C133*100,1)</f>
        <v>-2.1</v>
      </c>
      <c r="D134" s="54">
        <f>D135-D133</f>
        <v>-0.19</v>
      </c>
      <c r="E134" s="75">
        <f>ROUND((E135-E133)/E133*100,1)</f>
        <v>-43.4</v>
      </c>
      <c r="F134" s="31">
        <f>ROUND((F135-F133)/F133*100,1)</f>
        <v>-7.7</v>
      </c>
      <c r="G134" s="34">
        <f>G135-G133</f>
        <v>-0.62999999999999989</v>
      </c>
      <c r="H134" s="74">
        <f>H135-H133</f>
        <v>-10.799999999999997</v>
      </c>
    </row>
    <row r="135" spans="1:8" ht="15" customHeight="1" x14ac:dyDescent="0.4">
      <c r="A135" s="98"/>
      <c r="B135" s="24">
        <v>533</v>
      </c>
      <c r="C135" s="25">
        <v>2748</v>
      </c>
      <c r="D135" s="57">
        <f>ROUND(B135/C135,2)</f>
        <v>0.19</v>
      </c>
      <c r="E135" s="39">
        <v>1751</v>
      </c>
      <c r="F135" s="37">
        <v>1738</v>
      </c>
      <c r="G135" s="73">
        <v>1.01</v>
      </c>
      <c r="H135" s="47">
        <v>69.900000000000006</v>
      </c>
    </row>
    <row r="136" spans="1:8" ht="15" customHeight="1" x14ac:dyDescent="0.4">
      <c r="A136" s="113" t="s">
        <v>37</v>
      </c>
      <c r="B136" s="66">
        <f>ROUND((B137-B135)/B135*100,1)</f>
        <v>-13.9</v>
      </c>
      <c r="C136" s="31">
        <f>ROUND((C137-C135)/C135*100,1)</f>
        <v>-18.8</v>
      </c>
      <c r="D136" s="54">
        <f>D137-D135</f>
        <v>1.999999999999999E-2</v>
      </c>
      <c r="E136" s="75">
        <f>ROUND((E137-E135)/E135*100,1)</f>
        <v>-14.3</v>
      </c>
      <c r="F136" s="31">
        <f>ROUND((F137-F135)/F135*100,1)</f>
        <v>-22.9</v>
      </c>
      <c r="G136" s="34">
        <f>G137-G135</f>
        <v>0.1100000000000001</v>
      </c>
      <c r="H136" s="74">
        <f>H137-H135</f>
        <v>6.0999999999999943</v>
      </c>
    </row>
    <row r="137" spans="1:8" ht="15" customHeight="1" x14ac:dyDescent="0.4">
      <c r="A137" s="98"/>
      <c r="B137" s="24">
        <v>459</v>
      </c>
      <c r="C137" s="25">
        <v>2231</v>
      </c>
      <c r="D137" s="57">
        <f>ROUND(B137/C137,2)</f>
        <v>0.21</v>
      </c>
      <c r="E137" s="39">
        <v>1500</v>
      </c>
      <c r="F137" s="37">
        <v>1340</v>
      </c>
      <c r="G137" s="73">
        <v>1.1200000000000001</v>
      </c>
      <c r="H137" s="47">
        <v>76</v>
      </c>
    </row>
    <row r="138" spans="1:8" ht="15" customHeight="1" x14ac:dyDescent="0.4">
      <c r="A138" s="113" t="s">
        <v>38</v>
      </c>
      <c r="B138" s="66">
        <f>ROUND((B139-B137)/B137*100,1)</f>
        <v>-6.3</v>
      </c>
      <c r="C138" s="31">
        <f>ROUND((C139-C137)/C137*100,1)</f>
        <v>-24.5</v>
      </c>
      <c r="D138" s="54">
        <f>D139-D137</f>
        <v>5.0000000000000017E-2</v>
      </c>
      <c r="E138" s="75">
        <f>ROUND((E139-E137)/E137*100,1)</f>
        <v>-5.4</v>
      </c>
      <c r="F138" s="31">
        <f>ROUND((F139-F137)/F137*100,1)</f>
        <v>-8</v>
      </c>
      <c r="G138" s="34">
        <f>G139-G137</f>
        <v>2.9999999999999805E-2</v>
      </c>
      <c r="H138" s="74">
        <f>H139-H137</f>
        <v>4.9000000000000057</v>
      </c>
    </row>
    <row r="139" spans="1:8" ht="15" customHeight="1" x14ac:dyDescent="0.4">
      <c r="A139" s="98"/>
      <c r="B139" s="24">
        <v>430</v>
      </c>
      <c r="C139" s="25">
        <v>1684</v>
      </c>
      <c r="D139" s="57">
        <f>ROUND(B139/C139,2)</f>
        <v>0.26</v>
      </c>
      <c r="E139" s="39">
        <v>1419</v>
      </c>
      <c r="F139" s="37">
        <v>1233</v>
      </c>
      <c r="G139" s="73">
        <v>1.1499999999999999</v>
      </c>
      <c r="H139" s="47">
        <v>80.900000000000006</v>
      </c>
    </row>
    <row r="140" spans="1:8" ht="15" customHeight="1" x14ac:dyDescent="0.4">
      <c r="A140" s="113" t="s">
        <v>39</v>
      </c>
      <c r="B140" s="66">
        <f>ROUND((B141-B139)/B139*100,1)</f>
        <v>-5.3</v>
      </c>
      <c r="C140" s="31">
        <f>ROUND((C141-C139)/C139*100,1)</f>
        <v>-9.6999999999999993</v>
      </c>
      <c r="D140" s="54">
        <f>D141-D139</f>
        <v>1.0000000000000009E-2</v>
      </c>
      <c r="E140" s="75">
        <f>ROUND((E141-E139)/E139*100,1)</f>
        <v>-0.7</v>
      </c>
      <c r="F140" s="31">
        <f>ROUND((F141-F139)/F139*100,1)</f>
        <v>-18.7</v>
      </c>
      <c r="G140" s="34">
        <f>G141-G139</f>
        <v>0.26</v>
      </c>
      <c r="H140" s="74">
        <f>H141-H139</f>
        <v>0.59999999999999432</v>
      </c>
    </row>
    <row r="141" spans="1:8" ht="15" customHeight="1" x14ac:dyDescent="0.4">
      <c r="A141" s="98"/>
      <c r="B141" s="24">
        <v>407</v>
      </c>
      <c r="C141" s="25">
        <v>1521</v>
      </c>
      <c r="D141" s="57">
        <f>ROUND(B141/C141,2)</f>
        <v>0.27</v>
      </c>
      <c r="E141" s="39">
        <v>1409</v>
      </c>
      <c r="F141" s="37">
        <v>1002</v>
      </c>
      <c r="G141" s="73">
        <v>1.41</v>
      </c>
      <c r="H141" s="47">
        <v>81.5</v>
      </c>
    </row>
    <row r="142" spans="1:8" ht="15" customHeight="1" x14ac:dyDescent="0.4">
      <c r="A142" s="113" t="s">
        <v>40</v>
      </c>
      <c r="B142" s="66">
        <f>ROUND((B143-B141)/B141*100,1)</f>
        <v>18.899999999999999</v>
      </c>
      <c r="C142" s="31">
        <f>ROUND((C143-C141)/C141*100,1)</f>
        <v>-14.6</v>
      </c>
      <c r="D142" s="54">
        <f>D143-D141</f>
        <v>9.9999999999999978E-2</v>
      </c>
      <c r="E142" s="75">
        <f>ROUND((E143-E141)/E141*100,1)</f>
        <v>16.100000000000001</v>
      </c>
      <c r="F142" s="31">
        <f>ROUND((F143-F141)/F141*100,1)</f>
        <v>-9.3000000000000007</v>
      </c>
      <c r="G142" s="34">
        <f>G143-G141</f>
        <v>0.39000000000000012</v>
      </c>
      <c r="H142" s="74">
        <f>H143-H141</f>
        <v>3.2999999999999972</v>
      </c>
    </row>
    <row r="143" spans="1:8" ht="15" customHeight="1" x14ac:dyDescent="0.4">
      <c r="A143" s="98"/>
      <c r="B143" s="24">
        <v>484</v>
      </c>
      <c r="C143" s="25">
        <v>1299</v>
      </c>
      <c r="D143" s="57">
        <f>ROUND(B143/C143,2)</f>
        <v>0.37</v>
      </c>
      <c r="E143" s="39">
        <v>1636</v>
      </c>
      <c r="F143" s="37">
        <v>909</v>
      </c>
      <c r="G143" s="73">
        <v>1.8</v>
      </c>
      <c r="H143" s="47">
        <v>84.8</v>
      </c>
    </row>
    <row r="144" spans="1:8" ht="15" customHeight="1" x14ac:dyDescent="0.4">
      <c r="A144" s="113" t="s">
        <v>41</v>
      </c>
      <c r="B144" s="66">
        <f>ROUND((B145-B143)/B143*100,1)</f>
        <v>8.6999999999999993</v>
      </c>
      <c r="C144" s="31">
        <f>ROUND((C145-C143)/C143*100,1)</f>
        <v>-2.2000000000000002</v>
      </c>
      <c r="D144" s="54">
        <f>D145-D143</f>
        <v>3.999999999999998E-2</v>
      </c>
      <c r="E144" s="75">
        <f>ROUND((E145-E143)/E143*100,1)</f>
        <v>10.5</v>
      </c>
      <c r="F144" s="31">
        <f>ROUND((F145-F143)/F143*100,1)</f>
        <v>-1.3</v>
      </c>
      <c r="G144" s="34">
        <f>G145-G143</f>
        <v>0.21999999999999997</v>
      </c>
      <c r="H144" s="74">
        <f>H145-H143</f>
        <v>2.5</v>
      </c>
    </row>
    <row r="145" spans="1:8" ht="15" customHeight="1" x14ac:dyDescent="0.4">
      <c r="A145" s="98"/>
      <c r="B145" s="24">
        <v>526</v>
      </c>
      <c r="C145" s="25">
        <v>1270</v>
      </c>
      <c r="D145" s="57">
        <f>ROUND(B145/C145,2)</f>
        <v>0.41</v>
      </c>
      <c r="E145" s="39">
        <v>1808</v>
      </c>
      <c r="F145" s="37">
        <v>897</v>
      </c>
      <c r="G145" s="73">
        <v>2.02</v>
      </c>
      <c r="H145" s="47">
        <v>87.3</v>
      </c>
    </row>
    <row r="146" spans="1:8" ht="15" customHeight="1" x14ac:dyDescent="0.4">
      <c r="A146" s="113" t="s">
        <v>42</v>
      </c>
      <c r="B146" s="66">
        <f>ROUND((B147-B145)/B145*100,1)</f>
        <v>47.9</v>
      </c>
      <c r="C146" s="31">
        <f>ROUND((C147-C145)/C145*100,1)</f>
        <v>-16</v>
      </c>
      <c r="D146" s="54">
        <f>D147-D145</f>
        <v>0.32</v>
      </c>
      <c r="E146" s="75">
        <f>ROUND((E147-E145)/E145*100,1)</f>
        <v>-2.2000000000000002</v>
      </c>
      <c r="F146" s="31">
        <f>ROUND((F147-F145)/F145*100,1)</f>
        <v>-14.3</v>
      </c>
      <c r="G146" s="34">
        <f>G147-G145</f>
        <v>0.2799999999999998</v>
      </c>
      <c r="H146" s="74">
        <f>H147-H145</f>
        <v>0.10000000000000853</v>
      </c>
    </row>
    <row r="147" spans="1:8" ht="15" customHeight="1" x14ac:dyDescent="0.4">
      <c r="A147" s="108"/>
      <c r="B147" s="36">
        <v>778</v>
      </c>
      <c r="C147" s="37">
        <v>1067</v>
      </c>
      <c r="D147" s="55">
        <v>0.73</v>
      </c>
      <c r="E147" s="39">
        <v>1769</v>
      </c>
      <c r="F147" s="37">
        <v>769</v>
      </c>
      <c r="G147" s="73">
        <v>2.2999999999999998</v>
      </c>
      <c r="H147" s="47">
        <v>87.4</v>
      </c>
    </row>
    <row r="148" spans="1:8" ht="15" customHeight="1" x14ac:dyDescent="0.4">
      <c r="A148" s="98" t="s">
        <v>43</v>
      </c>
      <c r="B148" s="72">
        <f>ROUND((B149-B147)/B147*100,1)</f>
        <v>18.3</v>
      </c>
      <c r="C148" s="52">
        <f>ROUND((C149-C147)/C147*100,1)</f>
        <v>-5.7</v>
      </c>
      <c r="D148" s="56">
        <f>D149-D147</f>
        <v>0.18000000000000005</v>
      </c>
      <c r="E148" s="75">
        <f>ROUND((E149-E147)/E147*100,1)</f>
        <v>0.2</v>
      </c>
      <c r="F148" s="31">
        <f>ROUND((F149-F147)/F147*100,1)</f>
        <v>-10.3</v>
      </c>
      <c r="G148" s="34">
        <f>G149-G147</f>
        <v>0.27</v>
      </c>
      <c r="H148" s="74">
        <f>H149-H147</f>
        <v>1.8999999999999915</v>
      </c>
    </row>
    <row r="149" spans="1:8" ht="15" customHeight="1" x14ac:dyDescent="0.4">
      <c r="A149" s="108"/>
      <c r="B149" s="36">
        <v>920</v>
      </c>
      <c r="C149" s="37">
        <v>1006</v>
      </c>
      <c r="D149" s="55">
        <v>0.91</v>
      </c>
      <c r="E149" s="39">
        <v>1772</v>
      </c>
      <c r="F149" s="37">
        <v>690</v>
      </c>
      <c r="G149" s="73">
        <v>2.57</v>
      </c>
      <c r="H149" s="47">
        <v>89.3</v>
      </c>
    </row>
    <row r="150" spans="1:8" ht="15" customHeight="1" x14ac:dyDescent="0.4">
      <c r="A150" s="98" t="s">
        <v>44</v>
      </c>
      <c r="B150" s="72">
        <f>ROUND((B151-B149)/B149*100,1)</f>
        <v>6.2</v>
      </c>
      <c r="C150" s="52">
        <f>ROUND((C151-C149)/C149*100,1)</f>
        <v>-0.1</v>
      </c>
      <c r="D150" s="56">
        <f>D151-D149</f>
        <v>5.9999999999999942E-2</v>
      </c>
      <c r="E150" s="100" t="s">
        <v>65</v>
      </c>
      <c r="F150" s="102" t="s">
        <v>75</v>
      </c>
      <c r="G150" s="104" t="s">
        <v>76</v>
      </c>
      <c r="H150" s="106" t="s">
        <v>65</v>
      </c>
    </row>
    <row r="151" spans="1:8" ht="15" customHeight="1" x14ac:dyDescent="0.4">
      <c r="A151" s="108"/>
      <c r="B151" s="36">
        <v>977</v>
      </c>
      <c r="C151" s="37">
        <v>1005</v>
      </c>
      <c r="D151" s="55">
        <v>0.97</v>
      </c>
      <c r="E151" s="109"/>
      <c r="F151" s="110"/>
      <c r="G151" s="111"/>
      <c r="H151" s="112"/>
    </row>
    <row r="152" spans="1:8" ht="15" customHeight="1" x14ac:dyDescent="0.4">
      <c r="A152" s="98" t="s">
        <v>46</v>
      </c>
      <c r="B152" s="72">
        <f>ROUND((B153-B151)/B151*100,1)</f>
        <v>14.2</v>
      </c>
      <c r="C152" s="52">
        <f>ROUND((C153-C151)/C151*100,1)</f>
        <v>-18.7</v>
      </c>
      <c r="D152" s="56">
        <f>D153-D151</f>
        <v>0.40000000000000013</v>
      </c>
      <c r="E152" s="100" t="s">
        <v>65</v>
      </c>
      <c r="F152" s="102" t="s">
        <v>75</v>
      </c>
      <c r="G152" s="104" t="s">
        <v>74</v>
      </c>
      <c r="H152" s="106" t="s">
        <v>73</v>
      </c>
    </row>
    <row r="153" spans="1:8" ht="15" customHeight="1" thickBot="1" x14ac:dyDescent="0.45">
      <c r="A153" s="99"/>
      <c r="B153" s="71">
        <v>1116</v>
      </c>
      <c r="C153" s="70">
        <v>817</v>
      </c>
      <c r="D153" s="69">
        <v>1.37</v>
      </c>
      <c r="E153" s="101"/>
      <c r="F153" s="103"/>
      <c r="G153" s="105"/>
      <c r="H153" s="107"/>
    </row>
    <row r="154" spans="1:8" ht="15" customHeight="1" x14ac:dyDescent="0.4">
      <c r="A154" s="67" t="s">
        <v>72</v>
      </c>
      <c r="B154" s="68"/>
      <c r="C154" s="68"/>
      <c r="D154" s="68"/>
      <c r="E154" s="68"/>
      <c r="F154" s="68"/>
      <c r="G154" s="68"/>
      <c r="H154" s="68"/>
    </row>
    <row r="155" spans="1:8" ht="15" customHeight="1" x14ac:dyDescent="0.4">
      <c r="A155" s="67" t="s">
        <v>71</v>
      </c>
      <c r="B155" s="68"/>
      <c r="C155" s="68"/>
      <c r="D155" s="68"/>
      <c r="E155" s="68"/>
      <c r="F155" s="68"/>
      <c r="G155" s="68"/>
      <c r="H155" s="68"/>
    </row>
    <row r="156" spans="1:8" ht="15" customHeight="1" x14ac:dyDescent="0.4">
      <c r="A156" s="67" t="s">
        <v>70</v>
      </c>
      <c r="B156" s="68"/>
      <c r="C156" s="68"/>
      <c r="D156" s="68"/>
      <c r="E156" s="68"/>
      <c r="F156" s="68"/>
      <c r="G156" s="68"/>
      <c r="H156" s="68"/>
    </row>
    <row r="157" spans="1:8" ht="15" customHeight="1" x14ac:dyDescent="0.4">
      <c r="A157" s="67" t="s">
        <v>69</v>
      </c>
      <c r="B157" s="68"/>
      <c r="C157" s="68"/>
      <c r="D157" s="68"/>
      <c r="E157" s="68"/>
      <c r="F157" s="68"/>
      <c r="G157" s="68"/>
      <c r="H157" s="68"/>
    </row>
    <row r="158" spans="1:8" ht="15" customHeight="1" x14ac:dyDescent="0.4">
      <c r="A158" s="67" t="s">
        <v>68</v>
      </c>
      <c r="B158" s="68"/>
      <c r="C158" s="68"/>
      <c r="D158" s="68"/>
      <c r="E158" s="68"/>
      <c r="F158" s="68"/>
      <c r="G158" s="68"/>
      <c r="H158" s="68"/>
    </row>
    <row r="159" spans="1:8" ht="15" customHeight="1" x14ac:dyDescent="0.4">
      <c r="A159" s="67" t="s">
        <v>67</v>
      </c>
      <c r="B159" s="68"/>
      <c r="C159" s="68"/>
      <c r="D159" s="68"/>
      <c r="E159" s="68"/>
      <c r="F159" s="68"/>
      <c r="G159" s="68"/>
      <c r="H159" s="68"/>
    </row>
    <row r="160" spans="1:8" ht="15" customHeight="1" x14ac:dyDescent="0.4">
      <c r="A160" s="67" t="s">
        <v>66</v>
      </c>
      <c r="B160" s="2"/>
      <c r="C160" s="2"/>
      <c r="D160" s="2"/>
      <c r="E160" s="2"/>
      <c r="F160" s="2"/>
      <c r="G160" s="2"/>
      <c r="H160" s="2"/>
    </row>
  </sheetData>
  <mergeCells count="91">
    <mergeCell ref="A24:A25"/>
    <mergeCell ref="A1:H1"/>
    <mergeCell ref="B5:D5"/>
    <mergeCell ref="E5:H5"/>
    <mergeCell ref="A8:A9"/>
    <mergeCell ref="A10:A11"/>
    <mergeCell ref="A12:A13"/>
    <mergeCell ref="A14:A15"/>
    <mergeCell ref="A16:A17"/>
    <mergeCell ref="A18:A19"/>
    <mergeCell ref="A20:A21"/>
    <mergeCell ref="A22:A23"/>
    <mergeCell ref="A48:A49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72:A73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6:A77"/>
    <mergeCell ref="E76:E77"/>
    <mergeCell ref="F76:F77"/>
    <mergeCell ref="G76:G77"/>
    <mergeCell ref="H76:H77"/>
    <mergeCell ref="A74:A75"/>
    <mergeCell ref="E74:E75"/>
    <mergeCell ref="F74:F75"/>
    <mergeCell ref="G74:G75"/>
    <mergeCell ref="H74:H75"/>
    <mergeCell ref="B81:D81"/>
    <mergeCell ref="E81:H81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E150:E151"/>
    <mergeCell ref="F150:F151"/>
    <mergeCell ref="G150:G151"/>
    <mergeCell ref="H150:H151"/>
    <mergeCell ref="A152:A153"/>
    <mergeCell ref="E152:E153"/>
    <mergeCell ref="F152:F153"/>
    <mergeCell ref="G152:G153"/>
    <mergeCell ref="H152:H15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5" fitToHeight="2" orientation="portrait" useFirstPageNumber="1" r:id="rId1"/>
  <headerFooter>
    <oddFooter>&amp;C&amp;"ＭＳ 明朝,標準"&amp;12&amp;P</oddFooter>
  </headerFooter>
  <rowBreaks count="1" manualBreakCount="1">
    <brk id="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