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hlwlan.sharepoint.com/sites/12557000/WorkingDocLib/99_その他/人開金島（２）/15　制度改正/令和７年度２月改正（補正）/HP更新/PDF化、数式ロック/（様式）人への投資促進コース/"/>
    </mc:Choice>
  </mc:AlternateContent>
  <xr:revisionPtr revIDLastSave="31" documentId="13_ncr:1_{97D5BD46-7B48-4514-A0B8-0C020D6B3C7C}" xr6:coauthVersionLast="47" xr6:coauthVersionMax="47" xr10:uidLastSave="{CB141FAB-E09B-4E21-AF7F-BCC6DE71370B}"/>
  <bookViews>
    <workbookView xWindow="28680" yWindow="-120" windowWidth="29040" windowHeight="16440" xr2:uid="{00000000-000D-0000-FFFF-FFFF00000000}"/>
  </bookViews>
  <sheets>
    <sheet name="様式第6-3号 " sheetId="58" r:id="rId1"/>
  </sheets>
  <definedNames>
    <definedName name="_xlnm.Print_Area" localSheetId="0">'様式第6-3号 '!$A$1:$AT$88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9" i="58" l="1"/>
  <c r="B24" i="58" s="1"/>
  <c r="B41" i="58"/>
  <c r="M23" i="58"/>
  <c r="M27" i="58" s="1"/>
  <c r="AX9" i="58"/>
  <c r="AW9" i="58"/>
  <c r="AX8" i="58"/>
  <c r="AW8" i="58"/>
  <c r="BA8" i="58" l="1"/>
  <c r="AY9" i="58"/>
  <c r="AY8" i="58"/>
  <c r="Y23" i="58" s="1"/>
  <c r="Y27" i="58" s="1"/>
  <c r="AZ8" i="58"/>
  <c r="BB8" i="58" s="1"/>
  <c r="BC8" i="58" s="1"/>
  <c r="M41" i="58" s="1"/>
  <c r="AK24" i="58" l="1"/>
  <c r="M30" i="58" s="1"/>
  <c r="AK30" i="58" s="1"/>
  <c r="M36" i="58" s="1"/>
  <c r="AK36" i="58" s="1"/>
  <c r="Y44" i="58"/>
  <c r="Y40" i="58"/>
  <c r="AK47" i="58" l="1"/>
  <c r="AK50" i="58" s="1"/>
</calcChain>
</file>

<file path=xl/sharedStrings.xml><?xml version="1.0" encoding="utf-8"?>
<sst xmlns="http://schemas.openxmlformats.org/spreadsheetml/2006/main" count="227" uniqueCount="165">
  <si>
    <t>１</t>
    <phoneticPr fontId="2"/>
  </si>
  <si>
    <t>　助成の区分</t>
    <rPh sb="1" eb="3">
      <t>ジョセイ</t>
    </rPh>
    <rPh sb="4" eb="6">
      <t>クブン</t>
    </rPh>
    <phoneticPr fontId="2"/>
  </si>
  <si>
    <t>①</t>
    <phoneticPr fontId="2"/>
  </si>
  <si>
    <t>人への投資促進コース
（定額制訓練）</t>
  </si>
  <si>
    <t>②</t>
    <phoneticPr fontId="2"/>
  </si>
  <si>
    <t>人への投資促進コース
（自発的職業能力開発訓練）</t>
    <phoneticPr fontId="2"/>
  </si>
  <si>
    <t>③</t>
    <phoneticPr fontId="2"/>
  </si>
  <si>
    <t>　職業訓練実施計画届の
　受付番号</t>
    <rPh sb="1" eb="3">
      <t>ショクギョウ</t>
    </rPh>
    <rPh sb="3" eb="5">
      <t>クンレン</t>
    </rPh>
    <rPh sb="5" eb="7">
      <t>ジッシ</t>
    </rPh>
    <rPh sb="7" eb="9">
      <t>ケイカク</t>
    </rPh>
    <rPh sb="9" eb="10">
      <t>トドケ</t>
    </rPh>
    <rPh sb="13" eb="15">
      <t>ウケツケ</t>
    </rPh>
    <rPh sb="15" eb="17">
      <t>バンゴウ</t>
    </rPh>
    <phoneticPr fontId="2"/>
  </si>
  <si>
    <t>01</t>
    <phoneticPr fontId="2"/>
  </si>
  <si>
    <t>　助成対象労働者数</t>
    <rPh sb="1" eb="3">
      <t>ジョセイ</t>
    </rPh>
    <rPh sb="3" eb="5">
      <t>タイショウ</t>
    </rPh>
    <rPh sb="5" eb="8">
      <t>ロウドウシャ</t>
    </rPh>
    <rPh sb="8" eb="9">
      <t>スウ</t>
    </rPh>
    <phoneticPr fontId="2"/>
  </si>
  <si>
    <t>名</t>
    <rPh sb="0" eb="1">
      <t>メイ</t>
    </rPh>
    <phoneticPr fontId="2"/>
  </si>
  <si>
    <t>02</t>
    <phoneticPr fontId="2"/>
  </si>
  <si>
    <t>02</t>
  </si>
  <si>
    <t>初日</t>
    <rPh sb="0" eb="2">
      <t>ショニチ</t>
    </rPh>
    <phoneticPr fontId="2"/>
  </si>
  <si>
    <t>年</t>
    <rPh sb="0" eb="1">
      <t>ネン</t>
    </rPh>
    <phoneticPr fontId="2"/>
  </si>
  <si>
    <t>月</t>
    <rPh sb="0" eb="1">
      <t>ガツ</t>
    </rPh>
    <phoneticPr fontId="2"/>
  </si>
  <si>
    <t>日</t>
    <rPh sb="0" eb="1">
      <t>ニチ</t>
    </rPh>
    <phoneticPr fontId="2"/>
  </si>
  <si>
    <t>最終日</t>
    <rPh sb="0" eb="3">
      <t>サイシュウビ</t>
    </rPh>
    <phoneticPr fontId="2"/>
  </si>
  <si>
    <t>12</t>
  </si>
  <si>
    <t>31</t>
  </si>
  <si>
    <t>03</t>
  </si>
  <si>
    <t>　契約期間</t>
    <rPh sb="1" eb="3">
      <t>ケイヤク</t>
    </rPh>
    <rPh sb="3" eb="5">
      <t>キカン</t>
    </rPh>
    <phoneticPr fontId="2"/>
  </si>
  <si>
    <t>04</t>
    <phoneticPr fontId="2"/>
  </si>
  <si>
    <t>04</t>
  </si>
  <si>
    <t>　対象経費の算定</t>
    <rPh sb="1" eb="3">
      <t>タイショウ</t>
    </rPh>
    <rPh sb="3" eb="5">
      <t>ケイヒ</t>
    </rPh>
    <rPh sb="6" eb="8">
      <t>サンテイ</t>
    </rPh>
    <phoneticPr fontId="2"/>
  </si>
  <si>
    <t>05</t>
  </si>
  <si>
    <t>（１）５欄「契約者数（総受講者数）」及び７欄「契約期間」に対応した経費</t>
    <rPh sb="33" eb="35">
      <t>ケイヒ</t>
    </rPh>
    <phoneticPr fontId="2"/>
  </si>
  <si>
    <t>06</t>
  </si>
  <si>
    <t>円</t>
    <rPh sb="0" eb="1">
      <t>エン</t>
    </rPh>
    <phoneticPr fontId="2"/>
  </si>
  <si>
    <t>07</t>
  </si>
  <si>
    <t>オプション料金</t>
    <rPh sb="5" eb="7">
      <t>リョウキン</t>
    </rPh>
    <phoneticPr fontId="2"/>
  </si>
  <si>
    <t>オプションの名称</t>
    <rPh sb="6" eb="8">
      <t>メイショウ</t>
    </rPh>
    <phoneticPr fontId="2"/>
  </si>
  <si>
    <t>08</t>
  </si>
  <si>
    <t>09</t>
  </si>
  <si>
    <t>10</t>
  </si>
  <si>
    <t>11</t>
  </si>
  <si>
    <t>13</t>
  </si>
  <si>
    <t>14</t>
  </si>
  <si>
    <t>（２）４欄「助成対象労働者数」及び６欄「訓練の実施期間」に対応した経費の算定</t>
    <rPh sb="4" eb="5">
      <t>ラン</t>
    </rPh>
    <rPh sb="6" eb="13">
      <t>ジョセイタイショウロウドウシャ</t>
    </rPh>
    <rPh sb="13" eb="14">
      <t>スウ</t>
    </rPh>
    <rPh sb="20" eb="22">
      <t>クンレン</t>
    </rPh>
    <rPh sb="23" eb="25">
      <t>ジッシ</t>
    </rPh>
    <rPh sb="25" eb="27">
      <t>キカン</t>
    </rPh>
    <rPh sb="33" eb="35">
      <t>ケイヒ</t>
    </rPh>
    <rPh sb="36" eb="38">
      <t>サンテイ</t>
    </rPh>
    <phoneticPr fontId="2"/>
  </si>
  <si>
    <t>15</t>
  </si>
  <si>
    <t>４欄「助成対象労働者数」</t>
    <rPh sb="1" eb="2">
      <t>ラン</t>
    </rPh>
    <rPh sb="3" eb="5">
      <t>ジョセイ</t>
    </rPh>
    <rPh sb="5" eb="7">
      <t>タイショウ</t>
    </rPh>
    <rPh sb="7" eb="10">
      <t>ロウドウシャ</t>
    </rPh>
    <rPh sb="10" eb="11">
      <t>スウ</t>
    </rPh>
    <phoneticPr fontId="2"/>
  </si>
  <si>
    <t>６欄「訓練の実施期間」の日数</t>
    <rPh sb="1" eb="2">
      <t>ラン</t>
    </rPh>
    <rPh sb="3" eb="5">
      <t>クンレン</t>
    </rPh>
    <rPh sb="6" eb="8">
      <t>ジッシ</t>
    </rPh>
    <rPh sb="8" eb="10">
      <t>キカン</t>
    </rPh>
    <rPh sb="12" eb="14">
      <t>ニッスウ</t>
    </rPh>
    <phoneticPr fontId="2"/>
  </si>
  <si>
    <t>16</t>
  </si>
  <si>
    <t>（１）契約した経費</t>
    <rPh sb="3" eb="5">
      <t>ケイヤク</t>
    </rPh>
    <rPh sb="7" eb="9">
      <t>ケイヒ</t>
    </rPh>
    <phoneticPr fontId="2"/>
  </si>
  <si>
    <t>×</t>
    <phoneticPr fontId="2"/>
  </si>
  <si>
    <t>人</t>
    <rPh sb="0" eb="1">
      <t>ニン</t>
    </rPh>
    <phoneticPr fontId="2"/>
  </si>
  <si>
    <t>＝</t>
    <phoneticPr fontId="2"/>
  </si>
  <si>
    <t>対象経費</t>
    <rPh sb="0" eb="2">
      <t>タイショウ</t>
    </rPh>
    <rPh sb="2" eb="4">
      <t>ケイヒ</t>
    </rPh>
    <phoneticPr fontId="2"/>
  </si>
  <si>
    <t>17</t>
  </si>
  <si>
    <t>18</t>
  </si>
  <si>
    <t>19</t>
  </si>
  <si>
    <t>５欄「契約者数（総受講者数）」</t>
    <rPh sb="1" eb="2">
      <t>ラン</t>
    </rPh>
    <rPh sb="3" eb="6">
      <t>ケイヤクシャ</t>
    </rPh>
    <rPh sb="6" eb="7">
      <t>スウ</t>
    </rPh>
    <rPh sb="8" eb="13">
      <t>ソウジュコウシャスウ</t>
    </rPh>
    <phoneticPr fontId="2"/>
  </si>
  <si>
    <t>7欄「契約期間」の日数</t>
    <rPh sb="1" eb="2">
      <t>ラン</t>
    </rPh>
    <rPh sb="3" eb="5">
      <t>ケイヤク</t>
    </rPh>
    <rPh sb="5" eb="7">
      <t>キカン</t>
    </rPh>
    <rPh sb="9" eb="11">
      <t>ニッスウ</t>
    </rPh>
    <phoneticPr fontId="2"/>
  </si>
  <si>
    <t>20</t>
  </si>
  <si>
    <t>21</t>
  </si>
  <si>
    <t>（３）支給対象経費の算定</t>
    <rPh sb="3" eb="5">
      <t>シキュウ</t>
    </rPh>
    <rPh sb="5" eb="7">
      <t>タイショウ</t>
    </rPh>
    <rPh sb="7" eb="9">
      <t>ケイヒ</t>
    </rPh>
    <rPh sb="10" eb="12">
      <t>サンテイ</t>
    </rPh>
    <phoneticPr fontId="2"/>
  </si>
  <si>
    <t>22</t>
  </si>
  <si>
    <t>（２）対象経費</t>
    <rPh sb="3" eb="5">
      <t>タイショウ</t>
    </rPh>
    <rPh sb="5" eb="7">
      <t>ケイヒ</t>
    </rPh>
    <phoneticPr fontId="2"/>
  </si>
  <si>
    <t>支給対象経費</t>
    <rPh sb="0" eb="2">
      <t>シキュウ</t>
    </rPh>
    <rPh sb="2" eb="4">
      <t>タイショウ</t>
    </rPh>
    <rPh sb="4" eb="6">
      <t>ケイヒ</t>
    </rPh>
    <phoneticPr fontId="2"/>
  </si>
  <si>
    <t>23</t>
  </si>
  <si>
    <t>％</t>
    <phoneticPr fontId="2"/>
  </si>
  <si>
    <t>24</t>
  </si>
  <si>
    <t>定額制　大企業　45</t>
    <rPh sb="0" eb="3">
      <t>テイガクセイ</t>
    </rPh>
    <rPh sb="4" eb="7">
      <t>ダイキギョウ</t>
    </rPh>
    <phoneticPr fontId="2"/>
  </si>
  <si>
    <t>25</t>
  </si>
  <si>
    <t>９　経費助成額の算定</t>
    <rPh sb="2" eb="4">
      <t>ケイヒ</t>
    </rPh>
    <rPh sb="4" eb="7">
      <t>ジョセイガク</t>
    </rPh>
    <rPh sb="8" eb="10">
      <t>サンテイ</t>
    </rPh>
    <phoneticPr fontId="2"/>
  </si>
  <si>
    <t>定額制　中小企業　60</t>
    <rPh sb="0" eb="3">
      <t>テイガクセイ</t>
    </rPh>
    <rPh sb="4" eb="6">
      <t>チュウショウ</t>
    </rPh>
    <rPh sb="6" eb="8">
      <t>キギョウ</t>
    </rPh>
    <phoneticPr fontId="2"/>
  </si>
  <si>
    <t>26</t>
  </si>
  <si>
    <t>（１）算定額</t>
    <rPh sb="3" eb="6">
      <t>サンテイガク</t>
    </rPh>
    <phoneticPr fontId="2"/>
  </si>
  <si>
    <t>自発的　45</t>
    <rPh sb="0" eb="3">
      <t>ジハツテキ</t>
    </rPh>
    <phoneticPr fontId="2"/>
  </si>
  <si>
    <t>27</t>
  </si>
  <si>
    <t>８欄（３）支給対象経費</t>
    <rPh sb="1" eb="2">
      <t>ラン</t>
    </rPh>
    <rPh sb="5" eb="7">
      <t>シキュウ</t>
    </rPh>
    <rPh sb="7" eb="9">
      <t>タイショウ</t>
    </rPh>
    <rPh sb="9" eb="11">
      <t>ケイヒ</t>
    </rPh>
    <phoneticPr fontId="2"/>
  </si>
  <si>
    <t>経費助成率</t>
    <rPh sb="0" eb="2">
      <t>ケイヒ</t>
    </rPh>
    <rPh sb="2" eb="5">
      <t>ジョセイリツ</t>
    </rPh>
    <phoneticPr fontId="2"/>
  </si>
  <si>
    <t>算定額</t>
    <rPh sb="0" eb="3">
      <t>サンテイガク</t>
    </rPh>
    <phoneticPr fontId="2"/>
  </si>
  <si>
    <t>リスキリング　大企業 60</t>
    <rPh sb="7" eb="10">
      <t>ダイキギョウ</t>
    </rPh>
    <phoneticPr fontId="2"/>
  </si>
  <si>
    <t>28</t>
  </si>
  <si>
    <t>リスキリング　中小企業 75</t>
    <rPh sb="7" eb="9">
      <t>チュウショウ</t>
    </rPh>
    <rPh sb="9" eb="11">
      <t>キギョウ</t>
    </rPh>
    <phoneticPr fontId="2"/>
  </si>
  <si>
    <t>29</t>
  </si>
  <si>
    <t>（100円未満は切捨て）</t>
    <rPh sb="4" eb="5">
      <t>エン</t>
    </rPh>
    <rPh sb="5" eb="7">
      <t>ミマン</t>
    </rPh>
    <rPh sb="8" eb="9">
      <t>キ</t>
    </rPh>
    <rPh sb="9" eb="10">
      <t>ス</t>
    </rPh>
    <phoneticPr fontId="2"/>
  </si>
  <si>
    <t>賃金要件等割増分　15</t>
    <rPh sb="0" eb="2">
      <t>チンギン</t>
    </rPh>
    <rPh sb="2" eb="4">
      <t>ヨウケン</t>
    </rPh>
    <rPh sb="4" eb="5">
      <t>ナド</t>
    </rPh>
    <rPh sb="5" eb="6">
      <t>ワ</t>
    </rPh>
    <rPh sb="6" eb="7">
      <t>マ</t>
    </rPh>
    <rPh sb="7" eb="8">
      <t>ブン</t>
    </rPh>
    <phoneticPr fontId="2"/>
  </si>
  <si>
    <t>30</t>
  </si>
  <si>
    <t>（２）上限額の算定</t>
    <rPh sb="3" eb="6">
      <t>ジョウゲンガク</t>
    </rPh>
    <rPh sb="7" eb="9">
      <t>サンテイ</t>
    </rPh>
    <phoneticPr fontId="2"/>
  </si>
  <si>
    <t>4欄「助成対象労働者数」</t>
    <rPh sb="1" eb="2">
      <t>ラン</t>
    </rPh>
    <rPh sb="3" eb="11">
      <t>ジョセイタイショウロウドウシャスウ</t>
    </rPh>
    <phoneticPr fontId="2"/>
  </si>
  <si>
    <t>１人１か月あたりの上限額</t>
    <rPh sb="1" eb="2">
      <t>ニン</t>
    </rPh>
    <rPh sb="4" eb="5">
      <t>ゲツ</t>
    </rPh>
    <rPh sb="9" eb="12">
      <t>ジョウゲンガク</t>
    </rPh>
    <phoneticPr fontId="2"/>
  </si>
  <si>
    <t>月</t>
    <rPh sb="0" eb="1">
      <t>ツキ</t>
    </rPh>
    <phoneticPr fontId="2"/>
  </si>
  <si>
    <t>上限額</t>
    <rPh sb="0" eb="3">
      <t>ジョウゲンガク</t>
    </rPh>
    <phoneticPr fontId="2"/>
  </si>
  <si>
    <t>（100円未満は切捨て）</t>
    <phoneticPr fontId="2"/>
  </si>
  <si>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2"/>
  </si>
  <si>
    <t>【提出上の注意】</t>
    <rPh sb="1" eb="3">
      <t>テイシュツ</t>
    </rPh>
    <rPh sb="3" eb="4">
      <t>ジョウ</t>
    </rPh>
    <rPh sb="5" eb="7">
      <t>チュウイ</t>
    </rPh>
    <phoneticPr fontId="2"/>
  </si>
  <si>
    <t>２</t>
    <phoneticPr fontId="2"/>
  </si>
  <si>
    <t>３</t>
    <phoneticPr fontId="2"/>
  </si>
  <si>
    <t>４</t>
    <phoneticPr fontId="2"/>
  </si>
  <si>
    <t>５</t>
    <phoneticPr fontId="2"/>
  </si>
  <si>
    <t>6</t>
    <phoneticPr fontId="2"/>
  </si>
  <si>
    <t>7</t>
    <phoneticPr fontId="2"/>
  </si>
  <si>
    <t>◎定額制サービスの経費助成率及び１人１か月あたりの上限額</t>
  </si>
  <si>
    <t>コース名・助成メニュー</t>
  </si>
  <si>
    <t>企業規模</t>
  </si>
  <si>
    <t>経費助成率</t>
  </si>
  <si>
    <t>１人１か月あたりの上限額</t>
  </si>
  <si>
    <t>通常分</t>
  </si>
  <si>
    <t>賃金要件等割増分</t>
  </si>
  <si>
    <t>中小企業</t>
  </si>
  <si>
    <t>２万円</t>
  </si>
  <si>
    <t>大企業</t>
  </si>
  <si>
    <t>人への投資促進コース
（自発的職業能力開発訓練）</t>
  </si>
  <si>
    <t>事業展開等リスキリング支援コース</t>
  </si>
  <si>
    <t>ー</t>
  </si>
  <si>
    <t>）</t>
    <phoneticPr fontId="2"/>
  </si>
  <si>
    <t>訓練の実施期間</t>
    <rPh sb="0" eb="2">
      <t>クンレン</t>
    </rPh>
    <rPh sb="3" eb="5">
      <t>ジッシ</t>
    </rPh>
    <rPh sb="5" eb="7">
      <t>キカン</t>
    </rPh>
    <phoneticPr fontId="2"/>
  </si>
  <si>
    <t>契約期間</t>
    <rPh sb="0" eb="2">
      <t>ケイヤク</t>
    </rPh>
    <rPh sb="2" eb="4">
      <t>キカン</t>
    </rPh>
    <phoneticPr fontId="2"/>
  </si>
  <si>
    <t>日数</t>
    <rPh sb="0" eb="2">
      <t>ニッスウ</t>
    </rPh>
    <phoneticPr fontId="2"/>
  </si>
  <si>
    <t>月数</t>
    <rPh sb="0" eb="2">
      <t>ツキスウ</t>
    </rPh>
    <phoneticPr fontId="2"/>
  </si>
  <si>
    <t>日数
（最終日－初日）</t>
    <rPh sb="0" eb="2">
      <t>ニッスウ</t>
    </rPh>
    <rPh sb="4" eb="7">
      <t>サイシュウビ</t>
    </rPh>
    <rPh sb="8" eb="10">
      <t>ショニチ</t>
    </rPh>
    <phoneticPr fontId="2"/>
  </si>
  <si>
    <t>（３）経費助成額（（１）算定額または（２）上限額のいずれか低い額）　</t>
    <phoneticPr fontId="2"/>
  </si>
  <si>
    <t>人材開発支援助成金（人への投資促進コース・事業展開等リスキリング支援コース）
定額制サービスによる訓練に関する経費助成の内訳</t>
    <rPh sb="10" eb="11">
      <t>ヒト</t>
    </rPh>
    <rPh sb="13" eb="17">
      <t>トウシソクシン</t>
    </rPh>
    <rPh sb="21" eb="23">
      <t>ジギョウ</t>
    </rPh>
    <rPh sb="23" eb="25">
      <t>テンカイ</t>
    </rPh>
    <rPh sb="25" eb="26">
      <t>トウ</t>
    </rPh>
    <rPh sb="32" eb="34">
      <t>シエン</t>
    </rPh>
    <rPh sb="52" eb="53">
      <t>カン</t>
    </rPh>
    <rPh sb="55" eb="57">
      <t>ケイヒ</t>
    </rPh>
    <rPh sb="57" eb="59">
      <t>ジョセイ</t>
    </rPh>
    <rPh sb="60" eb="62">
      <t>ウチワケ</t>
    </rPh>
    <phoneticPr fontId="2"/>
  </si>
  <si>
    <t>人への投資促進コース
（定額制訓練）</t>
    <phoneticPr fontId="2"/>
  </si>
  <si>
    <t>※下段に続く</t>
    <rPh sb="1" eb="2">
      <t>シタ</t>
    </rPh>
    <rPh sb="2" eb="3">
      <t>ダン</t>
    </rPh>
    <rPh sb="4" eb="5">
      <t>ツヅ</t>
    </rPh>
    <phoneticPr fontId="2"/>
  </si>
  <si>
    <t>＋</t>
    <phoneticPr fontId="2"/>
  </si>
  <si>
    <t>×（</t>
    <phoneticPr fontId="2"/>
  </si>
  <si>
    <t>６欄「訓練の実施期間」の最後の月（期間）の日数</t>
    <rPh sb="1" eb="2">
      <t>ラン</t>
    </rPh>
    <rPh sb="3" eb="5">
      <t>クンレン</t>
    </rPh>
    <rPh sb="6" eb="8">
      <t>ジッシ</t>
    </rPh>
    <rPh sb="8" eb="10">
      <t>キカン</t>
    </rPh>
    <rPh sb="12" eb="14">
      <t>サイゴ</t>
    </rPh>
    <rPh sb="15" eb="16">
      <t>ツキ</t>
    </rPh>
    <rPh sb="17" eb="19">
      <t>キカン</t>
    </rPh>
    <rPh sb="21" eb="23">
      <t>ニッスウ</t>
    </rPh>
    <phoneticPr fontId="2"/>
  </si>
  <si>
    <t>６欄「訓練の実施期間」の最後の月（期間）の歴日数</t>
    <rPh sb="1" eb="2">
      <t>ラン</t>
    </rPh>
    <rPh sb="3" eb="5">
      <t>クンレン</t>
    </rPh>
    <rPh sb="6" eb="8">
      <t>ジッシ</t>
    </rPh>
    <rPh sb="8" eb="10">
      <t>キカン</t>
    </rPh>
    <rPh sb="12" eb="14">
      <t>サイゴ</t>
    </rPh>
    <rPh sb="15" eb="16">
      <t>ツキ</t>
    </rPh>
    <rPh sb="17" eb="19">
      <t>キカン</t>
    </rPh>
    <rPh sb="21" eb="22">
      <t>レキ</t>
    </rPh>
    <rPh sb="22" eb="24">
      <t>ニッスウ</t>
    </rPh>
    <phoneticPr fontId="2"/>
  </si>
  <si>
    <t>　訓練の実施期間（上限１年）</t>
    <rPh sb="1" eb="3">
      <t>クンレン</t>
    </rPh>
    <rPh sb="4" eb="6">
      <t>ジッシ</t>
    </rPh>
    <rPh sb="6" eb="8">
      <t>キカン</t>
    </rPh>
    <rPh sb="9" eb="11">
      <t>ジョウゲン</t>
    </rPh>
    <rPh sb="12" eb="13">
      <t>ネン</t>
    </rPh>
    <phoneticPr fontId="2"/>
  </si>
  <si>
    <t>　契約者数（総受講者数）</t>
    <phoneticPr fontId="2"/>
  </si>
  <si>
    <t>プルダウンリスト</t>
    <phoneticPr fontId="2"/>
  </si>
  <si>
    <t>８</t>
    <phoneticPr fontId="2"/>
  </si>
  <si>
    <t>基本利用料</t>
    <rPh sb="0" eb="2">
      <t>キホン</t>
    </rPh>
    <rPh sb="2" eb="5">
      <t>リヨウリョウ</t>
    </rPh>
    <phoneticPr fontId="2"/>
  </si>
  <si>
    <t>　・支給対象訓練と支給対象外訓練を区分して契約が可能であるにも関わらず、支給対象外訓練の経費を含めて契約している場合の当該支給対象外経費部分</t>
    <rPh sb="2" eb="4">
      <t>シキュウ</t>
    </rPh>
    <rPh sb="4" eb="6">
      <t>タイショウ</t>
    </rPh>
    <rPh sb="6" eb="8">
      <t>クンレン</t>
    </rPh>
    <rPh sb="9" eb="11">
      <t>シキュウ</t>
    </rPh>
    <rPh sb="11" eb="13">
      <t>タイショウ</t>
    </rPh>
    <rPh sb="13" eb="14">
      <t>ガイ</t>
    </rPh>
    <rPh sb="14" eb="16">
      <t>クンレン</t>
    </rPh>
    <rPh sb="17" eb="19">
      <t>クブン</t>
    </rPh>
    <rPh sb="21" eb="23">
      <t>ケイヤク</t>
    </rPh>
    <rPh sb="24" eb="26">
      <t>カノウ</t>
    </rPh>
    <rPh sb="31" eb="32">
      <t>カカ</t>
    </rPh>
    <rPh sb="36" eb="38">
      <t>シキュウ</t>
    </rPh>
    <rPh sb="38" eb="40">
      <t>タイショウ</t>
    </rPh>
    <rPh sb="40" eb="41">
      <t>ガイ</t>
    </rPh>
    <rPh sb="41" eb="43">
      <t>クンレン</t>
    </rPh>
    <rPh sb="44" eb="46">
      <t>ケイヒ</t>
    </rPh>
    <rPh sb="47" eb="48">
      <t>フク</t>
    </rPh>
    <rPh sb="50" eb="52">
      <t>ケイヤク</t>
    </rPh>
    <rPh sb="56" eb="58">
      <t>バアイ</t>
    </rPh>
    <rPh sb="59" eb="61">
      <t>トウガイ</t>
    </rPh>
    <rPh sb="61" eb="63">
      <t>シキュウ</t>
    </rPh>
    <rPh sb="63" eb="65">
      <t>タイショウ</t>
    </rPh>
    <rPh sb="65" eb="66">
      <t>ガイ</t>
    </rPh>
    <rPh sb="66" eb="68">
      <t>ケイヒ</t>
    </rPh>
    <rPh sb="68" eb="70">
      <t>ブブン</t>
    </rPh>
    <phoneticPr fontId="2"/>
  </si>
  <si>
    <t>　・より安価な契約方法が可能にもかかわらず、合理的な理由なく当該契約方法による契約額を超えた額により契約している場合の当該差額部分</t>
    <rPh sb="4" eb="6">
      <t>アンカ</t>
    </rPh>
    <rPh sb="7" eb="9">
      <t>ケイヤク</t>
    </rPh>
    <rPh sb="9" eb="11">
      <t>ホウホウ</t>
    </rPh>
    <rPh sb="12" eb="14">
      <t>カノウ</t>
    </rPh>
    <rPh sb="22" eb="25">
      <t>ゴウリテキ</t>
    </rPh>
    <rPh sb="26" eb="28">
      <t>リユウ</t>
    </rPh>
    <rPh sb="30" eb="32">
      <t>トウガイ</t>
    </rPh>
    <rPh sb="32" eb="34">
      <t>ケイヤク</t>
    </rPh>
    <rPh sb="34" eb="36">
      <t>ホウホウ</t>
    </rPh>
    <rPh sb="39" eb="41">
      <t>ケイヤク</t>
    </rPh>
    <rPh sb="41" eb="42">
      <t>ガク</t>
    </rPh>
    <rPh sb="43" eb="44">
      <t>コ</t>
    </rPh>
    <rPh sb="46" eb="47">
      <t>ガク</t>
    </rPh>
    <rPh sb="50" eb="52">
      <t>ケイヤク</t>
    </rPh>
    <rPh sb="56" eb="58">
      <t>バアイ</t>
    </rPh>
    <rPh sb="59" eb="61">
      <t>トウガイ</t>
    </rPh>
    <rPh sb="61" eb="63">
      <t>サガク</t>
    </rPh>
    <rPh sb="63" eb="65">
      <t>ブブン</t>
    </rPh>
    <phoneticPr fontId="2"/>
  </si>
  <si>
    <t>９</t>
    <phoneticPr fontId="2"/>
  </si>
  <si>
    <t>経費助成率・上限額プルダウン</t>
    <rPh sb="0" eb="2">
      <t>ケイヒ</t>
    </rPh>
    <rPh sb="2" eb="4">
      <t>ジョセイ</t>
    </rPh>
    <rPh sb="4" eb="5">
      <t>リツ</t>
    </rPh>
    <rPh sb="6" eb="8">
      <t>ジョウゲン</t>
    </rPh>
    <rPh sb="8" eb="9">
      <t>ガク</t>
    </rPh>
    <phoneticPr fontId="2"/>
  </si>
  <si>
    <t>対象とならない経費</t>
    <phoneticPr fontId="2"/>
  </si>
  <si>
    <t>　・事業主都合により訓練を実施しなかった場合の当該経費</t>
    <rPh sb="2" eb="5">
      <t>ジギョウヌシ</t>
    </rPh>
    <rPh sb="5" eb="7">
      <t>ツゴウ</t>
    </rPh>
    <rPh sb="10" eb="12">
      <t>クンレン</t>
    </rPh>
    <rPh sb="13" eb="15">
      <t>ジッシ</t>
    </rPh>
    <rPh sb="20" eb="22">
      <t>バアイ</t>
    </rPh>
    <rPh sb="23" eb="25">
      <t>トウガイ</t>
    </rPh>
    <rPh sb="25" eb="27">
      <t>ケイヒ</t>
    </rPh>
    <phoneticPr fontId="2"/>
  </si>
  <si>
    <t>（なお、労働者都合による退職や天災等やむを得ない理由により、訓練を実施できなかった場合は、当該労働者分の経費については対象経費として申請することは可能です。）</t>
    <phoneticPr fontId="2"/>
  </si>
  <si>
    <t>自動計算</t>
    <rPh sb="0" eb="2">
      <t>ジドウ</t>
    </rPh>
    <rPh sb="2" eb="4">
      <t>ケイサン</t>
    </rPh>
    <phoneticPr fontId="2"/>
  </si>
  <si>
    <t>８（２）</t>
    <phoneticPr fontId="2"/>
  </si>
  <si>
    <t>９（２）</t>
    <phoneticPr fontId="2"/>
  </si>
  <si>
    <t>④「①・②契約した経費」から「③対象とならない経費」を除いた額　(＝①＋②－③）</t>
    <rPh sb="5" eb="7">
      <t>ケイヤク</t>
    </rPh>
    <rPh sb="9" eb="11">
      <t>ケイヒ</t>
    </rPh>
    <rPh sb="16" eb="18">
      <t>タイショウ</t>
    </rPh>
    <rPh sb="23" eb="25">
      <t>ケイヒ</t>
    </rPh>
    <rPh sb="27" eb="28">
      <t>ノゾ</t>
    </rPh>
    <rPh sb="30" eb="31">
      <t>ガク</t>
    </rPh>
    <phoneticPr fontId="2"/>
  </si>
  <si>
    <t>※オレンジで染色しているセルは自動計算となっています。</t>
    <phoneticPr fontId="2"/>
  </si>
  <si>
    <r>
      <t xml:space="preserve">６欄「訓練の実施期間」の月数
</t>
    </r>
    <r>
      <rPr>
        <sz val="9"/>
        <rFont val="Meiryo UI"/>
        <family val="3"/>
        <charset val="128"/>
      </rPr>
      <t>※最後の月（期間）が一月に満たない場合、その期間は除いてください。</t>
    </r>
    <rPh sb="16" eb="18">
      <t>サイゴ</t>
    </rPh>
    <rPh sb="19" eb="20">
      <t>ツキ</t>
    </rPh>
    <rPh sb="21" eb="23">
      <t>キカン</t>
    </rPh>
    <rPh sb="25" eb="26">
      <t>ヒト</t>
    </rPh>
    <rPh sb="26" eb="27">
      <t>ツキ</t>
    </rPh>
    <rPh sb="28" eb="29">
      <t>ミ</t>
    </rPh>
    <rPh sb="32" eb="34">
      <t>バアイ</t>
    </rPh>
    <rPh sb="37" eb="39">
      <t>キカン</t>
    </rPh>
    <rPh sb="40" eb="41">
      <t>ノゾ</t>
    </rPh>
    <phoneticPr fontId="2"/>
  </si>
  <si>
    <t>　訓練コース名</t>
    <phoneticPr fontId="2"/>
  </si>
  <si>
    <t>６・７</t>
    <phoneticPr fontId="2"/>
  </si>
  <si>
    <t>端数月の初日</t>
    <rPh sb="0" eb="2">
      <t>ハスウ</t>
    </rPh>
    <rPh sb="2" eb="3">
      <t>ツキ</t>
    </rPh>
    <rPh sb="4" eb="6">
      <t>ショニチ</t>
    </rPh>
    <phoneticPr fontId="2"/>
  </si>
  <si>
    <t>端数月の初日が属する月の最終日（暦日数）</t>
    <rPh sb="0" eb="2">
      <t>ハスウ</t>
    </rPh>
    <rPh sb="2" eb="3">
      <t>ツキ</t>
    </rPh>
    <rPh sb="4" eb="6">
      <t>ショニチ</t>
    </rPh>
    <rPh sb="7" eb="8">
      <t>ゾク</t>
    </rPh>
    <rPh sb="10" eb="11">
      <t>ツキ</t>
    </rPh>
    <rPh sb="12" eb="15">
      <t>サイシュウビ</t>
    </rPh>
    <rPh sb="16" eb="18">
      <t>レキジツ</t>
    </rPh>
    <rPh sb="18" eb="19">
      <t>スウ</t>
    </rPh>
    <phoneticPr fontId="2"/>
  </si>
  <si>
    <r>
      <t xml:space="preserve">通常分の支給決定額
</t>
    </r>
    <r>
      <rPr>
        <sz val="9"/>
        <rFont val="Meiryo UI"/>
        <family val="3"/>
        <charset val="128"/>
      </rPr>
      <t>※賃金等要件の場合、記載してください</t>
    </r>
    <rPh sb="0" eb="2">
      <t>ツウジョウ</t>
    </rPh>
    <rPh sb="2" eb="3">
      <t>ブン</t>
    </rPh>
    <rPh sb="4" eb="6">
      <t>シキュウ</t>
    </rPh>
    <rPh sb="6" eb="8">
      <t>ケッテイ</t>
    </rPh>
    <rPh sb="8" eb="9">
      <t>ガク</t>
    </rPh>
    <rPh sb="11" eb="13">
      <t>チンギン</t>
    </rPh>
    <rPh sb="13" eb="14">
      <t>トウ</t>
    </rPh>
    <rPh sb="14" eb="16">
      <t>ヨウケン</t>
    </rPh>
    <rPh sb="17" eb="19">
      <t>バアイ</t>
    </rPh>
    <rPh sb="20" eb="22">
      <t>キサイ</t>
    </rPh>
    <phoneticPr fontId="2"/>
  </si>
  <si>
    <r>
      <t xml:space="preserve">申請事業主が負担した割合
</t>
    </r>
    <r>
      <rPr>
        <sz val="10"/>
        <rFont val="Meiryo UI"/>
        <family val="3"/>
        <charset val="128"/>
      </rPr>
      <t>※全て負担した場合は100と記入してください。</t>
    </r>
    <phoneticPr fontId="2"/>
  </si>
  <si>
    <t>－</t>
    <phoneticPr fontId="2"/>
  </si>
  <si>
    <r>
      <rPr>
        <b/>
        <sz val="9"/>
        <rFont val="Meiryo UI"/>
        <family val="3"/>
        <charset val="128"/>
      </rPr>
      <t>１欄は</t>
    </r>
    <r>
      <rPr>
        <sz val="9"/>
        <rFont val="Meiryo UI"/>
        <family val="3"/>
        <charset val="128"/>
      </rPr>
      <t>、該当するコース・メニューの左側に、✓を選択してください。</t>
    </r>
    <rPh sb="17" eb="18">
      <t>ヒダリ</t>
    </rPh>
    <rPh sb="23" eb="25">
      <t>センタク</t>
    </rPh>
    <phoneticPr fontId="2"/>
  </si>
  <si>
    <r>
      <rPr>
        <b/>
        <sz val="9"/>
        <rFont val="Meiryo UI"/>
        <family val="3"/>
        <charset val="128"/>
      </rPr>
      <t>２欄は</t>
    </r>
    <r>
      <rPr>
        <sz val="9"/>
        <rFont val="Meiryo UI"/>
        <family val="3"/>
        <charset val="128"/>
      </rPr>
      <t>、職業訓練実施計画届（様式第1-1号）と対応した受付番号を記載してください。</t>
    </r>
    <phoneticPr fontId="2"/>
  </si>
  <si>
    <r>
      <rPr>
        <b/>
        <sz val="9"/>
        <rFont val="Meiryo UI"/>
        <family val="3"/>
        <charset val="128"/>
      </rPr>
      <t>３欄</t>
    </r>
    <r>
      <rPr>
        <sz val="9"/>
        <rFont val="Meiryo UI"/>
        <family val="3"/>
        <charset val="128"/>
      </rPr>
      <t>は、職業訓練実施計画届（様式第1-1号）と対応した訓練コースの名称を記載してください。</t>
    </r>
    <rPh sb="1" eb="2">
      <t>ラン</t>
    </rPh>
    <rPh sb="4" eb="6">
      <t>ショクギョウ</t>
    </rPh>
    <rPh sb="6" eb="8">
      <t>クンレン</t>
    </rPh>
    <rPh sb="8" eb="10">
      <t>ジッシ</t>
    </rPh>
    <rPh sb="10" eb="12">
      <t>ケイカク</t>
    </rPh>
    <rPh sb="12" eb="13">
      <t>トドケ</t>
    </rPh>
    <rPh sb="14" eb="16">
      <t>ヨウシキ</t>
    </rPh>
    <rPh sb="16" eb="17">
      <t>ダイ</t>
    </rPh>
    <rPh sb="20" eb="21">
      <t>ゴウ</t>
    </rPh>
    <rPh sb="23" eb="25">
      <t>タイオウ</t>
    </rPh>
    <rPh sb="27" eb="29">
      <t>クンレン</t>
    </rPh>
    <rPh sb="33" eb="35">
      <t>メイショウ</t>
    </rPh>
    <phoneticPr fontId="2"/>
  </si>
  <si>
    <r>
      <rPr>
        <b/>
        <sz val="9"/>
        <rFont val="Meiryo UI"/>
        <family val="3"/>
        <charset val="128"/>
      </rPr>
      <t>６欄「訓練の実施期間」は、</t>
    </r>
    <r>
      <rPr>
        <sz val="9"/>
        <rFont val="Meiryo UI"/>
        <family val="3"/>
        <charset val="128"/>
      </rPr>
      <t>職業訓練実施計画届（様式第1-1号）と対応した訓練の実施期間を記載してください。</t>
    </r>
    <rPh sb="1" eb="2">
      <t>ラン</t>
    </rPh>
    <rPh sb="3" eb="5">
      <t>クンレン</t>
    </rPh>
    <rPh sb="6" eb="8">
      <t>ジッシ</t>
    </rPh>
    <rPh sb="8" eb="10">
      <t>キカン</t>
    </rPh>
    <rPh sb="13" eb="15">
      <t>ショクギョウ</t>
    </rPh>
    <rPh sb="15" eb="17">
      <t>クンレン</t>
    </rPh>
    <rPh sb="17" eb="19">
      <t>ジッシ</t>
    </rPh>
    <rPh sb="19" eb="21">
      <t>ケイカク</t>
    </rPh>
    <rPh sb="21" eb="22">
      <t>トドケ</t>
    </rPh>
    <rPh sb="23" eb="25">
      <t>ヨウシキ</t>
    </rPh>
    <rPh sb="25" eb="26">
      <t>ダイ</t>
    </rPh>
    <rPh sb="29" eb="30">
      <t>ゴウ</t>
    </rPh>
    <rPh sb="32" eb="34">
      <t>タイオウ</t>
    </rPh>
    <rPh sb="36" eb="38">
      <t>クンレン</t>
    </rPh>
    <rPh sb="39" eb="41">
      <t>ジッシ</t>
    </rPh>
    <rPh sb="41" eb="43">
      <t>キカン</t>
    </rPh>
    <rPh sb="44" eb="46">
      <t>キサイ</t>
    </rPh>
    <phoneticPr fontId="2"/>
  </si>
  <si>
    <r>
      <rPr>
        <b/>
        <sz val="9"/>
        <rFont val="Meiryo UI"/>
        <family val="3"/>
        <charset val="128"/>
      </rPr>
      <t>７欄「契約期間」は</t>
    </r>
    <r>
      <rPr>
        <sz val="9"/>
        <rFont val="Meiryo UI"/>
        <family val="3"/>
        <charset val="128"/>
      </rPr>
      <t>、職業訓練実施計画届（様式第1-1号）と対応した定額制サービスの契約期間を記載してください。</t>
    </r>
    <rPh sb="1" eb="2">
      <t>ラン</t>
    </rPh>
    <rPh sb="3" eb="5">
      <t>ケイヤク</t>
    </rPh>
    <rPh sb="5" eb="7">
      <t>キカン</t>
    </rPh>
    <rPh sb="33" eb="36">
      <t>テイガクセイ</t>
    </rPh>
    <rPh sb="41" eb="43">
      <t>ケイヤク</t>
    </rPh>
    <rPh sb="43" eb="45">
      <t>キカン</t>
    </rPh>
    <phoneticPr fontId="2"/>
  </si>
  <si>
    <r>
      <t>８欄（１）は、</t>
    </r>
    <r>
      <rPr>
        <sz val="9"/>
        <rFont val="Meiryo UI"/>
        <family val="3"/>
        <charset val="128"/>
      </rPr>
      <t>契約者数（受講者数）及び契約期間に対応した金額を記載してください。</t>
    </r>
    <rPh sb="7" eb="9">
      <t>ケイヤク</t>
    </rPh>
    <rPh sb="9" eb="10">
      <t>シャ</t>
    </rPh>
    <rPh sb="10" eb="11">
      <t>スウ</t>
    </rPh>
    <rPh sb="12" eb="15">
      <t>ジュコウシャ</t>
    </rPh>
    <rPh sb="15" eb="16">
      <t>スウ</t>
    </rPh>
    <rPh sb="17" eb="18">
      <t>オヨ</t>
    </rPh>
    <rPh sb="19" eb="21">
      <t>ケイヤク</t>
    </rPh>
    <rPh sb="21" eb="23">
      <t>キカン</t>
    </rPh>
    <rPh sb="24" eb="26">
      <t>タイオウ</t>
    </rPh>
    <rPh sb="28" eb="30">
      <t>キンガク</t>
    </rPh>
    <rPh sb="31" eb="33">
      <t>キサイ</t>
    </rPh>
    <phoneticPr fontId="2"/>
  </si>
  <si>
    <r>
      <rPr>
        <b/>
        <sz val="9"/>
        <rFont val="Meiryo UI"/>
        <family val="3"/>
        <charset val="128"/>
      </rPr>
      <t>８欄（１）②「オプション料金」欄には</t>
    </r>
    <r>
      <rPr>
        <sz val="9"/>
        <rFont val="Meiryo UI"/>
        <family val="3"/>
        <charset val="128"/>
      </rPr>
      <t>、契約したオプション料金の名称、金額を記載してください。なお、オプション料金の申請にあたっては、以下の点にご留意ください。</t>
    </r>
    <rPh sb="1" eb="2">
      <t>ラン</t>
    </rPh>
    <rPh sb="12" eb="14">
      <t>リョウキン</t>
    </rPh>
    <rPh sb="15" eb="16">
      <t>ラン</t>
    </rPh>
    <rPh sb="19" eb="21">
      <t>ケイヤク</t>
    </rPh>
    <rPh sb="28" eb="30">
      <t>リョウキン</t>
    </rPh>
    <rPh sb="31" eb="33">
      <t>メイショウ</t>
    </rPh>
    <rPh sb="34" eb="36">
      <t>キンガク</t>
    </rPh>
    <rPh sb="54" eb="56">
      <t>リョウキン</t>
    </rPh>
    <rPh sb="57" eb="59">
      <t>シンセイ</t>
    </rPh>
    <rPh sb="66" eb="68">
      <t>イカ</t>
    </rPh>
    <rPh sb="69" eb="70">
      <t>テン</t>
    </rPh>
    <rPh sb="72" eb="74">
      <t>リュウイ</t>
    </rPh>
    <phoneticPr fontId="2"/>
  </si>
  <si>
    <t>・対象となるオプション料金は、初期設定費用、アカウント料、管理者ID付与料金、データ容量追加料金、科目追加料金が原則対象になります。ただし、被保険者以上のアカウント料、過度な管理者ＩＤ数、職務に関連しない追加科目など審査により対象にならない場合もあります。また、ルーター、タブレット等のレンタル料金、入力代行サービスなど直接訓練に関係のない経費は助成の対象外となります。</t>
    <phoneticPr fontId="2"/>
  </si>
  <si>
    <t>・追加科目が複数ある場合は科目名と単価がわかる資料を別途添付してください。</t>
    <phoneticPr fontId="2"/>
  </si>
  <si>
    <r>
      <rPr>
        <b/>
        <sz val="9"/>
        <rFont val="Meiryo UI"/>
        <family val="3"/>
        <charset val="128"/>
      </rPr>
      <t>５欄「契約者数(総受講者数)」とは</t>
    </r>
    <r>
      <rPr>
        <sz val="9"/>
        <rFont val="Meiryo UI"/>
        <family val="3"/>
        <charset val="128"/>
      </rPr>
      <t>、助成対象労働者以外の受講者を含めた、定額制サービスの契約者数のことをいいます。</t>
    </r>
    <phoneticPr fontId="2"/>
  </si>
  <si>
    <r>
      <rPr>
        <b/>
        <sz val="9"/>
        <rFont val="Meiryo UI"/>
        <family val="3"/>
        <charset val="128"/>
      </rPr>
      <t>９欄（２）</t>
    </r>
    <r>
      <rPr>
        <sz val="9"/>
        <rFont val="Meiryo UI"/>
        <family val="3"/>
        <charset val="128"/>
      </rPr>
      <t>上限額の算定について、訓練の実施期間の初日から１か月ごとの月数を記載してください。最後の月（期間）が１月に満たない場合は、その期間の初日から起算した訓練の実施期間の日数と、その期間の初日から起算した１か月の日数（歴日数）を乗じた月数を記入してください。
例えば、訓練の実施期間が2024年4月15日～2024年9月30日である場合、訓練の実施期間の日数は５か月（４月15日～９月14日）と16日（９月15日～９月30日）となり、９月15日からの１か月は30日であることから、上限額の計算は、「助成対象労働者数×(５月＋16日÷30日)×１人１か月あたりの上限額」となります。</t>
    </r>
    <rPh sb="1" eb="2">
      <t>ラン</t>
    </rPh>
    <rPh sb="5" eb="7">
      <t>ジョウゲン</t>
    </rPh>
    <rPh sb="7" eb="8">
      <t>ガク</t>
    </rPh>
    <rPh sb="9" eb="11">
      <t>サンテイ</t>
    </rPh>
    <rPh sb="16" eb="18">
      <t>クンレン</t>
    </rPh>
    <rPh sb="19" eb="21">
      <t>ジッシ</t>
    </rPh>
    <rPh sb="21" eb="23">
      <t>キカン</t>
    </rPh>
    <rPh sb="24" eb="26">
      <t>ショニチ</t>
    </rPh>
    <rPh sb="30" eb="31">
      <t>ゲツ</t>
    </rPh>
    <rPh sb="34" eb="36">
      <t>ツキスウ</t>
    </rPh>
    <rPh sb="37" eb="39">
      <t>キサイ</t>
    </rPh>
    <rPh sb="46" eb="48">
      <t>サイゴ</t>
    </rPh>
    <rPh sb="49" eb="50">
      <t>ツキ</t>
    </rPh>
    <rPh sb="51" eb="53">
      <t>キカン</t>
    </rPh>
    <rPh sb="56" eb="57">
      <t>ツキ</t>
    </rPh>
    <rPh sb="58" eb="59">
      <t>ミ</t>
    </rPh>
    <rPh sb="62" eb="64">
      <t>バアイ</t>
    </rPh>
    <rPh sb="68" eb="70">
      <t>キカン</t>
    </rPh>
    <rPh sb="71" eb="73">
      <t>ショニチ</t>
    </rPh>
    <rPh sb="75" eb="77">
      <t>キサン</t>
    </rPh>
    <rPh sb="79" eb="81">
      <t>クンレン</t>
    </rPh>
    <rPh sb="82" eb="84">
      <t>ジッシ</t>
    </rPh>
    <rPh sb="84" eb="86">
      <t>キカン</t>
    </rPh>
    <rPh sb="87" eb="89">
      <t>ニッスウ</t>
    </rPh>
    <rPh sb="93" eb="95">
      <t>キカン</t>
    </rPh>
    <rPh sb="96" eb="98">
      <t>ショニチ</t>
    </rPh>
    <rPh sb="100" eb="102">
      <t>キサン</t>
    </rPh>
    <rPh sb="106" eb="107">
      <t>ゲツ</t>
    </rPh>
    <rPh sb="108" eb="110">
      <t>ニッスウ</t>
    </rPh>
    <rPh sb="111" eb="112">
      <t>レキ</t>
    </rPh>
    <rPh sb="112" eb="114">
      <t>ニッスウ</t>
    </rPh>
    <rPh sb="116" eb="117">
      <t>ジョウ</t>
    </rPh>
    <rPh sb="119" eb="120">
      <t>ツキ</t>
    </rPh>
    <rPh sb="120" eb="121">
      <t>スウ</t>
    </rPh>
    <rPh sb="122" eb="124">
      <t>キニュウ</t>
    </rPh>
    <rPh sb="132" eb="133">
      <t>タト</t>
    </rPh>
    <rPh sb="136" eb="138">
      <t>クンレン</t>
    </rPh>
    <rPh sb="139" eb="143">
      <t>ジッシキカン</t>
    </rPh>
    <rPh sb="148" eb="149">
      <t>ネン</t>
    </rPh>
    <rPh sb="150" eb="151">
      <t>ガツ</t>
    </rPh>
    <rPh sb="153" eb="154">
      <t>ニチ</t>
    </rPh>
    <rPh sb="159" eb="160">
      <t>ネン</t>
    </rPh>
    <rPh sb="161" eb="162">
      <t>ガツ</t>
    </rPh>
    <rPh sb="164" eb="165">
      <t>ニチ</t>
    </rPh>
    <rPh sb="168" eb="170">
      <t>バアイ</t>
    </rPh>
    <rPh sb="171" eb="173">
      <t>クンレン</t>
    </rPh>
    <rPh sb="174" eb="178">
      <t>ジッシキカン</t>
    </rPh>
    <rPh sb="179" eb="181">
      <t>ニッスウ</t>
    </rPh>
    <rPh sb="184" eb="185">
      <t>ゲツ</t>
    </rPh>
    <rPh sb="187" eb="188">
      <t>ガツ</t>
    </rPh>
    <rPh sb="190" eb="191">
      <t>ニチ</t>
    </rPh>
    <rPh sb="193" eb="194">
      <t>ガツ</t>
    </rPh>
    <rPh sb="196" eb="197">
      <t>ニチ</t>
    </rPh>
    <rPh sb="201" eb="202">
      <t>ニチ</t>
    </rPh>
    <rPh sb="204" eb="205">
      <t>ガツ</t>
    </rPh>
    <rPh sb="207" eb="208">
      <t>ニチ</t>
    </rPh>
    <rPh sb="210" eb="211">
      <t>ガツ</t>
    </rPh>
    <rPh sb="213" eb="214">
      <t>ニチ</t>
    </rPh>
    <rPh sb="220" eb="221">
      <t>ガツ</t>
    </rPh>
    <rPh sb="223" eb="224">
      <t>ニチ</t>
    </rPh>
    <rPh sb="229" eb="230">
      <t>ゲツ</t>
    </rPh>
    <rPh sb="233" eb="234">
      <t>ニチ</t>
    </rPh>
    <rPh sb="242" eb="245">
      <t>ジョウゲンガク</t>
    </rPh>
    <rPh sb="246" eb="248">
      <t>ケイサン</t>
    </rPh>
    <rPh sb="251" eb="259">
      <t>ジョセイタイショウロウドウシャスウ</t>
    </rPh>
    <rPh sb="262" eb="263">
      <t>ガツ</t>
    </rPh>
    <rPh sb="266" eb="267">
      <t>ニチ</t>
    </rPh>
    <rPh sb="270" eb="271">
      <t>ニチ</t>
    </rPh>
    <rPh sb="274" eb="275">
      <t>ニン</t>
    </rPh>
    <rPh sb="277" eb="278">
      <t>ゲツ</t>
    </rPh>
    <rPh sb="282" eb="285">
      <t>ジョウゲンガク</t>
    </rPh>
    <phoneticPr fontId="2"/>
  </si>
  <si>
    <t>様式第6-3号（第２面）</t>
    <rPh sb="0" eb="2">
      <t>ヨウシキ</t>
    </rPh>
    <rPh sb="2" eb="3">
      <t>ダイ</t>
    </rPh>
    <rPh sb="6" eb="7">
      <t>ゴウ</t>
    </rPh>
    <rPh sb="8" eb="9">
      <t>ダイ</t>
    </rPh>
    <rPh sb="10" eb="11">
      <t>メン</t>
    </rPh>
    <phoneticPr fontId="2"/>
  </si>
  <si>
    <r>
      <rPr>
        <b/>
        <sz val="9"/>
        <rFont val="Meiryo UI"/>
        <family val="3"/>
        <charset val="128"/>
      </rPr>
      <t>８欄（１）②「基本利用料」</t>
    </r>
    <r>
      <rPr>
        <sz val="9"/>
        <rFont val="Meiryo UI"/>
        <family val="3"/>
        <charset val="128"/>
      </rPr>
      <t>とは、定額制サービスによる訓練を受講する</t>
    </r>
    <r>
      <rPr>
        <strike/>
        <sz val="9"/>
        <rFont val="Meiryo UI"/>
        <family val="3"/>
        <charset val="128"/>
      </rPr>
      <t>の</t>
    </r>
    <r>
      <rPr>
        <sz val="9"/>
        <rFont val="Meiryo UI"/>
        <family val="3"/>
        <charset val="128"/>
      </rPr>
      <t>ために必要となる人数から算出される金額です。</t>
    </r>
    <rPh sb="1" eb="2">
      <t>ラン</t>
    </rPh>
    <phoneticPr fontId="2"/>
  </si>
  <si>
    <r>
      <rPr>
        <b/>
        <sz val="9"/>
        <rFont val="Meiryo UI"/>
        <family val="3"/>
        <charset val="128"/>
      </rPr>
      <t>８欄（１）③「対象とならない経費」</t>
    </r>
    <r>
      <rPr>
        <sz val="9"/>
        <rFont val="Meiryo UI"/>
        <family val="3"/>
        <charset val="128"/>
      </rPr>
      <t>の金額を記載してください。対象とならない経費については、以下のような経費が該当します。</t>
    </r>
    <rPh sb="1" eb="2">
      <t>ラン</t>
    </rPh>
    <rPh sb="7" eb="9">
      <t>タイショウ</t>
    </rPh>
    <rPh sb="14" eb="16">
      <t>ケイヒ</t>
    </rPh>
    <rPh sb="18" eb="20">
      <t>キンガク</t>
    </rPh>
    <rPh sb="21" eb="23">
      <t>キサイ</t>
    </rPh>
    <rPh sb="30" eb="32">
      <t>タイショウ</t>
    </rPh>
    <rPh sb="37" eb="39">
      <t>ケイヒ</t>
    </rPh>
    <rPh sb="45" eb="47">
      <t>イカ</t>
    </rPh>
    <rPh sb="51" eb="53">
      <t>ケイヒ</t>
    </rPh>
    <rPh sb="54" eb="56">
      <t>ガイトウ</t>
    </rPh>
    <phoneticPr fontId="2"/>
  </si>
  <si>
    <r>
      <rPr>
        <b/>
        <sz val="9"/>
        <rFont val="Meiryo UI"/>
        <family val="3"/>
        <charset val="128"/>
      </rPr>
      <t>８欄（３）「申請事業主が負担した割合」</t>
    </r>
    <r>
      <rPr>
        <sz val="9"/>
        <rFont val="Meiryo UI"/>
        <family val="3"/>
        <charset val="128"/>
      </rPr>
      <t>について、定額制訓練及び事業展開等リスキリング支援コースの場合、100でない場合は対象となりません。また、自発的職業能力開発訓練の場合、50以上でない場合は対象となりません。</t>
    </r>
    <rPh sb="6" eb="8">
      <t>シンセイ</t>
    </rPh>
    <rPh sb="8" eb="11">
      <t>ジギョウヌシ</t>
    </rPh>
    <rPh sb="12" eb="14">
      <t>フタン</t>
    </rPh>
    <rPh sb="16" eb="18">
      <t>ワリアイ</t>
    </rPh>
    <rPh sb="24" eb="27">
      <t>テイガクセイ</t>
    </rPh>
    <rPh sb="27" eb="29">
      <t>クンレン</t>
    </rPh>
    <rPh sb="29" eb="30">
      <t>オヨ</t>
    </rPh>
    <rPh sb="31" eb="33">
      <t>ジギョウテン</t>
    </rPh>
    <rPh sb="33" eb="44">
      <t>カイトウリスキリングシエン</t>
    </rPh>
    <rPh sb="48" eb="50">
      <t>バアイ</t>
    </rPh>
    <rPh sb="57" eb="59">
      <t>バアイ</t>
    </rPh>
    <rPh sb="60" eb="62">
      <t>タイショウ</t>
    </rPh>
    <rPh sb="72" eb="83">
      <t>ジハツテキショクギョウノウリョクカイハツクンレン</t>
    </rPh>
    <rPh sb="84" eb="86">
      <t>バアイ</t>
    </rPh>
    <rPh sb="89" eb="91">
      <t>イジョウ</t>
    </rPh>
    <rPh sb="94" eb="96">
      <t>バアイ</t>
    </rPh>
    <rPh sb="97" eb="99">
      <t>タイショウ</t>
    </rPh>
    <phoneticPr fontId="2"/>
  </si>
  <si>
    <r>
      <rPr>
        <b/>
        <sz val="9"/>
        <rFont val="Meiryo UI"/>
        <family val="3"/>
        <charset val="128"/>
      </rPr>
      <t>４欄「助成対象労働者数」には</t>
    </r>
    <r>
      <rPr>
        <sz val="9"/>
        <rFont val="Meiryo UI"/>
        <family val="3"/>
        <charset val="128"/>
      </rPr>
      <t>、「定額制サービスによる訓練に関する対象労働者一覧」（様式第3-2号）に記載した受講予定者の人数を記載してください。なお、計画時より受講者数を減らした場合は、
変更後の人数を記載してください。</t>
    </r>
    <rPh sb="34" eb="36">
      <t>ロウドウ</t>
    </rPh>
    <rPh sb="75" eb="77">
      <t>ケイカク</t>
    </rPh>
    <rPh sb="77" eb="78">
      <t>ジ</t>
    </rPh>
    <rPh sb="80" eb="83">
      <t>ジュコウシャ</t>
    </rPh>
    <rPh sb="83" eb="84">
      <t>スウ</t>
    </rPh>
    <rPh sb="85" eb="86">
      <t>ヘ</t>
    </rPh>
    <rPh sb="89" eb="91">
      <t>バアイ</t>
    </rPh>
    <phoneticPr fontId="2"/>
  </si>
  <si>
    <r>
      <t>※職業訓練実施計画届（様式第1-1号）に記載される</t>
    </r>
    <r>
      <rPr>
        <b/>
        <u/>
        <sz val="10"/>
        <color rgb="FFFF0000"/>
        <rFont val="Meiryo UI"/>
        <family val="3"/>
        <charset val="128"/>
      </rPr>
      <t>「訓練の実施期間」の最終日（契約期間の最終日）の翌日から起算して２か月以内</t>
    </r>
    <r>
      <rPr>
        <sz val="10"/>
        <rFont val="Meiryo UI"/>
        <family val="3"/>
        <charset val="128"/>
      </rPr>
      <t>に必要な書類を揃えて支給申請をしてください。
　また、訓練の実施期間内（契約期間内）に</t>
    </r>
    <r>
      <rPr>
        <b/>
        <u/>
        <sz val="10"/>
        <rFont val="Meiryo UI"/>
        <family val="3"/>
        <charset val="128"/>
      </rPr>
      <t>支給要件を満たし、必要な書類が提出できる場合</t>
    </r>
    <r>
      <rPr>
        <sz val="10"/>
        <rFont val="Meiryo UI"/>
        <family val="3"/>
        <charset val="128"/>
      </rPr>
      <t>は、</t>
    </r>
    <r>
      <rPr>
        <b/>
        <u/>
        <sz val="10"/>
        <rFont val="Meiryo UI"/>
        <family val="3"/>
        <charset val="128"/>
      </rPr>
      <t>訓練の実施期間中（契約期間中）であっても支給申請</t>
    </r>
    <r>
      <rPr>
        <sz val="10"/>
        <rFont val="Meiryo UI"/>
        <family val="3"/>
        <charset val="128"/>
      </rPr>
      <t>を行うことができます。ただし、この場合において、支給申請後、契約期間の終了日前に</t>
    </r>
    <r>
      <rPr>
        <b/>
        <u/>
        <sz val="10"/>
        <rFont val="Meiryo UI"/>
        <family val="3"/>
        <charset val="128"/>
      </rPr>
      <t>当該契約を解約した場合</t>
    </r>
    <r>
      <rPr>
        <sz val="10"/>
        <rFont val="Meiryo UI"/>
        <family val="3"/>
        <charset val="128"/>
      </rPr>
      <t>や、</t>
    </r>
    <r>
      <rPr>
        <b/>
        <u/>
        <sz val="10"/>
        <rFont val="Meiryo UI"/>
        <family val="3"/>
        <charset val="128"/>
      </rPr>
      <t>解約をしなかった場合であっても「職業訓練実施計画届」（様式第1-1号）に記載される「訓練の実施期間」の最終日まで、「職業訓練実施計画届」（様式第1-1号）又は「職業訓練実施計画変更届」（様式第2-1号）により届け出た教育訓練が継続されていなかった場合</t>
    </r>
    <r>
      <rPr>
        <sz val="10"/>
        <rFont val="Meiryo UI"/>
        <family val="3"/>
        <charset val="128"/>
      </rPr>
      <t>は、当該契約期間に係る契約額は助成対象経費とは認められず、</t>
    </r>
    <r>
      <rPr>
        <b/>
        <u/>
        <sz val="10"/>
        <rFont val="Meiryo UI"/>
        <family val="3"/>
        <charset val="128"/>
      </rPr>
      <t>支給決定の取り消し対象</t>
    </r>
    <r>
      <rPr>
        <sz val="10"/>
        <rFont val="Meiryo UI"/>
        <family val="3"/>
        <charset val="128"/>
      </rPr>
      <t>となります。</t>
    </r>
    <rPh sb="1" eb="3">
      <t>ショクギョウ</t>
    </rPh>
    <rPh sb="3" eb="5">
      <t>クンレン</t>
    </rPh>
    <rPh sb="5" eb="7">
      <t>ジッシ</t>
    </rPh>
    <rPh sb="7" eb="9">
      <t>ケイカク</t>
    </rPh>
    <rPh sb="9" eb="10">
      <t>トドケ</t>
    </rPh>
    <rPh sb="11" eb="13">
      <t>ヨウシキ</t>
    </rPh>
    <rPh sb="13" eb="14">
      <t>ダイ</t>
    </rPh>
    <rPh sb="17" eb="18">
      <t>ゴウ</t>
    </rPh>
    <rPh sb="20" eb="22">
      <t>キサイ</t>
    </rPh>
    <rPh sb="26" eb="28">
      <t>クンレン</t>
    </rPh>
    <rPh sb="29" eb="31">
      <t>ジッシ</t>
    </rPh>
    <rPh sb="31" eb="33">
      <t>キカン</t>
    </rPh>
    <rPh sb="35" eb="38">
      <t>サイシュウビ</t>
    </rPh>
    <rPh sb="39" eb="41">
      <t>ケイヤク</t>
    </rPh>
    <rPh sb="41" eb="43">
      <t>キカン</t>
    </rPh>
    <rPh sb="44" eb="46">
      <t>サイシュウ</t>
    </rPh>
    <rPh sb="46" eb="47">
      <t>ヒ</t>
    </rPh>
    <rPh sb="49" eb="51">
      <t>ヨクジツ</t>
    </rPh>
    <rPh sb="53" eb="55">
      <t>キサン</t>
    </rPh>
    <rPh sb="59" eb="60">
      <t>ゲツ</t>
    </rPh>
    <rPh sb="60" eb="62">
      <t>イナイ</t>
    </rPh>
    <rPh sb="63" eb="65">
      <t>ヒツヨウ</t>
    </rPh>
    <rPh sb="66" eb="68">
      <t>ショルイ</t>
    </rPh>
    <rPh sb="69" eb="70">
      <t>ソロ</t>
    </rPh>
    <rPh sb="72" eb="74">
      <t>シキュウ</t>
    </rPh>
    <rPh sb="74" eb="76">
      <t>シンセイ</t>
    </rPh>
    <rPh sb="89" eb="91">
      <t>クンレン</t>
    </rPh>
    <rPh sb="92" eb="94">
      <t>ジッシ</t>
    </rPh>
    <rPh sb="94" eb="96">
      <t>キカン</t>
    </rPh>
    <rPh sb="96" eb="97">
      <t>ナイ</t>
    </rPh>
    <rPh sb="98" eb="100">
      <t>ケイヤク</t>
    </rPh>
    <rPh sb="100" eb="102">
      <t>キカン</t>
    </rPh>
    <rPh sb="102" eb="103">
      <t>ナイ</t>
    </rPh>
    <rPh sb="105" eb="107">
      <t>シキュウ</t>
    </rPh>
    <rPh sb="107" eb="109">
      <t>ヨウケン</t>
    </rPh>
    <rPh sb="110" eb="111">
      <t>ミ</t>
    </rPh>
    <rPh sb="114" eb="116">
      <t>ヒツヨウ</t>
    </rPh>
    <rPh sb="117" eb="119">
      <t>ショルイ</t>
    </rPh>
    <rPh sb="120" eb="122">
      <t>テイシュツ</t>
    </rPh>
    <rPh sb="125" eb="127">
      <t>バアイ</t>
    </rPh>
    <rPh sb="129" eb="131">
      <t>クンレン</t>
    </rPh>
    <rPh sb="132" eb="134">
      <t>ジッシ</t>
    </rPh>
    <rPh sb="134" eb="136">
      <t>キカン</t>
    </rPh>
    <rPh sb="136" eb="137">
      <t>ナカ</t>
    </rPh>
    <rPh sb="138" eb="140">
      <t>ケイヤク</t>
    </rPh>
    <rPh sb="140" eb="143">
      <t>キカンチュウ</t>
    </rPh>
    <rPh sb="149" eb="151">
      <t>シキュウ</t>
    </rPh>
    <rPh sb="151" eb="153">
      <t>シンセイ</t>
    </rPh>
    <rPh sb="154" eb="155">
      <t>オコナ</t>
    </rPh>
    <rPh sb="170" eb="172">
      <t>バアイ</t>
    </rPh>
    <rPh sb="177" eb="179">
      <t>シキュウ</t>
    </rPh>
    <rPh sb="179" eb="181">
      <t>シンセイ</t>
    </rPh>
    <rPh sb="181" eb="182">
      <t>アト</t>
    </rPh>
    <rPh sb="183" eb="185">
      <t>ケイヤク</t>
    </rPh>
    <rPh sb="185" eb="187">
      <t>キカン</t>
    </rPh>
    <rPh sb="188" eb="190">
      <t>シュウリョウ</t>
    </rPh>
    <rPh sb="190" eb="191">
      <t>ヒ</t>
    </rPh>
    <rPh sb="191" eb="192">
      <t>マエ</t>
    </rPh>
    <rPh sb="230" eb="231">
      <t>トド</t>
    </rPh>
    <rPh sb="264" eb="266">
      <t>ショクギョウ</t>
    </rPh>
    <rPh sb="286" eb="288">
      <t>ショクギョウ</t>
    </rPh>
    <rPh sb="299" eb="301">
      <t>ヨウシキ</t>
    </rPh>
    <rPh sb="301" eb="302">
      <t>ダイ</t>
    </rPh>
    <rPh sb="305" eb="306">
      <t>ゴウ</t>
    </rPh>
    <rPh sb="360" eb="362">
      <t>シキュウ</t>
    </rPh>
    <rPh sb="362" eb="364">
      <t>ケッテイ</t>
    </rPh>
    <rPh sb="365" eb="366">
      <t>ト</t>
    </rPh>
    <rPh sb="367" eb="368">
      <t>ケ</t>
    </rPh>
    <rPh sb="369" eb="371">
      <t>タイショウ</t>
    </rPh>
    <phoneticPr fontId="2"/>
  </si>
  <si>
    <t>事業展開等リスキリング支援コース
(企業内の人事及び人材育成に関する計画に基づき実施する訓練を除く)</t>
    <rPh sb="18" eb="21">
      <t>キギョウナイ</t>
    </rPh>
    <rPh sb="24" eb="25">
      <t>オヨ</t>
    </rPh>
    <rPh sb="47" eb="48">
      <t>ノゾ</t>
    </rPh>
    <phoneticPr fontId="2"/>
  </si>
  <si>
    <t>様式第6-3号（第１面）（R8.3）</t>
    <rPh sb="0" eb="2">
      <t>ヨウシキ</t>
    </rPh>
    <rPh sb="6" eb="7">
      <t>ゴウ</t>
    </rPh>
    <rPh sb="8" eb="9">
      <t>ダイ</t>
    </rPh>
    <rPh sb="10" eb="11">
      <t>メン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</si>
</sst>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0_);[Red]\(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9"/>
      <name val="Meiryo UI"/>
      <family val="3"/>
      <charset val="128"/>
    </font>
    <font>
      <sz val="9"/>
      <color rgb="FFFF0000"/>
      <name val="Meiryo UI"/>
      <family val="3"/>
      <charset val="128"/>
    </font>
    <font>
      <sz val="12"/>
      <name val="Meiryo UI"/>
      <family val="3"/>
      <charset val="128"/>
    </font>
    <font>
      <sz val="10"/>
      <name val="Meiryo UI"/>
      <family val="3"/>
      <charset val="128"/>
    </font>
    <font>
      <sz val="8"/>
      <name val="Meiryo UI"/>
      <family val="3"/>
      <charset val="128"/>
    </font>
    <font>
      <sz val="11"/>
      <name val="Meiryo UI"/>
      <family val="3"/>
      <charset val="128"/>
    </font>
    <font>
      <sz val="11"/>
      <color rgb="FFFF0000"/>
      <name val="Meiryo UI"/>
      <family val="3"/>
      <charset val="128"/>
    </font>
    <font>
      <sz val="16"/>
      <name val="Meiryo UI"/>
      <family val="3"/>
      <charset val="128"/>
    </font>
    <font>
      <b/>
      <sz val="12"/>
      <name val="Meiryo UI"/>
      <family val="3"/>
      <charset val="128"/>
    </font>
    <font>
      <b/>
      <sz val="9"/>
      <name val="Meiryo UI"/>
      <family val="3"/>
      <charset val="128"/>
    </font>
    <font>
      <b/>
      <sz val="10"/>
      <name val="Meiryo UI"/>
      <family val="3"/>
      <charset val="128"/>
    </font>
    <font>
      <b/>
      <sz val="13"/>
      <name val="Meiryo UI"/>
      <family val="3"/>
      <charset val="128"/>
    </font>
    <font>
      <b/>
      <u/>
      <sz val="10"/>
      <name val="Meiryo UI"/>
      <family val="3"/>
      <charset val="128"/>
    </font>
    <font>
      <b/>
      <u/>
      <sz val="10"/>
      <color rgb="FFFF0000"/>
      <name val="Meiryo UI"/>
      <family val="3"/>
      <charset val="128"/>
    </font>
    <font>
      <b/>
      <sz val="8"/>
      <name val="Meiryo UI"/>
      <family val="3"/>
      <charset val="128"/>
    </font>
    <font>
      <sz val="9"/>
      <color rgb="FF00B050"/>
      <name val="Meiryo UI"/>
      <family val="3"/>
      <charset val="128"/>
    </font>
    <font>
      <sz val="14"/>
      <name val="Meiryo UI"/>
      <family val="3"/>
      <charset val="128"/>
    </font>
    <font>
      <b/>
      <sz val="14"/>
      <name val="Meiryo UI"/>
      <family val="3"/>
      <charset val="128"/>
    </font>
    <font>
      <sz val="10"/>
      <name val="Meiryo UI"/>
      <family val="3"/>
      <charset val="128"/>
    </font>
    <font>
      <sz val="18"/>
      <name val="Meiryo UI"/>
      <family val="3"/>
      <charset val="128"/>
    </font>
    <font>
      <b/>
      <i/>
      <sz val="10"/>
      <name val="Meiryo UI"/>
      <family val="3"/>
      <charset val="128"/>
    </font>
    <font>
      <sz val="10"/>
      <color rgb="FFFF0000"/>
      <name val="Meiryo UI"/>
      <family val="3"/>
      <charset val="128"/>
    </font>
    <font>
      <b/>
      <sz val="16"/>
      <name val="Meiryo UI"/>
      <family val="3"/>
      <charset val="128"/>
    </font>
    <font>
      <strike/>
      <sz val="9"/>
      <name val="Meiryo UI"/>
      <family val="3"/>
      <charset val="128"/>
    </font>
    <font>
      <sz val="10"/>
      <color theme="1"/>
      <name val="Meiryo UI"/>
      <family val="3"/>
      <charset val="128"/>
    </font>
    <font>
      <sz val="12"/>
      <color theme="1"/>
      <name val="Meiryo UI"/>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CD5B5"/>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74">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dashed">
        <color indexed="64"/>
      </top>
      <bottom/>
      <diagonal/>
    </border>
    <border>
      <left/>
      <right/>
      <top/>
      <bottom style="medium">
        <color indexed="64"/>
      </bottom>
      <diagonal/>
    </border>
    <border>
      <left/>
      <right/>
      <top style="medium">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style="hair">
        <color indexed="64"/>
      </right>
      <top style="medium">
        <color indexed="64"/>
      </top>
      <bottom style="thin">
        <color indexed="64"/>
      </bottom>
      <diagonal/>
    </border>
    <border>
      <left style="dashed">
        <color indexed="64"/>
      </left>
      <right/>
      <top/>
      <bottom/>
      <diagonal/>
    </border>
    <border>
      <left style="dashed">
        <color auto="1"/>
      </left>
      <right/>
      <top style="dashed">
        <color auto="1"/>
      </top>
      <bottom/>
      <diagonal/>
    </border>
    <border>
      <left/>
      <right style="dashed">
        <color auto="1"/>
      </right>
      <top style="dashed">
        <color auto="1"/>
      </top>
      <bottom/>
      <diagonal/>
    </border>
    <border>
      <left/>
      <right style="dashed">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diagonal/>
    </border>
    <border>
      <left style="thin">
        <color rgb="FF000000"/>
      </left>
      <right/>
      <top/>
      <bottom/>
      <diagonal/>
    </border>
    <border>
      <left/>
      <right style="medium">
        <color rgb="FF000000"/>
      </right>
      <top/>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indexed="64"/>
      </left>
      <right/>
      <top style="thin">
        <color indexed="64"/>
      </top>
      <bottom style="thin">
        <color indexed="64"/>
      </bottom>
      <diagonal/>
    </border>
  </borders>
  <cellStyleXfs count="5">
    <xf numFmtId="0" fontId="0" fillId="0" borderId="0"/>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380">
    <xf numFmtId="0" fontId="0" fillId="0" borderId="0" xfId="0"/>
    <xf numFmtId="0" fontId="3" fillId="0" borderId="0" xfId="2" applyFont="1">
      <alignment vertical="center"/>
    </xf>
    <xf numFmtId="0" fontId="9" fillId="0" borderId="0" xfId="2" applyFont="1">
      <alignment vertical="center"/>
    </xf>
    <xf numFmtId="0" fontId="6" fillId="0" borderId="0" xfId="0" applyFont="1"/>
    <xf numFmtId="0" fontId="6" fillId="0" borderId="0" xfId="0" applyFont="1" applyAlignment="1">
      <alignment vertical="top"/>
    </xf>
    <xf numFmtId="0" fontId="6" fillId="0" borderId="0" xfId="0" applyFont="1" applyAlignment="1">
      <alignment vertical="center"/>
    </xf>
    <xf numFmtId="49" fontId="13" fillId="0" borderId="0" xfId="3" applyNumberFormat="1" applyFont="1" applyAlignment="1">
      <alignment horizontal="left" vertical="center" wrapText="1" shrinkToFit="1"/>
    </xf>
    <xf numFmtId="0" fontId="3"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18" fillId="0" borderId="0" xfId="2" applyFont="1">
      <alignment vertical="center"/>
    </xf>
    <xf numFmtId="176" fontId="19" fillId="0" borderId="0" xfId="2" applyNumberFormat="1" applyFont="1" applyAlignment="1">
      <alignment vertical="center" shrinkToFit="1"/>
    </xf>
    <xf numFmtId="49" fontId="6" fillId="0" borderId="0" xfId="3" applyNumberFormat="1" applyFont="1" applyAlignment="1">
      <alignment horizontal="left" vertical="center" wrapText="1" shrinkToFit="1"/>
    </xf>
    <xf numFmtId="176" fontId="3" fillId="0" borderId="0" xfId="2" applyNumberFormat="1" applyFont="1" applyAlignment="1">
      <alignment horizontal="center" vertical="center"/>
    </xf>
    <xf numFmtId="49" fontId="3" fillId="0" borderId="0" xfId="2" applyNumberFormat="1" applyFont="1" applyAlignment="1">
      <alignment horizontal="center" vertical="center"/>
    </xf>
    <xf numFmtId="0" fontId="6" fillId="0" borderId="0" xfId="0" applyFont="1" applyAlignment="1">
      <alignment vertical="center" wrapText="1"/>
    </xf>
    <xf numFmtId="0" fontId="3" fillId="0" borderId="0" xfId="2" applyFont="1" applyBorder="1">
      <alignment vertical="center"/>
    </xf>
    <xf numFmtId="0" fontId="3" fillId="0" borderId="0" xfId="2" applyFont="1" applyBorder="1" applyAlignment="1">
      <alignment horizontal="center" vertical="center"/>
    </xf>
    <xf numFmtId="0" fontId="3" fillId="0" borderId="57" xfId="2" applyFont="1" applyBorder="1">
      <alignment vertical="center"/>
    </xf>
    <xf numFmtId="0" fontId="3" fillId="0" borderId="57" xfId="2" applyFont="1" applyBorder="1" applyAlignment="1">
      <alignment horizontal="center" vertical="center" wrapText="1"/>
    </xf>
    <xf numFmtId="0" fontId="22" fillId="0" borderId="0" xfId="0" applyFont="1" applyAlignment="1">
      <alignment vertical="center"/>
    </xf>
    <xf numFmtId="0" fontId="22" fillId="0" borderId="0" xfId="2" applyFont="1">
      <alignment vertical="center"/>
    </xf>
    <xf numFmtId="0" fontId="3" fillId="0" borderId="0" xfId="2" applyFont="1" applyFill="1">
      <alignment vertical="center"/>
    </xf>
    <xf numFmtId="0" fontId="9" fillId="0" borderId="0" xfId="2" applyFont="1" applyFill="1">
      <alignment vertical="center"/>
    </xf>
    <xf numFmtId="0" fontId="3" fillId="0" borderId="61" xfId="2" applyFont="1" applyBorder="1" applyAlignment="1">
      <alignment horizontal="center" vertical="center"/>
    </xf>
    <xf numFmtId="0" fontId="3" fillId="0" borderId="62" xfId="2" applyFont="1" applyBorder="1" applyAlignment="1">
      <alignment horizontal="center" vertical="center"/>
    </xf>
    <xf numFmtId="178" fontId="3" fillId="0" borderId="61" xfId="2" applyNumberFormat="1" applyFont="1" applyBorder="1" applyAlignment="1">
      <alignment horizontal="center" vertical="center"/>
    </xf>
    <xf numFmtId="178" fontId="3" fillId="0" borderId="0" xfId="2" applyNumberFormat="1" applyFont="1" applyBorder="1" applyAlignment="1">
      <alignment horizontal="center" vertical="center"/>
    </xf>
    <xf numFmtId="0" fontId="9" fillId="0" borderId="57" xfId="2" applyFont="1" applyBorder="1">
      <alignment vertical="center"/>
    </xf>
    <xf numFmtId="9" fontId="3" fillId="0" borderId="57" xfId="2" applyNumberFormat="1" applyFont="1" applyBorder="1">
      <alignment vertical="center"/>
    </xf>
    <xf numFmtId="0" fontId="6" fillId="0" borderId="57" xfId="2" applyFont="1" applyBorder="1">
      <alignment vertical="center"/>
    </xf>
    <xf numFmtId="14" fontId="3" fillId="0" borderId="0" xfId="2" applyNumberFormat="1" applyFont="1" applyBorder="1" applyAlignment="1">
      <alignment horizontal="center" vertical="center"/>
    </xf>
    <xf numFmtId="178" fontId="3" fillId="0" borderId="62" xfId="2" applyNumberFormat="1" applyFont="1" applyBorder="1" applyAlignment="1">
      <alignment horizontal="center" vertical="center"/>
    </xf>
    <xf numFmtId="178" fontId="3" fillId="0" borderId="57" xfId="2" applyNumberFormat="1" applyFont="1" applyBorder="1" applyAlignment="1">
      <alignment horizontal="center" vertical="center"/>
    </xf>
    <xf numFmtId="0" fontId="6" fillId="0" borderId="57" xfId="0" applyFont="1" applyBorder="1" applyAlignment="1">
      <alignment vertical="center"/>
    </xf>
    <xf numFmtId="0" fontId="6" fillId="10" borderId="0" xfId="0" applyFont="1" applyFill="1" applyBorder="1" applyAlignment="1">
      <alignment vertical="center" wrapText="1"/>
    </xf>
    <xf numFmtId="177" fontId="3" fillId="0" borderId="3" xfId="2" applyNumberFormat="1" applyFont="1" applyBorder="1" applyAlignment="1">
      <alignment horizontal="center" vertical="center"/>
    </xf>
    <xf numFmtId="0" fontId="6" fillId="0" borderId="62" xfId="0" applyFont="1" applyBorder="1" applyAlignment="1">
      <alignment horizontal="center" vertical="center"/>
    </xf>
    <xf numFmtId="0" fontId="3" fillId="0" borderId="62" xfId="2" applyFont="1" applyBorder="1" applyAlignment="1">
      <alignment horizontal="center" vertical="center" wrapText="1"/>
    </xf>
    <xf numFmtId="178" fontId="3" fillId="0" borderId="62" xfId="2" applyNumberFormat="1" applyFont="1" applyBorder="1">
      <alignment vertical="center"/>
    </xf>
    <xf numFmtId="0" fontId="3" fillId="0" borderId="73" xfId="2" applyFont="1" applyBorder="1" applyAlignment="1">
      <alignment horizontal="center" vertical="center"/>
    </xf>
    <xf numFmtId="14" fontId="3" fillId="0" borderId="73" xfId="2" applyNumberFormat="1" applyFont="1" applyBorder="1" applyAlignment="1">
      <alignment horizontal="center" vertical="center"/>
    </xf>
    <xf numFmtId="178" fontId="4" fillId="0" borderId="8" xfId="2" applyNumberFormat="1" applyFont="1" applyFill="1" applyBorder="1" applyAlignment="1">
      <alignment horizontal="center" vertical="center"/>
    </xf>
    <xf numFmtId="0" fontId="3" fillId="0" borderId="0" xfId="2" applyFont="1" applyAlignment="1">
      <alignment horizontal="center" vertical="center"/>
    </xf>
    <xf numFmtId="0" fontId="3" fillId="0" borderId="2" xfId="2" applyFont="1" applyBorder="1">
      <alignment vertical="center"/>
    </xf>
    <xf numFmtId="0" fontId="3" fillId="0" borderId="2" xfId="2" applyFont="1" applyBorder="1" applyAlignment="1">
      <alignment horizontal="center" vertical="center"/>
    </xf>
    <xf numFmtId="178" fontId="3" fillId="0" borderId="2" xfId="2" applyNumberFormat="1" applyFont="1" applyBorder="1" applyAlignment="1">
      <alignment horizontal="center" vertical="center"/>
    </xf>
    <xf numFmtId="0" fontId="3" fillId="0" borderId="8" xfId="2" applyFont="1" applyBorder="1" applyAlignment="1">
      <alignment horizontal="center" vertical="center"/>
    </xf>
    <xf numFmtId="0" fontId="3" fillId="0" borderId="0" xfId="2" applyFont="1" applyFill="1" applyAlignment="1">
      <alignment horizontal="center" vertical="center"/>
    </xf>
    <xf numFmtId="0" fontId="3" fillId="0" borderId="0" xfId="2" applyFont="1" applyAlignment="1">
      <alignment vertical="center"/>
    </xf>
    <xf numFmtId="38" fontId="19" fillId="4" borderId="13" xfId="4" applyFont="1" applyFill="1" applyBorder="1" applyAlignment="1" applyProtection="1">
      <alignment horizontal="center" vertical="center"/>
      <protection locked="0"/>
    </xf>
    <xf numFmtId="38" fontId="19" fillId="4" borderId="14" xfId="4" applyFont="1" applyFill="1" applyBorder="1" applyAlignment="1" applyProtection="1">
      <alignment horizontal="center" vertical="center"/>
      <protection locked="0"/>
    </xf>
    <xf numFmtId="38" fontId="19" fillId="4" borderId="15" xfId="4"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3" fillId="0" borderId="0" xfId="2" applyFont="1" applyFill="1" applyAlignment="1">
      <alignment horizontal="center" vertical="center"/>
    </xf>
    <xf numFmtId="0" fontId="9" fillId="0" borderId="0" xfId="2" applyFont="1" applyFill="1" applyAlignment="1">
      <alignment horizontal="center" vertical="center"/>
    </xf>
    <xf numFmtId="0" fontId="3" fillId="10" borderId="0" xfId="2" applyFont="1" applyFill="1" applyAlignment="1">
      <alignment horizontal="center" vertical="center"/>
    </xf>
    <xf numFmtId="0" fontId="10" fillId="4" borderId="13" xfId="0"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10" fillId="4" borderId="15" xfId="0" applyFont="1" applyFill="1" applyBorder="1" applyAlignment="1" applyProtection="1">
      <alignment horizontal="center" vertical="center"/>
      <protection locked="0"/>
    </xf>
    <xf numFmtId="0" fontId="19" fillId="4" borderId="57" xfId="2" applyFont="1" applyFill="1" applyBorder="1" applyAlignment="1" applyProtection="1">
      <alignment horizontal="center" vertical="center"/>
      <protection locked="0"/>
    </xf>
    <xf numFmtId="38" fontId="19" fillId="4" borderId="57" xfId="4" applyFont="1" applyFill="1" applyBorder="1" applyAlignment="1" applyProtection="1">
      <alignment horizontal="center" vertical="center"/>
      <protection locked="0"/>
    </xf>
    <xf numFmtId="38" fontId="19" fillId="4" borderId="3" xfId="4" applyFont="1" applyFill="1" applyBorder="1" applyAlignment="1" applyProtection="1">
      <alignment horizontal="center" vertical="center"/>
      <protection locked="0"/>
    </xf>
    <xf numFmtId="0" fontId="19" fillId="4" borderId="1" xfId="2" applyFont="1" applyFill="1" applyBorder="1" applyAlignment="1" applyProtection="1">
      <alignment horizontal="center" vertical="center" shrinkToFit="1"/>
      <protection locked="0"/>
    </xf>
    <xf numFmtId="0" fontId="19" fillId="4" borderId="30" xfId="2" applyFont="1" applyFill="1" applyBorder="1" applyAlignment="1" applyProtection="1">
      <alignment horizontal="center" vertical="center" shrinkToFit="1"/>
      <protection locked="0"/>
    </xf>
    <xf numFmtId="38" fontId="19" fillId="4" borderId="1" xfId="4" applyFont="1" applyFill="1" applyBorder="1" applyAlignment="1" applyProtection="1">
      <alignment horizontal="center" vertical="center"/>
      <protection locked="0"/>
    </xf>
    <xf numFmtId="0" fontId="20" fillId="8" borderId="23" xfId="0" applyFont="1" applyFill="1" applyBorder="1" applyAlignment="1" applyProtection="1">
      <alignment horizontal="center" vertical="center" wrapText="1"/>
      <protection locked="0"/>
    </xf>
    <xf numFmtId="0" fontId="20" fillId="8" borderId="21" xfId="0" applyFont="1" applyFill="1" applyBorder="1" applyAlignment="1" applyProtection="1">
      <alignment horizontal="center" vertical="center" wrapText="1"/>
      <protection locked="0"/>
    </xf>
    <xf numFmtId="0" fontId="6" fillId="10" borderId="57" xfId="0" applyFont="1" applyFill="1" applyBorder="1" applyAlignment="1">
      <alignment horizontal="center" vertical="center" wrapText="1"/>
    </xf>
    <xf numFmtId="0" fontId="19" fillId="4" borderId="1" xfId="2" applyFont="1" applyFill="1" applyBorder="1" applyAlignment="1" applyProtection="1">
      <alignment horizontal="center" vertical="center"/>
      <protection locked="0"/>
    </xf>
    <xf numFmtId="0" fontId="19" fillId="4" borderId="26" xfId="2"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3" fillId="0" borderId="3" xfId="2" applyFont="1" applyBorder="1" applyAlignment="1">
      <alignment horizontal="center" vertical="center"/>
    </xf>
    <xf numFmtId="0" fontId="3" fillId="0" borderId="1" xfId="2" applyFont="1" applyBorder="1" applyAlignment="1">
      <alignment horizontal="center" vertical="center"/>
    </xf>
    <xf numFmtId="0" fontId="3" fillId="0" borderId="8" xfId="2" applyFont="1" applyBorder="1" applyAlignment="1">
      <alignment horizontal="center" vertical="center"/>
    </xf>
    <xf numFmtId="0" fontId="20" fillId="3" borderId="23" xfId="0" applyFont="1" applyFill="1" applyBorder="1" applyAlignment="1" applyProtection="1">
      <alignment horizontal="center" vertical="center" wrapText="1"/>
      <protection locked="0"/>
    </xf>
    <xf numFmtId="0" fontId="20" fillId="3" borderId="21" xfId="0" applyFont="1" applyFill="1" applyBorder="1" applyAlignment="1" applyProtection="1">
      <alignment horizontal="center" vertical="center" wrapText="1"/>
      <protection locked="0"/>
    </xf>
    <xf numFmtId="0" fontId="20" fillId="7" borderId="23" xfId="0" applyFont="1" applyFill="1" applyBorder="1" applyAlignment="1" applyProtection="1">
      <alignment horizontal="center" vertical="center" wrapText="1"/>
      <protection locked="0"/>
    </xf>
    <xf numFmtId="0" fontId="20" fillId="7" borderId="21" xfId="0" applyFont="1" applyFill="1" applyBorder="1" applyAlignment="1" applyProtection="1">
      <alignment horizontal="center" vertical="center" wrapText="1"/>
      <protection locked="0"/>
    </xf>
    <xf numFmtId="0" fontId="28" fillId="0" borderId="0" xfId="2" applyFont="1" applyProtection="1">
      <alignment vertical="center"/>
    </xf>
    <xf numFmtId="0" fontId="3" fillId="0" borderId="0" xfId="2" applyFont="1" applyProtection="1">
      <alignment vertical="center"/>
    </xf>
    <xf numFmtId="0" fontId="5" fillId="0" borderId="0" xfId="2" applyFont="1" applyFill="1" applyBorder="1" applyAlignment="1" applyProtection="1">
      <alignment horizontal="center" vertical="center" shrinkToFit="1"/>
    </xf>
    <xf numFmtId="0" fontId="3" fillId="0" borderId="0" xfId="2" applyFont="1" applyAlignment="1" applyProtection="1">
      <alignment horizontal="left" vertical="center"/>
    </xf>
    <xf numFmtId="0" fontId="25" fillId="0" borderId="0" xfId="2" applyFont="1" applyAlignment="1" applyProtection="1">
      <alignment horizontal="center" vertical="center" wrapText="1"/>
    </xf>
    <xf numFmtId="0" fontId="25" fillId="0" borderId="0" xfId="2" applyFont="1" applyAlignment="1" applyProtection="1">
      <alignment horizontal="center" vertical="center"/>
    </xf>
    <xf numFmtId="0" fontId="3" fillId="0" borderId="0" xfId="2" applyFont="1" applyAlignment="1" applyProtection="1">
      <alignment horizontal="right" vertical="center"/>
    </xf>
    <xf numFmtId="49" fontId="13" fillId="2" borderId="16" xfId="0" applyNumberFormat="1" applyFont="1" applyFill="1" applyBorder="1" applyAlignment="1" applyProtection="1">
      <alignment horizontal="center" vertical="center" wrapText="1"/>
    </xf>
    <xf numFmtId="0" fontId="13" fillId="2" borderId="21" xfId="0" applyFont="1" applyFill="1" applyBorder="1" applyAlignment="1" applyProtection="1">
      <alignment horizontal="left" vertical="center" wrapText="1"/>
    </xf>
    <xf numFmtId="0" fontId="13" fillId="2" borderId="22" xfId="0" applyFont="1" applyFill="1" applyBorder="1" applyAlignment="1" applyProtection="1">
      <alignment horizontal="left" vertical="center" wrapText="1"/>
    </xf>
    <xf numFmtId="0" fontId="6" fillId="3" borderId="12" xfId="0" applyFont="1" applyFill="1" applyBorder="1" applyAlignment="1" applyProtection="1">
      <alignment vertical="center" wrapText="1"/>
    </xf>
    <xf numFmtId="0" fontId="6" fillId="3" borderId="21" xfId="0" applyFont="1" applyFill="1" applyBorder="1" applyAlignment="1" applyProtection="1">
      <alignment horizontal="left" vertical="center" wrapText="1"/>
    </xf>
    <xf numFmtId="0" fontId="6" fillId="7" borderId="21" xfId="0" applyFont="1" applyFill="1" applyBorder="1" applyAlignment="1" applyProtection="1">
      <alignment vertical="center" wrapText="1"/>
    </xf>
    <xf numFmtId="0" fontId="6" fillId="7" borderId="21" xfId="0" applyFont="1" applyFill="1" applyBorder="1" applyAlignment="1" applyProtection="1">
      <alignment horizontal="left" vertical="center" wrapText="1"/>
    </xf>
    <xf numFmtId="0" fontId="6" fillId="7" borderId="35" xfId="0" applyFont="1" applyFill="1" applyBorder="1" applyAlignment="1" applyProtection="1">
      <alignment horizontal="left" vertical="center" wrapText="1"/>
    </xf>
    <xf numFmtId="0" fontId="6" fillId="8" borderId="12" xfId="0" applyFont="1" applyFill="1" applyBorder="1" applyAlignment="1" applyProtection="1">
      <alignment vertical="center" wrapText="1"/>
    </xf>
    <xf numFmtId="0" fontId="27" fillId="8" borderId="21" xfId="0" applyFont="1" applyFill="1" applyBorder="1" applyAlignment="1" applyProtection="1">
      <alignment horizontal="left" vertical="center" wrapText="1"/>
    </xf>
    <xf numFmtId="0" fontId="27" fillId="8" borderId="24" xfId="0" applyFont="1" applyFill="1" applyBorder="1" applyAlignment="1" applyProtection="1">
      <alignment horizontal="left" vertical="center" wrapText="1"/>
    </xf>
    <xf numFmtId="0" fontId="13" fillId="2" borderId="25" xfId="2" applyFont="1" applyFill="1" applyBorder="1" applyAlignment="1" applyProtection="1">
      <alignment horizontal="center" vertical="center" wrapText="1"/>
    </xf>
    <xf numFmtId="0" fontId="13" fillId="2" borderId="1" xfId="2" applyFont="1" applyFill="1" applyBorder="1" applyAlignment="1" applyProtection="1">
      <alignment horizontal="left" vertical="center" wrapText="1"/>
    </xf>
    <xf numFmtId="0" fontId="13" fillId="2" borderId="1" xfId="2" applyFont="1" applyFill="1" applyBorder="1" applyAlignment="1" applyProtection="1">
      <alignment horizontal="left" vertical="center"/>
    </xf>
    <xf numFmtId="0" fontId="13" fillId="2" borderId="8" xfId="2" applyFont="1" applyFill="1" applyBorder="1" applyAlignment="1" applyProtection="1">
      <alignment horizontal="left" vertical="center"/>
    </xf>
    <xf numFmtId="0" fontId="13" fillId="2" borderId="3" xfId="2" applyFont="1" applyFill="1" applyBorder="1" applyAlignment="1" applyProtection="1">
      <alignment horizontal="center" vertical="center"/>
    </xf>
    <xf numFmtId="0" fontId="13" fillId="2" borderId="25" xfId="2" applyFont="1" applyFill="1" applyBorder="1" applyAlignment="1" applyProtection="1">
      <alignment horizontal="center" vertical="center"/>
    </xf>
    <xf numFmtId="0" fontId="19" fillId="0" borderId="1" xfId="2" applyFont="1" applyBorder="1" applyAlignment="1" applyProtection="1">
      <alignment horizontal="center" vertical="center"/>
    </xf>
    <xf numFmtId="0" fontId="19" fillId="0" borderId="26" xfId="2" applyFont="1" applyBorder="1" applyAlignment="1" applyProtection="1">
      <alignment horizontal="center" vertical="center"/>
    </xf>
    <xf numFmtId="0" fontId="13" fillId="2" borderId="3" xfId="2" applyFont="1" applyFill="1" applyBorder="1" applyAlignment="1" applyProtection="1">
      <alignment horizontal="center" vertical="center" shrinkToFit="1"/>
    </xf>
    <xf numFmtId="0" fontId="13" fillId="2" borderId="1" xfId="2" applyFont="1" applyFill="1" applyBorder="1" applyAlignment="1" applyProtection="1">
      <alignment horizontal="center" vertical="center" shrinkToFit="1"/>
    </xf>
    <xf numFmtId="0" fontId="13" fillId="2" borderId="29" xfId="2" applyFont="1" applyFill="1" applyBorder="1" applyAlignment="1" applyProtection="1">
      <alignment horizontal="center" vertical="center" shrinkToFit="1"/>
    </xf>
    <xf numFmtId="0" fontId="19" fillId="0" borderId="1" xfId="2" applyFont="1" applyBorder="1" applyAlignment="1" applyProtection="1">
      <alignment horizontal="left" vertical="center" shrinkToFit="1"/>
    </xf>
    <xf numFmtId="0" fontId="19" fillId="0" borderId="26" xfId="2" applyFont="1" applyBorder="1" applyAlignment="1" applyProtection="1">
      <alignment horizontal="left" vertical="center" shrinkToFit="1"/>
    </xf>
    <xf numFmtId="0" fontId="13" fillId="2" borderId="3" xfId="2" applyFont="1" applyFill="1" applyBorder="1" applyAlignment="1" applyProtection="1">
      <alignment horizontal="center" vertical="center"/>
    </xf>
    <xf numFmtId="0" fontId="13" fillId="2" borderId="1" xfId="2" applyFont="1" applyFill="1" applyBorder="1" applyAlignment="1" applyProtection="1">
      <alignment horizontal="center" vertical="center"/>
    </xf>
    <xf numFmtId="0" fontId="13" fillId="2" borderId="29" xfId="2" applyFont="1" applyFill="1" applyBorder="1" applyAlignment="1" applyProtection="1">
      <alignment horizontal="center" vertical="center"/>
    </xf>
    <xf numFmtId="0" fontId="13" fillId="2" borderId="31" xfId="2" applyFont="1" applyFill="1" applyBorder="1" applyAlignment="1" applyProtection="1">
      <alignment horizontal="center" vertical="center"/>
    </xf>
    <xf numFmtId="0" fontId="13" fillId="2" borderId="28" xfId="2" applyFont="1" applyFill="1" applyBorder="1" applyAlignment="1" applyProtection="1">
      <alignment horizontal="left" vertical="center"/>
    </xf>
    <xf numFmtId="0" fontId="13" fillId="2" borderId="28" xfId="2" applyFont="1" applyFill="1" applyBorder="1" applyProtection="1">
      <alignment vertical="center"/>
    </xf>
    <xf numFmtId="0" fontId="5" fillId="2" borderId="28" xfId="2" applyFont="1" applyFill="1" applyBorder="1" applyProtection="1">
      <alignment vertical="center"/>
    </xf>
    <xf numFmtId="0" fontId="6" fillId="2" borderId="28" xfId="2" applyFont="1" applyFill="1" applyBorder="1" applyProtection="1">
      <alignment vertical="center"/>
    </xf>
    <xf numFmtId="0" fontId="7" fillId="2" borderId="28" xfId="2" applyFont="1" applyFill="1" applyBorder="1" applyProtection="1">
      <alignment vertical="center"/>
    </xf>
    <xf numFmtId="0" fontId="3" fillId="2" borderId="28" xfId="2" applyFont="1" applyFill="1" applyBorder="1" applyAlignment="1" applyProtection="1"/>
    <xf numFmtId="0" fontId="5" fillId="2" borderId="32" xfId="2" applyFont="1" applyFill="1" applyBorder="1" applyProtection="1">
      <alignment vertical="center"/>
    </xf>
    <xf numFmtId="0" fontId="13" fillId="0" borderId="27" xfId="2" applyFont="1" applyFill="1" applyBorder="1" applyAlignment="1" applyProtection="1">
      <alignment horizontal="center" vertical="center"/>
    </xf>
    <xf numFmtId="0" fontId="13" fillId="0" borderId="0" xfId="2" applyFont="1" applyFill="1" applyBorder="1" applyAlignment="1" applyProtection="1">
      <alignment horizontal="left" vertical="center"/>
    </xf>
    <xf numFmtId="0" fontId="13" fillId="0" borderId="0" xfId="2" applyFont="1" applyFill="1" applyBorder="1" applyProtection="1">
      <alignment vertical="center"/>
    </xf>
    <xf numFmtId="0" fontId="5" fillId="0" borderId="0" xfId="2" applyFont="1" applyFill="1" applyBorder="1" applyProtection="1">
      <alignment vertical="center"/>
    </xf>
    <xf numFmtId="0" fontId="6" fillId="0" borderId="0" xfId="2" applyFont="1" applyFill="1" applyBorder="1" applyProtection="1">
      <alignment vertical="center"/>
    </xf>
    <xf numFmtId="0" fontId="7" fillId="0" borderId="0" xfId="2" applyFont="1" applyFill="1" applyBorder="1" applyProtection="1">
      <alignment vertical="center"/>
    </xf>
    <xf numFmtId="0" fontId="3" fillId="0" borderId="0" xfId="2" applyFont="1" applyFill="1" applyBorder="1" applyAlignment="1" applyProtection="1"/>
    <xf numFmtId="0" fontId="5" fillId="0" borderId="20" xfId="2" applyFont="1" applyFill="1" applyBorder="1" applyProtection="1">
      <alignment vertical="center"/>
    </xf>
    <xf numFmtId="0" fontId="13" fillId="6" borderId="27" xfId="2" applyFont="1" applyFill="1" applyBorder="1" applyAlignment="1" applyProtection="1">
      <alignment horizontal="left" vertical="center" wrapText="1"/>
    </xf>
    <xf numFmtId="0" fontId="13" fillId="6" borderId="0" xfId="2" applyFont="1" applyFill="1" applyAlignment="1" applyProtection="1">
      <alignment horizontal="left" vertical="center" wrapText="1"/>
    </xf>
    <xf numFmtId="0" fontId="13" fillId="6" borderId="20" xfId="2" applyFont="1" applyFill="1" applyBorder="1" applyAlignment="1" applyProtection="1">
      <alignment horizontal="left" vertical="center" wrapText="1"/>
    </xf>
    <xf numFmtId="0" fontId="12" fillId="6" borderId="27" xfId="2" applyFont="1" applyFill="1" applyBorder="1" applyAlignment="1" applyProtection="1">
      <alignment horizontal="center" vertical="center"/>
    </xf>
    <xf numFmtId="0" fontId="13" fillId="2" borderId="3" xfId="2" applyFont="1" applyFill="1" applyBorder="1" applyAlignment="1" applyProtection="1">
      <alignment horizontal="left" vertical="center"/>
    </xf>
    <xf numFmtId="0" fontId="13" fillId="2" borderId="57" xfId="2" applyFont="1" applyFill="1" applyBorder="1" applyAlignment="1" applyProtection="1">
      <alignment horizontal="left" vertical="center"/>
    </xf>
    <xf numFmtId="0" fontId="19" fillId="0" borderId="8" xfId="2" applyFont="1" applyBorder="1" applyAlignment="1" applyProtection="1">
      <alignment horizontal="center" vertical="center"/>
    </xf>
    <xf numFmtId="0" fontId="19" fillId="0" borderId="57" xfId="2" applyFont="1" applyBorder="1" applyAlignment="1" applyProtection="1">
      <alignment horizontal="center" vertical="center"/>
    </xf>
    <xf numFmtId="0" fontId="3" fillId="6" borderId="20" xfId="2" applyFont="1" applyFill="1" applyBorder="1" applyProtection="1">
      <alignment vertical="center"/>
    </xf>
    <xf numFmtId="0" fontId="13" fillId="2" borderId="9" xfId="2" applyFont="1" applyFill="1" applyBorder="1" applyAlignment="1" applyProtection="1">
      <alignment horizontal="center" vertical="center"/>
    </xf>
    <xf numFmtId="0" fontId="13" fillId="2" borderId="2" xfId="2" applyFont="1" applyFill="1" applyBorder="1" applyAlignment="1" applyProtection="1">
      <alignment horizontal="left" vertical="center"/>
    </xf>
    <xf numFmtId="0" fontId="13" fillId="2" borderId="4" xfId="2" applyFont="1" applyFill="1" applyBorder="1" applyAlignment="1" applyProtection="1">
      <alignment horizontal="left" vertical="center"/>
    </xf>
    <xf numFmtId="0" fontId="13" fillId="2" borderId="57" xfId="2" applyFont="1" applyFill="1" applyBorder="1" applyAlignment="1" applyProtection="1">
      <alignment horizontal="center" vertical="center"/>
    </xf>
    <xf numFmtId="0" fontId="13" fillId="2" borderId="33" xfId="2" applyFont="1" applyFill="1" applyBorder="1" applyAlignment="1" applyProtection="1">
      <alignment horizontal="center" vertical="center"/>
    </xf>
    <xf numFmtId="0" fontId="13" fillId="2" borderId="0" xfId="2" applyFont="1" applyFill="1" applyBorder="1" applyAlignment="1" applyProtection="1">
      <alignment horizontal="left" vertical="center"/>
    </xf>
    <xf numFmtId="0" fontId="13" fillId="2" borderId="34" xfId="2" applyFont="1" applyFill="1" applyBorder="1" applyAlignment="1" applyProtection="1">
      <alignment horizontal="left" vertical="center"/>
    </xf>
    <xf numFmtId="0" fontId="13" fillId="2" borderId="5" xfId="2" applyFont="1" applyFill="1" applyBorder="1" applyAlignment="1" applyProtection="1">
      <alignment horizontal="center" vertical="center"/>
    </xf>
    <xf numFmtId="0" fontId="13" fillId="2" borderId="6" xfId="2" applyFont="1" applyFill="1" applyBorder="1" applyAlignment="1" applyProtection="1">
      <alignment horizontal="left" vertical="center"/>
    </xf>
    <xf numFmtId="0" fontId="13" fillId="2" borderId="7" xfId="2" applyFont="1" applyFill="1" applyBorder="1" applyAlignment="1" applyProtection="1">
      <alignment horizontal="left" vertical="center"/>
    </xf>
    <xf numFmtId="0" fontId="6" fillId="6" borderId="20" xfId="2" applyFont="1" applyFill="1" applyBorder="1" applyProtection="1">
      <alignment vertical="center"/>
    </xf>
    <xf numFmtId="0" fontId="13" fillId="2" borderId="3" xfId="2" applyFont="1" applyFill="1" applyBorder="1" applyAlignment="1" applyProtection="1">
      <alignment vertical="center"/>
    </xf>
    <xf numFmtId="0" fontId="3" fillId="6" borderId="27" xfId="0" applyFont="1" applyFill="1" applyBorder="1" applyProtection="1"/>
    <xf numFmtId="0" fontId="13" fillId="2" borderId="57" xfId="0" applyFont="1" applyFill="1" applyBorder="1" applyAlignment="1" applyProtection="1">
      <alignment horizontal="center" vertical="center"/>
    </xf>
    <xf numFmtId="38" fontId="19" fillId="9" borderId="57" xfId="4" applyFont="1" applyFill="1" applyBorder="1" applyAlignment="1" applyProtection="1">
      <alignment horizontal="center" vertical="center"/>
    </xf>
    <xf numFmtId="38" fontId="19" fillId="9" borderId="3" xfId="4" applyFont="1" applyFill="1" applyBorder="1" applyAlignment="1" applyProtection="1">
      <alignment horizontal="center" vertical="center"/>
    </xf>
    <xf numFmtId="0" fontId="3" fillId="0" borderId="27" xfId="0" applyFont="1" applyBorder="1" applyProtection="1"/>
    <xf numFmtId="0" fontId="12" fillId="0" borderId="0" xfId="0" applyFont="1" applyAlignment="1" applyProtection="1">
      <alignment horizontal="center" vertical="center"/>
    </xf>
    <xf numFmtId="0" fontId="3" fillId="0" borderId="0" xfId="0" applyFont="1" applyAlignment="1" applyProtection="1">
      <alignment horizontal="center" vertical="center"/>
    </xf>
    <xf numFmtId="0" fontId="5" fillId="0" borderId="0" xfId="2" applyFont="1" applyAlignment="1" applyProtection="1">
      <alignment horizontal="center" vertical="center"/>
    </xf>
    <xf numFmtId="0" fontId="6" fillId="0" borderId="0" xfId="2" applyFont="1" applyAlignment="1" applyProtection="1">
      <alignment horizontal="center" vertical="center"/>
    </xf>
    <xf numFmtId="0" fontId="5" fillId="6" borderId="0" xfId="2" applyFont="1" applyFill="1" applyProtection="1">
      <alignment vertical="center"/>
    </xf>
    <xf numFmtId="0" fontId="6" fillId="6" borderId="0" xfId="2" applyFont="1" applyFill="1" applyProtection="1">
      <alignment vertical="center"/>
    </xf>
    <xf numFmtId="0" fontId="13" fillId="6" borderId="27" xfId="0" applyFont="1" applyFill="1" applyBorder="1" applyProtection="1"/>
    <xf numFmtId="0" fontId="3" fillId="6" borderId="0" xfId="0" applyFont="1" applyFill="1" applyProtection="1"/>
    <xf numFmtId="0" fontId="8" fillId="6" borderId="0" xfId="0" applyFont="1" applyFill="1" applyProtection="1"/>
    <xf numFmtId="0" fontId="5" fillId="6" borderId="0" xfId="2" applyFont="1" applyFill="1" applyBorder="1" applyProtection="1">
      <alignment vertical="center"/>
    </xf>
    <xf numFmtId="0" fontId="6" fillId="6" borderId="0" xfId="2" applyFont="1" applyFill="1" applyBorder="1" applyProtection="1">
      <alignment vertical="center"/>
    </xf>
    <xf numFmtId="0" fontId="3" fillId="0" borderId="27" xfId="2" applyFont="1" applyBorder="1" applyProtection="1">
      <alignment vertical="center"/>
    </xf>
    <xf numFmtId="0" fontId="6" fillId="0" borderId="0" xfId="2" applyFont="1" applyProtection="1">
      <alignment vertical="center"/>
    </xf>
    <xf numFmtId="0" fontId="6" fillId="6" borderId="0" xfId="0" applyFont="1" applyFill="1" applyProtection="1"/>
    <xf numFmtId="0" fontId="13" fillId="0" borderId="19" xfId="2" applyFont="1" applyBorder="1" applyAlignment="1" applyProtection="1">
      <alignment horizontal="center"/>
    </xf>
    <xf numFmtId="0" fontId="13" fillId="6" borderId="19" xfId="0" applyFont="1" applyFill="1" applyBorder="1" applyAlignment="1" applyProtection="1">
      <alignment horizontal="center"/>
    </xf>
    <xf numFmtId="0" fontId="6" fillId="6" borderId="0" xfId="2" applyFont="1" applyFill="1" applyBorder="1" applyAlignment="1" applyProtection="1">
      <alignment horizontal="center" vertical="center"/>
    </xf>
    <xf numFmtId="0" fontId="13" fillId="0" borderId="0" xfId="2" applyFont="1" applyAlignment="1" applyProtection="1">
      <alignment horizontal="center"/>
    </xf>
    <xf numFmtId="0" fontId="5" fillId="6" borderId="0" xfId="0" applyFont="1" applyFill="1" applyAlignment="1" applyProtection="1">
      <alignment vertical="center"/>
    </xf>
    <xf numFmtId="38" fontId="10" fillId="9" borderId="13" xfId="0" applyNumberFormat="1" applyFont="1" applyFill="1" applyBorder="1" applyAlignment="1" applyProtection="1">
      <alignment horizontal="center" vertical="center"/>
    </xf>
    <xf numFmtId="0" fontId="10" fillId="9" borderId="14" xfId="0" applyFont="1" applyFill="1" applyBorder="1" applyAlignment="1" applyProtection="1">
      <alignment horizontal="center" vertical="center"/>
    </xf>
    <xf numFmtId="0" fontId="10" fillId="9" borderId="15" xfId="0" applyFont="1" applyFill="1" applyBorder="1" applyAlignment="1" applyProtection="1">
      <alignment horizontal="center" vertical="center"/>
    </xf>
    <xf numFmtId="0" fontId="5" fillId="6" borderId="36" xfId="0" applyFont="1" applyFill="1" applyBorder="1" applyAlignment="1" applyProtection="1">
      <alignment horizontal="center" vertical="center"/>
    </xf>
    <xf numFmtId="0" fontId="5" fillId="6" borderId="0" xfId="0" applyFont="1" applyFill="1" applyAlignment="1" applyProtection="1">
      <alignment horizontal="center" vertical="center"/>
    </xf>
    <xf numFmtId="178" fontId="10" fillId="5" borderId="13" xfId="0" applyNumberFormat="1" applyFont="1" applyFill="1" applyBorder="1" applyAlignment="1" applyProtection="1">
      <alignment horizontal="center" vertical="center"/>
    </xf>
    <xf numFmtId="0" fontId="10" fillId="5" borderId="14" xfId="0" applyFont="1" applyFill="1" applyBorder="1" applyAlignment="1" applyProtection="1">
      <alignment horizontal="center" vertical="center"/>
    </xf>
    <xf numFmtId="0" fontId="10" fillId="5" borderId="15" xfId="0" applyFont="1" applyFill="1" applyBorder="1" applyAlignment="1" applyProtection="1">
      <alignment horizontal="center" vertical="center"/>
    </xf>
    <xf numFmtId="0" fontId="13" fillId="6" borderId="0" xfId="2" applyFont="1" applyFill="1" applyBorder="1" applyAlignment="1" applyProtection="1">
      <alignment horizontal="center"/>
    </xf>
    <xf numFmtId="0" fontId="6" fillId="0" borderId="27" xfId="0" applyFont="1" applyBorder="1" applyAlignment="1" applyProtection="1">
      <alignment vertical="center"/>
    </xf>
    <xf numFmtId="38" fontId="10" fillId="9" borderId="37" xfId="4" applyFont="1" applyFill="1" applyBorder="1" applyAlignment="1" applyProtection="1">
      <alignment horizontal="center" vertical="center"/>
    </xf>
    <xf numFmtId="38" fontId="10" fillId="9" borderId="10" xfId="4" applyFont="1" applyFill="1" applyBorder="1" applyAlignment="1" applyProtection="1">
      <alignment horizontal="center" vertical="center"/>
    </xf>
    <xf numFmtId="38" fontId="10" fillId="9" borderId="38" xfId="4" applyFont="1" applyFill="1" applyBorder="1" applyAlignment="1" applyProtection="1">
      <alignment horizontal="center" vertical="center"/>
    </xf>
    <xf numFmtId="0" fontId="6" fillId="6" borderId="6" xfId="0" applyFont="1" applyFill="1" applyBorder="1" applyProtection="1"/>
    <xf numFmtId="0" fontId="5" fillId="6" borderId="0" xfId="0" applyFont="1" applyFill="1" applyProtection="1"/>
    <xf numFmtId="0" fontId="5" fillId="6" borderId="39" xfId="0" applyFont="1" applyFill="1" applyBorder="1" applyAlignment="1" applyProtection="1">
      <alignment horizontal="center" vertical="center"/>
    </xf>
    <xf numFmtId="38" fontId="10" fillId="5" borderId="37" xfId="4" applyFont="1" applyFill="1" applyBorder="1" applyAlignment="1" applyProtection="1">
      <alignment horizontal="center" vertical="center"/>
    </xf>
    <xf numFmtId="38" fontId="10" fillId="5" borderId="10" xfId="4" applyFont="1" applyFill="1" applyBorder="1" applyAlignment="1" applyProtection="1">
      <alignment horizontal="center" vertical="center"/>
    </xf>
    <xf numFmtId="38" fontId="10" fillId="5" borderId="38" xfId="4" applyFont="1" applyFill="1" applyBorder="1" applyAlignment="1" applyProtection="1">
      <alignment horizontal="center" vertical="center"/>
    </xf>
    <xf numFmtId="0" fontId="5" fillId="6" borderId="36" xfId="2" applyFont="1" applyFill="1" applyBorder="1" applyAlignment="1" applyProtection="1">
      <alignment horizontal="center" vertical="center"/>
    </xf>
    <xf numFmtId="0" fontId="5" fillId="6" borderId="20" xfId="2" applyFont="1" applyFill="1" applyBorder="1" applyAlignment="1" applyProtection="1">
      <alignment horizontal="center" vertical="center"/>
    </xf>
    <xf numFmtId="38" fontId="10" fillId="9" borderId="36" xfId="4" applyFont="1" applyFill="1" applyBorder="1" applyAlignment="1" applyProtection="1">
      <alignment horizontal="center" vertical="center"/>
    </xf>
    <xf numFmtId="38" fontId="10" fillId="9" borderId="0" xfId="4" applyFont="1" applyFill="1" applyBorder="1" applyAlignment="1" applyProtection="1">
      <alignment horizontal="center" vertical="center"/>
    </xf>
    <xf numFmtId="38" fontId="10" fillId="9" borderId="39" xfId="4" applyFont="1" applyFill="1" applyBorder="1" applyAlignment="1" applyProtection="1">
      <alignment horizontal="center" vertical="center"/>
    </xf>
    <xf numFmtId="0" fontId="13" fillId="6" borderId="0" xfId="0" applyFont="1" applyFill="1" applyProtection="1"/>
    <xf numFmtId="38" fontId="10" fillId="5" borderId="36" xfId="4" applyFont="1" applyFill="1" applyBorder="1" applyAlignment="1" applyProtection="1">
      <alignment horizontal="center" vertical="center"/>
    </xf>
    <xf numFmtId="38" fontId="10" fillId="5" borderId="0" xfId="4" applyFont="1" applyFill="1" applyBorder="1" applyAlignment="1" applyProtection="1">
      <alignment horizontal="center" vertical="center"/>
    </xf>
    <xf numFmtId="38" fontId="10" fillId="5" borderId="39" xfId="4" applyFont="1" applyFill="1" applyBorder="1" applyAlignment="1" applyProtection="1">
      <alignment horizontal="center" vertical="center"/>
    </xf>
    <xf numFmtId="38" fontId="10" fillId="0" borderId="10" xfId="4" applyFont="1" applyFill="1" applyBorder="1" applyAlignment="1" applyProtection="1">
      <alignment vertical="center"/>
    </xf>
    <xf numFmtId="0" fontId="5" fillId="6" borderId="0" xfId="2" applyFont="1" applyFill="1" applyBorder="1" applyAlignment="1" applyProtection="1">
      <alignment vertical="center"/>
    </xf>
    <xf numFmtId="0" fontId="5" fillId="6" borderId="20" xfId="2" applyFont="1" applyFill="1" applyBorder="1" applyAlignment="1" applyProtection="1">
      <alignment vertical="center"/>
    </xf>
    <xf numFmtId="0" fontId="6" fillId="0" borderId="27" xfId="0" applyFont="1" applyBorder="1" applyProtection="1"/>
    <xf numFmtId="0" fontId="3" fillId="0" borderId="0" xfId="2" applyFont="1" applyBorder="1" applyProtection="1">
      <alignment vertical="center"/>
    </xf>
    <xf numFmtId="0" fontId="3" fillId="6" borderId="0" xfId="0" applyFont="1" applyFill="1" applyBorder="1" applyProtection="1"/>
    <xf numFmtId="0" fontId="13" fillId="0" borderId="0" xfId="0" applyFont="1" applyBorder="1" applyAlignment="1" applyProtection="1">
      <alignment horizontal="center"/>
    </xf>
    <xf numFmtId="0" fontId="3" fillId="0" borderId="0" xfId="0" applyFont="1" applyProtection="1"/>
    <xf numFmtId="0" fontId="13" fillId="0" borderId="0" xfId="0" applyFont="1" applyAlignment="1" applyProtection="1">
      <alignment horizontal="center" wrapText="1"/>
    </xf>
    <xf numFmtId="0" fontId="13" fillId="0" borderId="19" xfId="0" applyFont="1" applyBorder="1" applyAlignment="1" applyProtection="1">
      <alignment horizontal="center"/>
    </xf>
    <xf numFmtId="0" fontId="3" fillId="0" borderId="0" xfId="0" applyFont="1" applyBorder="1" applyProtection="1"/>
    <xf numFmtId="0" fontId="3" fillId="0" borderId="20" xfId="0" applyFont="1" applyBorder="1" applyProtection="1"/>
    <xf numFmtId="0" fontId="8" fillId="0" borderId="27" xfId="0" applyFont="1" applyBorder="1" applyProtection="1"/>
    <xf numFmtId="38" fontId="10" fillId="9" borderId="13" xfId="4" applyFont="1" applyFill="1" applyBorder="1" applyAlignment="1" applyProtection="1">
      <alignment horizontal="center" vertical="center"/>
    </xf>
    <xf numFmtId="38" fontId="10" fillId="9" borderId="14" xfId="4" applyFont="1" applyFill="1" applyBorder="1" applyAlignment="1" applyProtection="1">
      <alignment horizontal="center" vertical="center"/>
    </xf>
    <xf numFmtId="38" fontId="10" fillId="9" borderId="15" xfId="4" applyFont="1" applyFill="1" applyBorder="1" applyAlignment="1" applyProtection="1">
      <alignment horizontal="center" vertical="center"/>
    </xf>
    <xf numFmtId="0" fontId="5" fillId="0" borderId="0" xfId="2" applyFont="1" applyAlignment="1" applyProtection="1">
      <alignment horizontal="center" vertical="center"/>
    </xf>
    <xf numFmtId="0" fontId="5" fillId="0" borderId="0" xfId="0" applyFont="1" applyAlignment="1" applyProtection="1">
      <alignment horizontal="center" vertical="center"/>
    </xf>
    <xf numFmtId="0" fontId="5" fillId="0" borderId="39"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20" xfId="0" applyFont="1" applyBorder="1" applyAlignment="1" applyProtection="1">
      <alignment horizontal="center" vertical="center"/>
    </xf>
    <xf numFmtId="0" fontId="6" fillId="0" borderId="0" xfId="0" applyFont="1" applyProtection="1"/>
    <xf numFmtId="0" fontId="6" fillId="0" borderId="0" xfId="0" applyFont="1" applyAlignment="1" applyProtection="1">
      <alignment vertical="center"/>
    </xf>
    <xf numFmtId="0" fontId="6" fillId="0" borderId="0" xfId="0" applyFont="1" applyBorder="1" applyAlignment="1" applyProtection="1">
      <alignment vertical="center"/>
    </xf>
    <xf numFmtId="0" fontId="6" fillId="0" borderId="0" xfId="2" applyFont="1" applyBorder="1" applyProtection="1">
      <alignment vertical="center"/>
    </xf>
    <xf numFmtId="0" fontId="13" fillId="2" borderId="31" xfId="2" applyFont="1" applyFill="1" applyBorder="1" applyProtection="1">
      <alignment vertical="center"/>
    </xf>
    <xf numFmtId="0" fontId="3" fillId="2" borderId="28" xfId="2" applyFont="1" applyFill="1" applyBorder="1" applyProtection="1">
      <alignment vertical="center"/>
    </xf>
    <xf numFmtId="0" fontId="5" fillId="2" borderId="28" xfId="2" applyFont="1" applyFill="1" applyBorder="1" applyAlignment="1" applyProtection="1"/>
    <xf numFmtId="0" fontId="3" fillId="2" borderId="32" xfId="2" applyFont="1" applyFill="1" applyBorder="1" applyProtection="1">
      <alignment vertical="center"/>
    </xf>
    <xf numFmtId="0" fontId="13" fillId="0" borderId="27" xfId="2" applyFont="1" applyFill="1" applyBorder="1" applyProtection="1">
      <alignment vertical="center"/>
    </xf>
    <xf numFmtId="0" fontId="3" fillId="0" borderId="0" xfId="2" applyFont="1" applyFill="1" applyBorder="1" applyProtection="1">
      <alignment vertical="center"/>
    </xf>
    <xf numFmtId="0" fontId="5" fillId="0" borderId="0" xfId="2" applyFont="1" applyFill="1" applyBorder="1" applyAlignment="1" applyProtection="1"/>
    <xf numFmtId="0" fontId="3" fillId="0" borderId="20" xfId="2" applyFont="1" applyFill="1" applyBorder="1" applyProtection="1">
      <alignment vertical="center"/>
    </xf>
    <xf numFmtId="0" fontId="13" fillId="0" borderId="27" xfId="2" applyFont="1" applyBorder="1" applyAlignment="1" applyProtection="1">
      <alignment horizontal="left" vertical="center"/>
    </xf>
    <xf numFmtId="0" fontId="3" fillId="0" borderId="0" xfId="2" applyFont="1" applyAlignment="1" applyProtection="1">
      <alignment horizontal="left" vertical="center" wrapText="1"/>
    </xf>
    <xf numFmtId="0" fontId="13" fillId="0" borderId="0" xfId="2" applyFont="1" applyAlignment="1" applyProtection="1">
      <alignment horizontal="left" vertical="center" wrapText="1"/>
    </xf>
    <xf numFmtId="0" fontId="3" fillId="0" borderId="0" xfId="2" applyFont="1" applyBorder="1" applyAlignment="1" applyProtection="1">
      <alignment horizontal="left" vertical="center" wrapText="1"/>
    </xf>
    <xf numFmtId="0" fontId="3" fillId="0" borderId="20" xfId="2" applyFont="1" applyBorder="1" applyAlignment="1" applyProtection="1">
      <alignment horizontal="left" vertical="center" wrapText="1"/>
    </xf>
    <xf numFmtId="0" fontId="8" fillId="0" borderId="27" xfId="2" applyFont="1" applyBorder="1" applyAlignment="1" applyProtection="1">
      <alignment horizontal="center" vertical="center"/>
    </xf>
    <xf numFmtId="0" fontId="6" fillId="0" borderId="0" xfId="0" applyFont="1" applyAlignment="1" applyProtection="1">
      <alignment wrapText="1"/>
    </xf>
    <xf numFmtId="0" fontId="13" fillId="0" borderId="19" xfId="0" applyFont="1" applyBorder="1" applyAlignment="1" applyProtection="1">
      <alignment horizontal="center" wrapText="1"/>
    </xf>
    <xf numFmtId="0" fontId="5" fillId="0" borderId="27" xfId="2" applyFont="1" applyBorder="1" applyAlignment="1" applyProtection="1">
      <alignment horizontal="center" vertical="center"/>
    </xf>
    <xf numFmtId="38" fontId="10" fillId="5" borderId="3" xfId="4" applyFont="1" applyFill="1" applyBorder="1" applyAlignment="1" applyProtection="1">
      <alignment horizontal="center" vertical="center"/>
    </xf>
    <xf numFmtId="38" fontId="10" fillId="5" borderId="1" xfId="4" applyFont="1" applyFill="1" applyBorder="1" applyAlignment="1" applyProtection="1">
      <alignment horizontal="center" vertical="center"/>
    </xf>
    <xf numFmtId="38" fontId="10" fillId="5" borderId="8" xfId="4" applyFont="1" applyFill="1" applyBorder="1" applyAlignment="1" applyProtection="1">
      <alignment horizontal="center" vertical="center"/>
    </xf>
    <xf numFmtId="0" fontId="6" fillId="0" borderId="0" xfId="0" applyFont="1" applyBorder="1" applyAlignment="1" applyProtection="1">
      <alignment horizontal="center" vertical="center"/>
    </xf>
    <xf numFmtId="0" fontId="6" fillId="0" borderId="20" xfId="0" applyFont="1" applyBorder="1" applyAlignment="1" applyProtection="1">
      <alignment horizontal="center" vertical="center"/>
    </xf>
    <xf numFmtId="0" fontId="3" fillId="0" borderId="0" xfId="2" applyFont="1" applyAlignment="1" applyProtection="1"/>
    <xf numFmtId="0" fontId="7" fillId="0" borderId="0" xfId="2" applyFont="1" applyAlignment="1" applyProtection="1">
      <alignment vertical="center" wrapText="1"/>
    </xf>
    <xf numFmtId="0" fontId="9" fillId="0" borderId="0" xfId="2" applyFont="1" applyProtection="1">
      <alignment vertical="center"/>
    </xf>
    <xf numFmtId="0" fontId="5" fillId="0" borderId="0" xfId="2" applyFont="1" applyAlignment="1" applyProtection="1"/>
    <xf numFmtId="0" fontId="24" fillId="0" borderId="0" xfId="2" applyFont="1" applyBorder="1" applyAlignment="1" applyProtection="1">
      <alignment horizontal="center" vertical="center"/>
    </xf>
    <xf numFmtId="0" fontId="5" fillId="0" borderId="0" xfId="2" applyFont="1" applyBorder="1" applyAlignment="1" applyProtection="1"/>
    <xf numFmtId="0" fontId="5" fillId="0" borderId="20" xfId="2" applyFont="1" applyBorder="1" applyAlignment="1" applyProtection="1"/>
    <xf numFmtId="0" fontId="23" fillId="0" borderId="27" xfId="2" applyFont="1" applyBorder="1" applyProtection="1">
      <alignment vertical="center"/>
    </xf>
    <xf numFmtId="0" fontId="3" fillId="0" borderId="0" xfId="2" applyFont="1" applyAlignment="1" applyProtection="1">
      <alignment horizontal="center" vertical="center"/>
    </xf>
    <xf numFmtId="0" fontId="10" fillId="0" borderId="0" xfId="2" applyFont="1" applyAlignment="1" applyProtection="1">
      <alignment horizontal="center" vertical="center"/>
    </xf>
    <xf numFmtId="0" fontId="7" fillId="0" borderId="0" xfId="2" applyFont="1" applyAlignment="1" applyProtection="1">
      <alignment horizontal="center" vertical="center" wrapText="1"/>
    </xf>
    <xf numFmtId="0" fontId="4" fillId="0" borderId="0" xfId="2" applyFont="1" applyAlignment="1" applyProtection="1">
      <alignment horizontal="center" vertical="center"/>
    </xf>
    <xf numFmtId="0" fontId="4" fillId="0" borderId="0" xfId="2" applyFont="1" applyBorder="1" applyAlignment="1" applyProtection="1">
      <alignment horizontal="center" vertical="center"/>
    </xf>
    <xf numFmtId="0" fontId="5" fillId="0" borderId="0" xfId="0" applyFont="1" applyBorder="1" applyAlignment="1" applyProtection="1">
      <alignment horizontal="center" vertical="center"/>
    </xf>
    <xf numFmtId="0" fontId="3" fillId="0" borderId="20" xfId="2" applyFont="1" applyBorder="1" applyProtection="1">
      <alignment vertical="center"/>
    </xf>
    <xf numFmtId="38" fontId="13" fillId="0" borderId="0" xfId="0" applyNumberFormat="1" applyFont="1" applyAlignment="1" applyProtection="1">
      <alignment horizontal="center" wrapText="1"/>
    </xf>
    <xf numFmtId="0" fontId="13" fillId="6" borderId="0" xfId="0" applyFont="1" applyFill="1" applyBorder="1" applyAlignment="1" applyProtection="1"/>
    <xf numFmtId="0" fontId="6" fillId="6" borderId="0" xfId="2" applyFont="1" applyFill="1" applyBorder="1" applyAlignment="1" applyProtection="1">
      <alignment vertical="center"/>
    </xf>
    <xf numFmtId="0" fontId="5" fillId="6" borderId="0" xfId="0" applyFont="1" applyFill="1" applyBorder="1" applyAlignment="1" applyProtection="1">
      <alignment horizontal="center" vertical="center"/>
    </xf>
    <xf numFmtId="178" fontId="10" fillId="5" borderId="37" xfId="0" applyNumberFormat="1" applyFont="1" applyFill="1" applyBorder="1" applyAlignment="1" applyProtection="1">
      <alignment horizontal="center" vertical="center"/>
    </xf>
    <xf numFmtId="0" fontId="10" fillId="5" borderId="10"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5" fillId="6" borderId="0" xfId="0" applyFont="1" applyFill="1" applyBorder="1" applyProtection="1"/>
    <xf numFmtId="38" fontId="5" fillId="0" borderId="0" xfId="4" applyFont="1" applyFill="1" applyBorder="1" applyAlignment="1" applyProtection="1">
      <alignment horizontal="center" vertical="center"/>
    </xf>
    <xf numFmtId="0" fontId="5" fillId="6" borderId="0" xfId="2" applyFont="1" applyFill="1" applyBorder="1" applyAlignment="1" applyProtection="1">
      <alignment horizontal="center" vertical="center"/>
    </xf>
    <xf numFmtId="0" fontId="10" fillId="5" borderId="36"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10" fillId="5" borderId="39" xfId="0" applyFont="1" applyFill="1" applyBorder="1" applyAlignment="1" applyProtection="1">
      <alignment horizontal="center" vertical="center"/>
    </xf>
    <xf numFmtId="38" fontId="5" fillId="6" borderId="10" xfId="4" applyFont="1" applyFill="1" applyBorder="1" applyAlignment="1" applyProtection="1">
      <alignment vertical="center"/>
    </xf>
    <xf numFmtId="0" fontId="5" fillId="6" borderId="0" xfId="0" applyFont="1" applyFill="1" applyBorder="1" applyAlignment="1" applyProtection="1">
      <alignment vertical="center"/>
    </xf>
    <xf numFmtId="0" fontId="6" fillId="6" borderId="10" xfId="0" applyFont="1" applyFill="1" applyBorder="1" applyAlignment="1" applyProtection="1"/>
    <xf numFmtId="0" fontId="9" fillId="0" borderId="0" xfId="2" applyFont="1" applyBorder="1" applyProtection="1">
      <alignment vertical="center"/>
    </xf>
    <xf numFmtId="38" fontId="5" fillId="6" borderId="0" xfId="4" applyFont="1" applyFill="1" applyBorder="1" applyAlignment="1" applyProtection="1">
      <alignment vertical="center"/>
    </xf>
    <xf numFmtId="38" fontId="5" fillId="0" borderId="0" xfId="0" applyNumberFormat="1" applyFont="1" applyAlignment="1" applyProtection="1">
      <alignment horizontal="center" vertical="center"/>
    </xf>
    <xf numFmtId="0" fontId="5" fillId="0" borderId="0" xfId="2" applyFont="1" applyBorder="1" applyAlignment="1" applyProtection="1">
      <alignment vertical="center"/>
    </xf>
    <xf numFmtId="0" fontId="3" fillId="0" borderId="0" xfId="2" applyFont="1" applyAlignment="1" applyProtection="1">
      <alignment horizontal="left" vertical="center" shrinkToFit="1"/>
    </xf>
    <xf numFmtId="0" fontId="13" fillId="6" borderId="0" xfId="2" applyFont="1" applyFill="1" applyAlignment="1" applyProtection="1"/>
    <xf numFmtId="0" fontId="13" fillId="6" borderId="0" xfId="2" applyFont="1" applyFill="1" applyBorder="1" applyAlignment="1" applyProtection="1">
      <alignment horizontal="center" wrapText="1"/>
    </xf>
    <xf numFmtId="0" fontId="7" fillId="0" borderId="0" xfId="2" applyFont="1" applyBorder="1" applyAlignment="1" applyProtection="1">
      <alignment vertical="center" wrapText="1"/>
    </xf>
    <xf numFmtId="0" fontId="5" fillId="0" borderId="0" xfId="2" applyFont="1" applyProtection="1">
      <alignment vertical="center"/>
    </xf>
    <xf numFmtId="0" fontId="13" fillId="6" borderId="0" xfId="2" applyFont="1" applyFill="1" applyAlignment="1" applyProtection="1">
      <alignment horizontal="center"/>
    </xf>
    <xf numFmtId="38" fontId="19" fillId="0" borderId="57" xfId="4" applyFont="1" applyFill="1" applyBorder="1" applyAlignment="1" applyProtection="1">
      <alignment horizontal="center" vertical="center"/>
    </xf>
    <xf numFmtId="0" fontId="5" fillId="0" borderId="0" xfId="2" applyFont="1" applyBorder="1" applyAlignment="1" applyProtection="1">
      <alignment horizontal="center" vertical="center"/>
    </xf>
    <xf numFmtId="0" fontId="5" fillId="0" borderId="36" xfId="2" applyFont="1" applyBorder="1" applyAlignment="1" applyProtection="1">
      <alignment horizontal="center" vertical="center"/>
    </xf>
    <xf numFmtId="38" fontId="10" fillId="5" borderId="57" xfId="4" applyFont="1" applyFill="1" applyBorder="1" applyAlignment="1" applyProtection="1">
      <alignment horizontal="center" vertical="center"/>
    </xf>
    <xf numFmtId="0" fontId="5" fillId="6" borderId="20" xfId="2" applyFont="1" applyFill="1" applyBorder="1" applyProtection="1">
      <alignment vertical="center"/>
    </xf>
    <xf numFmtId="38" fontId="5" fillId="0" borderId="0" xfId="4" applyFont="1" applyFill="1" applyBorder="1" applyAlignment="1" applyProtection="1">
      <alignment vertical="center"/>
    </xf>
    <xf numFmtId="38" fontId="24" fillId="0" borderId="0" xfId="4" applyFont="1" applyFill="1" applyBorder="1" applyAlignment="1" applyProtection="1">
      <alignment horizontal="center" vertical="top"/>
    </xf>
    <xf numFmtId="0" fontId="5" fillId="0" borderId="0" xfId="2" applyFont="1" applyBorder="1" applyProtection="1">
      <alignment vertical="center"/>
    </xf>
    <xf numFmtId="38" fontId="24" fillId="0" borderId="0" xfId="4" applyFont="1" applyFill="1" applyBorder="1" applyAlignment="1" applyProtection="1">
      <alignment horizontal="center" vertical="top"/>
    </xf>
    <xf numFmtId="0" fontId="11" fillId="0" borderId="27" xfId="2" applyFont="1" applyBorder="1" applyProtection="1">
      <alignment vertical="center"/>
    </xf>
    <xf numFmtId="0" fontId="7" fillId="0" borderId="0" xfId="2" applyFont="1" applyProtection="1">
      <alignment vertical="center"/>
    </xf>
    <xf numFmtId="0" fontId="12" fillId="0" borderId="0" xfId="2" applyFont="1" applyAlignment="1" applyProtection="1"/>
    <xf numFmtId="0" fontId="11" fillId="6" borderId="0" xfId="0" applyFont="1" applyFill="1" applyAlignment="1" applyProtection="1">
      <alignment horizontal="left" vertical="center"/>
    </xf>
    <xf numFmtId="38" fontId="10" fillId="5" borderId="58" xfId="4" applyFont="1" applyFill="1" applyBorder="1" applyAlignment="1" applyProtection="1">
      <alignment horizontal="center" vertical="center"/>
    </xf>
    <xf numFmtId="38" fontId="10" fillId="5" borderId="59" xfId="4" applyFont="1" applyFill="1" applyBorder="1" applyAlignment="1" applyProtection="1">
      <alignment horizontal="center" vertical="center"/>
    </xf>
    <xf numFmtId="38" fontId="10" fillId="5" borderId="60" xfId="4" applyFont="1" applyFill="1" applyBorder="1" applyAlignment="1" applyProtection="1">
      <alignment horizontal="center" vertical="center"/>
    </xf>
    <xf numFmtId="0" fontId="3" fillId="0" borderId="17" xfId="2" applyFont="1" applyBorder="1" applyProtection="1">
      <alignment vertical="center"/>
    </xf>
    <xf numFmtId="0" fontId="3" fillId="0" borderId="11" xfId="2" applyFont="1" applyBorder="1" applyProtection="1">
      <alignment vertical="center"/>
    </xf>
    <xf numFmtId="0" fontId="7" fillId="0" borderId="11" xfId="2" applyFont="1" applyBorder="1" applyAlignment="1" applyProtection="1">
      <alignment horizontal="center" vertical="center" wrapText="1"/>
    </xf>
    <xf numFmtId="0" fontId="4" fillId="0" borderId="11" xfId="2" applyFont="1" applyBorder="1" applyAlignment="1" applyProtection="1">
      <alignment vertical="top"/>
    </xf>
    <xf numFmtId="0" fontId="5" fillId="0" borderId="11" xfId="0" applyFont="1" applyBorder="1" applyAlignment="1" applyProtection="1">
      <alignment vertical="center"/>
    </xf>
    <xf numFmtId="0" fontId="3" fillId="0" borderId="18" xfId="2" applyFont="1" applyBorder="1" applyProtection="1">
      <alignment vertical="center"/>
    </xf>
    <xf numFmtId="0" fontId="17" fillId="0" borderId="0" xfId="0" applyFont="1" applyAlignment="1" applyProtection="1">
      <alignment horizontal="left" vertical="top"/>
    </xf>
    <xf numFmtId="0" fontId="6" fillId="0" borderId="0" xfId="0" applyFont="1" applyAlignment="1" applyProtection="1">
      <alignment horizontal="left" vertical="center" wrapText="1"/>
    </xf>
    <xf numFmtId="49" fontId="13" fillId="0" borderId="0" xfId="3" applyNumberFormat="1" applyFont="1" applyAlignment="1" applyProtection="1">
      <alignment horizontal="left" vertical="center" wrapText="1" shrinkToFit="1"/>
    </xf>
    <xf numFmtId="49" fontId="5" fillId="0" borderId="0" xfId="0" applyNumberFormat="1" applyFont="1" applyProtection="1"/>
    <xf numFmtId="0" fontId="8" fillId="0" borderId="0" xfId="0" applyFont="1" applyAlignment="1" applyProtection="1">
      <alignment vertical="center" wrapText="1"/>
    </xf>
    <xf numFmtId="49" fontId="6" fillId="0" borderId="0" xfId="0" applyNumberFormat="1" applyFont="1" applyProtection="1"/>
    <xf numFmtId="49" fontId="13" fillId="0" borderId="0" xfId="0" applyNumberFormat="1" applyFont="1" applyAlignment="1" applyProtection="1">
      <alignment vertical="center"/>
    </xf>
    <xf numFmtId="0" fontId="21" fillId="0" borderId="0" xfId="0" applyFont="1" applyAlignment="1" applyProtection="1">
      <alignment vertical="center"/>
    </xf>
    <xf numFmtId="49" fontId="6" fillId="0" borderId="0" xfId="0" applyNumberFormat="1" applyFont="1" applyAlignment="1" applyProtection="1">
      <alignment horizontal="left" vertical="top"/>
    </xf>
    <xf numFmtId="0" fontId="3" fillId="0" borderId="0" xfId="0" applyFont="1" applyAlignment="1" applyProtection="1">
      <alignment horizontal="left" vertical="top"/>
    </xf>
    <xf numFmtId="49" fontId="3" fillId="0" borderId="0" xfId="0" applyNumberFormat="1" applyFont="1" applyAlignment="1" applyProtection="1">
      <alignment horizontal="left" vertical="top"/>
    </xf>
    <xf numFmtId="0" fontId="3" fillId="0" borderId="0" xfId="0" applyFont="1" applyAlignment="1" applyProtection="1">
      <alignment horizontal="left" vertical="top" wrapText="1"/>
    </xf>
    <xf numFmtId="0" fontId="3" fillId="0" borderId="0" xfId="2" applyFont="1" applyAlignment="1" applyProtection="1">
      <alignment horizontal="left" vertical="top"/>
    </xf>
    <xf numFmtId="0" fontId="3" fillId="0" borderId="0" xfId="2" applyFont="1" applyAlignment="1" applyProtection="1">
      <alignment horizontal="left" vertical="top"/>
    </xf>
    <xf numFmtId="0" fontId="3" fillId="0" borderId="0" xfId="2" applyFont="1" applyAlignment="1" applyProtection="1">
      <alignment horizontal="left" vertical="top" wrapText="1"/>
    </xf>
    <xf numFmtId="0" fontId="12" fillId="0" borderId="0" xfId="2" applyFont="1" applyAlignment="1" applyProtection="1">
      <alignment horizontal="left" vertical="top"/>
    </xf>
    <xf numFmtId="49" fontId="3" fillId="0" borderId="0" xfId="2" applyNumberFormat="1" applyFont="1" applyAlignment="1" applyProtection="1">
      <alignment horizontal="left" vertical="top" wrapText="1"/>
    </xf>
    <xf numFmtId="49" fontId="3" fillId="0" borderId="0" xfId="2" applyNumberFormat="1" applyFont="1" applyAlignment="1" applyProtection="1">
      <alignment horizontal="left" vertical="top"/>
    </xf>
    <xf numFmtId="0" fontId="3" fillId="0" borderId="0" xfId="2" applyFont="1" applyAlignment="1" applyProtection="1">
      <alignment horizontal="left" vertical="top" wrapText="1"/>
    </xf>
    <xf numFmtId="0" fontId="13" fillId="0" borderId="0" xfId="0" applyFont="1" applyBorder="1" applyAlignment="1" applyProtection="1">
      <alignment horizontal="left" vertical="center"/>
    </xf>
    <xf numFmtId="0" fontId="13" fillId="0" borderId="0" xfId="0" applyFont="1" applyBorder="1" applyAlignment="1" applyProtection="1">
      <alignment horizontal="center" vertical="center" wrapText="1"/>
    </xf>
    <xf numFmtId="9" fontId="14" fillId="0" borderId="0" xfId="0" applyNumberFormat="1" applyFont="1" applyBorder="1" applyAlignment="1" applyProtection="1">
      <alignment horizontal="center" vertical="center" wrapText="1"/>
    </xf>
    <xf numFmtId="0" fontId="13" fillId="2" borderId="47" xfId="0" applyFont="1" applyFill="1" applyBorder="1" applyAlignment="1" applyProtection="1">
      <alignment horizontal="center" vertical="center" wrapText="1"/>
    </xf>
    <xf numFmtId="0" fontId="13" fillId="2" borderId="48" xfId="0" applyFont="1" applyFill="1" applyBorder="1" applyAlignment="1" applyProtection="1">
      <alignment horizontal="center" vertical="center" wrapText="1"/>
    </xf>
    <xf numFmtId="0" fontId="13" fillId="2" borderId="49" xfId="0" applyFont="1" applyFill="1" applyBorder="1" applyAlignment="1" applyProtection="1">
      <alignment horizontal="center" vertical="center" wrapText="1"/>
    </xf>
    <xf numFmtId="9" fontId="13" fillId="2" borderId="48" xfId="0" applyNumberFormat="1" applyFont="1" applyFill="1" applyBorder="1" applyAlignment="1" applyProtection="1">
      <alignment horizontal="center" vertical="center" wrapText="1"/>
    </xf>
    <xf numFmtId="9" fontId="13" fillId="2" borderId="56" xfId="0" applyNumberFormat="1" applyFont="1" applyFill="1" applyBorder="1" applyAlignment="1" applyProtection="1">
      <alignment horizontal="center" vertical="center" wrapText="1"/>
    </xf>
    <xf numFmtId="9" fontId="13" fillId="2" borderId="50" xfId="0" applyNumberFormat="1" applyFont="1" applyFill="1" applyBorder="1" applyAlignment="1" applyProtection="1">
      <alignment horizontal="center" vertical="center" wrapText="1"/>
    </xf>
    <xf numFmtId="0" fontId="13" fillId="2" borderId="51" xfId="0" applyFont="1" applyFill="1" applyBorder="1" applyAlignment="1" applyProtection="1">
      <alignment horizontal="center" vertical="center" wrapText="1"/>
    </xf>
    <xf numFmtId="0" fontId="13" fillId="2" borderId="40" xfId="0" applyFont="1" applyFill="1" applyBorder="1" applyAlignment="1" applyProtection="1">
      <alignment horizontal="center" vertical="center" wrapText="1"/>
    </xf>
    <xf numFmtId="0" fontId="13" fillId="2" borderId="44" xfId="0" applyFont="1" applyFill="1" applyBorder="1" applyAlignment="1" applyProtection="1">
      <alignment horizontal="center" vertical="center" wrapText="1"/>
    </xf>
    <xf numFmtId="0" fontId="13" fillId="2" borderId="43" xfId="0" applyFont="1" applyFill="1" applyBorder="1" applyAlignment="1" applyProtection="1">
      <alignment horizontal="center" vertical="center" wrapText="1"/>
    </xf>
    <xf numFmtId="9" fontId="13" fillId="2" borderId="40" xfId="0" applyNumberFormat="1" applyFont="1" applyFill="1" applyBorder="1" applyAlignment="1" applyProtection="1">
      <alignment horizontal="center" vertical="center" wrapText="1"/>
    </xf>
    <xf numFmtId="9" fontId="13" fillId="2" borderId="41" xfId="0" applyNumberFormat="1" applyFont="1" applyFill="1" applyBorder="1" applyAlignment="1" applyProtection="1">
      <alignment horizontal="center" vertical="center" wrapText="1"/>
    </xf>
    <xf numFmtId="9" fontId="13" fillId="2" borderId="42" xfId="0" applyNumberFormat="1" applyFont="1" applyFill="1" applyBorder="1" applyAlignment="1" applyProtection="1">
      <alignment horizontal="center" vertical="center" wrapText="1"/>
    </xf>
    <xf numFmtId="9" fontId="13" fillId="2" borderId="52" xfId="0" applyNumberFormat="1"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40" xfId="0" applyFont="1" applyFill="1" applyBorder="1" applyAlignment="1" applyProtection="1">
      <alignment horizontal="center" vertical="center" wrapText="1"/>
    </xf>
    <xf numFmtId="0" fontId="13" fillId="0" borderId="41" xfId="0" applyFont="1" applyFill="1" applyBorder="1" applyAlignment="1" applyProtection="1">
      <alignment horizontal="center" vertical="center" wrapText="1"/>
    </xf>
    <xf numFmtId="9" fontId="13" fillId="0" borderId="42" xfId="0" applyNumberFormat="1" applyFont="1" applyFill="1" applyBorder="1" applyAlignment="1" applyProtection="1">
      <alignment horizontal="center" vertical="center" wrapText="1"/>
    </xf>
    <xf numFmtId="9" fontId="13" fillId="0" borderId="40" xfId="0" applyNumberFormat="1" applyFont="1" applyFill="1" applyBorder="1" applyAlignment="1" applyProtection="1">
      <alignment horizontal="center" vertical="center" wrapText="1"/>
    </xf>
    <xf numFmtId="9" fontId="13" fillId="0" borderId="45" xfId="0" applyNumberFormat="1" applyFont="1" applyFill="1" applyBorder="1" applyAlignment="1" applyProtection="1">
      <alignment horizontal="center" vertical="center" wrapText="1"/>
    </xf>
    <xf numFmtId="9" fontId="13" fillId="0" borderId="43" xfId="0" applyNumberFormat="1" applyFont="1" applyFill="1" applyBorder="1" applyAlignment="1" applyProtection="1">
      <alignment horizontal="center" vertical="center" wrapText="1"/>
    </xf>
    <xf numFmtId="9" fontId="13" fillId="0" borderId="63" xfId="0" applyNumberFormat="1" applyFont="1" applyFill="1" applyBorder="1" applyAlignment="1" applyProtection="1">
      <alignment horizontal="center" vertical="center" wrapText="1"/>
    </xf>
    <xf numFmtId="9" fontId="13" fillId="0" borderId="67" xfId="0" applyNumberFormat="1" applyFont="1" applyFill="1" applyBorder="1" applyAlignment="1" applyProtection="1">
      <alignment horizontal="center" vertical="center" wrapText="1"/>
    </xf>
    <xf numFmtId="9" fontId="13" fillId="0" borderId="68" xfId="0" applyNumberFormat="1" applyFont="1" applyFill="1" applyBorder="1" applyAlignment="1" applyProtection="1">
      <alignment horizontal="center" vertical="center" wrapText="1"/>
    </xf>
    <xf numFmtId="9" fontId="13" fillId="0" borderId="0" xfId="0" applyNumberFormat="1" applyFont="1" applyFill="1" applyBorder="1" applyAlignment="1" applyProtection="1">
      <alignment horizontal="center" vertical="center" wrapText="1"/>
    </xf>
    <xf numFmtId="9" fontId="13" fillId="0" borderId="69" xfId="0" applyNumberFormat="1" applyFont="1" applyFill="1" applyBorder="1" applyAlignment="1" applyProtection="1">
      <alignment horizontal="center" vertical="center" wrapText="1"/>
    </xf>
    <xf numFmtId="0" fontId="13" fillId="0" borderId="45" xfId="0" applyFont="1" applyFill="1" applyBorder="1" applyAlignment="1" applyProtection="1">
      <alignment horizontal="center" vertical="center" wrapText="1"/>
    </xf>
    <xf numFmtId="0" fontId="13" fillId="0" borderId="46" xfId="0" applyFont="1" applyFill="1" applyBorder="1" applyAlignment="1" applyProtection="1">
      <alignment horizontal="center" vertical="center" wrapText="1"/>
    </xf>
    <xf numFmtId="9" fontId="13" fillId="0" borderId="64" xfId="0" applyNumberFormat="1" applyFont="1" applyFill="1" applyBorder="1" applyAlignment="1" applyProtection="1">
      <alignment horizontal="center" vertical="center" wrapText="1"/>
    </xf>
    <xf numFmtId="9" fontId="13" fillId="0" borderId="46" xfId="0" applyNumberFormat="1" applyFont="1" applyFill="1" applyBorder="1" applyAlignment="1" applyProtection="1">
      <alignment horizontal="center" vertical="center" wrapText="1"/>
    </xf>
    <xf numFmtId="9" fontId="13" fillId="0" borderId="65" xfId="0" applyNumberFormat="1" applyFont="1" applyFill="1" applyBorder="1" applyAlignment="1" applyProtection="1">
      <alignment horizontal="center" vertical="center" wrapText="1"/>
    </xf>
    <xf numFmtId="9" fontId="13" fillId="0" borderId="66" xfId="0" applyNumberFormat="1"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3" fillId="0" borderId="54" xfId="0"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9" fontId="13" fillId="0" borderId="54" xfId="0" applyNumberFormat="1" applyFont="1" applyFill="1" applyBorder="1" applyAlignment="1" applyProtection="1">
      <alignment horizontal="center" vertical="center" wrapText="1"/>
    </xf>
    <xf numFmtId="9" fontId="13" fillId="0" borderId="70" xfId="0" applyNumberFormat="1" applyFont="1" applyFill="1" applyBorder="1" applyAlignment="1" applyProtection="1">
      <alignment horizontal="center" vertical="center" wrapText="1"/>
    </xf>
    <xf numFmtId="9" fontId="13" fillId="0" borderId="71" xfId="0" applyNumberFormat="1" applyFont="1" applyFill="1" applyBorder="1" applyAlignment="1" applyProtection="1">
      <alignment horizontal="center" vertical="center" wrapText="1"/>
    </xf>
    <xf numFmtId="9" fontId="13" fillId="0" borderId="72" xfId="0" applyNumberFormat="1"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9" fontId="13" fillId="0" borderId="0" xfId="0" applyNumberFormat="1" applyFont="1" applyFill="1" applyBorder="1" applyAlignment="1" applyProtection="1">
      <alignment horizontal="center" vertical="center" wrapText="1"/>
    </xf>
    <xf numFmtId="0" fontId="6" fillId="0" borderId="0" xfId="2" applyFont="1" applyAlignment="1" applyProtection="1">
      <alignment horizontal="left" vertical="center" wrapText="1"/>
    </xf>
  </cellXfs>
  <cellStyles count="5">
    <cellStyle name="桁区切り" xfId="4" builtinId="6"/>
    <cellStyle name="標準" xfId="0" builtinId="0"/>
    <cellStyle name="標準 2" xfId="1" xr:uid="{00000000-0005-0000-0000-000001000000}"/>
    <cellStyle name="標準 2 3" xfId="3" xr:uid="{368CE9A9-9585-43C8-A437-58C1E0627B28}"/>
    <cellStyle name="標準 3" xfId="2" xr:uid="{00000000-0005-0000-0000-000002000000}"/>
  </cellStyles>
  <dxfs count="0"/>
  <tableStyles count="0" defaultTableStyle="TableStyleMedium9" defaultPivotStyle="PivotStyleLight16"/>
  <colors>
    <mruColors>
      <color rgb="FFCCECFF"/>
      <color rgb="FFFFFFCC"/>
      <color rgb="FFFFFF99"/>
      <color rgb="FFFCD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4</xdr:row>
          <xdr:rowOff>76200</xdr:rowOff>
        </xdr:from>
        <xdr:to>
          <xdr:col>10</xdr:col>
          <xdr:colOff>190500</xdr:colOff>
          <xdr:row>4</xdr:row>
          <xdr:rowOff>361950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4</xdr:row>
          <xdr:rowOff>76200</xdr:rowOff>
        </xdr:from>
        <xdr:to>
          <xdr:col>22</xdr:col>
          <xdr:colOff>152400</xdr:colOff>
          <xdr:row>4</xdr:row>
          <xdr:rowOff>361950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4</xdr:row>
          <xdr:rowOff>85725</xdr:rowOff>
        </xdr:from>
        <xdr:to>
          <xdr:col>34</xdr:col>
          <xdr:colOff>152400</xdr:colOff>
          <xdr:row>4</xdr:row>
          <xdr:rowOff>381000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4B5A-924F-4044-ADD9-52A1752BC749}">
  <sheetPr>
    <tabColor rgb="FFFFFF00"/>
  </sheetPr>
  <dimension ref="A1:JB88"/>
  <sheetViews>
    <sheetView showGridLines="0" tabSelected="1" view="pageBreakPreview" zoomScale="85" zoomScaleNormal="100" zoomScaleSheetLayoutView="85" workbookViewId="0">
      <selection activeCell="J6" sqref="J6:W6"/>
    </sheetView>
  </sheetViews>
  <sheetFormatPr defaultColWidth="9" defaultRowHeight="12" x14ac:dyDescent="0.15"/>
  <cols>
    <col min="1" max="46" width="3.125" style="1" customWidth="1"/>
    <col min="47" max="47" width="1.375" style="1" customWidth="1"/>
    <col min="48" max="48" width="13.875" style="1" hidden="1" customWidth="1"/>
    <col min="49" max="56" width="13.5" style="1" hidden="1" customWidth="1"/>
    <col min="57" max="59" width="0" style="1" hidden="1" customWidth="1"/>
    <col min="60" max="16384" width="9" style="1"/>
  </cols>
  <sheetData>
    <row r="1" spans="1:67" ht="17.25" customHeight="1" x14ac:dyDescent="0.15">
      <c r="A1" s="83" t="s">
        <v>164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5"/>
      <c r="AP1" s="85"/>
      <c r="AQ1" s="85"/>
      <c r="AR1" s="85"/>
      <c r="AS1" s="85"/>
      <c r="AT1" s="85"/>
    </row>
    <row r="2" spans="1:67" ht="16.5" x14ac:dyDescent="0.15">
      <c r="A2" s="86"/>
      <c r="B2" s="86"/>
      <c r="C2" s="86"/>
      <c r="D2" s="86"/>
      <c r="E2" s="86"/>
      <c r="F2" s="86"/>
      <c r="G2" s="86"/>
      <c r="H2" s="86"/>
      <c r="I2" s="86"/>
      <c r="J2" s="86"/>
      <c r="K2" s="86"/>
      <c r="L2" s="86"/>
      <c r="M2" s="86"/>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5"/>
      <c r="AP2" s="85"/>
      <c r="AQ2" s="85"/>
      <c r="AR2" s="85"/>
      <c r="AS2" s="85"/>
      <c r="AT2" s="85"/>
    </row>
    <row r="3" spans="1:67" ht="50.25" customHeight="1" x14ac:dyDescent="0.15">
      <c r="A3" s="87" t="s">
        <v>114</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row>
    <row r="4" spans="1:67" ht="18.75" customHeight="1" thickBot="1" x14ac:dyDescent="0.2">
      <c r="A4" s="84" t="s">
        <v>137</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9"/>
      <c r="BE4" s="76" t="s">
        <v>123</v>
      </c>
      <c r="BF4" s="77"/>
      <c r="BG4" s="78"/>
    </row>
    <row r="5" spans="1:67" s="5" customFormat="1" ht="56.25" customHeight="1" x14ac:dyDescent="0.15">
      <c r="A5" s="90" t="s">
        <v>0</v>
      </c>
      <c r="B5" s="91" t="s">
        <v>1</v>
      </c>
      <c r="C5" s="91"/>
      <c r="D5" s="91"/>
      <c r="E5" s="91"/>
      <c r="F5" s="91"/>
      <c r="G5" s="91"/>
      <c r="H5" s="91"/>
      <c r="I5" s="92"/>
      <c r="J5" s="79"/>
      <c r="K5" s="80"/>
      <c r="L5" s="93" t="s">
        <v>2</v>
      </c>
      <c r="M5" s="94" t="s">
        <v>115</v>
      </c>
      <c r="N5" s="94"/>
      <c r="O5" s="94"/>
      <c r="P5" s="94"/>
      <c r="Q5" s="94"/>
      <c r="R5" s="94"/>
      <c r="S5" s="94"/>
      <c r="T5" s="94"/>
      <c r="U5" s="94"/>
      <c r="V5" s="81"/>
      <c r="W5" s="82"/>
      <c r="X5" s="95" t="s">
        <v>4</v>
      </c>
      <c r="Y5" s="96" t="s">
        <v>5</v>
      </c>
      <c r="Z5" s="96"/>
      <c r="AA5" s="96"/>
      <c r="AB5" s="96"/>
      <c r="AC5" s="96"/>
      <c r="AD5" s="96"/>
      <c r="AE5" s="96"/>
      <c r="AF5" s="96"/>
      <c r="AG5" s="97"/>
      <c r="AH5" s="68"/>
      <c r="AI5" s="69"/>
      <c r="AJ5" s="98" t="s">
        <v>6</v>
      </c>
      <c r="AK5" s="99" t="s">
        <v>163</v>
      </c>
      <c r="AL5" s="99"/>
      <c r="AM5" s="99"/>
      <c r="AN5" s="99"/>
      <c r="AO5" s="99"/>
      <c r="AP5" s="99"/>
      <c r="AQ5" s="99"/>
      <c r="AR5" s="99"/>
      <c r="AS5" s="99"/>
      <c r="AT5" s="100"/>
      <c r="AU5" s="15"/>
      <c r="AV5" s="70" t="s">
        <v>133</v>
      </c>
      <c r="AW5" s="70"/>
      <c r="AX5" s="70"/>
      <c r="AY5" s="70"/>
      <c r="AZ5" s="70"/>
      <c r="BA5" s="70"/>
      <c r="BB5" s="70"/>
      <c r="BC5" s="70"/>
      <c r="BD5" s="1"/>
      <c r="BE5" s="35"/>
      <c r="BF5" s="35"/>
      <c r="BG5" s="35"/>
      <c r="BH5" s="15"/>
      <c r="BI5" s="15"/>
      <c r="BJ5" s="15"/>
      <c r="BK5" s="15"/>
      <c r="BL5" s="15"/>
      <c r="BM5" s="15"/>
      <c r="BN5" s="15"/>
      <c r="BO5" s="15"/>
    </row>
    <row r="6" spans="1:67" s="5" customFormat="1" ht="36.75" customHeight="1" x14ac:dyDescent="0.15">
      <c r="A6" s="101">
        <v>2</v>
      </c>
      <c r="B6" s="102" t="s">
        <v>7</v>
      </c>
      <c r="C6" s="103"/>
      <c r="D6" s="103"/>
      <c r="E6" s="103"/>
      <c r="F6" s="103"/>
      <c r="G6" s="103"/>
      <c r="H6" s="103"/>
      <c r="I6" s="104"/>
      <c r="J6" s="71"/>
      <c r="K6" s="71"/>
      <c r="L6" s="71"/>
      <c r="M6" s="71"/>
      <c r="N6" s="71"/>
      <c r="O6" s="71"/>
      <c r="P6" s="71"/>
      <c r="Q6" s="71"/>
      <c r="R6" s="71"/>
      <c r="S6" s="71"/>
      <c r="T6" s="71"/>
      <c r="U6" s="71"/>
      <c r="V6" s="71"/>
      <c r="W6" s="71"/>
      <c r="X6" s="105">
        <v>3</v>
      </c>
      <c r="Y6" s="103" t="s">
        <v>139</v>
      </c>
      <c r="Z6" s="103"/>
      <c r="AA6" s="103"/>
      <c r="AB6" s="103"/>
      <c r="AC6" s="103"/>
      <c r="AD6" s="103"/>
      <c r="AE6" s="103"/>
      <c r="AF6" s="104"/>
      <c r="AG6" s="71"/>
      <c r="AH6" s="71"/>
      <c r="AI6" s="71"/>
      <c r="AJ6" s="71"/>
      <c r="AK6" s="71"/>
      <c r="AL6" s="71"/>
      <c r="AM6" s="71"/>
      <c r="AN6" s="71"/>
      <c r="AO6" s="71"/>
      <c r="AP6" s="71"/>
      <c r="AQ6" s="71"/>
      <c r="AR6" s="71"/>
      <c r="AS6" s="71"/>
      <c r="AT6" s="72"/>
      <c r="AU6" s="9"/>
      <c r="AV6" s="34"/>
      <c r="AW6" s="73" t="s">
        <v>140</v>
      </c>
      <c r="AX6" s="74"/>
      <c r="AY6" s="37" t="s">
        <v>134</v>
      </c>
      <c r="AZ6" s="73" t="s">
        <v>135</v>
      </c>
      <c r="BA6" s="74"/>
      <c r="BB6" s="74"/>
      <c r="BC6" s="75"/>
      <c r="BD6" s="1"/>
      <c r="BE6" s="1">
        <v>2023</v>
      </c>
      <c r="BF6" s="14" t="s">
        <v>8</v>
      </c>
      <c r="BG6" s="14" t="s">
        <v>8</v>
      </c>
      <c r="BH6" s="20"/>
    </row>
    <row r="7" spans="1:67" ht="36.75" customHeight="1" x14ac:dyDescent="0.15">
      <c r="A7" s="106">
        <v>4</v>
      </c>
      <c r="B7" s="103" t="s">
        <v>9</v>
      </c>
      <c r="C7" s="103"/>
      <c r="D7" s="103"/>
      <c r="E7" s="103"/>
      <c r="F7" s="103"/>
      <c r="G7" s="103"/>
      <c r="H7" s="103"/>
      <c r="I7" s="104"/>
      <c r="J7" s="67"/>
      <c r="K7" s="67"/>
      <c r="L7" s="67"/>
      <c r="M7" s="67"/>
      <c r="N7" s="67"/>
      <c r="O7" s="67"/>
      <c r="P7" s="67"/>
      <c r="Q7" s="67"/>
      <c r="R7" s="67"/>
      <c r="S7" s="67"/>
      <c r="T7" s="67"/>
      <c r="U7" s="67"/>
      <c r="V7" s="107" t="s">
        <v>10</v>
      </c>
      <c r="W7" s="107"/>
      <c r="X7" s="105">
        <v>5</v>
      </c>
      <c r="Y7" s="103" t="s">
        <v>122</v>
      </c>
      <c r="Z7" s="103"/>
      <c r="AA7" s="103"/>
      <c r="AB7" s="103"/>
      <c r="AC7" s="103"/>
      <c r="AD7" s="103"/>
      <c r="AE7" s="103"/>
      <c r="AF7" s="104"/>
      <c r="AG7" s="67"/>
      <c r="AH7" s="67"/>
      <c r="AI7" s="67"/>
      <c r="AJ7" s="67"/>
      <c r="AK7" s="67"/>
      <c r="AL7" s="67"/>
      <c r="AM7" s="67"/>
      <c r="AN7" s="67"/>
      <c r="AO7" s="67"/>
      <c r="AP7" s="67"/>
      <c r="AQ7" s="67"/>
      <c r="AR7" s="67"/>
      <c r="AS7" s="107" t="s">
        <v>10</v>
      </c>
      <c r="AT7" s="108"/>
      <c r="AV7" s="18"/>
      <c r="AW7" s="36" t="s">
        <v>13</v>
      </c>
      <c r="AX7" s="40" t="s">
        <v>17</v>
      </c>
      <c r="AY7" s="38" t="s">
        <v>112</v>
      </c>
      <c r="AZ7" s="24" t="s">
        <v>111</v>
      </c>
      <c r="BA7" s="25" t="s">
        <v>110</v>
      </c>
      <c r="BB7" s="47" t="s">
        <v>141</v>
      </c>
      <c r="BC7" s="19" t="s">
        <v>142</v>
      </c>
      <c r="BD7" s="31"/>
      <c r="BE7" s="1">
        <v>2024</v>
      </c>
      <c r="BF7" s="14" t="s">
        <v>11</v>
      </c>
      <c r="BG7" s="14" t="s">
        <v>12</v>
      </c>
      <c r="BH7" s="21"/>
    </row>
    <row r="8" spans="1:67" ht="36.75" customHeight="1" x14ac:dyDescent="0.15">
      <c r="A8" s="106">
        <v>6</v>
      </c>
      <c r="B8" s="103" t="s">
        <v>121</v>
      </c>
      <c r="C8" s="103"/>
      <c r="D8" s="103"/>
      <c r="E8" s="103"/>
      <c r="F8" s="103"/>
      <c r="G8" s="103"/>
      <c r="H8" s="103"/>
      <c r="I8" s="104"/>
      <c r="J8" s="109" t="s">
        <v>13</v>
      </c>
      <c r="K8" s="110"/>
      <c r="L8" s="111"/>
      <c r="M8" s="66"/>
      <c r="N8" s="65"/>
      <c r="O8" s="65"/>
      <c r="P8" s="65"/>
      <c r="Q8" s="112" t="s">
        <v>14</v>
      </c>
      <c r="R8" s="65"/>
      <c r="S8" s="65"/>
      <c r="T8" s="65"/>
      <c r="U8" s="65"/>
      <c r="V8" s="112" t="s">
        <v>15</v>
      </c>
      <c r="W8" s="65"/>
      <c r="X8" s="65"/>
      <c r="Y8" s="65"/>
      <c r="Z8" s="65"/>
      <c r="AA8" s="112" t="s">
        <v>16</v>
      </c>
      <c r="AB8" s="109" t="s">
        <v>17</v>
      </c>
      <c r="AC8" s="110"/>
      <c r="AD8" s="110"/>
      <c r="AE8" s="111"/>
      <c r="AF8" s="66"/>
      <c r="AG8" s="65"/>
      <c r="AH8" s="65"/>
      <c r="AI8" s="65"/>
      <c r="AJ8" s="112" t="s">
        <v>14</v>
      </c>
      <c r="AK8" s="65"/>
      <c r="AL8" s="65"/>
      <c r="AM8" s="65"/>
      <c r="AN8" s="65"/>
      <c r="AO8" s="112" t="s">
        <v>15</v>
      </c>
      <c r="AP8" s="65"/>
      <c r="AQ8" s="65"/>
      <c r="AR8" s="65"/>
      <c r="AS8" s="65"/>
      <c r="AT8" s="113" t="s">
        <v>16</v>
      </c>
      <c r="AV8" s="18" t="s">
        <v>108</v>
      </c>
      <c r="AW8" s="36" t="str">
        <f>M8&amp;"/"&amp;R8&amp;"/"&amp;W8</f>
        <v>//</v>
      </c>
      <c r="AX8" s="41" t="str">
        <f>AF8&amp;"/"&amp;AK8&amp;"/"&amp;AP8</f>
        <v>//</v>
      </c>
      <c r="AY8" s="39" t="e">
        <f>DATEDIF(AW8,AX8,"d")+1</f>
        <v>#VALUE!</v>
      </c>
      <c r="AZ8" s="26" t="e">
        <f>DATEDIF(AW8,AX8,"M")</f>
        <v>#VALUE!</v>
      </c>
      <c r="BA8" s="32" t="e">
        <f>DATEDIF(AW8,AX8,"MD")+1</f>
        <v>#VALUE!</v>
      </c>
      <c r="BB8" s="42" t="e">
        <f>IF(R8+AZ8&gt;12,M8+1&amp;"/"&amp;R8+AZ8-12&amp;"/"&amp;W8,M8&amp;"/"&amp;R8+AZ8&amp;"/"&amp;W8)</f>
        <v>#VALUE!</v>
      </c>
      <c r="BC8" s="33" t="e">
        <f>DAY(EOMONTH(BB8, 0))</f>
        <v>#VALUE!</v>
      </c>
      <c r="BE8" s="1">
        <v>2025</v>
      </c>
      <c r="BF8" s="14" t="s">
        <v>20</v>
      </c>
      <c r="BG8" s="14" t="s">
        <v>20</v>
      </c>
    </row>
    <row r="9" spans="1:67" ht="36.75" customHeight="1" x14ac:dyDescent="0.15">
      <c r="A9" s="101">
        <v>7</v>
      </c>
      <c r="B9" s="103" t="s">
        <v>21</v>
      </c>
      <c r="C9" s="103"/>
      <c r="D9" s="103"/>
      <c r="E9" s="103"/>
      <c r="F9" s="103"/>
      <c r="G9" s="103"/>
      <c r="H9" s="103"/>
      <c r="I9" s="104"/>
      <c r="J9" s="114" t="s">
        <v>13</v>
      </c>
      <c r="K9" s="115"/>
      <c r="L9" s="116"/>
      <c r="M9" s="66"/>
      <c r="N9" s="65"/>
      <c r="O9" s="65"/>
      <c r="P9" s="65"/>
      <c r="Q9" s="112" t="s">
        <v>14</v>
      </c>
      <c r="R9" s="65"/>
      <c r="S9" s="65"/>
      <c r="T9" s="65"/>
      <c r="U9" s="65"/>
      <c r="V9" s="112" t="s">
        <v>15</v>
      </c>
      <c r="W9" s="65"/>
      <c r="X9" s="65"/>
      <c r="Y9" s="65"/>
      <c r="Z9" s="65"/>
      <c r="AA9" s="112" t="s">
        <v>16</v>
      </c>
      <c r="AB9" s="109" t="s">
        <v>17</v>
      </c>
      <c r="AC9" s="110"/>
      <c r="AD9" s="110"/>
      <c r="AE9" s="111"/>
      <c r="AF9" s="66"/>
      <c r="AG9" s="65"/>
      <c r="AH9" s="65"/>
      <c r="AI9" s="65"/>
      <c r="AJ9" s="112" t="s">
        <v>14</v>
      </c>
      <c r="AK9" s="65"/>
      <c r="AL9" s="65"/>
      <c r="AM9" s="65"/>
      <c r="AN9" s="65"/>
      <c r="AO9" s="112" t="s">
        <v>15</v>
      </c>
      <c r="AP9" s="65"/>
      <c r="AQ9" s="65"/>
      <c r="AR9" s="65"/>
      <c r="AS9" s="65"/>
      <c r="AT9" s="113" t="s">
        <v>16</v>
      </c>
      <c r="AV9" s="18" t="s">
        <v>109</v>
      </c>
      <c r="AW9" s="36" t="str">
        <f>M9&amp;"/"&amp;R9&amp;"/"&amp;W9</f>
        <v>//</v>
      </c>
      <c r="AX9" s="41" t="str">
        <f>AF9&amp;"/"&amp;AK9&amp;"/"&amp;AP9</f>
        <v>//</v>
      </c>
      <c r="AY9" s="39" t="e">
        <f>DATEDIF(AW9,AX9,"d")+1</f>
        <v>#VALUE!</v>
      </c>
      <c r="AZ9" s="45"/>
      <c r="BA9" s="46"/>
      <c r="BB9" s="46"/>
      <c r="BC9" s="45"/>
      <c r="BD9" s="17"/>
      <c r="BE9" s="1">
        <v>2026</v>
      </c>
      <c r="BF9" s="14" t="s">
        <v>22</v>
      </c>
      <c r="BG9" s="14" t="s">
        <v>23</v>
      </c>
    </row>
    <row r="10" spans="1:67" ht="33" customHeight="1" x14ac:dyDescent="0.2">
      <c r="A10" s="117">
        <v>8</v>
      </c>
      <c r="B10" s="118" t="s">
        <v>24</v>
      </c>
      <c r="C10" s="118"/>
      <c r="D10" s="118"/>
      <c r="E10" s="118"/>
      <c r="F10" s="118"/>
      <c r="G10" s="118"/>
      <c r="H10" s="118"/>
      <c r="I10" s="118"/>
      <c r="J10" s="119"/>
      <c r="K10" s="120"/>
      <c r="L10" s="120"/>
      <c r="M10" s="120"/>
      <c r="N10" s="120"/>
      <c r="O10" s="120"/>
      <c r="P10" s="120"/>
      <c r="Q10" s="120"/>
      <c r="R10" s="120"/>
      <c r="S10" s="120"/>
      <c r="T10" s="120"/>
      <c r="U10" s="120"/>
      <c r="V10" s="121"/>
      <c r="W10" s="121"/>
      <c r="X10" s="122"/>
      <c r="Y10" s="122"/>
      <c r="Z10" s="122"/>
      <c r="AA10" s="120"/>
      <c r="AB10" s="120"/>
      <c r="AC10" s="120"/>
      <c r="AD10" s="120"/>
      <c r="AE10" s="123"/>
      <c r="AF10" s="120"/>
      <c r="AG10" s="120"/>
      <c r="AH10" s="120"/>
      <c r="AI10" s="120"/>
      <c r="AJ10" s="120"/>
      <c r="AK10" s="120"/>
      <c r="AL10" s="120"/>
      <c r="AM10" s="120"/>
      <c r="AN10" s="120"/>
      <c r="AO10" s="120"/>
      <c r="AP10" s="120"/>
      <c r="AQ10" s="120"/>
      <c r="AR10" s="120"/>
      <c r="AS10" s="120"/>
      <c r="AT10" s="124"/>
      <c r="BE10" s="1">
        <v>2027</v>
      </c>
      <c r="BF10" s="14" t="s">
        <v>25</v>
      </c>
      <c r="BG10" s="14" t="s">
        <v>25</v>
      </c>
    </row>
    <row r="11" spans="1:67" ht="9.75" customHeight="1" x14ac:dyDescent="0.2">
      <c r="A11" s="125"/>
      <c r="B11" s="126"/>
      <c r="C11" s="126"/>
      <c r="D11" s="126"/>
      <c r="E11" s="126"/>
      <c r="F11" s="126"/>
      <c r="G11" s="126"/>
      <c r="H11" s="126"/>
      <c r="I11" s="126"/>
      <c r="J11" s="127"/>
      <c r="K11" s="128"/>
      <c r="L11" s="128"/>
      <c r="M11" s="128"/>
      <c r="N11" s="128"/>
      <c r="O11" s="128"/>
      <c r="P11" s="128"/>
      <c r="Q11" s="128"/>
      <c r="R11" s="128"/>
      <c r="S11" s="128"/>
      <c r="T11" s="128"/>
      <c r="U11" s="128"/>
      <c r="V11" s="129"/>
      <c r="W11" s="129"/>
      <c r="X11" s="130"/>
      <c r="Y11" s="130"/>
      <c r="Z11" s="130"/>
      <c r="AA11" s="128"/>
      <c r="AB11" s="128"/>
      <c r="AC11" s="128"/>
      <c r="AD11" s="128"/>
      <c r="AE11" s="131"/>
      <c r="AF11" s="128"/>
      <c r="AG11" s="128"/>
      <c r="AH11" s="128"/>
      <c r="AI11" s="128"/>
      <c r="AJ11" s="128"/>
      <c r="AK11" s="128"/>
      <c r="AL11" s="128"/>
      <c r="AM11" s="128"/>
      <c r="AN11" s="128"/>
      <c r="AO11" s="128"/>
      <c r="AP11" s="128"/>
      <c r="AQ11" s="128"/>
      <c r="AR11" s="128"/>
      <c r="AS11" s="128"/>
      <c r="AT11" s="132"/>
      <c r="AV11" s="16"/>
      <c r="AW11" s="27"/>
      <c r="AX11" s="17"/>
      <c r="AY11" s="17"/>
      <c r="AZ11" s="17"/>
      <c r="BA11" s="17"/>
      <c r="BB11" s="17"/>
      <c r="BC11" s="17"/>
      <c r="BD11" s="43"/>
      <c r="BE11" s="1">
        <v>2028</v>
      </c>
      <c r="BF11" s="14" t="s">
        <v>27</v>
      </c>
      <c r="BG11" s="14" t="s">
        <v>27</v>
      </c>
    </row>
    <row r="12" spans="1:67" ht="18.75" customHeight="1" x14ac:dyDescent="0.15">
      <c r="A12" s="133" t="s">
        <v>26</v>
      </c>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5"/>
      <c r="AV12" s="16"/>
      <c r="AW12" s="17"/>
      <c r="AX12" s="17"/>
      <c r="AY12" s="17"/>
      <c r="AZ12" s="17"/>
      <c r="BA12" s="17"/>
      <c r="BB12" s="17"/>
      <c r="BC12" s="17"/>
      <c r="BD12" s="17"/>
      <c r="BE12" s="1">
        <v>2029</v>
      </c>
      <c r="BF12" s="14" t="s">
        <v>29</v>
      </c>
      <c r="BG12" s="14" t="s">
        <v>29</v>
      </c>
    </row>
    <row r="13" spans="1:67" ht="39.75" customHeight="1" x14ac:dyDescent="0.15">
      <c r="A13" s="136"/>
      <c r="B13" s="137" t="s">
        <v>2</v>
      </c>
      <c r="C13" s="104" t="s">
        <v>125</v>
      </c>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63"/>
      <c r="AC13" s="63"/>
      <c r="AD13" s="63"/>
      <c r="AE13" s="63"/>
      <c r="AF13" s="63"/>
      <c r="AG13" s="63"/>
      <c r="AH13" s="63"/>
      <c r="AI13" s="63"/>
      <c r="AJ13" s="63"/>
      <c r="AK13" s="63"/>
      <c r="AL13" s="63"/>
      <c r="AM13" s="63"/>
      <c r="AN13" s="63"/>
      <c r="AO13" s="63"/>
      <c r="AP13" s="63"/>
      <c r="AQ13" s="64"/>
      <c r="AR13" s="139" t="s">
        <v>28</v>
      </c>
      <c r="AS13" s="140"/>
      <c r="AT13" s="141"/>
      <c r="AV13" s="16"/>
      <c r="AW13" s="17"/>
      <c r="AX13" s="17"/>
      <c r="AY13" s="16"/>
      <c r="AZ13" s="16"/>
      <c r="BA13" s="16"/>
      <c r="BB13" s="16"/>
      <c r="BC13" s="16"/>
      <c r="BE13" s="1">
        <v>2030</v>
      </c>
      <c r="BF13" s="14" t="s">
        <v>32</v>
      </c>
      <c r="BG13" s="14" t="s">
        <v>32</v>
      </c>
    </row>
    <row r="14" spans="1:67" ht="21" customHeight="1" x14ac:dyDescent="0.15">
      <c r="A14" s="136"/>
      <c r="B14" s="142" t="s">
        <v>4</v>
      </c>
      <c r="C14" s="143" t="s">
        <v>30</v>
      </c>
      <c r="D14" s="143"/>
      <c r="E14" s="143"/>
      <c r="F14" s="143"/>
      <c r="G14" s="143"/>
      <c r="H14" s="143"/>
      <c r="I14" s="144"/>
      <c r="J14" s="145" t="s">
        <v>31</v>
      </c>
      <c r="K14" s="145"/>
      <c r="L14" s="145"/>
      <c r="M14" s="145"/>
      <c r="N14" s="145"/>
      <c r="O14" s="145"/>
      <c r="P14" s="145"/>
      <c r="Q14" s="145"/>
      <c r="R14" s="145"/>
      <c r="S14" s="145"/>
      <c r="T14" s="145"/>
      <c r="U14" s="145"/>
      <c r="V14" s="145"/>
      <c r="W14" s="145"/>
      <c r="X14" s="145"/>
      <c r="Y14" s="145"/>
      <c r="Z14" s="145"/>
      <c r="AA14" s="145"/>
      <c r="AB14" s="145" t="s">
        <v>30</v>
      </c>
      <c r="AC14" s="145"/>
      <c r="AD14" s="145"/>
      <c r="AE14" s="145"/>
      <c r="AF14" s="145"/>
      <c r="AG14" s="145"/>
      <c r="AH14" s="145"/>
      <c r="AI14" s="145"/>
      <c r="AJ14" s="145"/>
      <c r="AK14" s="145"/>
      <c r="AL14" s="145"/>
      <c r="AM14" s="145"/>
      <c r="AN14" s="145"/>
      <c r="AO14" s="145"/>
      <c r="AP14" s="145"/>
      <c r="AQ14" s="145"/>
      <c r="AR14" s="145"/>
      <c r="AS14" s="145"/>
      <c r="AT14" s="141"/>
      <c r="AV14" s="16"/>
      <c r="AW14" s="27"/>
      <c r="AX14" s="17"/>
      <c r="AY14" s="17"/>
      <c r="AZ14" s="17"/>
      <c r="BA14" s="17"/>
      <c r="BB14" s="17"/>
      <c r="BC14" s="17"/>
      <c r="BD14" s="43"/>
      <c r="BE14" s="1">
        <v>2031</v>
      </c>
      <c r="BF14" s="14" t="s">
        <v>33</v>
      </c>
      <c r="BG14" s="14" t="s">
        <v>33</v>
      </c>
    </row>
    <row r="15" spans="1:67" ht="39.75" customHeight="1" x14ac:dyDescent="0.15">
      <c r="A15" s="136"/>
      <c r="B15" s="146"/>
      <c r="C15" s="147"/>
      <c r="D15" s="147"/>
      <c r="E15" s="147"/>
      <c r="F15" s="147"/>
      <c r="G15" s="147"/>
      <c r="H15" s="147"/>
      <c r="I15" s="148"/>
      <c r="J15" s="62"/>
      <c r="K15" s="62"/>
      <c r="L15" s="62"/>
      <c r="M15" s="62"/>
      <c r="N15" s="62"/>
      <c r="O15" s="62"/>
      <c r="P15" s="62"/>
      <c r="Q15" s="62"/>
      <c r="R15" s="62"/>
      <c r="S15" s="62"/>
      <c r="T15" s="62"/>
      <c r="U15" s="62"/>
      <c r="V15" s="62"/>
      <c r="W15" s="62"/>
      <c r="X15" s="62"/>
      <c r="Y15" s="62"/>
      <c r="Z15" s="62"/>
      <c r="AA15" s="62"/>
      <c r="AB15" s="63"/>
      <c r="AC15" s="63"/>
      <c r="AD15" s="63"/>
      <c r="AE15" s="63"/>
      <c r="AF15" s="63"/>
      <c r="AG15" s="63"/>
      <c r="AH15" s="63"/>
      <c r="AI15" s="63"/>
      <c r="AJ15" s="63"/>
      <c r="AK15" s="63"/>
      <c r="AL15" s="63"/>
      <c r="AM15" s="63"/>
      <c r="AN15" s="63"/>
      <c r="AO15" s="63"/>
      <c r="AP15" s="63"/>
      <c r="AQ15" s="64"/>
      <c r="AR15" s="139" t="s">
        <v>28</v>
      </c>
      <c r="AS15" s="140"/>
      <c r="AT15" s="141"/>
      <c r="AV15" s="16"/>
      <c r="AW15" s="17"/>
      <c r="AX15" s="16"/>
      <c r="AY15" s="17"/>
      <c r="AZ15" s="17"/>
      <c r="BA15" s="17"/>
      <c r="BB15" s="17"/>
      <c r="BC15" s="17"/>
      <c r="BD15" s="17"/>
      <c r="BE15" s="1">
        <v>2032</v>
      </c>
      <c r="BF15" s="14" t="s">
        <v>34</v>
      </c>
      <c r="BG15" s="14" t="s">
        <v>34</v>
      </c>
    </row>
    <row r="16" spans="1:67" ht="39.75" customHeight="1" x14ac:dyDescent="0.15">
      <c r="A16" s="136"/>
      <c r="B16" s="146"/>
      <c r="C16" s="147"/>
      <c r="D16" s="147"/>
      <c r="E16" s="147"/>
      <c r="F16" s="147"/>
      <c r="G16" s="147"/>
      <c r="H16" s="147"/>
      <c r="I16" s="148"/>
      <c r="J16" s="62"/>
      <c r="K16" s="62"/>
      <c r="L16" s="62"/>
      <c r="M16" s="62"/>
      <c r="N16" s="62"/>
      <c r="O16" s="62"/>
      <c r="P16" s="62"/>
      <c r="Q16" s="62"/>
      <c r="R16" s="62"/>
      <c r="S16" s="62"/>
      <c r="T16" s="62"/>
      <c r="U16" s="62"/>
      <c r="V16" s="62"/>
      <c r="W16" s="62"/>
      <c r="X16" s="62"/>
      <c r="Y16" s="62"/>
      <c r="Z16" s="62"/>
      <c r="AA16" s="62"/>
      <c r="AB16" s="63"/>
      <c r="AC16" s="63"/>
      <c r="AD16" s="63"/>
      <c r="AE16" s="63"/>
      <c r="AF16" s="63"/>
      <c r="AG16" s="63"/>
      <c r="AH16" s="63"/>
      <c r="AI16" s="63"/>
      <c r="AJ16" s="63"/>
      <c r="AK16" s="63"/>
      <c r="AL16" s="63"/>
      <c r="AM16" s="63"/>
      <c r="AN16" s="63"/>
      <c r="AO16" s="63"/>
      <c r="AP16" s="63"/>
      <c r="AQ16" s="64"/>
      <c r="AR16" s="139" t="s">
        <v>28</v>
      </c>
      <c r="AS16" s="140"/>
      <c r="AT16" s="141"/>
      <c r="AW16" s="43"/>
      <c r="AX16" s="43"/>
      <c r="BF16" s="14" t="s">
        <v>35</v>
      </c>
      <c r="BG16" s="14" t="s">
        <v>35</v>
      </c>
    </row>
    <row r="17" spans="1:59" ht="39.75" customHeight="1" x14ac:dyDescent="0.15">
      <c r="A17" s="136"/>
      <c r="B17" s="149"/>
      <c r="C17" s="150"/>
      <c r="D17" s="150"/>
      <c r="E17" s="150"/>
      <c r="F17" s="150"/>
      <c r="G17" s="150"/>
      <c r="H17" s="150"/>
      <c r="I17" s="151"/>
      <c r="J17" s="62"/>
      <c r="K17" s="62"/>
      <c r="L17" s="62"/>
      <c r="M17" s="62"/>
      <c r="N17" s="62"/>
      <c r="O17" s="62"/>
      <c r="P17" s="62"/>
      <c r="Q17" s="62"/>
      <c r="R17" s="62"/>
      <c r="S17" s="62"/>
      <c r="T17" s="62"/>
      <c r="U17" s="62"/>
      <c r="V17" s="62"/>
      <c r="W17" s="62"/>
      <c r="X17" s="62"/>
      <c r="Y17" s="62"/>
      <c r="Z17" s="62"/>
      <c r="AA17" s="62"/>
      <c r="AB17" s="63"/>
      <c r="AC17" s="63"/>
      <c r="AD17" s="63"/>
      <c r="AE17" s="63"/>
      <c r="AF17" s="63"/>
      <c r="AG17" s="63"/>
      <c r="AH17" s="63"/>
      <c r="AI17" s="63"/>
      <c r="AJ17" s="63"/>
      <c r="AK17" s="63"/>
      <c r="AL17" s="63"/>
      <c r="AM17" s="63"/>
      <c r="AN17" s="63"/>
      <c r="AO17" s="63"/>
      <c r="AP17" s="63"/>
      <c r="AQ17" s="64"/>
      <c r="AR17" s="139" t="s">
        <v>28</v>
      </c>
      <c r="AS17" s="140"/>
      <c r="AT17" s="152"/>
      <c r="AW17" s="13"/>
      <c r="AX17" s="43"/>
      <c r="BF17" s="14" t="s">
        <v>18</v>
      </c>
      <c r="BG17" s="14" t="s">
        <v>18</v>
      </c>
    </row>
    <row r="18" spans="1:59" ht="39.75" customHeight="1" x14ac:dyDescent="0.15">
      <c r="A18" s="136"/>
      <c r="B18" s="153" t="s">
        <v>6</v>
      </c>
      <c r="C18" s="103" t="s">
        <v>130</v>
      </c>
      <c r="D18" s="103"/>
      <c r="E18" s="103"/>
      <c r="F18" s="103"/>
      <c r="G18" s="103"/>
      <c r="H18" s="103"/>
      <c r="I18" s="104"/>
      <c r="J18" s="62"/>
      <c r="K18" s="62"/>
      <c r="L18" s="62"/>
      <c r="M18" s="62"/>
      <c r="N18" s="62"/>
      <c r="O18" s="62"/>
      <c r="P18" s="62"/>
      <c r="Q18" s="62"/>
      <c r="R18" s="62"/>
      <c r="S18" s="62"/>
      <c r="T18" s="62"/>
      <c r="U18" s="62"/>
      <c r="V18" s="62"/>
      <c r="W18" s="62"/>
      <c r="X18" s="62"/>
      <c r="Y18" s="62"/>
      <c r="Z18" s="62"/>
      <c r="AA18" s="62"/>
      <c r="AB18" s="63"/>
      <c r="AC18" s="63"/>
      <c r="AD18" s="63"/>
      <c r="AE18" s="63"/>
      <c r="AF18" s="63"/>
      <c r="AG18" s="63"/>
      <c r="AH18" s="63"/>
      <c r="AI18" s="63"/>
      <c r="AJ18" s="63"/>
      <c r="AK18" s="63"/>
      <c r="AL18" s="63"/>
      <c r="AM18" s="63"/>
      <c r="AN18" s="63"/>
      <c r="AO18" s="63"/>
      <c r="AP18" s="63"/>
      <c r="AQ18" s="64"/>
      <c r="AR18" s="139" t="s">
        <v>28</v>
      </c>
      <c r="AS18" s="140"/>
      <c r="AT18" s="152"/>
      <c r="AW18" s="13"/>
      <c r="AX18" s="43"/>
      <c r="BG18" s="14" t="s">
        <v>36</v>
      </c>
    </row>
    <row r="19" spans="1:59" ht="39.75" customHeight="1" x14ac:dyDescent="0.2">
      <c r="A19" s="154"/>
      <c r="B19" s="155" t="s">
        <v>136</v>
      </c>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6" t="str">
        <f>IF(SUM(AB13,AB15:AQ17,-AB18)&gt;0,SUM(AB13,AB15:AQ17,-AB18), "" )</f>
        <v/>
      </c>
      <c r="AC19" s="156"/>
      <c r="AD19" s="156"/>
      <c r="AE19" s="156"/>
      <c r="AF19" s="156"/>
      <c r="AG19" s="156"/>
      <c r="AH19" s="156"/>
      <c r="AI19" s="156"/>
      <c r="AJ19" s="156"/>
      <c r="AK19" s="156"/>
      <c r="AL19" s="156"/>
      <c r="AM19" s="156"/>
      <c r="AN19" s="156"/>
      <c r="AO19" s="156"/>
      <c r="AP19" s="156"/>
      <c r="AQ19" s="157"/>
      <c r="AR19" s="139" t="s">
        <v>28</v>
      </c>
      <c r="AS19" s="140"/>
      <c r="AT19" s="152"/>
      <c r="BG19" s="14" t="s">
        <v>37</v>
      </c>
    </row>
    <row r="20" spans="1:59" ht="17.25" customHeight="1" x14ac:dyDescent="0.2">
      <c r="A20" s="158"/>
      <c r="B20" s="159"/>
      <c r="C20" s="160"/>
      <c r="D20" s="160"/>
      <c r="E20" s="160"/>
      <c r="F20" s="160"/>
      <c r="G20" s="160"/>
      <c r="H20" s="160"/>
      <c r="I20" s="160"/>
      <c r="J20" s="160"/>
      <c r="K20" s="160"/>
      <c r="L20" s="160"/>
      <c r="M20" s="160"/>
      <c r="N20" s="160"/>
      <c r="O20" s="160"/>
      <c r="P20" s="160"/>
      <c r="Q20" s="160"/>
      <c r="R20" s="160"/>
      <c r="S20" s="160"/>
      <c r="T20" s="160"/>
      <c r="U20" s="160"/>
      <c r="V20" s="160"/>
      <c r="W20" s="160"/>
      <c r="X20" s="161"/>
      <c r="Y20" s="161"/>
      <c r="Z20" s="161"/>
      <c r="AA20" s="161"/>
      <c r="AB20" s="161"/>
      <c r="AC20" s="161"/>
      <c r="AD20" s="161"/>
      <c r="AE20" s="161"/>
      <c r="AF20" s="161"/>
      <c r="AG20" s="161"/>
      <c r="AH20" s="161"/>
      <c r="AI20" s="161"/>
      <c r="AJ20" s="162"/>
      <c r="AK20" s="162"/>
      <c r="AL20" s="163"/>
      <c r="AM20" s="163"/>
      <c r="AN20" s="163"/>
      <c r="AO20" s="163"/>
      <c r="AP20" s="163"/>
      <c r="AQ20" s="163"/>
      <c r="AR20" s="163"/>
      <c r="AS20" s="164"/>
      <c r="AT20" s="152"/>
      <c r="AX20" s="43"/>
      <c r="BG20" s="14" t="s">
        <v>39</v>
      </c>
    </row>
    <row r="21" spans="1:59" ht="18.75" customHeight="1" x14ac:dyDescent="0.25">
      <c r="A21" s="165" t="s">
        <v>38</v>
      </c>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7"/>
      <c r="AC21" s="166"/>
      <c r="AD21" s="166"/>
      <c r="AE21" s="166"/>
      <c r="AF21" s="166"/>
      <c r="AG21" s="166"/>
      <c r="AH21" s="166"/>
      <c r="AI21" s="166"/>
      <c r="AJ21" s="166"/>
      <c r="AK21" s="168"/>
      <c r="AL21" s="168"/>
      <c r="AM21" s="168"/>
      <c r="AN21" s="168"/>
      <c r="AO21" s="168"/>
      <c r="AP21" s="168"/>
      <c r="AQ21" s="168"/>
      <c r="AR21" s="169"/>
      <c r="AS21" s="169"/>
      <c r="AT21" s="152"/>
      <c r="BG21" s="14" t="s">
        <v>42</v>
      </c>
    </row>
    <row r="22" spans="1:59" ht="18.75" customHeight="1" x14ac:dyDescent="0.25">
      <c r="A22" s="170"/>
      <c r="B22" s="171"/>
      <c r="C22" s="171"/>
      <c r="D22" s="171"/>
      <c r="E22" s="171"/>
      <c r="F22" s="171"/>
      <c r="G22" s="171"/>
      <c r="H22" s="171"/>
      <c r="I22" s="171"/>
      <c r="J22" s="172"/>
      <c r="K22" s="172"/>
      <c r="L22" s="172"/>
      <c r="M22" s="173" t="s">
        <v>40</v>
      </c>
      <c r="N22" s="173"/>
      <c r="O22" s="173"/>
      <c r="P22" s="173"/>
      <c r="Q22" s="173"/>
      <c r="R22" s="173"/>
      <c r="S22" s="173"/>
      <c r="T22" s="173"/>
      <c r="U22" s="171"/>
      <c r="V22" s="171"/>
      <c r="W22" s="171"/>
      <c r="X22" s="171"/>
      <c r="Y22" s="174" t="s">
        <v>41</v>
      </c>
      <c r="Z22" s="174"/>
      <c r="AA22" s="174"/>
      <c r="AB22" s="174"/>
      <c r="AC22" s="174"/>
      <c r="AD22" s="174"/>
      <c r="AE22" s="174"/>
      <c r="AF22" s="174"/>
      <c r="AG22" s="172"/>
      <c r="AH22" s="172"/>
      <c r="AI22" s="172"/>
      <c r="AJ22" s="172"/>
      <c r="AK22" s="175"/>
      <c r="AL22" s="175"/>
      <c r="AM22" s="175"/>
      <c r="AN22" s="175"/>
      <c r="AO22" s="175"/>
      <c r="AP22" s="175"/>
      <c r="AQ22" s="175"/>
      <c r="AR22" s="175"/>
      <c r="AS22" s="169"/>
      <c r="AT22" s="152"/>
      <c r="BG22" s="14" t="s">
        <v>48</v>
      </c>
    </row>
    <row r="23" spans="1:59" ht="39.75" customHeight="1" x14ac:dyDescent="0.25">
      <c r="A23" s="170"/>
      <c r="B23" s="176" t="s">
        <v>43</v>
      </c>
      <c r="C23" s="176"/>
      <c r="D23" s="176"/>
      <c r="E23" s="176"/>
      <c r="F23" s="176"/>
      <c r="G23" s="176"/>
      <c r="H23" s="176"/>
      <c r="I23" s="84"/>
      <c r="J23" s="177"/>
      <c r="K23" s="84"/>
      <c r="L23" s="177"/>
      <c r="M23" s="178" t="str">
        <f>IF(J7=0,"",J7)</f>
        <v/>
      </c>
      <c r="N23" s="179"/>
      <c r="O23" s="179"/>
      <c r="P23" s="179"/>
      <c r="Q23" s="179"/>
      <c r="R23" s="179"/>
      <c r="S23" s="179"/>
      <c r="T23" s="180"/>
      <c r="U23" s="181" t="s">
        <v>45</v>
      </c>
      <c r="V23" s="182"/>
      <c r="W23" s="84"/>
      <c r="X23" s="177"/>
      <c r="Y23" s="183" t="str">
        <f>IF(AP8="","",AY8)</f>
        <v/>
      </c>
      <c r="Z23" s="184"/>
      <c r="AA23" s="184"/>
      <c r="AB23" s="184"/>
      <c r="AC23" s="184"/>
      <c r="AD23" s="184"/>
      <c r="AE23" s="184"/>
      <c r="AF23" s="185"/>
      <c r="AG23" s="181" t="s">
        <v>16</v>
      </c>
      <c r="AH23" s="182"/>
      <c r="AI23" s="84"/>
      <c r="AJ23" s="177"/>
      <c r="AK23" s="186" t="s">
        <v>47</v>
      </c>
      <c r="AL23" s="186"/>
      <c r="AM23" s="186"/>
      <c r="AN23" s="186"/>
      <c r="AO23" s="186"/>
      <c r="AP23" s="186"/>
      <c r="AQ23" s="186"/>
      <c r="AR23" s="186"/>
      <c r="AS23" s="169"/>
      <c r="AT23" s="152"/>
      <c r="AX23" s="11"/>
      <c r="BG23" s="14" t="s">
        <v>49</v>
      </c>
    </row>
    <row r="24" spans="1:59" ht="19.5" customHeight="1" x14ac:dyDescent="0.25">
      <c r="A24" s="187"/>
      <c r="B24" s="188" t="str">
        <f>AB19</f>
        <v/>
      </c>
      <c r="C24" s="189"/>
      <c r="D24" s="189"/>
      <c r="E24" s="189"/>
      <c r="F24" s="189"/>
      <c r="G24" s="189"/>
      <c r="H24" s="190"/>
      <c r="I24" s="181" t="s">
        <v>28</v>
      </c>
      <c r="J24" s="182"/>
      <c r="K24" s="182" t="s">
        <v>44</v>
      </c>
      <c r="L24" s="182"/>
      <c r="M24" s="191"/>
      <c r="N24" s="191"/>
      <c r="O24" s="191"/>
      <c r="P24" s="191"/>
      <c r="Q24" s="191"/>
      <c r="R24" s="191"/>
      <c r="S24" s="191"/>
      <c r="T24" s="191"/>
      <c r="U24" s="177"/>
      <c r="V24" s="177"/>
      <c r="W24" s="182" t="s">
        <v>44</v>
      </c>
      <c r="X24" s="182"/>
      <c r="Y24" s="191"/>
      <c r="Z24" s="191"/>
      <c r="AA24" s="191"/>
      <c r="AB24" s="191"/>
      <c r="AC24" s="191"/>
      <c r="AD24" s="191"/>
      <c r="AE24" s="191"/>
      <c r="AF24" s="191"/>
      <c r="AG24" s="192"/>
      <c r="AH24" s="192"/>
      <c r="AI24" s="182" t="s">
        <v>46</v>
      </c>
      <c r="AJ24" s="193"/>
      <c r="AK24" s="194" t="str">
        <f>IF(B24="","",B24*M23/M27*Y23/Y27)</f>
        <v/>
      </c>
      <c r="AL24" s="195"/>
      <c r="AM24" s="195"/>
      <c r="AN24" s="195"/>
      <c r="AO24" s="195"/>
      <c r="AP24" s="195"/>
      <c r="AQ24" s="195"/>
      <c r="AR24" s="196"/>
      <c r="AS24" s="197" t="s">
        <v>28</v>
      </c>
      <c r="AT24" s="198"/>
      <c r="AU24" s="16"/>
      <c r="AV24" s="16"/>
      <c r="BG24" s="14" t="s">
        <v>50</v>
      </c>
    </row>
    <row r="25" spans="1:59" ht="19.5" customHeight="1" x14ac:dyDescent="0.25">
      <c r="A25" s="187"/>
      <c r="B25" s="199"/>
      <c r="C25" s="200"/>
      <c r="D25" s="200"/>
      <c r="E25" s="200"/>
      <c r="F25" s="200"/>
      <c r="G25" s="200"/>
      <c r="H25" s="201"/>
      <c r="I25" s="181"/>
      <c r="J25" s="182"/>
      <c r="K25" s="182"/>
      <c r="L25" s="182"/>
      <c r="M25" s="172"/>
      <c r="N25" s="172"/>
      <c r="O25" s="172"/>
      <c r="P25" s="172"/>
      <c r="Q25" s="172"/>
      <c r="R25" s="172"/>
      <c r="S25" s="172"/>
      <c r="T25" s="172"/>
      <c r="U25" s="177"/>
      <c r="V25" s="177"/>
      <c r="W25" s="182"/>
      <c r="X25" s="182"/>
      <c r="Y25" s="172"/>
      <c r="Z25" s="172"/>
      <c r="AA25" s="172"/>
      <c r="AB25" s="172"/>
      <c r="AC25" s="202"/>
      <c r="AD25" s="172"/>
      <c r="AE25" s="172"/>
      <c r="AF25" s="172"/>
      <c r="AG25" s="192"/>
      <c r="AH25" s="192"/>
      <c r="AI25" s="182"/>
      <c r="AJ25" s="193"/>
      <c r="AK25" s="203"/>
      <c r="AL25" s="204"/>
      <c r="AM25" s="204"/>
      <c r="AN25" s="204"/>
      <c r="AO25" s="204"/>
      <c r="AP25" s="204"/>
      <c r="AQ25" s="204"/>
      <c r="AR25" s="205"/>
      <c r="AS25" s="197"/>
      <c r="AT25" s="198"/>
      <c r="BG25" s="14" t="s">
        <v>53</v>
      </c>
    </row>
    <row r="26" spans="1:59" ht="18.75" customHeight="1" x14ac:dyDescent="0.25">
      <c r="A26" s="187"/>
      <c r="B26" s="206"/>
      <c r="C26" s="206"/>
      <c r="D26" s="206"/>
      <c r="E26" s="206"/>
      <c r="F26" s="206"/>
      <c r="G26" s="206"/>
      <c r="H26" s="206"/>
      <c r="I26" s="177"/>
      <c r="J26" s="177"/>
      <c r="K26" s="177"/>
      <c r="L26" s="177"/>
      <c r="M26" s="174" t="s">
        <v>51</v>
      </c>
      <c r="N26" s="174"/>
      <c r="O26" s="174"/>
      <c r="P26" s="174"/>
      <c r="Q26" s="174"/>
      <c r="R26" s="174"/>
      <c r="S26" s="174"/>
      <c r="T26" s="174"/>
      <c r="U26" s="177"/>
      <c r="V26" s="177"/>
      <c r="W26" s="177"/>
      <c r="X26" s="177"/>
      <c r="Y26" s="174" t="s">
        <v>52</v>
      </c>
      <c r="Z26" s="174"/>
      <c r="AA26" s="174"/>
      <c r="AB26" s="174"/>
      <c r="AC26" s="174"/>
      <c r="AD26" s="174"/>
      <c r="AE26" s="174"/>
      <c r="AF26" s="174"/>
      <c r="AG26" s="192"/>
      <c r="AH26" s="192"/>
      <c r="AI26" s="177"/>
      <c r="AJ26" s="177"/>
      <c r="AK26" s="206"/>
      <c r="AL26" s="206"/>
      <c r="AM26" s="206"/>
      <c r="AN26" s="206"/>
      <c r="AO26" s="206"/>
      <c r="AP26" s="206"/>
      <c r="AQ26" s="206"/>
      <c r="AR26" s="206"/>
      <c r="AS26" s="207"/>
      <c r="AT26" s="208"/>
      <c r="BG26" s="14" t="s">
        <v>54</v>
      </c>
    </row>
    <row r="27" spans="1:59" ht="39.75" customHeight="1" x14ac:dyDescent="0.25">
      <c r="A27" s="209"/>
      <c r="B27" s="172"/>
      <c r="C27" s="172"/>
      <c r="D27" s="172"/>
      <c r="E27" s="172"/>
      <c r="F27" s="172"/>
      <c r="G27" s="172"/>
      <c r="H27" s="172"/>
      <c r="I27" s="177"/>
      <c r="J27" s="177"/>
      <c r="K27" s="177"/>
      <c r="L27" s="177"/>
      <c r="M27" s="178" t="str">
        <f>IF(AG7=0,"",IF(M23&gt;AG7,"エラー",AG7))</f>
        <v/>
      </c>
      <c r="N27" s="179"/>
      <c r="O27" s="179"/>
      <c r="P27" s="179"/>
      <c r="Q27" s="179"/>
      <c r="R27" s="179"/>
      <c r="S27" s="179"/>
      <c r="T27" s="180"/>
      <c r="U27" s="181" t="s">
        <v>45</v>
      </c>
      <c r="V27" s="182"/>
      <c r="W27" s="177"/>
      <c r="X27" s="177"/>
      <c r="Y27" s="183" t="str">
        <f>IF(AP9="","",IF(Y23&gt;AY9,"エラー",AY9))</f>
        <v/>
      </c>
      <c r="Z27" s="184"/>
      <c r="AA27" s="184"/>
      <c r="AB27" s="184"/>
      <c r="AC27" s="184"/>
      <c r="AD27" s="184"/>
      <c r="AE27" s="184"/>
      <c r="AF27" s="185"/>
      <c r="AG27" s="181" t="s">
        <v>16</v>
      </c>
      <c r="AH27" s="182"/>
      <c r="AI27" s="177"/>
      <c r="AJ27" s="177"/>
      <c r="AK27" s="210"/>
      <c r="AL27" s="210"/>
      <c r="AM27" s="210"/>
      <c r="AN27" s="210"/>
      <c r="AO27" s="210"/>
      <c r="AP27" s="210"/>
      <c r="AQ27" s="210"/>
      <c r="AR27" s="210"/>
      <c r="AS27" s="169"/>
      <c r="AT27" s="152"/>
      <c r="BG27" s="14" t="s">
        <v>56</v>
      </c>
    </row>
    <row r="28" spans="1:59" ht="18.75" customHeight="1" x14ac:dyDescent="0.25">
      <c r="A28" s="165" t="s">
        <v>55</v>
      </c>
      <c r="B28" s="84"/>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211"/>
      <c r="AL28" s="168"/>
      <c r="AM28" s="168"/>
      <c r="AN28" s="168"/>
      <c r="AO28" s="168"/>
      <c r="AP28" s="168"/>
      <c r="AQ28" s="168"/>
      <c r="AR28" s="168"/>
      <c r="AS28" s="169"/>
      <c r="AT28" s="152"/>
      <c r="AW28" s="58" t="s">
        <v>129</v>
      </c>
      <c r="AX28" s="58"/>
      <c r="BG28" s="14" t="s">
        <v>59</v>
      </c>
    </row>
    <row r="29" spans="1:59" ht="39.75" customHeight="1" x14ac:dyDescent="0.25">
      <c r="A29" s="170"/>
      <c r="B29" s="84"/>
      <c r="C29" s="84"/>
      <c r="D29" s="84"/>
      <c r="E29" s="84"/>
      <c r="F29" s="84"/>
      <c r="G29" s="84"/>
      <c r="H29" s="84"/>
      <c r="I29" s="84"/>
      <c r="J29" s="84"/>
      <c r="K29" s="84"/>
      <c r="L29" s="84"/>
      <c r="M29" s="212" t="s">
        <v>57</v>
      </c>
      <c r="N29" s="212"/>
      <c r="O29" s="212"/>
      <c r="P29" s="212"/>
      <c r="Q29" s="212"/>
      <c r="R29" s="212"/>
      <c r="S29" s="212"/>
      <c r="T29" s="212"/>
      <c r="U29" s="213"/>
      <c r="V29" s="84"/>
      <c r="W29" s="213"/>
      <c r="X29" s="214" t="s">
        <v>144</v>
      </c>
      <c r="Y29" s="214"/>
      <c r="Z29" s="214"/>
      <c r="AA29" s="214"/>
      <c r="AB29" s="214"/>
      <c r="AC29" s="214"/>
      <c r="AD29" s="214"/>
      <c r="AE29" s="214"/>
      <c r="AF29" s="214"/>
      <c r="AG29" s="214"/>
      <c r="AH29" s="214"/>
      <c r="AI29" s="213"/>
      <c r="AJ29" s="213"/>
      <c r="AK29" s="215" t="s">
        <v>58</v>
      </c>
      <c r="AL29" s="215"/>
      <c r="AM29" s="215"/>
      <c r="AN29" s="215"/>
      <c r="AO29" s="215"/>
      <c r="AP29" s="215"/>
      <c r="AQ29" s="215"/>
      <c r="AR29" s="215"/>
      <c r="AS29" s="216"/>
      <c r="AT29" s="217"/>
      <c r="AW29" s="28"/>
      <c r="AX29" s="18"/>
      <c r="BG29" s="14" t="s">
        <v>61</v>
      </c>
    </row>
    <row r="30" spans="1:59" ht="39.75" customHeight="1" x14ac:dyDescent="0.25">
      <c r="A30" s="218"/>
      <c r="B30" s="84"/>
      <c r="C30" s="84"/>
      <c r="D30" s="84"/>
      <c r="E30" s="84"/>
      <c r="F30" s="84"/>
      <c r="G30" s="84"/>
      <c r="H30" s="84"/>
      <c r="I30" s="84"/>
      <c r="J30" s="84"/>
      <c r="K30" s="84"/>
      <c r="L30" s="84"/>
      <c r="M30" s="219" t="str">
        <f>AK24</f>
        <v/>
      </c>
      <c r="N30" s="220"/>
      <c r="O30" s="220"/>
      <c r="P30" s="220"/>
      <c r="Q30" s="220"/>
      <c r="R30" s="220"/>
      <c r="S30" s="220"/>
      <c r="T30" s="221"/>
      <c r="U30" s="222" t="s">
        <v>28</v>
      </c>
      <c r="V30" s="222"/>
      <c r="W30" s="223" t="s">
        <v>44</v>
      </c>
      <c r="X30" s="224"/>
      <c r="Y30" s="59"/>
      <c r="Z30" s="60"/>
      <c r="AA30" s="60"/>
      <c r="AB30" s="60"/>
      <c r="AC30" s="60"/>
      <c r="AD30" s="60"/>
      <c r="AE30" s="60"/>
      <c r="AF30" s="61"/>
      <c r="AG30" s="222" t="s">
        <v>60</v>
      </c>
      <c r="AH30" s="222"/>
      <c r="AI30" s="222" t="s">
        <v>46</v>
      </c>
      <c r="AJ30" s="222"/>
      <c r="AK30" s="219" t="str">
        <f>IF(Y30="","",M30*Y30/100)</f>
        <v/>
      </c>
      <c r="AL30" s="220"/>
      <c r="AM30" s="220"/>
      <c r="AN30" s="220"/>
      <c r="AO30" s="220"/>
      <c r="AP30" s="220"/>
      <c r="AQ30" s="220"/>
      <c r="AR30" s="221"/>
      <c r="AS30" s="225" t="s">
        <v>28</v>
      </c>
      <c r="AT30" s="226"/>
      <c r="AW30" s="29" t="s">
        <v>62</v>
      </c>
      <c r="AX30" s="30">
        <v>0.45</v>
      </c>
      <c r="BG30" s="14" t="s">
        <v>63</v>
      </c>
    </row>
    <row r="31" spans="1:59" ht="18.75" customHeight="1" x14ac:dyDescent="0.25">
      <c r="A31" s="218"/>
      <c r="B31" s="171"/>
      <c r="C31" s="227"/>
      <c r="D31" s="227"/>
      <c r="E31" s="227"/>
      <c r="F31" s="227"/>
      <c r="G31" s="227"/>
      <c r="H31" s="227"/>
      <c r="I31" s="227"/>
      <c r="J31" s="228"/>
      <c r="K31" s="228"/>
      <c r="L31" s="228"/>
      <c r="M31" s="228"/>
      <c r="N31" s="227"/>
      <c r="O31" s="227"/>
      <c r="P31" s="227"/>
      <c r="Q31" s="227"/>
      <c r="R31" s="227"/>
      <c r="S31" s="227"/>
      <c r="T31" s="227"/>
      <c r="U31" s="227"/>
      <c r="V31" s="228"/>
      <c r="W31" s="228"/>
      <c r="X31" s="228"/>
      <c r="Y31" s="228"/>
      <c r="Z31" s="227"/>
      <c r="AA31" s="227"/>
      <c r="AB31" s="227"/>
      <c r="AC31" s="227"/>
      <c r="AD31" s="227"/>
      <c r="AE31" s="227"/>
      <c r="AF31" s="227"/>
      <c r="AG31" s="227"/>
      <c r="AH31" s="228"/>
      <c r="AI31" s="228"/>
      <c r="AJ31" s="228"/>
      <c r="AK31" s="229"/>
      <c r="AL31" s="230"/>
      <c r="AM31" s="230"/>
      <c r="AN31" s="230"/>
      <c r="AO31" s="230"/>
      <c r="AP31" s="230"/>
      <c r="AQ31" s="230"/>
      <c r="AR31" s="230"/>
      <c r="AS31" s="230"/>
      <c r="AT31" s="152"/>
      <c r="AW31" s="29" t="s">
        <v>65</v>
      </c>
      <c r="AX31" s="30">
        <v>0.6</v>
      </c>
      <c r="BG31" s="14" t="s">
        <v>66</v>
      </c>
    </row>
    <row r="32" spans="1:59" ht="33.75" customHeight="1" x14ac:dyDescent="0.25">
      <c r="A32" s="231" t="s">
        <v>64</v>
      </c>
      <c r="B32" s="119"/>
      <c r="C32" s="119"/>
      <c r="D32" s="119"/>
      <c r="E32" s="119"/>
      <c r="F32" s="119"/>
      <c r="G32" s="119"/>
      <c r="H32" s="119"/>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3"/>
      <c r="AG32" s="233"/>
      <c r="AH32" s="233"/>
      <c r="AI32" s="233"/>
      <c r="AJ32" s="233"/>
      <c r="AK32" s="233"/>
      <c r="AL32" s="233"/>
      <c r="AM32" s="233"/>
      <c r="AN32" s="233"/>
      <c r="AO32" s="233"/>
      <c r="AP32" s="232"/>
      <c r="AQ32" s="232"/>
      <c r="AR32" s="232"/>
      <c r="AS32" s="232"/>
      <c r="AT32" s="234"/>
      <c r="AW32" s="18" t="s">
        <v>68</v>
      </c>
      <c r="AX32" s="30">
        <v>0.45</v>
      </c>
      <c r="BG32" s="14" t="s">
        <v>69</v>
      </c>
    </row>
    <row r="33" spans="1:60" ht="18.75" customHeight="1" x14ac:dyDescent="0.25">
      <c r="A33" s="235"/>
      <c r="B33" s="127"/>
      <c r="C33" s="127"/>
      <c r="D33" s="127"/>
      <c r="E33" s="127"/>
      <c r="F33" s="127"/>
      <c r="G33" s="127"/>
      <c r="H33" s="127"/>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7"/>
      <c r="AG33" s="237"/>
      <c r="AH33" s="237"/>
      <c r="AI33" s="237"/>
      <c r="AJ33" s="237"/>
      <c r="AK33" s="237"/>
      <c r="AL33" s="237"/>
      <c r="AM33" s="237"/>
      <c r="AN33" s="237"/>
      <c r="AO33" s="237"/>
      <c r="AP33" s="236"/>
      <c r="AQ33" s="236"/>
      <c r="AR33" s="236"/>
      <c r="AS33" s="236"/>
      <c r="AT33" s="238"/>
      <c r="AW33" s="18" t="s">
        <v>73</v>
      </c>
      <c r="AX33" s="30">
        <v>0.6</v>
      </c>
      <c r="BE33" s="2"/>
      <c r="BF33" s="2"/>
      <c r="BG33" s="14" t="s">
        <v>74</v>
      </c>
      <c r="BH33" s="2"/>
    </row>
    <row r="34" spans="1:60" ht="18.75" customHeight="1" x14ac:dyDescent="0.15">
      <c r="A34" s="239" t="s">
        <v>67</v>
      </c>
      <c r="B34" s="240"/>
      <c r="C34" s="240"/>
      <c r="D34" s="240"/>
      <c r="E34" s="240"/>
      <c r="F34" s="240"/>
      <c r="G34" s="240"/>
      <c r="H34" s="240"/>
      <c r="I34" s="240"/>
      <c r="J34" s="240"/>
      <c r="K34" s="240"/>
      <c r="L34" s="240"/>
      <c r="M34" s="240"/>
      <c r="N34" s="240"/>
      <c r="O34" s="240"/>
      <c r="P34" s="241"/>
      <c r="Q34" s="240"/>
      <c r="R34" s="240"/>
      <c r="S34" s="240"/>
      <c r="T34" s="240"/>
      <c r="U34" s="240"/>
      <c r="V34" s="240"/>
      <c r="W34" s="240"/>
      <c r="X34" s="240"/>
      <c r="Y34" s="240"/>
      <c r="Z34" s="240"/>
      <c r="AA34" s="240"/>
      <c r="AB34" s="240"/>
      <c r="AC34" s="240"/>
      <c r="AD34" s="240"/>
      <c r="AE34" s="240"/>
      <c r="AF34" s="240"/>
      <c r="AG34" s="240"/>
      <c r="AH34" s="240"/>
      <c r="AI34" s="240"/>
      <c r="AJ34" s="240"/>
      <c r="AK34" s="242"/>
      <c r="AL34" s="242"/>
      <c r="AM34" s="242"/>
      <c r="AN34" s="242"/>
      <c r="AO34" s="242"/>
      <c r="AP34" s="242"/>
      <c r="AQ34" s="242"/>
      <c r="AR34" s="242"/>
      <c r="AS34" s="242"/>
      <c r="AT34" s="243"/>
      <c r="AW34" s="18" t="s">
        <v>75</v>
      </c>
      <c r="AX34" s="30">
        <v>0.75</v>
      </c>
      <c r="AZ34" s="56"/>
      <c r="BA34" s="56"/>
      <c r="BB34" s="48"/>
      <c r="BC34" s="48"/>
      <c r="BD34" s="48"/>
      <c r="BE34" s="22"/>
      <c r="BG34" s="14" t="s">
        <v>76</v>
      </c>
    </row>
    <row r="35" spans="1:60" s="2" customFormat="1" ht="18.75" customHeight="1" x14ac:dyDescent="0.25">
      <c r="A35" s="244"/>
      <c r="B35" s="84"/>
      <c r="C35" s="84"/>
      <c r="D35" s="84"/>
      <c r="E35" s="84"/>
      <c r="F35" s="84"/>
      <c r="G35" s="84"/>
      <c r="H35" s="84"/>
      <c r="I35" s="84"/>
      <c r="J35" s="84"/>
      <c r="K35" s="84"/>
      <c r="L35" s="84"/>
      <c r="M35" s="176" t="s">
        <v>70</v>
      </c>
      <c r="N35" s="176"/>
      <c r="O35" s="176"/>
      <c r="P35" s="176"/>
      <c r="Q35" s="176"/>
      <c r="R35" s="176"/>
      <c r="S35" s="176"/>
      <c r="T35" s="176"/>
      <c r="U35" s="213"/>
      <c r="V35" s="213"/>
      <c r="W35" s="245"/>
      <c r="X35" s="84"/>
      <c r="Y35" s="246" t="s">
        <v>71</v>
      </c>
      <c r="Z35" s="246"/>
      <c r="AA35" s="246"/>
      <c r="AB35" s="246"/>
      <c r="AC35" s="246"/>
      <c r="AD35" s="246"/>
      <c r="AE35" s="246"/>
      <c r="AF35" s="246"/>
      <c r="AG35" s="245"/>
      <c r="AH35" s="245"/>
      <c r="AI35" s="213"/>
      <c r="AJ35" s="213"/>
      <c r="AK35" s="212" t="s">
        <v>72</v>
      </c>
      <c r="AL35" s="212"/>
      <c r="AM35" s="212"/>
      <c r="AN35" s="212"/>
      <c r="AO35" s="212"/>
      <c r="AP35" s="212"/>
      <c r="AQ35" s="212"/>
      <c r="AR35" s="212"/>
      <c r="AS35" s="216"/>
      <c r="AT35" s="217"/>
      <c r="AW35" s="18" t="s">
        <v>78</v>
      </c>
      <c r="AX35" s="30">
        <v>0.15</v>
      </c>
      <c r="AZ35" s="23"/>
      <c r="BA35" s="57"/>
      <c r="BB35" s="57"/>
      <c r="BC35" s="57"/>
      <c r="BD35" s="57"/>
      <c r="BE35" s="57"/>
      <c r="BF35" s="1"/>
      <c r="BG35" s="14" t="s">
        <v>79</v>
      </c>
      <c r="BH35" s="1"/>
    </row>
    <row r="36" spans="1:60" ht="39.75" customHeight="1" x14ac:dyDescent="0.15">
      <c r="A36" s="247"/>
      <c r="B36" s="84"/>
      <c r="C36" s="84"/>
      <c r="D36" s="84"/>
      <c r="E36" s="84"/>
      <c r="F36" s="84"/>
      <c r="G36" s="84"/>
      <c r="H36" s="84"/>
      <c r="I36" s="84"/>
      <c r="J36" s="84"/>
      <c r="K36" s="84"/>
      <c r="L36" s="84"/>
      <c r="M36" s="219" t="str">
        <f>AK30</f>
        <v/>
      </c>
      <c r="N36" s="220"/>
      <c r="O36" s="220"/>
      <c r="P36" s="220"/>
      <c r="Q36" s="220"/>
      <c r="R36" s="220"/>
      <c r="S36" s="220"/>
      <c r="T36" s="221"/>
      <c r="U36" s="222" t="s">
        <v>28</v>
      </c>
      <c r="V36" s="222"/>
      <c r="W36" s="223" t="s">
        <v>44</v>
      </c>
      <c r="X36" s="224"/>
      <c r="Y36" s="53"/>
      <c r="Z36" s="54"/>
      <c r="AA36" s="54"/>
      <c r="AB36" s="54"/>
      <c r="AC36" s="54"/>
      <c r="AD36" s="54"/>
      <c r="AE36" s="54"/>
      <c r="AF36" s="55"/>
      <c r="AG36" s="222" t="s">
        <v>60</v>
      </c>
      <c r="AH36" s="222"/>
      <c r="AI36" s="222" t="s">
        <v>46</v>
      </c>
      <c r="AJ36" s="222"/>
      <c r="AK36" s="248" t="str">
        <f>IF(Y36="", "", ROUNDDOWN(M36 * VLOOKUP(Y36, AW30:AX35, 2, FALSE), -2))</f>
        <v/>
      </c>
      <c r="AL36" s="249"/>
      <c r="AM36" s="249"/>
      <c r="AN36" s="249"/>
      <c r="AO36" s="249"/>
      <c r="AP36" s="249"/>
      <c r="AQ36" s="249"/>
      <c r="AR36" s="250"/>
      <c r="AS36" s="251" t="s">
        <v>28</v>
      </c>
      <c r="AT36" s="252"/>
      <c r="AW36" s="44"/>
      <c r="AX36" s="44"/>
      <c r="AZ36" s="22"/>
      <c r="BA36" s="22"/>
      <c r="BB36" s="22"/>
      <c r="BC36" s="22"/>
      <c r="BD36" s="22"/>
      <c r="BE36" s="22"/>
      <c r="BG36" s="14" t="s">
        <v>19</v>
      </c>
    </row>
    <row r="37" spans="1:60" ht="18.75" customHeight="1" x14ac:dyDescent="0.25">
      <c r="A37" s="170"/>
      <c r="B37" s="84"/>
      <c r="C37" s="253"/>
      <c r="D37" s="253"/>
      <c r="E37" s="253"/>
      <c r="F37" s="253"/>
      <c r="G37" s="253"/>
      <c r="H37" s="253"/>
      <c r="I37" s="253"/>
      <c r="J37" s="253"/>
      <c r="K37" s="253"/>
      <c r="L37" s="253"/>
      <c r="M37" s="253"/>
      <c r="N37" s="253"/>
      <c r="O37" s="84"/>
      <c r="P37" s="84"/>
      <c r="Q37" s="84"/>
      <c r="R37" s="84"/>
      <c r="S37" s="254"/>
      <c r="T37" s="254"/>
      <c r="U37" s="254"/>
      <c r="V37" s="254"/>
      <c r="W37" s="254"/>
      <c r="X37" s="254"/>
      <c r="Y37" s="255"/>
      <c r="Z37" s="255"/>
      <c r="AA37" s="255"/>
      <c r="AB37" s="255"/>
      <c r="AC37" s="255"/>
      <c r="AD37" s="255"/>
      <c r="AE37" s="255"/>
      <c r="AF37" s="255"/>
      <c r="AG37" s="255"/>
      <c r="AH37" s="255"/>
      <c r="AI37" s="256"/>
      <c r="AJ37" s="256"/>
      <c r="AK37" s="257" t="s">
        <v>77</v>
      </c>
      <c r="AL37" s="257"/>
      <c r="AM37" s="257"/>
      <c r="AN37" s="257"/>
      <c r="AO37" s="257"/>
      <c r="AP37" s="257"/>
      <c r="AQ37" s="257"/>
      <c r="AR37" s="257"/>
      <c r="AS37" s="258"/>
      <c r="AT37" s="259"/>
      <c r="AW37" s="16"/>
      <c r="AX37" s="16"/>
    </row>
    <row r="38" spans="1:60" ht="21" customHeight="1" x14ac:dyDescent="0.15">
      <c r="A38" s="260" t="s">
        <v>80</v>
      </c>
      <c r="B38" s="84"/>
      <c r="C38" s="261"/>
      <c r="D38" s="261"/>
      <c r="E38" s="261"/>
      <c r="F38" s="261"/>
      <c r="G38" s="261"/>
      <c r="H38" s="261"/>
      <c r="I38" s="261"/>
      <c r="J38" s="261"/>
      <c r="K38" s="261"/>
      <c r="L38" s="261"/>
      <c r="M38" s="261"/>
      <c r="N38" s="261"/>
      <c r="O38" s="84"/>
      <c r="P38" s="262"/>
      <c r="Q38" s="262"/>
      <c r="R38" s="84"/>
      <c r="S38" s="263"/>
      <c r="T38" s="263"/>
      <c r="U38" s="263"/>
      <c r="V38" s="263"/>
      <c r="W38" s="263"/>
      <c r="X38" s="263"/>
      <c r="Y38" s="84"/>
      <c r="Z38" s="84"/>
      <c r="AA38" s="84"/>
      <c r="AB38" s="262"/>
      <c r="AC38" s="262"/>
      <c r="AD38" s="262"/>
      <c r="AE38" s="264"/>
      <c r="AF38" s="264"/>
      <c r="AG38" s="264"/>
      <c r="AH38" s="264"/>
      <c r="AI38" s="264"/>
      <c r="AJ38" s="264"/>
      <c r="AK38" s="265"/>
      <c r="AL38" s="265"/>
      <c r="AM38" s="265"/>
      <c r="AN38" s="265"/>
      <c r="AO38" s="265"/>
      <c r="AP38" s="266"/>
      <c r="AQ38" s="266"/>
      <c r="AR38" s="210"/>
      <c r="AS38" s="210"/>
      <c r="AT38" s="267"/>
      <c r="AW38" s="16"/>
      <c r="AX38" s="16"/>
    </row>
    <row r="39" spans="1:60" ht="18.75" customHeight="1" x14ac:dyDescent="0.25">
      <c r="A39" s="170"/>
      <c r="B39" s="171"/>
      <c r="C39" s="171"/>
      <c r="D39" s="171"/>
      <c r="E39" s="171"/>
      <c r="F39" s="171"/>
      <c r="G39" s="171"/>
      <c r="H39" s="171"/>
      <c r="I39" s="171"/>
      <c r="J39" s="172"/>
      <c r="K39" s="172"/>
      <c r="L39" s="268" t="s">
        <v>138</v>
      </c>
      <c r="M39" s="268"/>
      <c r="N39" s="268"/>
      <c r="O39" s="268"/>
      <c r="P39" s="268"/>
      <c r="Q39" s="268"/>
      <c r="R39" s="268"/>
      <c r="S39" s="268"/>
      <c r="T39" s="268"/>
      <c r="U39" s="268"/>
      <c r="V39" s="171"/>
      <c r="W39" s="171"/>
      <c r="X39" s="84"/>
      <c r="Y39" s="269" t="s">
        <v>119</v>
      </c>
      <c r="Z39" s="269"/>
      <c r="AA39" s="269"/>
      <c r="AB39" s="269"/>
      <c r="AC39" s="269"/>
      <c r="AD39" s="269"/>
      <c r="AE39" s="269"/>
      <c r="AF39" s="269"/>
      <c r="AG39" s="269"/>
      <c r="AH39" s="172"/>
      <c r="AI39" s="177"/>
      <c r="AJ39" s="177"/>
      <c r="AK39" s="270"/>
      <c r="AL39" s="270"/>
      <c r="AM39" s="270"/>
      <c r="AN39" s="270"/>
      <c r="AO39" s="270"/>
      <c r="AP39" s="270"/>
      <c r="AQ39" s="270"/>
      <c r="AR39" s="270"/>
      <c r="AS39" s="169"/>
      <c r="AT39" s="152"/>
      <c r="AW39" s="16"/>
      <c r="AX39" s="16"/>
      <c r="BE39" s="2"/>
      <c r="BF39" s="2"/>
      <c r="BG39" s="2"/>
      <c r="BH39" s="2"/>
    </row>
    <row r="40" spans="1:60" ht="39.75" customHeight="1" x14ac:dyDescent="0.25">
      <c r="A40" s="170"/>
      <c r="B40" s="176" t="s">
        <v>81</v>
      </c>
      <c r="C40" s="176"/>
      <c r="D40" s="176"/>
      <c r="E40" s="176"/>
      <c r="F40" s="176"/>
      <c r="G40" s="176"/>
      <c r="H40" s="176"/>
      <c r="I40" s="84"/>
      <c r="J40" s="177"/>
      <c r="K40" s="84"/>
      <c r="L40" s="268"/>
      <c r="M40" s="268"/>
      <c r="N40" s="268"/>
      <c r="O40" s="268"/>
      <c r="P40" s="268"/>
      <c r="Q40" s="268"/>
      <c r="R40" s="268"/>
      <c r="S40" s="268"/>
      <c r="T40" s="268"/>
      <c r="U40" s="268"/>
      <c r="V40" s="177"/>
      <c r="W40" s="177"/>
      <c r="X40" s="177"/>
      <c r="Y40" s="183" t="str">
        <f>IF(AP8="","",IF(BA8=BC8,0,BA8))</f>
        <v/>
      </c>
      <c r="Z40" s="184"/>
      <c r="AA40" s="184"/>
      <c r="AB40" s="184"/>
      <c r="AC40" s="184"/>
      <c r="AD40" s="184"/>
      <c r="AE40" s="184"/>
      <c r="AF40" s="185"/>
      <c r="AG40" s="181" t="s">
        <v>16</v>
      </c>
      <c r="AH40" s="182"/>
      <c r="AI40" s="177"/>
      <c r="AJ40" s="177"/>
      <c r="AK40" s="186"/>
      <c r="AL40" s="186"/>
      <c r="AM40" s="186"/>
      <c r="AN40" s="186"/>
      <c r="AO40" s="186"/>
      <c r="AP40" s="186"/>
      <c r="AQ40" s="186"/>
      <c r="AR40" s="186"/>
      <c r="AS40" s="169"/>
      <c r="AT40" s="152"/>
      <c r="BE40" s="2"/>
      <c r="BF40" s="2"/>
      <c r="BG40" s="2"/>
      <c r="BH40" s="2"/>
    </row>
    <row r="41" spans="1:60" s="2" customFormat="1" ht="21" customHeight="1" x14ac:dyDescent="0.25">
      <c r="A41" s="187"/>
      <c r="B41" s="188" t="str">
        <f>IF(J7=0,"",J7)</f>
        <v/>
      </c>
      <c r="C41" s="189"/>
      <c r="D41" s="189"/>
      <c r="E41" s="189"/>
      <c r="F41" s="189"/>
      <c r="G41" s="189"/>
      <c r="H41" s="190"/>
      <c r="I41" s="181" t="s">
        <v>45</v>
      </c>
      <c r="J41" s="271"/>
      <c r="K41" s="182" t="s">
        <v>118</v>
      </c>
      <c r="L41" s="193"/>
      <c r="M41" s="272" t="str">
        <f>IF(AP8="","",IF(BA8=BC8,AZ8+1,AZ8))</f>
        <v/>
      </c>
      <c r="N41" s="273"/>
      <c r="O41" s="273"/>
      <c r="P41" s="273"/>
      <c r="Q41" s="273"/>
      <c r="R41" s="273"/>
      <c r="S41" s="273"/>
      <c r="T41" s="274"/>
      <c r="U41" s="181" t="s">
        <v>83</v>
      </c>
      <c r="V41" s="271"/>
      <c r="W41" s="182" t="s">
        <v>117</v>
      </c>
      <c r="X41" s="182"/>
      <c r="Y41" s="191"/>
      <c r="Z41" s="191"/>
      <c r="AA41" s="191"/>
      <c r="AB41" s="191"/>
      <c r="AC41" s="191"/>
      <c r="AD41" s="191"/>
      <c r="AE41" s="191"/>
      <c r="AF41" s="191"/>
      <c r="AG41" s="275"/>
      <c r="AH41" s="275"/>
      <c r="AI41" s="182" t="s">
        <v>107</v>
      </c>
      <c r="AJ41" s="182"/>
      <c r="AK41" s="255"/>
      <c r="AL41" s="276" t="s">
        <v>116</v>
      </c>
      <c r="AM41" s="276"/>
      <c r="AN41" s="276"/>
      <c r="AO41" s="276"/>
      <c r="AP41" s="255"/>
      <c r="AQ41" s="255"/>
      <c r="AR41" s="255"/>
      <c r="AS41" s="277"/>
      <c r="AT41" s="198"/>
    </row>
    <row r="42" spans="1:60" s="2" customFormat="1" ht="21" customHeight="1" x14ac:dyDescent="0.25">
      <c r="A42" s="187"/>
      <c r="B42" s="199"/>
      <c r="C42" s="200"/>
      <c r="D42" s="200"/>
      <c r="E42" s="200"/>
      <c r="F42" s="200"/>
      <c r="G42" s="200"/>
      <c r="H42" s="201"/>
      <c r="I42" s="181"/>
      <c r="J42" s="271"/>
      <c r="K42" s="182"/>
      <c r="L42" s="193"/>
      <c r="M42" s="278"/>
      <c r="N42" s="279"/>
      <c r="O42" s="279"/>
      <c r="P42" s="279"/>
      <c r="Q42" s="279"/>
      <c r="R42" s="279"/>
      <c r="S42" s="279"/>
      <c r="T42" s="280"/>
      <c r="U42" s="181"/>
      <c r="V42" s="271"/>
      <c r="W42" s="182"/>
      <c r="X42" s="182"/>
      <c r="Y42" s="172"/>
      <c r="Z42" s="172"/>
      <c r="AA42" s="172"/>
      <c r="AB42" s="172"/>
      <c r="AC42" s="172"/>
      <c r="AD42" s="172"/>
      <c r="AE42" s="172"/>
      <c r="AF42" s="172"/>
      <c r="AG42" s="192"/>
      <c r="AH42" s="192"/>
      <c r="AI42" s="182"/>
      <c r="AJ42" s="182"/>
      <c r="AK42" s="255"/>
      <c r="AL42" s="276"/>
      <c r="AM42" s="276"/>
      <c r="AN42" s="276"/>
      <c r="AO42" s="276"/>
      <c r="AP42" s="255"/>
      <c r="AQ42" s="255"/>
      <c r="AR42" s="255"/>
      <c r="AS42" s="277"/>
      <c r="AT42" s="198"/>
      <c r="BE42" s="1"/>
      <c r="BF42" s="1"/>
      <c r="BG42" s="1"/>
      <c r="BH42" s="1"/>
    </row>
    <row r="43" spans="1:60" s="2" customFormat="1" ht="18.75" customHeight="1" x14ac:dyDescent="0.25">
      <c r="A43" s="187"/>
      <c r="B43" s="281"/>
      <c r="C43" s="281"/>
      <c r="D43" s="281"/>
      <c r="E43" s="281"/>
      <c r="F43" s="281"/>
      <c r="G43" s="281"/>
      <c r="H43" s="281"/>
      <c r="I43" s="282"/>
      <c r="J43" s="177"/>
      <c r="K43" s="177"/>
      <c r="L43" s="177"/>
      <c r="M43" s="283"/>
      <c r="N43" s="283"/>
      <c r="O43" s="283"/>
      <c r="P43" s="283"/>
      <c r="Q43" s="283"/>
      <c r="R43" s="283"/>
      <c r="S43" s="283"/>
      <c r="T43" s="283"/>
      <c r="U43" s="282"/>
      <c r="V43" s="177"/>
      <c r="W43" s="177"/>
      <c r="X43" s="255"/>
      <c r="Y43" s="269" t="s">
        <v>120</v>
      </c>
      <c r="Z43" s="269"/>
      <c r="AA43" s="269"/>
      <c r="AB43" s="269"/>
      <c r="AC43" s="269"/>
      <c r="AD43" s="269"/>
      <c r="AE43" s="269"/>
      <c r="AF43" s="269"/>
      <c r="AG43" s="269"/>
      <c r="AH43" s="269"/>
      <c r="AI43" s="269"/>
      <c r="AJ43" s="177"/>
      <c r="AK43" s="284"/>
      <c r="AL43" s="284"/>
      <c r="AM43" s="285"/>
      <c r="AN43" s="285"/>
      <c r="AO43" s="285"/>
      <c r="AP43" s="285"/>
      <c r="AQ43" s="285"/>
      <c r="AR43" s="255"/>
      <c r="AS43" s="207"/>
      <c r="AT43" s="208"/>
      <c r="BE43" s="1"/>
      <c r="BF43" s="1"/>
      <c r="BG43" s="1"/>
      <c r="BH43" s="1"/>
    </row>
    <row r="44" spans="1:60" ht="39.75" customHeight="1" x14ac:dyDescent="0.25">
      <c r="A44" s="209"/>
      <c r="B44" s="172"/>
      <c r="C44" s="172"/>
      <c r="D44" s="172"/>
      <c r="E44" s="172"/>
      <c r="F44" s="172"/>
      <c r="G44" s="172"/>
      <c r="H44" s="172"/>
      <c r="I44" s="177"/>
      <c r="J44" s="177"/>
      <c r="K44" s="177"/>
      <c r="L44" s="177"/>
      <c r="M44" s="286"/>
      <c r="N44" s="286"/>
      <c r="O44" s="286"/>
      <c r="P44" s="286"/>
      <c r="Q44" s="286"/>
      <c r="R44" s="286"/>
      <c r="S44" s="286"/>
      <c r="T44" s="286"/>
      <c r="U44" s="177"/>
      <c r="V44" s="177"/>
      <c r="W44" s="177"/>
      <c r="X44" s="177"/>
      <c r="Y44" s="183" t="str">
        <f>IF(AP8="","",IF(BA8=BC8,0,IF(BC8=28,28,IF(BC8=29,29,IF(BC8=30,30,IF(BC8=31,31,))))))</f>
        <v/>
      </c>
      <c r="Z44" s="184"/>
      <c r="AA44" s="184"/>
      <c r="AB44" s="184"/>
      <c r="AC44" s="184"/>
      <c r="AD44" s="184"/>
      <c r="AE44" s="184"/>
      <c r="AF44" s="185"/>
      <c r="AG44" s="181" t="s">
        <v>16</v>
      </c>
      <c r="AH44" s="182"/>
      <c r="AI44" s="177"/>
      <c r="AJ44" s="177"/>
      <c r="AK44" s="287"/>
      <c r="AL44" s="287"/>
      <c r="AM44" s="287"/>
      <c r="AN44" s="287"/>
      <c r="AO44" s="287"/>
      <c r="AP44" s="287"/>
      <c r="AQ44" s="287"/>
      <c r="AR44" s="287"/>
      <c r="AS44" s="169"/>
      <c r="AT44" s="152"/>
    </row>
    <row r="45" spans="1:60" ht="18.75" customHeight="1" x14ac:dyDescent="0.25">
      <c r="A45" s="170"/>
      <c r="B45" s="84"/>
      <c r="C45" s="84"/>
      <c r="D45" s="84"/>
      <c r="E45" s="84"/>
      <c r="F45" s="84"/>
      <c r="G45" s="84"/>
      <c r="H45" s="84"/>
      <c r="I45" s="84"/>
      <c r="J45" s="84"/>
      <c r="K45" s="288"/>
      <c r="L45" s="262"/>
      <c r="M45" s="289"/>
      <c r="N45" s="289"/>
      <c r="O45" s="289"/>
      <c r="P45" s="289"/>
      <c r="Q45" s="289"/>
      <c r="R45" s="289"/>
      <c r="S45" s="289"/>
      <c r="T45" s="289"/>
      <c r="U45" s="84"/>
      <c r="V45" s="84"/>
      <c r="W45" s="288"/>
      <c r="X45" s="290" t="s">
        <v>143</v>
      </c>
      <c r="Y45" s="290"/>
      <c r="Z45" s="290"/>
      <c r="AA45" s="290"/>
      <c r="AB45" s="290"/>
      <c r="AC45" s="290"/>
      <c r="AD45" s="290"/>
      <c r="AE45" s="290"/>
      <c r="AF45" s="290"/>
      <c r="AG45" s="290"/>
      <c r="AH45" s="84"/>
      <c r="AI45" s="84"/>
      <c r="AJ45" s="288"/>
      <c r="AK45" s="287"/>
      <c r="AL45" s="287"/>
      <c r="AM45" s="287"/>
      <c r="AN45" s="287"/>
      <c r="AO45" s="287"/>
      <c r="AP45" s="287"/>
      <c r="AQ45" s="287"/>
      <c r="AR45" s="287"/>
      <c r="AS45" s="291"/>
      <c r="AT45" s="267"/>
    </row>
    <row r="46" spans="1:60" ht="18.75" customHeight="1" x14ac:dyDescent="0.25">
      <c r="A46" s="170"/>
      <c r="B46" s="84"/>
      <c r="C46" s="84"/>
      <c r="D46" s="84"/>
      <c r="E46" s="84"/>
      <c r="F46" s="84"/>
      <c r="G46" s="84"/>
      <c r="H46" s="84"/>
      <c r="I46" s="84"/>
      <c r="J46" s="84"/>
      <c r="K46" s="288"/>
      <c r="L46" s="292"/>
      <c r="M46" s="293" t="s">
        <v>82</v>
      </c>
      <c r="N46" s="293"/>
      <c r="O46" s="293"/>
      <c r="P46" s="293"/>
      <c r="Q46" s="293"/>
      <c r="R46" s="293"/>
      <c r="S46" s="293"/>
      <c r="T46" s="293"/>
      <c r="U46" s="84"/>
      <c r="V46" s="84"/>
      <c r="W46" s="288"/>
      <c r="X46" s="290"/>
      <c r="Y46" s="290"/>
      <c r="Z46" s="290"/>
      <c r="AA46" s="290"/>
      <c r="AB46" s="290"/>
      <c r="AC46" s="290"/>
      <c r="AD46" s="290"/>
      <c r="AE46" s="290"/>
      <c r="AF46" s="290"/>
      <c r="AG46" s="290"/>
      <c r="AH46" s="84"/>
      <c r="AI46" s="177"/>
      <c r="AJ46" s="177"/>
      <c r="AK46" s="186" t="s">
        <v>84</v>
      </c>
      <c r="AL46" s="186"/>
      <c r="AM46" s="186"/>
      <c r="AN46" s="186"/>
      <c r="AO46" s="186"/>
      <c r="AP46" s="186"/>
      <c r="AQ46" s="186"/>
      <c r="AR46" s="186"/>
      <c r="AS46" s="169"/>
      <c r="AT46" s="152"/>
    </row>
    <row r="47" spans="1:60" ht="39.75" customHeight="1" x14ac:dyDescent="0.15">
      <c r="A47" s="170"/>
      <c r="B47" s="84"/>
      <c r="C47" s="84"/>
      <c r="D47" s="84"/>
      <c r="E47" s="84"/>
      <c r="F47" s="84"/>
      <c r="G47" s="84"/>
      <c r="H47" s="84"/>
      <c r="I47" s="84"/>
      <c r="J47" s="84"/>
      <c r="K47" s="223" t="s">
        <v>44</v>
      </c>
      <c r="L47" s="225"/>
      <c r="M47" s="294">
        <v>20000</v>
      </c>
      <c r="N47" s="294"/>
      <c r="O47" s="294"/>
      <c r="P47" s="294"/>
      <c r="Q47" s="294"/>
      <c r="R47" s="294"/>
      <c r="S47" s="294"/>
      <c r="T47" s="294"/>
      <c r="U47" s="295" t="s">
        <v>28</v>
      </c>
      <c r="V47" s="222"/>
      <c r="W47" s="223" t="s">
        <v>145</v>
      </c>
      <c r="X47" s="224"/>
      <c r="Y47" s="50"/>
      <c r="Z47" s="51"/>
      <c r="AA47" s="51"/>
      <c r="AB47" s="51"/>
      <c r="AC47" s="51"/>
      <c r="AD47" s="51"/>
      <c r="AE47" s="51"/>
      <c r="AF47" s="52"/>
      <c r="AG47" s="296" t="s">
        <v>28</v>
      </c>
      <c r="AH47" s="222"/>
      <c r="AI47" s="182" t="s">
        <v>46</v>
      </c>
      <c r="AJ47" s="271"/>
      <c r="AK47" s="297" t="str">
        <f>IF(Y36="", "", IF(B41*(M41+IF(Y44=0, 0,Y40/Y44)) *20000&lt;Y47,"エラー",ROUNDDOWN(B41*(M41+IF(Y44=0, 0,Y40/Y44)) *20000-IF(Y36=AW35,Y47,0), -2)))</f>
        <v/>
      </c>
      <c r="AL47" s="297"/>
      <c r="AM47" s="297"/>
      <c r="AN47" s="297"/>
      <c r="AO47" s="297"/>
      <c r="AP47" s="297"/>
      <c r="AQ47" s="297"/>
      <c r="AR47" s="297"/>
      <c r="AS47" s="168" t="s">
        <v>28</v>
      </c>
      <c r="AT47" s="298"/>
    </row>
    <row r="48" spans="1:60" ht="18.75" customHeight="1" x14ac:dyDescent="0.15">
      <c r="A48" s="170"/>
      <c r="B48" s="84"/>
      <c r="C48" s="84"/>
      <c r="D48" s="84"/>
      <c r="E48" s="84"/>
      <c r="F48" s="84"/>
      <c r="G48" s="84"/>
      <c r="H48" s="84"/>
      <c r="I48" s="84"/>
      <c r="J48" s="84"/>
      <c r="K48" s="288"/>
      <c r="L48" s="262"/>
      <c r="M48" s="262"/>
      <c r="N48" s="84"/>
      <c r="O48" s="84"/>
      <c r="P48" s="84"/>
      <c r="Q48" s="84"/>
      <c r="R48" s="84"/>
      <c r="S48" s="84"/>
      <c r="T48" s="84"/>
      <c r="U48" s="84"/>
      <c r="V48" s="84"/>
      <c r="W48" s="288"/>
      <c r="X48" s="292"/>
      <c r="Y48" s="299"/>
      <c r="Z48" s="299"/>
      <c r="AA48" s="299"/>
      <c r="AB48" s="299"/>
      <c r="AC48" s="299"/>
      <c r="AD48" s="299"/>
      <c r="AE48" s="299"/>
      <c r="AF48" s="299"/>
      <c r="AG48" s="84"/>
      <c r="AH48" s="84"/>
      <c r="AI48" s="177"/>
      <c r="AJ48" s="177"/>
      <c r="AK48" s="300" t="s">
        <v>85</v>
      </c>
      <c r="AL48" s="300"/>
      <c r="AM48" s="300"/>
      <c r="AN48" s="300"/>
      <c r="AO48" s="300"/>
      <c r="AP48" s="300"/>
      <c r="AQ48" s="300"/>
      <c r="AR48" s="300"/>
      <c r="AS48" s="301"/>
      <c r="AT48" s="298"/>
      <c r="BE48" s="7"/>
      <c r="BF48" s="7"/>
      <c r="BG48" s="5"/>
      <c r="BH48" s="5"/>
    </row>
    <row r="49" spans="1:60" ht="13.5" customHeight="1" thickBot="1" x14ac:dyDescent="0.2">
      <c r="A49" s="170"/>
      <c r="B49" s="84"/>
      <c r="C49" s="84"/>
      <c r="D49" s="84"/>
      <c r="E49" s="84"/>
      <c r="F49" s="84"/>
      <c r="G49" s="84"/>
      <c r="H49" s="84"/>
      <c r="I49" s="84"/>
      <c r="J49" s="84"/>
      <c r="K49" s="288"/>
      <c r="L49" s="262"/>
      <c r="M49" s="262"/>
      <c r="N49" s="84"/>
      <c r="O49" s="84"/>
      <c r="P49" s="84"/>
      <c r="Q49" s="84"/>
      <c r="R49" s="84"/>
      <c r="S49" s="84"/>
      <c r="T49" s="84"/>
      <c r="U49" s="84"/>
      <c r="V49" s="84"/>
      <c r="W49" s="288"/>
      <c r="X49" s="292"/>
      <c r="Y49" s="299"/>
      <c r="Z49" s="299"/>
      <c r="AA49" s="299"/>
      <c r="AB49" s="299"/>
      <c r="AC49" s="299"/>
      <c r="AD49" s="299"/>
      <c r="AE49" s="299"/>
      <c r="AF49" s="299"/>
      <c r="AG49" s="84"/>
      <c r="AH49" s="84"/>
      <c r="AI49" s="177"/>
      <c r="AJ49" s="177"/>
      <c r="AK49" s="302"/>
      <c r="AL49" s="302"/>
      <c r="AM49" s="302"/>
      <c r="AN49" s="302"/>
      <c r="AO49" s="302"/>
      <c r="AP49" s="302"/>
      <c r="AQ49" s="302"/>
      <c r="AR49" s="302"/>
      <c r="AS49" s="301"/>
      <c r="AT49" s="298"/>
      <c r="BE49" s="7"/>
      <c r="BF49" s="7"/>
      <c r="BG49" s="5"/>
      <c r="BH49" s="5"/>
    </row>
    <row r="50" spans="1:60" ht="39.75" customHeight="1" thickTop="1" thickBot="1" x14ac:dyDescent="0.3">
      <c r="A50" s="303" t="s">
        <v>113</v>
      </c>
      <c r="B50" s="84"/>
      <c r="C50" s="84"/>
      <c r="D50" s="84"/>
      <c r="E50" s="84"/>
      <c r="F50" s="84"/>
      <c r="G50" s="84"/>
      <c r="H50" s="84"/>
      <c r="I50" s="84"/>
      <c r="J50" s="84"/>
      <c r="K50" s="253"/>
      <c r="L50" s="253"/>
      <c r="M50" s="253"/>
      <c r="N50" s="253"/>
      <c r="O50" s="84"/>
      <c r="P50" s="84"/>
      <c r="Q50" s="84"/>
      <c r="R50" s="84"/>
      <c r="S50" s="304"/>
      <c r="T50" s="84"/>
      <c r="U50" s="304"/>
      <c r="V50" s="304"/>
      <c r="W50" s="304"/>
      <c r="X50" s="304"/>
      <c r="Y50" s="84"/>
      <c r="Z50" s="84"/>
      <c r="AA50" s="84"/>
      <c r="AB50" s="84"/>
      <c r="AC50" s="84"/>
      <c r="AD50" s="84"/>
      <c r="AE50" s="305"/>
      <c r="AF50" s="256"/>
      <c r="AG50" s="256"/>
      <c r="AH50" s="256"/>
      <c r="AI50" s="177"/>
      <c r="AJ50" s="306"/>
      <c r="AK50" s="307" t="str">
        <f>IF(AK47="","",IF(AK47="エラー","エラー",MIN(AK47,AK36 )))</f>
        <v/>
      </c>
      <c r="AL50" s="308"/>
      <c r="AM50" s="308"/>
      <c r="AN50" s="308"/>
      <c r="AO50" s="308"/>
      <c r="AP50" s="308"/>
      <c r="AQ50" s="308"/>
      <c r="AR50" s="309"/>
      <c r="AS50" s="168" t="s">
        <v>28</v>
      </c>
      <c r="AT50" s="298"/>
    </row>
    <row r="51" spans="1:60" s="5" customFormat="1" ht="15.75" customHeight="1" thickTop="1" thickBot="1" x14ac:dyDescent="0.2">
      <c r="A51" s="310"/>
      <c r="B51" s="311"/>
      <c r="C51" s="311"/>
      <c r="D51" s="311"/>
      <c r="E51" s="311"/>
      <c r="F51" s="311"/>
      <c r="G51" s="311"/>
      <c r="H51" s="311"/>
      <c r="I51" s="311"/>
      <c r="J51" s="311"/>
      <c r="K51" s="311"/>
      <c r="L51" s="311"/>
      <c r="M51" s="311"/>
      <c r="N51" s="311"/>
      <c r="O51" s="311"/>
      <c r="P51" s="311"/>
      <c r="Q51" s="311"/>
      <c r="R51" s="311"/>
      <c r="S51" s="312"/>
      <c r="T51" s="312"/>
      <c r="U51" s="312"/>
      <c r="V51" s="312"/>
      <c r="W51" s="312"/>
      <c r="X51" s="312"/>
      <c r="Y51" s="311"/>
      <c r="Z51" s="311"/>
      <c r="AA51" s="311"/>
      <c r="AB51" s="311"/>
      <c r="AC51" s="311"/>
      <c r="AD51" s="311"/>
      <c r="AE51" s="313"/>
      <c r="AF51" s="313"/>
      <c r="AG51" s="313"/>
      <c r="AH51" s="313"/>
      <c r="AI51" s="313"/>
      <c r="AJ51" s="313"/>
      <c r="AK51" s="313"/>
      <c r="AL51" s="313"/>
      <c r="AM51" s="313"/>
      <c r="AN51" s="313"/>
      <c r="AO51" s="313"/>
      <c r="AP51" s="314"/>
      <c r="AQ51" s="314"/>
      <c r="AR51" s="311"/>
      <c r="AS51" s="311"/>
      <c r="AT51" s="315"/>
      <c r="AU51" s="6"/>
      <c r="AV51" s="6"/>
      <c r="AW51" s="12"/>
      <c r="AX51" s="6"/>
      <c r="AY51" s="7"/>
      <c r="AZ51" s="7"/>
      <c r="BA51" s="7"/>
      <c r="BB51" s="7"/>
      <c r="BC51" s="7"/>
      <c r="BD51" s="7"/>
      <c r="BE51" s="1"/>
      <c r="BF51" s="1"/>
      <c r="BG51" s="1"/>
      <c r="BH51" s="1"/>
    </row>
    <row r="52" spans="1:60" ht="16.5" customHeight="1" x14ac:dyDescent="0.25">
      <c r="A52" s="316" t="s">
        <v>86</v>
      </c>
      <c r="B52" s="317"/>
      <c r="C52" s="317"/>
      <c r="D52" s="317"/>
      <c r="E52" s="317"/>
      <c r="F52" s="317"/>
      <c r="G52" s="317"/>
      <c r="H52" s="317"/>
      <c r="I52" s="317"/>
      <c r="J52" s="317"/>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c r="AH52" s="318"/>
      <c r="AI52" s="318"/>
      <c r="AJ52" s="318"/>
      <c r="AK52" s="318"/>
      <c r="AL52" s="318"/>
      <c r="AM52" s="318"/>
      <c r="AN52" s="318"/>
      <c r="AO52" s="318"/>
      <c r="AP52" s="318"/>
      <c r="AQ52" s="318"/>
      <c r="AR52" s="318"/>
      <c r="AS52" s="318"/>
      <c r="AT52" s="318"/>
      <c r="AU52" s="3"/>
      <c r="AV52" s="3"/>
      <c r="AW52" s="3"/>
    </row>
    <row r="53" spans="1:60" ht="16.5" customHeight="1" x14ac:dyDescent="0.25">
      <c r="A53" s="319" t="s">
        <v>157</v>
      </c>
      <c r="B53" s="320"/>
      <c r="C53" s="320"/>
      <c r="D53" s="320"/>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227"/>
      <c r="AK53" s="227"/>
      <c r="AL53" s="227"/>
      <c r="AM53" s="227"/>
      <c r="AN53" s="227"/>
      <c r="AO53" s="227"/>
      <c r="AP53" s="227"/>
      <c r="AQ53" s="227"/>
      <c r="AR53" s="227"/>
      <c r="AS53" s="227"/>
      <c r="AT53" s="227"/>
      <c r="AU53" s="3"/>
      <c r="AV53" s="3"/>
      <c r="AW53" s="3"/>
    </row>
    <row r="54" spans="1:60" ht="16.5" customHeight="1" x14ac:dyDescent="0.25">
      <c r="A54" s="321"/>
      <c r="B54" s="320"/>
      <c r="C54" s="320"/>
      <c r="D54" s="320"/>
      <c r="E54" s="320"/>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227"/>
      <c r="AK54" s="227"/>
      <c r="AL54" s="227"/>
      <c r="AM54" s="227"/>
      <c r="AN54" s="227"/>
      <c r="AO54" s="227"/>
      <c r="AP54" s="227"/>
      <c r="AQ54" s="227"/>
      <c r="AR54" s="227"/>
      <c r="AS54" s="227"/>
      <c r="AT54" s="227"/>
      <c r="AU54" s="3"/>
      <c r="AV54" s="3"/>
      <c r="AW54" s="3"/>
    </row>
    <row r="55" spans="1:60" s="49" customFormat="1" ht="21.95" customHeight="1" x14ac:dyDescent="0.15">
      <c r="A55" s="322" t="s">
        <v>87</v>
      </c>
      <c r="B55" s="323"/>
      <c r="C55" s="323"/>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M55" s="323"/>
      <c r="AN55" s="323"/>
      <c r="AO55" s="323"/>
      <c r="AP55" s="323"/>
      <c r="AQ55" s="323"/>
      <c r="AR55" s="323"/>
      <c r="AS55" s="323"/>
      <c r="AT55" s="323"/>
      <c r="AU55" s="5"/>
      <c r="AV55" s="5"/>
    </row>
    <row r="56" spans="1:60" ht="21.95" customHeight="1" x14ac:dyDescent="0.15">
      <c r="A56" s="324" t="s">
        <v>0</v>
      </c>
      <c r="B56" s="325" t="s">
        <v>146</v>
      </c>
      <c r="C56" s="325"/>
      <c r="D56" s="325"/>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c r="AT56" s="325"/>
      <c r="AU56" s="4"/>
      <c r="AV56" s="4"/>
      <c r="AW56" s="4"/>
    </row>
    <row r="57" spans="1:60" ht="21.95" customHeight="1" x14ac:dyDescent="0.15">
      <c r="A57" s="326" t="s">
        <v>88</v>
      </c>
      <c r="B57" s="325" t="s">
        <v>147</v>
      </c>
      <c r="C57" s="325"/>
      <c r="D57" s="325"/>
      <c r="E57" s="325"/>
      <c r="F57" s="325"/>
      <c r="G57" s="325"/>
      <c r="H57" s="325"/>
      <c r="I57" s="325"/>
      <c r="J57" s="325"/>
      <c r="K57" s="325"/>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5"/>
      <c r="AI57" s="325"/>
      <c r="AJ57" s="325"/>
      <c r="AK57" s="325"/>
      <c r="AL57" s="325"/>
      <c r="AM57" s="325"/>
      <c r="AN57" s="325"/>
      <c r="AO57" s="325"/>
      <c r="AP57" s="325"/>
      <c r="AQ57" s="325"/>
      <c r="AR57" s="325"/>
      <c r="AS57" s="325"/>
      <c r="AT57" s="325"/>
      <c r="AU57" s="4"/>
      <c r="AV57" s="4"/>
      <c r="AW57" s="4"/>
    </row>
    <row r="58" spans="1:60" ht="21.95" customHeight="1" x14ac:dyDescent="0.15">
      <c r="A58" s="326" t="s">
        <v>89</v>
      </c>
      <c r="B58" s="325" t="s">
        <v>148</v>
      </c>
      <c r="C58" s="325"/>
      <c r="D58" s="325"/>
      <c r="E58" s="325"/>
      <c r="F58" s="325"/>
      <c r="G58" s="325"/>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M58" s="325"/>
      <c r="AN58" s="325"/>
      <c r="AO58" s="325"/>
      <c r="AP58" s="325"/>
      <c r="AQ58" s="325"/>
      <c r="AR58" s="325"/>
      <c r="AS58" s="325"/>
      <c r="AT58" s="325"/>
      <c r="BE58" s="10"/>
      <c r="BF58" s="10"/>
      <c r="BG58" s="10"/>
      <c r="BH58" s="10"/>
    </row>
    <row r="59" spans="1:60" ht="21.95" customHeight="1" x14ac:dyDescent="0.15">
      <c r="A59" s="326" t="s">
        <v>90</v>
      </c>
      <c r="B59" s="327" t="s">
        <v>161</v>
      </c>
      <c r="C59" s="327"/>
      <c r="D59" s="327"/>
      <c r="E59" s="327"/>
      <c r="F59" s="327"/>
      <c r="G59" s="327"/>
      <c r="H59" s="327"/>
      <c r="I59" s="327"/>
      <c r="J59" s="327"/>
      <c r="K59" s="327"/>
      <c r="L59" s="327"/>
      <c r="M59" s="327"/>
      <c r="N59" s="327"/>
      <c r="O59" s="327"/>
      <c r="P59" s="327"/>
      <c r="Q59" s="327"/>
      <c r="R59" s="327"/>
      <c r="S59" s="327"/>
      <c r="T59" s="327"/>
      <c r="U59" s="327"/>
      <c r="V59" s="327"/>
      <c r="W59" s="327"/>
      <c r="X59" s="327"/>
      <c r="Y59" s="327"/>
      <c r="Z59" s="327"/>
      <c r="AA59" s="327"/>
      <c r="AB59" s="327"/>
      <c r="AC59" s="327"/>
      <c r="AD59" s="327"/>
      <c r="AE59" s="327"/>
      <c r="AF59" s="327"/>
      <c r="AG59" s="327"/>
      <c r="AH59" s="327"/>
      <c r="AI59" s="327"/>
      <c r="AJ59" s="327"/>
      <c r="AK59" s="327"/>
      <c r="AL59" s="327"/>
      <c r="AM59" s="327"/>
      <c r="AN59" s="327"/>
      <c r="AO59" s="327"/>
      <c r="AP59" s="327"/>
      <c r="AQ59" s="327"/>
      <c r="AR59" s="327"/>
      <c r="AS59" s="327"/>
      <c r="AT59" s="327"/>
    </row>
    <row r="60" spans="1:60" ht="21.95" customHeight="1" x14ac:dyDescent="0.15">
      <c r="A60" s="326"/>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c r="Z60" s="327"/>
      <c r="AA60" s="327"/>
      <c r="AB60" s="327"/>
      <c r="AC60" s="327"/>
      <c r="AD60" s="327"/>
      <c r="AE60" s="327"/>
      <c r="AF60" s="327"/>
      <c r="AG60" s="327"/>
      <c r="AH60" s="327"/>
      <c r="AI60" s="327"/>
      <c r="AJ60" s="327"/>
      <c r="AK60" s="327"/>
      <c r="AL60" s="327"/>
      <c r="AM60" s="327"/>
      <c r="AN60" s="327"/>
      <c r="AO60" s="327"/>
      <c r="AP60" s="327"/>
      <c r="AQ60" s="327"/>
      <c r="AR60" s="327"/>
      <c r="AS60" s="327"/>
      <c r="AT60" s="327"/>
    </row>
    <row r="61" spans="1:60" s="10" customFormat="1" ht="21.95" customHeight="1" x14ac:dyDescent="0.15">
      <c r="A61" s="326" t="s">
        <v>91</v>
      </c>
      <c r="B61" s="328" t="s">
        <v>155</v>
      </c>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c r="AC61" s="328"/>
      <c r="AD61" s="328"/>
      <c r="AE61" s="328"/>
      <c r="AF61" s="328"/>
      <c r="AG61" s="328"/>
      <c r="AH61" s="328"/>
      <c r="AI61" s="328"/>
      <c r="AJ61" s="328"/>
      <c r="AK61" s="328"/>
      <c r="AL61" s="328"/>
      <c r="AM61" s="328"/>
      <c r="AN61" s="328"/>
      <c r="AO61" s="328"/>
      <c r="AP61" s="328"/>
      <c r="AQ61" s="328"/>
      <c r="AR61" s="328"/>
      <c r="AS61" s="328"/>
      <c r="AT61" s="328"/>
      <c r="BE61" s="1"/>
      <c r="BF61" s="1"/>
      <c r="BG61" s="1"/>
      <c r="BH61" s="1"/>
    </row>
    <row r="62" spans="1:60" ht="21.95" customHeight="1" x14ac:dyDescent="0.15">
      <c r="A62" s="326" t="s">
        <v>92</v>
      </c>
      <c r="B62" s="329" t="s">
        <v>149</v>
      </c>
      <c r="C62" s="329"/>
      <c r="D62" s="329"/>
      <c r="E62" s="329"/>
      <c r="F62" s="329"/>
      <c r="G62" s="329"/>
      <c r="H62" s="329"/>
      <c r="I62" s="329"/>
      <c r="J62" s="329"/>
      <c r="K62" s="329"/>
      <c r="L62" s="329"/>
      <c r="M62" s="329"/>
      <c r="N62" s="329"/>
      <c r="O62" s="329"/>
      <c r="P62" s="329"/>
      <c r="Q62" s="329"/>
      <c r="R62" s="329"/>
      <c r="S62" s="329"/>
      <c r="T62" s="329"/>
      <c r="U62" s="329"/>
      <c r="V62" s="329"/>
      <c r="W62" s="329"/>
      <c r="X62" s="329"/>
      <c r="Y62" s="329"/>
      <c r="Z62" s="329"/>
      <c r="AA62" s="329"/>
      <c r="AB62" s="329"/>
      <c r="AC62" s="329"/>
      <c r="AD62" s="329"/>
      <c r="AE62" s="329"/>
      <c r="AF62" s="329"/>
      <c r="AG62" s="329"/>
      <c r="AH62" s="329"/>
      <c r="AI62" s="329"/>
      <c r="AJ62" s="329"/>
      <c r="AK62" s="329"/>
      <c r="AL62" s="329"/>
      <c r="AM62" s="329"/>
      <c r="AN62" s="329"/>
      <c r="AO62" s="329"/>
      <c r="AP62" s="329"/>
      <c r="AQ62" s="329"/>
      <c r="AR62" s="329"/>
      <c r="AS62" s="329"/>
      <c r="AT62" s="329"/>
    </row>
    <row r="63" spans="1:60" ht="21.95" customHeight="1" x14ac:dyDescent="0.15">
      <c r="A63" s="326" t="s">
        <v>93</v>
      </c>
      <c r="B63" s="330" t="s">
        <v>150</v>
      </c>
      <c r="C63" s="330"/>
      <c r="D63" s="330"/>
      <c r="E63" s="330"/>
      <c r="F63" s="330"/>
      <c r="G63" s="330"/>
      <c r="H63" s="330"/>
      <c r="I63" s="330"/>
      <c r="J63" s="330"/>
      <c r="K63" s="330"/>
      <c r="L63" s="330"/>
      <c r="M63" s="330"/>
      <c r="N63" s="330"/>
      <c r="O63" s="330"/>
      <c r="P63" s="330"/>
      <c r="Q63" s="330"/>
      <c r="R63" s="330"/>
      <c r="S63" s="330"/>
      <c r="T63" s="330"/>
      <c r="U63" s="330"/>
      <c r="V63" s="330"/>
      <c r="W63" s="330"/>
      <c r="X63" s="330"/>
      <c r="Y63" s="330"/>
      <c r="Z63" s="330"/>
      <c r="AA63" s="330"/>
      <c r="AB63" s="330"/>
      <c r="AC63" s="330"/>
      <c r="AD63" s="330"/>
      <c r="AE63" s="330"/>
      <c r="AF63" s="330"/>
      <c r="AG63" s="330"/>
      <c r="AH63" s="330"/>
      <c r="AI63" s="330"/>
      <c r="AJ63" s="330"/>
      <c r="AK63" s="330"/>
      <c r="AL63" s="330"/>
      <c r="AM63" s="330"/>
      <c r="AN63" s="330"/>
      <c r="AO63" s="330"/>
      <c r="AP63" s="330"/>
      <c r="AQ63" s="330"/>
      <c r="AR63" s="330"/>
      <c r="AS63" s="330"/>
      <c r="AT63" s="330"/>
    </row>
    <row r="64" spans="1:60" ht="21.95" customHeight="1" x14ac:dyDescent="0.15">
      <c r="A64" s="326" t="s">
        <v>124</v>
      </c>
      <c r="B64" s="331" t="s">
        <v>151</v>
      </c>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c r="AJ64" s="328"/>
      <c r="AK64" s="328"/>
      <c r="AL64" s="328"/>
      <c r="AM64" s="328"/>
      <c r="AN64" s="328"/>
      <c r="AO64" s="328"/>
      <c r="AP64" s="328"/>
      <c r="AQ64" s="328"/>
      <c r="AR64" s="328"/>
      <c r="AS64" s="328"/>
      <c r="AT64" s="328"/>
    </row>
    <row r="65" spans="1:262" ht="21.95" customHeight="1" x14ac:dyDescent="0.15">
      <c r="A65" s="326" t="s">
        <v>128</v>
      </c>
      <c r="B65" s="329" t="s">
        <v>158</v>
      </c>
      <c r="C65" s="329"/>
      <c r="D65" s="329"/>
      <c r="E65" s="329"/>
      <c r="F65" s="329"/>
      <c r="G65" s="329"/>
      <c r="H65" s="329"/>
      <c r="I65" s="329"/>
      <c r="J65" s="329"/>
      <c r="K65" s="329"/>
      <c r="L65" s="329"/>
      <c r="M65" s="329"/>
      <c r="N65" s="329"/>
      <c r="O65" s="329"/>
      <c r="P65" s="329"/>
      <c r="Q65" s="329"/>
      <c r="R65" s="329"/>
      <c r="S65" s="329"/>
      <c r="T65" s="329"/>
      <c r="U65" s="329"/>
      <c r="V65" s="329"/>
      <c r="W65" s="329"/>
      <c r="X65" s="329"/>
      <c r="Y65" s="329"/>
      <c r="Z65" s="329"/>
      <c r="AA65" s="329"/>
      <c r="AB65" s="329"/>
      <c r="AC65" s="329"/>
      <c r="AD65" s="329"/>
      <c r="AE65" s="329"/>
      <c r="AF65" s="329"/>
      <c r="AG65" s="329"/>
      <c r="AH65" s="329"/>
      <c r="AI65" s="329"/>
      <c r="AJ65" s="329"/>
      <c r="AK65" s="329"/>
      <c r="AL65" s="329"/>
      <c r="AM65" s="329"/>
      <c r="AN65" s="329"/>
      <c r="AO65" s="329"/>
      <c r="AP65" s="329"/>
      <c r="AQ65" s="329"/>
      <c r="AR65" s="329"/>
      <c r="AS65" s="329"/>
      <c r="AT65" s="329"/>
    </row>
    <row r="66" spans="1:262" ht="21.95" customHeight="1" x14ac:dyDescent="0.15">
      <c r="A66" s="329">
        <v>10</v>
      </c>
      <c r="B66" s="330" t="s">
        <v>152</v>
      </c>
      <c r="C66" s="330"/>
      <c r="D66" s="330"/>
      <c r="E66" s="330"/>
      <c r="F66" s="330"/>
      <c r="G66" s="330"/>
      <c r="H66" s="330"/>
      <c r="I66" s="330"/>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330"/>
      <c r="AK66" s="330"/>
      <c r="AL66" s="330"/>
      <c r="AM66" s="330"/>
      <c r="AN66" s="330"/>
      <c r="AO66" s="330"/>
      <c r="AP66" s="330"/>
      <c r="AQ66" s="330"/>
      <c r="AR66" s="330"/>
      <c r="AS66" s="330"/>
      <c r="AT66" s="330"/>
    </row>
    <row r="67" spans="1:262" ht="29.25" customHeight="1" x14ac:dyDescent="0.15">
      <c r="A67" s="329"/>
      <c r="B67" s="332" t="s">
        <v>153</v>
      </c>
      <c r="C67" s="332"/>
      <c r="D67" s="332"/>
      <c r="E67" s="332"/>
      <c r="F67" s="332"/>
      <c r="G67" s="332"/>
      <c r="H67" s="332"/>
      <c r="I67" s="332"/>
      <c r="J67" s="332"/>
      <c r="K67" s="332"/>
      <c r="L67" s="332"/>
      <c r="M67" s="332"/>
      <c r="N67" s="332"/>
      <c r="O67" s="332"/>
      <c r="P67" s="332"/>
      <c r="Q67" s="332"/>
      <c r="R67" s="332"/>
      <c r="S67" s="332"/>
      <c r="T67" s="332"/>
      <c r="U67" s="332"/>
      <c r="V67" s="332"/>
      <c r="W67" s="332"/>
      <c r="X67" s="332"/>
      <c r="Y67" s="332"/>
      <c r="Z67" s="332"/>
      <c r="AA67" s="332"/>
      <c r="AB67" s="332"/>
      <c r="AC67" s="332"/>
      <c r="AD67" s="332"/>
      <c r="AE67" s="332"/>
      <c r="AF67" s="332"/>
      <c r="AG67" s="332"/>
      <c r="AH67" s="332"/>
      <c r="AI67" s="332"/>
      <c r="AJ67" s="332"/>
      <c r="AK67" s="332"/>
      <c r="AL67" s="332"/>
      <c r="AM67" s="332"/>
      <c r="AN67" s="332"/>
      <c r="AO67" s="332"/>
      <c r="AP67" s="332"/>
      <c r="AQ67" s="332"/>
      <c r="AR67" s="332"/>
      <c r="AS67" s="332"/>
      <c r="AT67" s="332"/>
    </row>
    <row r="68" spans="1:262" ht="21.75" customHeight="1" x14ac:dyDescent="0.15">
      <c r="A68" s="329"/>
      <c r="B68" s="332" t="s">
        <v>154</v>
      </c>
      <c r="C68" s="332"/>
      <c r="D68" s="332"/>
      <c r="E68" s="332"/>
      <c r="F68" s="332"/>
      <c r="G68" s="332"/>
      <c r="H68" s="332"/>
      <c r="I68" s="332"/>
      <c r="J68" s="332"/>
      <c r="K68" s="332"/>
      <c r="L68" s="332"/>
      <c r="M68" s="332"/>
      <c r="N68" s="332"/>
      <c r="O68" s="332"/>
      <c r="P68" s="332"/>
      <c r="Q68" s="332"/>
      <c r="R68" s="332"/>
      <c r="S68" s="332"/>
      <c r="T68" s="332"/>
      <c r="U68" s="332"/>
      <c r="V68" s="332"/>
      <c r="W68" s="332"/>
      <c r="X68" s="332"/>
      <c r="Y68" s="332"/>
      <c r="Z68" s="332"/>
      <c r="AA68" s="332"/>
      <c r="AB68" s="332"/>
      <c r="AC68" s="332"/>
      <c r="AD68" s="332"/>
      <c r="AE68" s="332"/>
      <c r="AF68" s="332"/>
      <c r="AG68" s="332"/>
      <c r="AH68" s="332"/>
      <c r="AI68" s="332"/>
      <c r="AJ68" s="332"/>
      <c r="AK68" s="332"/>
      <c r="AL68" s="332"/>
      <c r="AM68" s="332"/>
      <c r="AN68" s="332"/>
      <c r="AO68" s="332"/>
      <c r="AP68" s="332"/>
      <c r="AQ68" s="332"/>
      <c r="AR68" s="332"/>
      <c r="AS68" s="332"/>
      <c r="AT68" s="332"/>
    </row>
    <row r="69" spans="1:262" ht="21.95" customHeight="1" x14ac:dyDescent="0.15">
      <c r="A69" s="329">
        <v>11</v>
      </c>
      <c r="B69" s="332" t="s">
        <v>159</v>
      </c>
      <c r="C69" s="332"/>
      <c r="D69" s="332"/>
      <c r="E69" s="332"/>
      <c r="F69" s="332"/>
      <c r="G69" s="332"/>
      <c r="H69" s="332"/>
      <c r="I69" s="332"/>
      <c r="J69" s="332"/>
      <c r="K69" s="332"/>
      <c r="L69" s="332"/>
      <c r="M69" s="332"/>
      <c r="N69" s="332"/>
      <c r="O69" s="332"/>
      <c r="P69" s="332"/>
      <c r="Q69" s="332"/>
      <c r="R69" s="332"/>
      <c r="S69" s="332"/>
      <c r="T69" s="332"/>
      <c r="U69" s="332"/>
      <c r="V69" s="332"/>
      <c r="W69" s="332"/>
      <c r="X69" s="332"/>
      <c r="Y69" s="332"/>
      <c r="Z69" s="332"/>
      <c r="AA69" s="332"/>
      <c r="AB69" s="332"/>
      <c r="AC69" s="332"/>
      <c r="AD69" s="332"/>
      <c r="AE69" s="332"/>
      <c r="AF69" s="332"/>
      <c r="AG69" s="332"/>
      <c r="AH69" s="332"/>
      <c r="AI69" s="332"/>
      <c r="AJ69" s="332"/>
      <c r="AK69" s="332"/>
      <c r="AL69" s="332"/>
      <c r="AM69" s="332"/>
      <c r="AN69" s="332"/>
      <c r="AO69" s="332"/>
      <c r="AP69" s="332"/>
      <c r="AQ69" s="332"/>
      <c r="AR69" s="332"/>
      <c r="AS69" s="332"/>
      <c r="AT69" s="332"/>
    </row>
    <row r="70" spans="1:262" ht="16.5" customHeight="1" x14ac:dyDescent="0.15">
      <c r="A70" s="326"/>
      <c r="B70" s="329" t="s">
        <v>126</v>
      </c>
      <c r="C70" s="329"/>
      <c r="D70" s="329"/>
      <c r="E70" s="329"/>
      <c r="F70" s="329"/>
      <c r="G70" s="329"/>
      <c r="H70" s="329"/>
      <c r="I70" s="329"/>
      <c r="J70" s="329"/>
      <c r="K70" s="329"/>
      <c r="L70" s="329"/>
      <c r="M70" s="329"/>
      <c r="N70" s="329"/>
      <c r="O70" s="329"/>
      <c r="P70" s="329"/>
      <c r="Q70" s="329"/>
      <c r="R70" s="329"/>
      <c r="S70" s="329"/>
      <c r="T70" s="329"/>
      <c r="U70" s="329"/>
      <c r="V70" s="329"/>
      <c r="W70" s="329"/>
      <c r="X70" s="329"/>
      <c r="Y70" s="329"/>
      <c r="Z70" s="329"/>
      <c r="AA70" s="329"/>
      <c r="AB70" s="329"/>
      <c r="AC70" s="329"/>
      <c r="AD70" s="329"/>
      <c r="AE70" s="329"/>
      <c r="AF70" s="329"/>
      <c r="AG70" s="329"/>
      <c r="AH70" s="329"/>
      <c r="AI70" s="329"/>
      <c r="AJ70" s="329"/>
      <c r="AK70" s="329"/>
      <c r="AL70" s="329"/>
      <c r="AM70" s="329"/>
      <c r="AN70" s="329"/>
      <c r="AO70" s="329"/>
      <c r="AP70" s="329"/>
      <c r="AQ70" s="329"/>
      <c r="AR70" s="329"/>
      <c r="AS70" s="329"/>
      <c r="AT70" s="329"/>
    </row>
    <row r="71" spans="1:262" ht="16.5" customHeight="1" x14ac:dyDescent="0.15">
      <c r="A71" s="326"/>
      <c r="B71" s="329" t="s">
        <v>127</v>
      </c>
      <c r="C71" s="329"/>
      <c r="D71" s="329"/>
      <c r="E71" s="329"/>
      <c r="F71" s="329"/>
      <c r="G71" s="329"/>
      <c r="H71" s="329"/>
      <c r="I71" s="329"/>
      <c r="J71" s="329"/>
      <c r="K71" s="329"/>
      <c r="L71" s="329"/>
      <c r="M71" s="329"/>
      <c r="N71" s="329"/>
      <c r="O71" s="329"/>
      <c r="P71" s="329"/>
      <c r="Q71" s="329"/>
      <c r="R71" s="329"/>
      <c r="S71" s="329"/>
      <c r="T71" s="329"/>
      <c r="U71" s="329"/>
      <c r="V71" s="329"/>
      <c r="W71" s="329"/>
      <c r="X71" s="329"/>
      <c r="Y71" s="329"/>
      <c r="Z71" s="329"/>
      <c r="AA71" s="329"/>
      <c r="AB71" s="329"/>
      <c r="AC71" s="329"/>
      <c r="AD71" s="329"/>
      <c r="AE71" s="329"/>
      <c r="AF71" s="329"/>
      <c r="AG71" s="329"/>
      <c r="AH71" s="329"/>
      <c r="AI71" s="329"/>
      <c r="AJ71" s="329"/>
      <c r="AK71" s="329"/>
      <c r="AL71" s="329"/>
      <c r="AM71" s="329"/>
      <c r="AN71" s="329"/>
      <c r="AO71" s="329"/>
      <c r="AP71" s="329"/>
      <c r="AQ71" s="329"/>
      <c r="AR71" s="329"/>
      <c r="AS71" s="329"/>
      <c r="AT71" s="329"/>
    </row>
    <row r="72" spans="1:262" ht="16.5" customHeight="1" x14ac:dyDescent="0.15">
      <c r="A72" s="326"/>
      <c r="B72" s="329" t="s">
        <v>131</v>
      </c>
      <c r="C72" s="329"/>
      <c r="D72" s="329"/>
      <c r="E72" s="329"/>
      <c r="F72" s="329"/>
      <c r="G72" s="329"/>
      <c r="H72" s="329"/>
      <c r="I72" s="329"/>
      <c r="J72" s="329"/>
      <c r="K72" s="329"/>
      <c r="L72" s="329"/>
      <c r="M72" s="329"/>
      <c r="N72" s="329"/>
      <c r="O72" s="329"/>
      <c r="P72" s="329"/>
      <c r="Q72" s="329"/>
      <c r="R72" s="329"/>
      <c r="S72" s="329"/>
      <c r="T72" s="329"/>
      <c r="U72" s="329"/>
      <c r="V72" s="329"/>
      <c r="W72" s="329"/>
      <c r="X72" s="329"/>
      <c r="Y72" s="329"/>
      <c r="Z72" s="329"/>
      <c r="AA72" s="329"/>
      <c r="AB72" s="329"/>
      <c r="AC72" s="329"/>
      <c r="AD72" s="329"/>
      <c r="AE72" s="329"/>
      <c r="AF72" s="329"/>
      <c r="AG72" s="329"/>
      <c r="AH72" s="329"/>
      <c r="AI72" s="329"/>
      <c r="AJ72" s="329"/>
      <c r="AK72" s="329"/>
      <c r="AL72" s="329"/>
      <c r="AM72" s="329"/>
      <c r="AN72" s="329"/>
      <c r="AO72" s="329"/>
      <c r="AP72" s="329"/>
      <c r="AQ72" s="329"/>
      <c r="AR72" s="329"/>
      <c r="AS72" s="329"/>
      <c r="AT72" s="329"/>
    </row>
    <row r="73" spans="1:262" ht="16.5" customHeight="1" x14ac:dyDescent="0.15">
      <c r="A73" s="326"/>
      <c r="B73" s="329" t="s">
        <v>132</v>
      </c>
      <c r="C73" s="329"/>
      <c r="D73" s="329"/>
      <c r="E73" s="329"/>
      <c r="F73" s="329"/>
      <c r="G73" s="329"/>
      <c r="H73" s="329"/>
      <c r="I73" s="329"/>
      <c r="J73" s="329"/>
      <c r="K73" s="329"/>
      <c r="L73" s="329"/>
      <c r="M73" s="329"/>
      <c r="N73" s="329"/>
      <c r="O73" s="329"/>
      <c r="P73" s="329"/>
      <c r="Q73" s="329"/>
      <c r="R73" s="329"/>
      <c r="S73" s="329"/>
      <c r="T73" s="329"/>
      <c r="U73" s="329"/>
      <c r="V73" s="329"/>
      <c r="W73" s="329"/>
      <c r="X73" s="329"/>
      <c r="Y73" s="329"/>
      <c r="Z73" s="329"/>
      <c r="AA73" s="329"/>
      <c r="AB73" s="329"/>
      <c r="AC73" s="329"/>
      <c r="AD73" s="329"/>
      <c r="AE73" s="329"/>
      <c r="AF73" s="329"/>
      <c r="AG73" s="329"/>
      <c r="AH73" s="329"/>
      <c r="AI73" s="329"/>
      <c r="AJ73" s="329"/>
      <c r="AK73" s="329"/>
      <c r="AL73" s="329"/>
      <c r="AM73" s="329"/>
      <c r="AN73" s="329"/>
      <c r="AO73" s="329"/>
      <c r="AP73" s="329"/>
      <c r="AQ73" s="329"/>
      <c r="AR73" s="329"/>
      <c r="AS73" s="329"/>
      <c r="AT73" s="329"/>
    </row>
    <row r="74" spans="1:262" ht="16.5" customHeight="1" x14ac:dyDescent="0.15">
      <c r="A74" s="326"/>
      <c r="B74" s="329"/>
      <c r="C74" s="329"/>
      <c r="D74" s="329"/>
      <c r="E74" s="329"/>
      <c r="F74" s="329"/>
      <c r="G74" s="329"/>
      <c r="H74" s="329"/>
      <c r="I74" s="329"/>
      <c r="J74" s="329"/>
      <c r="K74" s="329"/>
      <c r="L74" s="329"/>
      <c r="M74" s="329"/>
      <c r="N74" s="329"/>
      <c r="O74" s="329"/>
      <c r="P74" s="329"/>
      <c r="Q74" s="329"/>
      <c r="R74" s="329"/>
      <c r="S74" s="329"/>
      <c r="T74" s="329"/>
      <c r="U74" s="329"/>
      <c r="V74" s="329"/>
      <c r="W74" s="329"/>
      <c r="X74" s="329"/>
      <c r="Y74" s="329"/>
      <c r="Z74" s="329"/>
      <c r="AA74" s="329"/>
      <c r="AB74" s="329"/>
      <c r="AC74" s="329"/>
      <c r="AD74" s="329"/>
      <c r="AE74" s="329"/>
      <c r="AF74" s="329"/>
      <c r="AG74" s="329"/>
      <c r="AH74" s="329"/>
      <c r="AI74" s="329"/>
      <c r="AJ74" s="329"/>
      <c r="AK74" s="329"/>
      <c r="AL74" s="329"/>
      <c r="AM74" s="329"/>
      <c r="AN74" s="329"/>
      <c r="AO74" s="329"/>
      <c r="AP74" s="329"/>
      <c r="AQ74" s="329"/>
      <c r="AR74" s="329"/>
      <c r="AS74" s="329"/>
      <c r="AT74" s="329"/>
    </row>
    <row r="75" spans="1:262" ht="21.95" customHeight="1" x14ac:dyDescent="0.15">
      <c r="A75" s="329">
        <v>12</v>
      </c>
      <c r="B75" s="333" t="s">
        <v>160</v>
      </c>
      <c r="C75" s="333"/>
      <c r="D75" s="334"/>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4"/>
      <c r="AE75" s="334"/>
      <c r="AF75" s="334"/>
      <c r="AG75" s="334"/>
      <c r="AH75" s="334"/>
      <c r="AI75" s="334"/>
      <c r="AJ75" s="334"/>
      <c r="AK75" s="334"/>
      <c r="AL75" s="334"/>
      <c r="AM75" s="334"/>
      <c r="AN75" s="334"/>
      <c r="AO75" s="334"/>
      <c r="AP75" s="334"/>
      <c r="AQ75" s="334"/>
      <c r="AR75" s="334"/>
      <c r="AS75" s="334"/>
      <c r="AT75" s="334"/>
    </row>
    <row r="76" spans="1:262" ht="60.75" customHeight="1" x14ac:dyDescent="0.15">
      <c r="A76" s="329">
        <v>13</v>
      </c>
      <c r="B76" s="332" t="s">
        <v>156</v>
      </c>
      <c r="C76" s="332"/>
      <c r="D76" s="332"/>
      <c r="E76" s="332"/>
      <c r="F76" s="332"/>
      <c r="G76" s="332"/>
      <c r="H76" s="332"/>
      <c r="I76" s="332"/>
      <c r="J76" s="332"/>
      <c r="K76" s="332"/>
      <c r="L76" s="332"/>
      <c r="M76" s="332"/>
      <c r="N76" s="332"/>
      <c r="O76" s="332"/>
      <c r="P76" s="332"/>
      <c r="Q76" s="332"/>
      <c r="R76" s="332"/>
      <c r="S76" s="332"/>
      <c r="T76" s="332"/>
      <c r="U76" s="332"/>
      <c r="V76" s="332"/>
      <c r="W76" s="332"/>
      <c r="X76" s="332"/>
      <c r="Y76" s="332"/>
      <c r="Z76" s="332"/>
      <c r="AA76" s="332"/>
      <c r="AB76" s="332"/>
      <c r="AC76" s="332"/>
      <c r="AD76" s="332"/>
      <c r="AE76" s="332"/>
      <c r="AF76" s="332"/>
      <c r="AG76" s="332"/>
      <c r="AH76" s="332"/>
      <c r="AI76" s="332"/>
      <c r="AJ76" s="332"/>
      <c r="AK76" s="332"/>
      <c r="AL76" s="332"/>
      <c r="AM76" s="332"/>
      <c r="AN76" s="332"/>
      <c r="AO76" s="332"/>
      <c r="AP76" s="332"/>
      <c r="AQ76" s="332"/>
      <c r="AR76" s="332"/>
      <c r="AS76" s="332"/>
      <c r="AT76" s="332"/>
      <c r="BE76" s="9"/>
      <c r="BF76" s="9"/>
      <c r="BG76" s="5"/>
      <c r="BH76" s="5"/>
    </row>
    <row r="77" spans="1:262" ht="20.25" customHeight="1" x14ac:dyDescent="0.1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5"/>
      <c r="AV77" s="5"/>
      <c r="AW77" s="5"/>
      <c r="AX77" s="5"/>
      <c r="AY77" s="5"/>
      <c r="AZ77" s="5"/>
      <c r="BA77" s="5"/>
      <c r="BB77" s="5"/>
      <c r="BC77" s="5"/>
      <c r="BD77" s="5"/>
      <c r="BE77" s="8"/>
      <c r="BF77" s="8"/>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row>
    <row r="78" spans="1:262" ht="24" customHeight="1" thickBot="1" x14ac:dyDescent="0.2">
      <c r="A78" s="228"/>
      <c r="B78" s="228"/>
      <c r="C78" s="335" t="s">
        <v>94</v>
      </c>
      <c r="D78" s="336"/>
      <c r="E78" s="336"/>
      <c r="F78" s="336"/>
      <c r="G78" s="336"/>
      <c r="H78" s="336"/>
      <c r="I78" s="336"/>
      <c r="J78" s="336"/>
      <c r="K78" s="336"/>
      <c r="L78" s="336"/>
      <c r="M78" s="336"/>
      <c r="N78" s="336"/>
      <c r="O78" s="336"/>
      <c r="P78" s="336"/>
      <c r="Q78" s="336"/>
      <c r="R78" s="336"/>
      <c r="S78" s="336"/>
      <c r="T78" s="336"/>
      <c r="U78" s="336"/>
      <c r="V78" s="336"/>
      <c r="W78" s="336"/>
      <c r="X78" s="336"/>
      <c r="Y78" s="336"/>
      <c r="Z78" s="336"/>
      <c r="AA78" s="336"/>
      <c r="AB78" s="337"/>
      <c r="AC78" s="337"/>
      <c r="AD78" s="337"/>
      <c r="AE78" s="337"/>
      <c r="AF78" s="337"/>
      <c r="AG78" s="337"/>
      <c r="AH78" s="337"/>
      <c r="AI78" s="337"/>
      <c r="AJ78" s="337"/>
      <c r="AK78" s="337"/>
      <c r="AL78" s="337"/>
      <c r="AM78" s="337"/>
      <c r="AN78" s="337"/>
      <c r="AO78" s="337"/>
      <c r="AP78" s="337"/>
      <c r="AQ78" s="337"/>
      <c r="AR78" s="337"/>
      <c r="AS78" s="228"/>
      <c r="AT78" s="228"/>
      <c r="AU78" s="5"/>
      <c r="AV78" s="5"/>
      <c r="AW78" s="5"/>
      <c r="AX78" s="5"/>
      <c r="AY78" s="5"/>
      <c r="AZ78" s="5"/>
      <c r="BA78" s="5"/>
      <c r="BB78" s="5"/>
      <c r="BC78" s="5"/>
      <c r="BD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c r="IW78" s="5"/>
      <c r="IX78" s="5"/>
      <c r="IY78" s="5"/>
      <c r="IZ78" s="5"/>
      <c r="JA78" s="5"/>
      <c r="JB78" s="5"/>
    </row>
    <row r="79" spans="1:262" ht="24" customHeight="1" x14ac:dyDescent="0.15">
      <c r="A79" s="228"/>
      <c r="B79" s="228"/>
      <c r="C79" s="338" t="s">
        <v>95</v>
      </c>
      <c r="D79" s="339"/>
      <c r="E79" s="339"/>
      <c r="F79" s="339"/>
      <c r="G79" s="339"/>
      <c r="H79" s="339"/>
      <c r="I79" s="339"/>
      <c r="J79" s="339"/>
      <c r="K79" s="339"/>
      <c r="L79" s="339"/>
      <c r="M79" s="339"/>
      <c r="N79" s="339"/>
      <c r="O79" s="339"/>
      <c r="P79" s="339" t="s">
        <v>96</v>
      </c>
      <c r="Q79" s="339"/>
      <c r="R79" s="339"/>
      <c r="S79" s="339"/>
      <c r="T79" s="340"/>
      <c r="U79" s="341" t="s">
        <v>97</v>
      </c>
      <c r="V79" s="341"/>
      <c r="W79" s="341"/>
      <c r="X79" s="341"/>
      <c r="Y79" s="341"/>
      <c r="Z79" s="341"/>
      <c r="AA79" s="341"/>
      <c r="AB79" s="342"/>
      <c r="AC79" s="342"/>
      <c r="AD79" s="342"/>
      <c r="AE79" s="342"/>
      <c r="AF79" s="342"/>
      <c r="AG79" s="342"/>
      <c r="AH79" s="342"/>
      <c r="AI79" s="341" t="s">
        <v>98</v>
      </c>
      <c r="AJ79" s="341"/>
      <c r="AK79" s="341"/>
      <c r="AL79" s="341"/>
      <c r="AM79" s="341"/>
      <c r="AN79" s="341"/>
      <c r="AO79" s="341"/>
      <c r="AP79" s="341"/>
      <c r="AQ79" s="341"/>
      <c r="AR79" s="343"/>
      <c r="AS79" s="228"/>
      <c r="AT79" s="228"/>
      <c r="AU79" s="5"/>
      <c r="AV79" s="5"/>
      <c r="AW79" s="5"/>
      <c r="AX79" s="5"/>
      <c r="AY79" s="5"/>
      <c r="AZ79" s="5"/>
      <c r="BA79" s="5"/>
      <c r="BB79" s="5"/>
      <c r="BC79" s="5"/>
      <c r="BD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row>
    <row r="80" spans="1:262" ht="24" customHeight="1" x14ac:dyDescent="0.15">
      <c r="A80" s="228"/>
      <c r="B80" s="228"/>
      <c r="C80" s="344"/>
      <c r="D80" s="345"/>
      <c r="E80" s="345"/>
      <c r="F80" s="345"/>
      <c r="G80" s="345"/>
      <c r="H80" s="345"/>
      <c r="I80" s="345"/>
      <c r="J80" s="345"/>
      <c r="K80" s="345"/>
      <c r="L80" s="345"/>
      <c r="M80" s="345"/>
      <c r="N80" s="345"/>
      <c r="O80" s="345"/>
      <c r="P80" s="346"/>
      <c r="Q80" s="346"/>
      <c r="R80" s="346"/>
      <c r="S80" s="346"/>
      <c r="T80" s="347"/>
      <c r="U80" s="348" t="s">
        <v>99</v>
      </c>
      <c r="V80" s="348"/>
      <c r="W80" s="348"/>
      <c r="X80" s="348"/>
      <c r="Y80" s="348"/>
      <c r="Z80" s="348"/>
      <c r="AA80" s="349"/>
      <c r="AB80" s="348" t="s">
        <v>100</v>
      </c>
      <c r="AC80" s="348"/>
      <c r="AD80" s="348"/>
      <c r="AE80" s="348"/>
      <c r="AF80" s="348"/>
      <c r="AG80" s="348"/>
      <c r="AH80" s="348"/>
      <c r="AI80" s="350"/>
      <c r="AJ80" s="348"/>
      <c r="AK80" s="348"/>
      <c r="AL80" s="348"/>
      <c r="AM80" s="348"/>
      <c r="AN80" s="348"/>
      <c r="AO80" s="348"/>
      <c r="AP80" s="348"/>
      <c r="AQ80" s="348"/>
      <c r="AR80" s="351"/>
      <c r="AS80" s="228"/>
      <c r="AT80" s="228"/>
      <c r="AU80" s="5"/>
      <c r="AV80" s="5"/>
      <c r="AW80" s="5"/>
      <c r="AX80" s="5"/>
      <c r="AY80" s="5"/>
      <c r="AZ80" s="5"/>
      <c r="BA80" s="5"/>
      <c r="BB80" s="5"/>
      <c r="BC80" s="5"/>
      <c r="BD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c r="IN80" s="5"/>
      <c r="IO80" s="5"/>
      <c r="IP80" s="5"/>
      <c r="IQ80" s="5"/>
      <c r="IR80" s="5"/>
      <c r="IS80" s="5"/>
      <c r="IT80" s="5"/>
      <c r="IU80" s="5"/>
      <c r="IV80" s="5"/>
      <c r="IW80" s="5"/>
      <c r="IX80" s="5"/>
      <c r="IY80" s="5"/>
      <c r="IZ80" s="5"/>
      <c r="JA80" s="5"/>
      <c r="JB80" s="5"/>
    </row>
    <row r="81" spans="1:262" ht="23.25" customHeight="1" x14ac:dyDescent="0.15">
      <c r="A81" s="228"/>
      <c r="B81" s="228"/>
      <c r="C81" s="352" t="s">
        <v>3</v>
      </c>
      <c r="D81" s="353"/>
      <c r="E81" s="353"/>
      <c r="F81" s="353"/>
      <c r="G81" s="353"/>
      <c r="H81" s="353"/>
      <c r="I81" s="353"/>
      <c r="J81" s="353"/>
      <c r="K81" s="353"/>
      <c r="L81" s="353"/>
      <c r="M81" s="353"/>
      <c r="N81" s="353"/>
      <c r="O81" s="354"/>
      <c r="P81" s="353" t="s">
        <v>101</v>
      </c>
      <c r="Q81" s="353"/>
      <c r="R81" s="353"/>
      <c r="S81" s="353"/>
      <c r="T81" s="353"/>
      <c r="U81" s="355">
        <v>0.6</v>
      </c>
      <c r="V81" s="356"/>
      <c r="W81" s="356"/>
      <c r="X81" s="356"/>
      <c r="Y81" s="356"/>
      <c r="Z81" s="356"/>
      <c r="AA81" s="356"/>
      <c r="AB81" s="357">
        <v>0.15</v>
      </c>
      <c r="AC81" s="357"/>
      <c r="AD81" s="357"/>
      <c r="AE81" s="357"/>
      <c r="AF81" s="357"/>
      <c r="AG81" s="357"/>
      <c r="AH81" s="357"/>
      <c r="AI81" s="358" t="s">
        <v>102</v>
      </c>
      <c r="AJ81" s="359"/>
      <c r="AK81" s="359"/>
      <c r="AL81" s="359"/>
      <c r="AM81" s="359"/>
      <c r="AN81" s="359"/>
      <c r="AO81" s="359"/>
      <c r="AP81" s="359"/>
      <c r="AQ81" s="359"/>
      <c r="AR81" s="360"/>
      <c r="AS81" s="228"/>
      <c r="AT81" s="228"/>
      <c r="AU81" s="5"/>
      <c r="AV81" s="5"/>
      <c r="AW81" s="5"/>
      <c r="AX81" s="5"/>
      <c r="AY81" s="5"/>
      <c r="AZ81" s="5"/>
      <c r="BA81" s="5"/>
      <c r="BB81" s="5"/>
      <c r="BC81" s="5"/>
      <c r="BD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row>
    <row r="82" spans="1:262" ht="23.25" customHeight="1" x14ac:dyDescent="0.15">
      <c r="A82" s="228"/>
      <c r="B82" s="228"/>
      <c r="C82" s="352"/>
      <c r="D82" s="353"/>
      <c r="E82" s="353"/>
      <c r="F82" s="353"/>
      <c r="G82" s="353"/>
      <c r="H82" s="353"/>
      <c r="I82" s="353"/>
      <c r="J82" s="353"/>
      <c r="K82" s="353"/>
      <c r="L82" s="353"/>
      <c r="M82" s="353"/>
      <c r="N82" s="353"/>
      <c r="O82" s="354"/>
      <c r="P82" s="353" t="s">
        <v>103</v>
      </c>
      <c r="Q82" s="353"/>
      <c r="R82" s="353"/>
      <c r="S82" s="353"/>
      <c r="T82" s="353"/>
      <c r="U82" s="355">
        <v>0.45</v>
      </c>
      <c r="V82" s="356"/>
      <c r="W82" s="356"/>
      <c r="X82" s="356"/>
      <c r="Y82" s="356"/>
      <c r="Z82" s="356"/>
      <c r="AA82" s="356"/>
      <c r="AB82" s="356"/>
      <c r="AC82" s="356"/>
      <c r="AD82" s="356"/>
      <c r="AE82" s="356"/>
      <c r="AF82" s="356"/>
      <c r="AG82" s="356"/>
      <c r="AH82" s="356"/>
      <c r="AI82" s="361"/>
      <c r="AJ82" s="362"/>
      <c r="AK82" s="362"/>
      <c r="AL82" s="362"/>
      <c r="AM82" s="362"/>
      <c r="AN82" s="362"/>
      <c r="AO82" s="362"/>
      <c r="AP82" s="362"/>
      <c r="AQ82" s="362"/>
      <c r="AR82" s="363"/>
      <c r="AS82" s="228"/>
      <c r="AT82" s="228"/>
      <c r="AU82" s="5"/>
      <c r="AV82" s="5"/>
      <c r="AW82" s="5"/>
      <c r="AX82" s="5"/>
      <c r="AY82" s="5"/>
      <c r="AZ82" s="5"/>
      <c r="BA82" s="5"/>
      <c r="BB82" s="5"/>
      <c r="BC82" s="5"/>
      <c r="BD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c r="ID82" s="5"/>
      <c r="IE82" s="5"/>
      <c r="IF82" s="5"/>
      <c r="IG82" s="5"/>
      <c r="IH82" s="5"/>
      <c r="II82" s="5"/>
      <c r="IJ82" s="5"/>
      <c r="IK82" s="5"/>
      <c r="IL82" s="5"/>
      <c r="IM82" s="5"/>
      <c r="IN82" s="5"/>
      <c r="IO82" s="5"/>
      <c r="IP82" s="5"/>
      <c r="IQ82" s="5"/>
      <c r="IR82" s="5"/>
      <c r="IS82" s="5"/>
      <c r="IT82" s="5"/>
      <c r="IU82" s="5"/>
      <c r="IV82" s="5"/>
      <c r="IW82" s="5"/>
      <c r="IX82" s="5"/>
      <c r="IY82" s="5"/>
      <c r="IZ82" s="5"/>
      <c r="JA82" s="5"/>
      <c r="JB82" s="5"/>
    </row>
    <row r="83" spans="1:262" ht="23.25" customHeight="1" x14ac:dyDescent="0.15">
      <c r="A83" s="228"/>
      <c r="B83" s="228"/>
      <c r="C83" s="352" t="s">
        <v>104</v>
      </c>
      <c r="D83" s="353"/>
      <c r="E83" s="353"/>
      <c r="F83" s="353"/>
      <c r="G83" s="353"/>
      <c r="H83" s="353"/>
      <c r="I83" s="353"/>
      <c r="J83" s="353"/>
      <c r="K83" s="353"/>
      <c r="L83" s="353"/>
      <c r="M83" s="353"/>
      <c r="N83" s="353"/>
      <c r="O83" s="353"/>
      <c r="P83" s="364" t="s">
        <v>101</v>
      </c>
      <c r="Q83" s="364"/>
      <c r="R83" s="364"/>
      <c r="S83" s="364"/>
      <c r="T83" s="365"/>
      <c r="U83" s="358">
        <v>0.45</v>
      </c>
      <c r="V83" s="359"/>
      <c r="W83" s="359"/>
      <c r="X83" s="359"/>
      <c r="Y83" s="359"/>
      <c r="Z83" s="359"/>
      <c r="AA83" s="366"/>
      <c r="AB83" s="356"/>
      <c r="AC83" s="356"/>
      <c r="AD83" s="356"/>
      <c r="AE83" s="356"/>
      <c r="AF83" s="356"/>
      <c r="AG83" s="356"/>
      <c r="AH83" s="356"/>
      <c r="AI83" s="361"/>
      <c r="AJ83" s="362"/>
      <c r="AK83" s="362"/>
      <c r="AL83" s="362"/>
      <c r="AM83" s="362"/>
      <c r="AN83" s="362"/>
      <c r="AO83" s="362"/>
      <c r="AP83" s="362"/>
      <c r="AQ83" s="362"/>
      <c r="AR83" s="363"/>
      <c r="AS83" s="228"/>
      <c r="AT83" s="228"/>
      <c r="AU83" s="5"/>
      <c r="AV83" s="5"/>
      <c r="AW83" s="5"/>
      <c r="AX83" s="5"/>
      <c r="AY83" s="5"/>
      <c r="AZ83" s="5"/>
      <c r="BA83" s="5"/>
      <c r="BB83" s="5"/>
      <c r="BC83" s="5"/>
      <c r="BD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c r="HT83" s="5"/>
      <c r="HU83" s="5"/>
      <c r="HV83" s="5"/>
      <c r="HW83" s="5"/>
      <c r="HX83" s="5"/>
      <c r="HY83" s="5"/>
      <c r="HZ83" s="5"/>
      <c r="IA83" s="5"/>
      <c r="IB83" s="5"/>
      <c r="IC83" s="5"/>
      <c r="ID83" s="5"/>
      <c r="IE83" s="5"/>
      <c r="IF83" s="5"/>
      <c r="IG83" s="5"/>
      <c r="IH83" s="5"/>
      <c r="II83" s="5"/>
      <c r="IJ83" s="5"/>
      <c r="IK83" s="5"/>
      <c r="IL83" s="5"/>
      <c r="IM83" s="5"/>
      <c r="IN83" s="5"/>
      <c r="IO83" s="5"/>
      <c r="IP83" s="5"/>
      <c r="IQ83" s="5"/>
      <c r="IR83" s="5"/>
      <c r="IS83" s="5"/>
      <c r="IT83" s="5"/>
      <c r="IU83" s="5"/>
      <c r="IV83" s="5"/>
      <c r="IW83" s="5"/>
      <c r="IX83" s="5"/>
      <c r="IY83" s="5"/>
      <c r="IZ83" s="5"/>
      <c r="JA83" s="5"/>
      <c r="JB83" s="5"/>
    </row>
    <row r="84" spans="1:262" ht="23.25" customHeight="1" x14ac:dyDescent="0.15">
      <c r="A84" s="228"/>
      <c r="B84" s="228"/>
      <c r="C84" s="352"/>
      <c r="D84" s="353"/>
      <c r="E84" s="353"/>
      <c r="F84" s="353"/>
      <c r="G84" s="353"/>
      <c r="H84" s="353"/>
      <c r="I84" s="353"/>
      <c r="J84" s="353"/>
      <c r="K84" s="353"/>
      <c r="L84" s="353"/>
      <c r="M84" s="353"/>
      <c r="N84" s="353"/>
      <c r="O84" s="353"/>
      <c r="P84" s="353" t="s">
        <v>103</v>
      </c>
      <c r="Q84" s="353"/>
      <c r="R84" s="353"/>
      <c r="S84" s="353"/>
      <c r="T84" s="354"/>
      <c r="U84" s="367"/>
      <c r="V84" s="368"/>
      <c r="W84" s="368"/>
      <c r="X84" s="368"/>
      <c r="Y84" s="368"/>
      <c r="Z84" s="368"/>
      <c r="AA84" s="369"/>
      <c r="AB84" s="356"/>
      <c r="AC84" s="356"/>
      <c r="AD84" s="356"/>
      <c r="AE84" s="356"/>
      <c r="AF84" s="356"/>
      <c r="AG84" s="356"/>
      <c r="AH84" s="356"/>
      <c r="AI84" s="361"/>
      <c r="AJ84" s="362"/>
      <c r="AK84" s="362"/>
      <c r="AL84" s="362"/>
      <c r="AM84" s="362"/>
      <c r="AN84" s="362"/>
      <c r="AO84" s="362"/>
      <c r="AP84" s="362"/>
      <c r="AQ84" s="362"/>
      <c r="AR84" s="363"/>
      <c r="AS84" s="228"/>
      <c r="AT84" s="228"/>
      <c r="AU84" s="5"/>
      <c r="AV84" s="5"/>
      <c r="AW84" s="5"/>
      <c r="AX84" s="5"/>
      <c r="AY84" s="5"/>
      <c r="AZ84" s="5"/>
      <c r="BA84" s="5"/>
      <c r="BB84" s="5"/>
      <c r="BC84" s="5"/>
      <c r="BD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c r="IV84" s="5"/>
      <c r="IW84" s="5"/>
      <c r="IX84" s="5"/>
      <c r="IY84" s="5"/>
      <c r="IZ84" s="5"/>
      <c r="JA84" s="5"/>
      <c r="JB84" s="5"/>
    </row>
    <row r="85" spans="1:262" ht="23.25" customHeight="1" x14ac:dyDescent="0.15">
      <c r="A85" s="228"/>
      <c r="B85" s="228"/>
      <c r="C85" s="352" t="s">
        <v>105</v>
      </c>
      <c r="D85" s="353"/>
      <c r="E85" s="353"/>
      <c r="F85" s="353"/>
      <c r="G85" s="353"/>
      <c r="H85" s="353"/>
      <c r="I85" s="353"/>
      <c r="J85" s="353"/>
      <c r="K85" s="353"/>
      <c r="L85" s="353"/>
      <c r="M85" s="353"/>
      <c r="N85" s="353"/>
      <c r="O85" s="353"/>
      <c r="P85" s="353" t="s">
        <v>101</v>
      </c>
      <c r="Q85" s="353"/>
      <c r="R85" s="353"/>
      <c r="S85" s="353"/>
      <c r="T85" s="354"/>
      <c r="U85" s="356">
        <v>0.75</v>
      </c>
      <c r="V85" s="356"/>
      <c r="W85" s="356"/>
      <c r="X85" s="356"/>
      <c r="Y85" s="356"/>
      <c r="Z85" s="356"/>
      <c r="AA85" s="356"/>
      <c r="AB85" s="356" t="s">
        <v>106</v>
      </c>
      <c r="AC85" s="356"/>
      <c r="AD85" s="356"/>
      <c r="AE85" s="356"/>
      <c r="AF85" s="356"/>
      <c r="AG85" s="356"/>
      <c r="AH85" s="356"/>
      <c r="AI85" s="361"/>
      <c r="AJ85" s="362"/>
      <c r="AK85" s="362"/>
      <c r="AL85" s="362"/>
      <c r="AM85" s="362"/>
      <c r="AN85" s="362"/>
      <c r="AO85" s="362"/>
      <c r="AP85" s="362"/>
      <c r="AQ85" s="362"/>
      <c r="AR85" s="363"/>
      <c r="AS85" s="228"/>
      <c r="AT85" s="228"/>
    </row>
    <row r="86" spans="1:262" ht="23.25" customHeight="1" thickBot="1" x14ac:dyDescent="0.2">
      <c r="A86" s="84"/>
      <c r="B86" s="84"/>
      <c r="C86" s="370"/>
      <c r="D86" s="371"/>
      <c r="E86" s="371"/>
      <c r="F86" s="371"/>
      <c r="G86" s="371"/>
      <c r="H86" s="371"/>
      <c r="I86" s="371"/>
      <c r="J86" s="371"/>
      <c r="K86" s="371"/>
      <c r="L86" s="371"/>
      <c r="M86" s="371"/>
      <c r="N86" s="371"/>
      <c r="O86" s="371"/>
      <c r="P86" s="371" t="s">
        <v>103</v>
      </c>
      <c r="Q86" s="371"/>
      <c r="R86" s="371"/>
      <c r="S86" s="371"/>
      <c r="T86" s="372"/>
      <c r="U86" s="373">
        <v>0.6</v>
      </c>
      <c r="V86" s="373"/>
      <c r="W86" s="373"/>
      <c r="X86" s="373"/>
      <c r="Y86" s="373"/>
      <c r="Z86" s="373"/>
      <c r="AA86" s="373"/>
      <c r="AB86" s="373"/>
      <c r="AC86" s="373"/>
      <c r="AD86" s="373"/>
      <c r="AE86" s="373"/>
      <c r="AF86" s="373"/>
      <c r="AG86" s="373"/>
      <c r="AH86" s="373"/>
      <c r="AI86" s="374"/>
      <c r="AJ86" s="375"/>
      <c r="AK86" s="375"/>
      <c r="AL86" s="375"/>
      <c r="AM86" s="375"/>
      <c r="AN86" s="375"/>
      <c r="AO86" s="375"/>
      <c r="AP86" s="375"/>
      <c r="AQ86" s="375"/>
      <c r="AR86" s="376"/>
      <c r="AS86" s="84"/>
      <c r="AT86" s="84"/>
    </row>
    <row r="87" spans="1:262" ht="23.25" customHeight="1" x14ac:dyDescent="0.15">
      <c r="A87" s="84"/>
      <c r="B87" s="84"/>
      <c r="C87" s="377"/>
      <c r="D87" s="377"/>
      <c r="E87" s="377"/>
      <c r="F87" s="377"/>
      <c r="G87" s="377"/>
      <c r="H87" s="377"/>
      <c r="I87" s="377"/>
      <c r="J87" s="377"/>
      <c r="K87" s="377"/>
      <c r="L87" s="377"/>
      <c r="M87" s="377"/>
      <c r="N87" s="377"/>
      <c r="O87" s="377"/>
      <c r="P87" s="377"/>
      <c r="Q87" s="377"/>
      <c r="R87" s="377"/>
      <c r="S87" s="377"/>
      <c r="T87" s="377"/>
      <c r="U87" s="378"/>
      <c r="V87" s="378"/>
      <c r="W87" s="378"/>
      <c r="X87" s="378"/>
      <c r="Y87" s="378"/>
      <c r="Z87" s="378"/>
      <c r="AA87" s="378"/>
      <c r="AB87" s="378"/>
      <c r="AC87" s="378"/>
      <c r="AD87" s="378"/>
      <c r="AE87" s="378"/>
      <c r="AF87" s="378"/>
      <c r="AG87" s="378"/>
      <c r="AH87" s="378"/>
      <c r="AI87" s="378"/>
      <c r="AJ87" s="378"/>
      <c r="AK87" s="378"/>
      <c r="AL87" s="378"/>
      <c r="AM87" s="378"/>
      <c r="AN87" s="378"/>
      <c r="AO87" s="378"/>
      <c r="AP87" s="378"/>
      <c r="AQ87" s="378"/>
      <c r="AR87" s="378"/>
      <c r="AS87" s="84"/>
      <c r="AT87" s="84"/>
    </row>
    <row r="88" spans="1:262" ht="103.5" customHeight="1" x14ac:dyDescent="0.15">
      <c r="A88" s="379" t="s">
        <v>162</v>
      </c>
      <c r="B88" s="379"/>
      <c r="C88" s="379"/>
      <c r="D88" s="379"/>
      <c r="E88" s="379"/>
      <c r="F88" s="379"/>
      <c r="G88" s="379"/>
      <c r="H88" s="379"/>
      <c r="I88" s="379"/>
      <c r="J88" s="379"/>
      <c r="K88" s="379"/>
      <c r="L88" s="379"/>
      <c r="M88" s="379"/>
      <c r="N88" s="379"/>
      <c r="O88" s="379"/>
      <c r="P88" s="379"/>
      <c r="Q88" s="379"/>
      <c r="R88" s="379"/>
      <c r="S88" s="379"/>
      <c r="T88" s="379"/>
      <c r="U88" s="379"/>
      <c r="V88" s="379"/>
      <c r="W88" s="379"/>
      <c r="X88" s="379"/>
      <c r="Y88" s="379"/>
      <c r="Z88" s="379"/>
      <c r="AA88" s="379"/>
      <c r="AB88" s="379"/>
      <c r="AC88" s="379"/>
      <c r="AD88" s="379"/>
      <c r="AE88" s="379"/>
      <c r="AF88" s="379"/>
      <c r="AG88" s="379"/>
      <c r="AH88" s="379"/>
      <c r="AI88" s="379"/>
      <c r="AJ88" s="379"/>
      <c r="AK88" s="379"/>
      <c r="AL88" s="379"/>
      <c r="AM88" s="379"/>
      <c r="AN88" s="379"/>
      <c r="AO88" s="379"/>
      <c r="AP88" s="379"/>
      <c r="AQ88" s="379"/>
      <c r="AR88" s="379"/>
      <c r="AS88" s="379"/>
      <c r="AT88" s="379"/>
    </row>
  </sheetData>
  <sheetProtection algorithmName="SHA-512" hashValue="rGhU9zfrV7UbWLO4R/pjvEUK9vKa3i/xQutpSUZ6ULSZ3ZhJiBm4SyK7uBkNNRXBUmIYZG1Ce2bVc4AqIhpjtA==" saltValue="WJwfziXwEIXXvHjeQVWGvg==" spinCount="100000" sheet="1" scenarios="1" selectLockedCells="1"/>
  <mergeCells count="182">
    <mergeCell ref="AO1:AT1"/>
    <mergeCell ref="A2:M2"/>
    <mergeCell ref="AO2:AT2"/>
    <mergeCell ref="A3:AT3"/>
    <mergeCell ref="BE4:BG4"/>
    <mergeCell ref="B5:I5"/>
    <mergeCell ref="J5:K5"/>
    <mergeCell ref="M5:U5"/>
    <mergeCell ref="V5:W5"/>
    <mergeCell ref="Y5:AG5"/>
    <mergeCell ref="B7:I7"/>
    <mergeCell ref="J7:U7"/>
    <mergeCell ref="V7:W7"/>
    <mergeCell ref="Y7:AF7"/>
    <mergeCell ref="AG7:AR7"/>
    <mergeCell ref="AS7:AT7"/>
    <mergeCell ref="AH5:AI5"/>
    <mergeCell ref="AK5:AT5"/>
    <mergeCell ref="AV5:BC5"/>
    <mergeCell ref="B6:I6"/>
    <mergeCell ref="J6:W6"/>
    <mergeCell ref="Y6:AF6"/>
    <mergeCell ref="AG6:AT6"/>
    <mergeCell ref="AW6:AX6"/>
    <mergeCell ref="AZ6:BC6"/>
    <mergeCell ref="AK9:AN9"/>
    <mergeCell ref="AP9:AS9"/>
    <mergeCell ref="B10:I10"/>
    <mergeCell ref="A12:AT12"/>
    <mergeCell ref="C13:AA13"/>
    <mergeCell ref="AB13:AQ13"/>
    <mergeCell ref="AR13:AS13"/>
    <mergeCell ref="AF8:AI8"/>
    <mergeCell ref="AK8:AN8"/>
    <mergeCell ref="AP8:AS8"/>
    <mergeCell ref="B9:I9"/>
    <mergeCell ref="J9:L9"/>
    <mergeCell ref="M9:P9"/>
    <mergeCell ref="R9:U9"/>
    <mergeCell ref="W9:Z9"/>
    <mergeCell ref="AB9:AE9"/>
    <mergeCell ref="AF9:AI9"/>
    <mergeCell ref="B8:I8"/>
    <mergeCell ref="J8:L8"/>
    <mergeCell ref="M8:P8"/>
    <mergeCell ref="R8:U8"/>
    <mergeCell ref="W8:Z8"/>
    <mergeCell ref="AB8:AE8"/>
    <mergeCell ref="J17:AA17"/>
    <mergeCell ref="AB17:AQ17"/>
    <mergeCell ref="AR17:AS17"/>
    <mergeCell ref="C18:I18"/>
    <mergeCell ref="J18:AA18"/>
    <mergeCell ref="AB18:AQ18"/>
    <mergeCell ref="AR18:AS18"/>
    <mergeCell ref="B14:B17"/>
    <mergeCell ref="C14:I17"/>
    <mergeCell ref="J14:AA14"/>
    <mergeCell ref="AB14:AS14"/>
    <mergeCell ref="J15:AA15"/>
    <mergeCell ref="AB15:AQ15"/>
    <mergeCell ref="AR15:AS15"/>
    <mergeCell ref="J16:AA16"/>
    <mergeCell ref="AB16:AQ16"/>
    <mergeCell ref="AR16:AS16"/>
    <mergeCell ref="B23:H23"/>
    <mergeCell ref="M23:T23"/>
    <mergeCell ref="U23:V23"/>
    <mergeCell ref="Y23:AF23"/>
    <mergeCell ref="AG23:AH23"/>
    <mergeCell ref="AK23:AR23"/>
    <mergeCell ref="B19:AA19"/>
    <mergeCell ref="AB19:AQ19"/>
    <mergeCell ref="AR19:AS19"/>
    <mergeCell ref="M22:T22"/>
    <mergeCell ref="Y22:AF22"/>
    <mergeCell ref="AK22:AR22"/>
    <mergeCell ref="AS24:AT25"/>
    <mergeCell ref="M26:T26"/>
    <mergeCell ref="Y26:AF26"/>
    <mergeCell ref="M27:T27"/>
    <mergeCell ref="U27:V27"/>
    <mergeCell ref="Y27:AF27"/>
    <mergeCell ref="AG27:AH27"/>
    <mergeCell ref="B24:H25"/>
    <mergeCell ref="I24:J25"/>
    <mergeCell ref="K24:L25"/>
    <mergeCell ref="W24:X25"/>
    <mergeCell ref="AI24:AJ25"/>
    <mergeCell ref="AK24:AR25"/>
    <mergeCell ref="AK30:AR30"/>
    <mergeCell ref="AS30:AT30"/>
    <mergeCell ref="AZ34:BA34"/>
    <mergeCell ref="M35:T35"/>
    <mergeCell ref="Y35:AF35"/>
    <mergeCell ref="AK35:AR35"/>
    <mergeCell ref="BA35:BE35"/>
    <mergeCell ref="AW28:AX28"/>
    <mergeCell ref="M29:T29"/>
    <mergeCell ref="X29:AH29"/>
    <mergeCell ref="AK29:AR29"/>
    <mergeCell ref="M30:T30"/>
    <mergeCell ref="U30:V30"/>
    <mergeCell ref="W30:X30"/>
    <mergeCell ref="Y30:AF30"/>
    <mergeCell ref="AG30:AH30"/>
    <mergeCell ref="AI30:AJ30"/>
    <mergeCell ref="AK36:AR36"/>
    <mergeCell ref="AS36:AT36"/>
    <mergeCell ref="AK37:AR37"/>
    <mergeCell ref="B40:H40"/>
    <mergeCell ref="Y40:AF40"/>
    <mergeCell ref="AG40:AH40"/>
    <mergeCell ref="AK40:AR40"/>
    <mergeCell ref="M36:T36"/>
    <mergeCell ref="U36:V36"/>
    <mergeCell ref="W36:X36"/>
    <mergeCell ref="Y36:AF36"/>
    <mergeCell ref="AG36:AH36"/>
    <mergeCell ref="AI36:AJ36"/>
    <mergeCell ref="L39:U40"/>
    <mergeCell ref="AI41:AJ42"/>
    <mergeCell ref="AL41:AO42"/>
    <mergeCell ref="AS41:AT42"/>
    <mergeCell ref="M44:T44"/>
    <mergeCell ref="Y44:AF44"/>
    <mergeCell ref="AG44:AH44"/>
    <mergeCell ref="B41:H42"/>
    <mergeCell ref="I41:J42"/>
    <mergeCell ref="K41:L42"/>
    <mergeCell ref="M41:T42"/>
    <mergeCell ref="U41:V42"/>
    <mergeCell ref="W41:X42"/>
    <mergeCell ref="M46:T46"/>
    <mergeCell ref="AK46:AR46"/>
    <mergeCell ref="K47:L47"/>
    <mergeCell ref="M47:T47"/>
    <mergeCell ref="U47:V47"/>
    <mergeCell ref="W47:X47"/>
    <mergeCell ref="Y47:AF47"/>
    <mergeCell ref="AG47:AH47"/>
    <mergeCell ref="AI47:AJ47"/>
    <mergeCell ref="X45:AG46"/>
    <mergeCell ref="B61:AT61"/>
    <mergeCell ref="B63:AT63"/>
    <mergeCell ref="B64:AT64"/>
    <mergeCell ref="AK47:AR47"/>
    <mergeCell ref="AK48:AR48"/>
    <mergeCell ref="AK50:AR50"/>
    <mergeCell ref="B56:AT56"/>
    <mergeCell ref="B57:AT57"/>
    <mergeCell ref="B58:AT58"/>
    <mergeCell ref="B59:AT60"/>
    <mergeCell ref="B76:AT76"/>
    <mergeCell ref="C79:O80"/>
    <mergeCell ref="P79:T80"/>
    <mergeCell ref="U79:AH79"/>
    <mergeCell ref="AI79:AR80"/>
    <mergeCell ref="U80:AA80"/>
    <mergeCell ref="AB80:AH80"/>
    <mergeCell ref="B66:AT66"/>
    <mergeCell ref="B67:AT67"/>
    <mergeCell ref="B68:AT68"/>
    <mergeCell ref="B69:AT69"/>
    <mergeCell ref="C81:O82"/>
    <mergeCell ref="P81:T81"/>
    <mergeCell ref="U81:AA81"/>
    <mergeCell ref="AB81:AH84"/>
    <mergeCell ref="AI81:AR86"/>
    <mergeCell ref="P82:T82"/>
    <mergeCell ref="U82:AA82"/>
    <mergeCell ref="C83:O84"/>
    <mergeCell ref="P83:T83"/>
    <mergeCell ref="A88:AT88"/>
    <mergeCell ref="U83:AA84"/>
    <mergeCell ref="P84:T84"/>
    <mergeCell ref="C85:O86"/>
    <mergeCell ref="P85:T85"/>
    <mergeCell ref="U85:AA85"/>
    <mergeCell ref="AB85:AH86"/>
    <mergeCell ref="P86:T86"/>
    <mergeCell ref="U86:AA86"/>
  </mergeCells>
  <phoneticPr fontId="2"/>
  <dataValidations count="4">
    <dataValidation type="list" allowBlank="1" showInputMessage="1" showErrorMessage="1" sqref="Y36:AF36" xr:uid="{B0E47FC8-4110-4740-9733-3F88F2F7E008}">
      <formula1>$AW$29:$AW$35</formula1>
    </dataValidation>
    <dataValidation type="list" allowBlank="1" showInputMessage="1" showErrorMessage="1" sqref="W8:Z9 AP8:AS9" xr:uid="{B1E3FCAF-098F-44B9-8292-0E478CC0A34F}">
      <formula1>$BG$6:$BG$36</formula1>
    </dataValidation>
    <dataValidation type="list" allowBlank="1" showInputMessage="1" showErrorMessage="1" sqref="R8:U9 AK8:AN9" xr:uid="{8DCCA86C-2C35-4FF2-9EE6-D69AEB8AD3FF}">
      <formula1>$BF$5:$BF$17</formula1>
    </dataValidation>
    <dataValidation type="list" allowBlank="1" showInputMessage="1" showErrorMessage="1" sqref="M8:P9 AF8:AI9" xr:uid="{45374EED-9C24-4335-97D0-1DE56F0E64B5}">
      <formula1>$BE$5:$BE$15</formula1>
    </dataValidation>
  </dataValidations>
  <printOptions horizontalCentered="1"/>
  <pageMargins left="0.39370078740157483" right="0.39370078740157483" top="0.39370078740157483" bottom="0.19685039370078741" header="0.51181102362204722" footer="0.51181102362204722"/>
  <pageSetup paperSize="9" scale="58" orientation="portrait" r:id="rId1"/>
  <headerFooter alignWithMargins="0"/>
  <rowBreaks count="1" manualBreakCount="1">
    <brk id="52" max="16383" man="1"/>
  </rowBreaks>
  <colBreaks count="1" manualBreakCount="1">
    <brk id="4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9</xdr:col>
                    <xdr:colOff>133350</xdr:colOff>
                    <xdr:row>4</xdr:row>
                    <xdr:rowOff>76200</xdr:rowOff>
                  </from>
                  <to>
                    <xdr:col>10</xdr:col>
                    <xdr:colOff>190500</xdr:colOff>
                    <xdr:row>4</xdr:row>
                    <xdr:rowOff>361950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21</xdr:col>
                    <xdr:colOff>104775</xdr:colOff>
                    <xdr:row>4</xdr:row>
                    <xdr:rowOff>76200</xdr:rowOff>
                  </from>
                  <to>
                    <xdr:col>22</xdr:col>
                    <xdr:colOff>152400</xdr:colOff>
                    <xdr:row>4</xdr:row>
                    <xdr:rowOff>361950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33</xdr:col>
                    <xdr:colOff>104775</xdr:colOff>
                    <xdr:row>4</xdr:row>
                    <xdr:rowOff>85725</xdr:rowOff>
                  </from>
                  <to>
                    <xdr:col>34</xdr:col>
                    <xdr:colOff>152400</xdr:colOff>
                    <xdr:row>4</xdr:row>
                    <xdr:rowOff>381000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F2529B-DA47-47B2-9E29-6A6C8AE8452E}">
  <ds:schemaRefs>
    <ds:schemaRef ds:uri="http://schemas.microsoft.com/sharepoint/v3/contenttype/forms"/>
  </ds:schemaRefs>
</ds:datastoreItem>
</file>

<file path=customXml/itemProps2.xml><?xml version="1.0" encoding="utf-8"?>
<ds:datastoreItem xmlns:ds="http://schemas.openxmlformats.org/officeDocument/2006/customXml" ds:itemID="{70DCB08F-36BD-4CC4-A1F7-88A1F6838D51}">
  <ds:schemaRefs>
    <ds:schemaRef ds:uri="http://schemas.microsoft.com/office/2006/metadata/properties"/>
    <ds:schemaRef ds:uri="http://schemas.microsoft.com/office/infopath/2007/PartnerControls"/>
    <ds:schemaRef ds:uri="263dbbe5-076b-4606-a03b-9598f5f2f35a"/>
    <ds:schemaRef ds:uri="2bc05441-ecb8-41d0-9872-2862fef3ebb0"/>
  </ds:schemaRefs>
</ds:datastoreItem>
</file>

<file path=customXml/itemProps3.xml><?xml version="1.0" encoding="utf-8"?>
<ds:datastoreItem xmlns:ds="http://schemas.openxmlformats.org/officeDocument/2006/customXml" ds:itemID="{D4F4A13C-7815-4AED-8003-ADDB7A2195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様式第6-3号 </vt:lpstr>
      <vt:lpstr>'様式第6-3号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