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autoCompressPictures="0" defaultThemeVersion="124226"/>
  <bookViews>
    <workbookView xWindow="0" yWindow="0" windowWidth="23055" windowHeight="11535" activeTab="3"/>
  </bookViews>
  <sheets>
    <sheet name="表紙" sheetId="24" r:id="rId1"/>
    <sheet name="職業能力評価シート" sheetId="26" r:id="rId2"/>
    <sheet name="必要な知識" sheetId="27" r:id="rId3"/>
    <sheet name="基準一覧" sheetId="28" r:id="rId4"/>
  </sheets>
  <definedNames>
    <definedName name="_xlnm.Print_Area" localSheetId="3">基準一覧!$A$1:$D$59</definedName>
    <definedName name="_xlnm.Print_Area" localSheetId="1">職業能力評価シート!$A$1:$H$27</definedName>
    <definedName name="_xlnm.Print_Area" localSheetId="2">必要な知識!$A$1:$C$41</definedName>
    <definedName name="_xlnm.Print_Area" localSheetId="0">表紙!$A$1:$L$60</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26" i="26" l="1"/>
  <c r="H26" i="26" s="1"/>
  <c r="F26" i="26"/>
  <c r="G25" i="26"/>
  <c r="F25" i="26"/>
  <c r="G24" i="26"/>
  <c r="G27" i="26" s="1"/>
  <c r="F24" i="26"/>
  <c r="F27" i="26" s="1"/>
  <c r="K7" i="26"/>
  <c r="K8" i="26"/>
  <c r="K9" i="26"/>
  <c r="K10" i="26"/>
  <c r="K11" i="26"/>
  <c r="K12" i="26"/>
  <c r="K13" i="26"/>
  <c r="K14" i="26"/>
  <c r="K15" i="26"/>
  <c r="K16" i="26"/>
  <c r="K20" i="26"/>
  <c r="K21" i="26"/>
  <c r="K22" i="26"/>
  <c r="J20" i="26"/>
  <c r="J21" i="26"/>
  <c r="J22" i="26"/>
  <c r="J15" i="26"/>
  <c r="J16" i="26"/>
  <c r="J12" i="26"/>
  <c r="J13" i="26"/>
  <c r="J14" i="26"/>
  <c r="J9" i="26"/>
  <c r="J10" i="26"/>
  <c r="J11" i="26"/>
  <c r="J7" i="26"/>
  <c r="J8" i="26"/>
  <c r="H25" i="26" l="1"/>
  <c r="H24" i="26"/>
  <c r="H27" i="26" s="1"/>
</calcChain>
</file>

<file path=xl/sharedStrings.xml><?xml version="1.0" encoding="utf-8"?>
<sst xmlns="http://schemas.openxmlformats.org/spreadsheetml/2006/main" count="248" uniqueCount="176">
  <si>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</si>
  <si>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</si>
  <si>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</si>
  <si>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</si>
  <si>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</si>
  <si>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</si>
  <si>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</si>
  <si>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</si>
  <si>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</si>
  <si>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</si>
  <si>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</si>
  <si>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</si>
  <si>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</si>
  <si>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</si>
  <si>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</si>
  <si>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</si>
  <si>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</si>
  <si>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</si>
  <si>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</si>
  <si>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</si>
  <si>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</si>
  <si>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</si>
  <si>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</si>
  <si>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</si>
  <si>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</si>
  <si>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</si>
  <si>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</si>
  <si>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</si>
  <si>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</si>
  <si>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</si>
  <si>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</si>
  <si>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</si>
  <si>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</si>
  <si>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</si>
  <si>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</si>
  <si>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営業</t>
    <rPh sb="0" eb="2">
      <t>エイギョ</t>
    </rPh>
    <phoneticPr fontId="4"/>
  </si>
  <si>
    <t>①交渉・折衝</t>
    <phoneticPr fontId="4"/>
  </si>
  <si>
    <t>②効果的な説明</t>
    <phoneticPr fontId="4"/>
  </si>
  <si>
    <t>③関係構築</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</si>
  <si>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</si>
  <si>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</si>
  <si>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</si>
  <si>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</si>
  <si>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</si>
  <si>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</si>
  <si>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</si>
  <si>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</si>
  <si>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</si>
  <si>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</si>
  <si>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</si>
  <si>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</si>
  <si>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</si>
  <si>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</si>
  <si>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</si>
  <si>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</si>
  <si>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</si>
  <si>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</si>
  <si>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</si>
  <si>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</si>
  <si>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</si>
  <si>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</si>
  <si>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</si>
  <si>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48"/>
  </si>
  <si>
    <t>②倫理的問題の解決</t>
    <phoneticPr fontId="4"/>
  </si>
  <si>
    <t>①お客様の立場に立った対応</t>
    <phoneticPr fontId="4"/>
  </si>
  <si>
    <t>営業業務における高度な専門的知識と技能を有し、社内の中心として業務を遂行及び、後進を指導できる能力水準</t>
    <rPh sb="0" eb="2">
      <t>エイギョ</t>
    </rPh>
    <rPh sb="2" eb="4">
      <t>ギョ</t>
    </rPh>
    <phoneticPr fontId="4"/>
  </si>
  <si>
    <t>Ⅲ. 必要な知識　（共通能力ユニット　レベル3）</t>
    <rPh sb="3" eb="5">
      <t>ヒツヨウ</t>
    </rPh>
    <rPh sb="6" eb="8">
      <t>チシキ</t>
    </rPh>
    <rPh sb="10" eb="12">
      <t>キョウツウ</t>
    </rPh>
    <rPh sb="12" eb="14">
      <t>ノウリョク</t>
    </rPh>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</si>
  <si>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</si>
  <si>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</si>
  <si>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</si>
  <si>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</si>
  <si>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</si>
  <si>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</si>
  <si>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</si>
  <si>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</si>
  <si>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</si>
  <si>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</si>
  <si>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</si>
  <si>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</si>
  <si>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</si>
  <si>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</si>
  <si>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</si>
  <si>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</si>
  <si>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</si>
  <si>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</si>
  <si>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</si>
  <si>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</si>
  <si>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</si>
  <si>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</si>
  <si>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</si>
  <si>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</si>
  <si>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</si>
  <si>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</si>
  <si>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</si>
  <si>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</si>
  <si>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</si>
  <si>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</si>
  <si>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</si>
  <si>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</si>
  <si>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</si>
  <si>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</si>
  <si>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</si>
  <si>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</si>
  <si>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</si>
  <si>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</si>
  <si>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</si>
  <si>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</si>
  <si>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</si>
  <si>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</si>
  <si>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</si>
  <si>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</si>
  <si>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</si>
  <si>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</si>
  <si>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</si>
  <si>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</si>
  <si>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</si>
  <si>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営業専門</t>
    <rPh sb="0" eb="4">
      <t>エイギョ</t>
    </rPh>
    <phoneticPr fontId="4"/>
  </si>
  <si>
    <t>①営業に関する企画・計画</t>
    <phoneticPr fontId="4"/>
  </si>
  <si>
    <t>②営業の推進</t>
    <phoneticPr fontId="4"/>
  </si>
  <si>
    <t>③営業の検証と評価</t>
    <phoneticPr fontId="4"/>
  </si>
  <si>
    <t>①営業に関する企画・計画</t>
    <phoneticPr fontId="4"/>
  </si>
  <si>
    <t>②営業の推進</t>
    <phoneticPr fontId="4"/>
  </si>
  <si>
    <t>③営業の検証と評価</t>
    <phoneticPr fontId="4"/>
  </si>
  <si>
    <t>会社の経営戦略及び営業・マーケティング戦略に沿った営業部門の個別戦略やアクションプランを策定している。</t>
  </si>
  <si>
    <t>営業管理業務に必要な情報を体系的かつ詳細に収集し、顧客別リストを作成して適宜メンテナンスをしている。</t>
  </si>
  <si>
    <t>重要な顧客には常にこちらから必要な情報を提供するなど、「情報は先に与え、後から貰う」を心掛けている。</t>
  </si>
  <si>
    <t>前例や慣行にとらわれることなく、斬新なアイデアで企画立案を行っている。</t>
  </si>
  <si>
    <t>部門トップやマーケティング・広告部門等の関係者との間で意見や利害の調整を円滑に行いながら、実効性のある営業施策の提案を行っている。</t>
  </si>
  <si>
    <t>複数の業務計画間の調整を図りながらその最適化を実現している。</t>
  </si>
  <si>
    <t>営業活動を通じて顧客との個人的な関係を強めながら、顧客ニーズを確実に掴んで必要かつ有益な情報を提供し合うことで関係を強化している。</t>
  </si>
  <si>
    <t>営業会議等で営業情報と営業活動の取りまとめと会議の司会進行を適切に行っている。</t>
  </si>
  <si>
    <t>客先で提案内容に関する効果的なプレゼンテーションを行い、PRしている。</t>
  </si>
  <si>
    <t>収集した情報を関係者間で共有・蓄積し、営業ラインに必要なアクションプランを周知徹底している。</t>
  </si>
  <si>
    <t>販売後のアフターサービスやフォローアップで問題を解決するとともに、新たなニーズやシーズを発見し、新規の営業案件につながるように検討している。</t>
  </si>
  <si>
    <t>部下や後輩に対して営業に関する専門的実務指導を的確に行っている。</t>
  </si>
  <si>
    <t>自社の営業政策が経営環境や競合・市場環境に照らして適当かどうかを検証・評価し、問題がある場合には解決策を提案している。</t>
  </si>
  <si>
    <t>期初の方針や目標に照らして業務全体の達成状況を評価し、次期に向けた課題とその解決策を抽出している。</t>
  </si>
  <si>
    <t>営業政策やその運用に関する問題・改善点を整理し、部門トップに提言して具体的なアクションに結び付けている。</t>
  </si>
  <si>
    <t>検討している新制度の妥当性について、全社または他部門に及ぼすインパクトを考慮し、既存の制度・システムとの整合性も踏まえながら検証している。</t>
  </si>
  <si>
    <t>営業の法律知識の理解</t>
  </si>
  <si>
    <t>商品知識、市場知識、競合知識の理解</t>
  </si>
  <si>
    <t>損益計算に関する計数管理の知識</t>
  </si>
  <si>
    <t>財務計数に関する知識の活用に関する知識</t>
  </si>
  <si>
    <t>営業活動の技術の活用と指導に関する知識</t>
  </si>
  <si>
    <t>新規開拓と深耕開拓に関する知識</t>
  </si>
  <si>
    <t>小売業マーケティングの理解</t>
  </si>
  <si>
    <t>卸売業マーケティングの理解</t>
  </si>
  <si>
    <t>流通機構とその問題点の把握に関する知識</t>
  </si>
  <si>
    <t>営業スタイル分析に関する知識</t>
    <phoneticPr fontId="4"/>
  </si>
  <si>
    <t>レベル３　スペシャリスト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</si>
  <si>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</si>
  <si>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</si>
  <si>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</si>
  <si>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</si>
  <si>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</si>
  <si>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</si>
  <si>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</si>
  <si>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Ⅳ.必要な知識（選択能力ユニット 営業　レベル3　スペシャリスト）</t>
    <rPh sb="8" eb="10">
      <t>センタク</t>
    </rPh>
    <rPh sb="17" eb="19">
      <t>エイギョウ</t>
    </rPh>
    <phoneticPr fontId="4"/>
  </si>
  <si>
    <t>【サブツール】能力細目・職務遂行のための基準一覧（営業　レベル3　スペシャリスト）</t>
    <rPh sb="7" eb="9">
      <t>ノウリョク</t>
    </rPh>
    <rPh sb="9" eb="11">
      <t>サイモク</t>
    </rPh>
    <rPh sb="12" eb="14">
      <t>ショクム</t>
    </rPh>
    <rPh sb="14" eb="16">
      <t>スイコウ</t>
    </rPh>
    <rPh sb="20" eb="22">
      <t>キジュン</t>
    </rPh>
    <rPh sb="22" eb="24">
      <t>イチラン</t>
    </rPh>
    <rPh sb="25" eb="27">
      <t>エイギョウ</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</si>
  <si>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</si>
  <si>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</si>
  <si>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</si>
  <si>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・営業活動を通じて顧客との個人的な関係を強めながら、顧客ニーズを確実に掴んで必要かつ有益な情報を提供し合うことで関係を強化している
・販売後のアフターサービスやフォローアップで問題を解決するとともに、新たなニーズやシーズを発見し、新規の営業案件につながるように検討している</t>
    <phoneticPr fontId="4"/>
  </si>
  <si>
    <t>・自社の営業政策が経営環境や競合・市場環境に照らして適当かどうかを検証・評価し、問題がある場合には解決策を提案している
・営業政策やその運用に関する問題・改善点を整理し、部門トップに提言して具体的なアクションに結び付けている</t>
    <phoneticPr fontId="4"/>
  </si>
  <si>
    <t>※重複項目は省略</t>
    <rPh sb="1" eb="3">
      <t>チョウフク</t>
    </rPh>
    <rPh sb="3" eb="5">
      <t>コウモク</t>
    </rPh>
    <rPh sb="6" eb="8">
      <t>ショウリャク</t>
    </rPh>
    <phoneticPr fontId="4"/>
  </si>
  <si>
    <t>Ⅱ.職務遂行のための基準　選択能力ユニット(営業　レベル3　スペシャリスト）</t>
    <rPh sb="2" eb="12">
      <t>ｑ</t>
    </rPh>
    <rPh sb="13" eb="15">
      <t>センタク</t>
    </rPh>
    <rPh sb="15" eb="17">
      <t>ノウリョク</t>
    </rPh>
    <phoneticPr fontId="4"/>
  </si>
  <si>
    <t>職業能力評価シート（営業　レベル3　スペシャリスト）　　</t>
    <phoneticPr fontId="4"/>
  </si>
  <si>
    <t>Ⅰ.職務遂行のための基準　共通能力ユニット（レベル3）</t>
    <rPh sb="2" eb="12">
      <t>ｑ</t>
    </rPh>
    <rPh sb="13" eb="15">
      <t>キョウツウ</t>
    </rPh>
    <rPh sb="15" eb="17">
      <t>ノウリョク</t>
    </rPh>
    <phoneticPr fontId="4"/>
  </si>
  <si>
    <t>小売業関連法規の理解</t>
    <phoneticPr fontId="4"/>
  </si>
  <si>
    <t>・会社の戦略に沿った営業個別戦略やアクションプランを考えるとともに、前例にとらわれず、Web等を活用して広く情報収集をしながら斬新なアイデアで企画立案を行っている
・関係者との間で意見や利害の調整を円滑に行いながら、実効性のある営業施策の提案を行っている</t>
    <rPh sb="26" eb="27">
      <t>カンガ</t>
    </rPh>
    <rPh sb="34" eb="36">
      <t>ゼンレイ</t>
    </rPh>
    <rPh sb="46" eb="47">
      <t>トウ</t>
    </rPh>
    <rPh sb="48" eb="50">
      <t>カツヨウ</t>
    </rPh>
    <rPh sb="52" eb="53">
      <t>ヒロ</t>
    </rPh>
    <rPh sb="54" eb="56">
      <t>ジョウホウ</t>
    </rPh>
    <rPh sb="56" eb="58">
      <t>シュウシュウ</t>
    </rPh>
    <phoneticPr fontId="4"/>
  </si>
  <si>
    <t>ＩＴ関連知識（Ｗｅｂ検索技術等）</t>
    <rPh sb="2" eb="4">
      <t>カンレン</t>
    </rPh>
    <rPh sb="4" eb="6">
      <t>チシキ</t>
    </rPh>
    <rPh sb="10" eb="12">
      <t>ケンサク</t>
    </rPh>
    <rPh sb="12" eb="14">
      <t>ギジュツ</t>
    </rPh>
    <rPh sb="14" eb="15">
      <t>トウ</t>
    </rPh>
    <phoneticPr fontId="4"/>
  </si>
  <si>
    <t>Wｅｂ等を活用し、自身の専門分野だけでなく、周辺分野の情報も積極的に収集している。</t>
    <phoneticPr fontId="4"/>
  </si>
  <si>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4"/>
  </si>
  <si>
    <t>上司
評価</t>
    <rPh sb="0" eb="2">
      <t>ジョウシ</t>
    </rPh>
    <rPh sb="3" eb="5">
      <t>ヒョウカ</t>
    </rPh>
    <phoneticPr fontId="4"/>
  </si>
  <si>
    <t>自己
評価
集計</t>
    <rPh sb="0" eb="2">
      <t>ジコ</t>
    </rPh>
    <rPh sb="3" eb="5">
      <t>ヒョウカ</t>
    </rPh>
    <rPh sb="6" eb="8">
      <t>シュウケイ</t>
    </rPh>
    <phoneticPr fontId="4"/>
  </si>
  <si>
    <t>上司
評価
集計</t>
    <rPh sb="0" eb="2">
      <t>ジョウシ</t>
    </rPh>
    <rPh sb="3" eb="5">
      <t>ヒョウカ</t>
    </rPh>
    <rPh sb="6" eb="8">
      <t>シュウケイ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</si>
</sst>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0">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7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cellStyleXfs>
  <cellXfs count="168">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26" fillId="0" borderId="0" xfId="0" applyFont="1" applyBorder="1" applyAlignment="1">
      <alignment horizontal="left" vertical="center" wrapText="1"/>
    </xf>
    <xf numFmtId="0" fontId="0" fillId="0" borderId="11" xfId="0" applyFont="1" applyFill="1" applyBorder="1" applyAlignment="1">
      <alignment vertical="center" wrapText="1"/>
    </xf>
    <xf numFmtId="0" fontId="52"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53"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54" fillId="0" borderId="0" xfId="0" applyFont="1" applyAlignment="1">
      <alignment vertical="center"/>
    </xf>
    <xf numFmtId="0" fontId="49" fillId="0" borderId="0" xfId="0" applyFont="1" applyAlignment="1">
      <alignment vertical="center"/>
    </xf>
    <xf numFmtId="0" fontId="55" fillId="0" borderId="0" xfId="0" applyFont="1" applyBorder="1" applyAlignment="1">
      <alignment vertical="center" wrapText="1"/>
    </xf>
    <xf numFmtId="0" fontId="56" fillId="25" borderId="11" xfId="0" applyFont="1" applyFill="1" applyBorder="1" applyAlignment="1">
      <alignment horizontal="center" vertical="center"/>
    </xf>
    <xf numFmtId="0" fontId="49" fillId="0" borderId="0" xfId="0" applyFont="1" applyBorder="1" applyAlignment="1">
      <alignment vertical="center"/>
    </xf>
    <xf numFmtId="0" fontId="57"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50" fillId="0" borderId="11" xfId="0" applyFont="1" applyBorder="1" applyAlignment="1">
      <alignment vertical="center" wrapText="1"/>
    </xf>
    <xf numFmtId="0" fontId="26" fillId="0" borderId="0" xfId="0" applyFont="1" applyBorder="1" applyAlignment="1">
      <alignment horizontal="left" vertical="center" wrapText="1"/>
    </xf>
    <xf numFmtId="0" fontId="50" fillId="0" borderId="11" xfId="0" applyFont="1" applyBorder="1" applyAlignment="1">
      <alignment vertical="center"/>
    </xf>
    <xf numFmtId="176" fontId="50" fillId="0" borderId="14" xfId="0" applyNumberFormat="1" applyFont="1" applyBorder="1" applyAlignment="1">
      <alignment horizontal="left" vertical="center" wrapText="1"/>
    </xf>
    <xf numFmtId="0" fontId="50" fillId="0" borderId="11"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176" fontId="50" fillId="0" borderId="11" xfId="0" applyNumberFormat="1" applyFont="1" applyBorder="1" applyAlignment="1">
      <alignment horizontal="left" vertical="center" wrapText="1"/>
    </xf>
    <xf numFmtId="0" fontId="26" fillId="0" borderId="27" xfId="0" applyFont="1" applyBorder="1" applyAlignment="1">
      <alignment horizontal="right" vertical="top"/>
    </xf>
    <xf numFmtId="0" fontId="26" fillId="26" borderId="18" xfId="0" applyFont="1" applyFill="1" applyBorder="1" applyAlignment="1">
      <alignment vertical="center" wrapText="1"/>
    </xf>
    <xf numFmtId="0" fontId="26" fillId="26" borderId="19" xfId="0" applyFont="1" applyFill="1" applyBorder="1" applyAlignment="1">
      <alignment vertical="center"/>
    </xf>
    <xf numFmtId="0" fontId="26" fillId="26" borderId="25" xfId="0" applyFont="1" applyFill="1" applyBorder="1" applyAlignment="1">
      <alignment vertical="center"/>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0" borderId="11" xfId="43" applyFont="1" applyBorder="1" applyAlignment="1">
      <alignment horizontal="center" vertical="center" wrapText="1"/>
    </xf>
    <xf numFmtId="0" fontId="31"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52" fillId="25" borderId="13" xfId="0" applyFont="1" applyFill="1" applyBorder="1" applyAlignment="1">
      <alignment horizontal="center" vertical="center"/>
    </xf>
    <xf numFmtId="0" fontId="52"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50" fillId="0" borderId="17"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0" fillId="0" borderId="14" xfId="0" applyFont="1" applyFill="1" applyBorder="1" applyAlignment="1">
      <alignment horizontal="left" vertical="center" wrapText="1"/>
    </xf>
    <xf numFmtId="0" fontId="50" fillId="0" borderId="24" xfId="0" applyFont="1" applyFill="1" applyBorder="1" applyAlignment="1">
      <alignment horizontal="left" vertical="center" wrapText="1"/>
    </xf>
    <xf numFmtId="0" fontId="50" fillId="0" borderId="12" xfId="0" applyFont="1" applyFill="1" applyBorder="1" applyAlignment="1">
      <alignment horizontal="left" vertical="center" wrapText="1"/>
    </xf>
    <xf numFmtId="0" fontId="50" fillId="0" borderId="14" xfId="0" applyFont="1" applyBorder="1" applyAlignment="1">
      <alignment horizontal="left" vertical="center" wrapText="1"/>
    </xf>
    <xf numFmtId="0" fontId="50" fillId="0" borderId="24" xfId="0" applyFont="1" applyBorder="1" applyAlignment="1">
      <alignment horizontal="left" vertical="center" wrapText="1"/>
    </xf>
    <xf numFmtId="0" fontId="50" fillId="0" borderId="12" xfId="0"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2" xfId="0" applyFont="1" applyBorder="1" applyAlignment="1">
      <alignment horizontal="left" vertical="center" wrapText="1"/>
    </xf>
    <xf numFmtId="176" fontId="50" fillId="0" borderId="14" xfId="0" applyNumberFormat="1" applyFont="1" applyBorder="1" applyAlignment="1">
      <alignment horizontal="left" vertical="center" wrapText="1"/>
    </xf>
    <xf numFmtId="176" fontId="50" fillId="0" borderId="24" xfId="0" applyNumberFormat="1" applyFont="1" applyBorder="1" applyAlignment="1">
      <alignment horizontal="left" vertical="center" wrapText="1"/>
    </xf>
    <xf numFmtId="176" fontId="51" fillId="0" borderId="24" xfId="0" applyNumberFormat="1" applyFont="1" applyBorder="1" applyAlignment="1">
      <alignment horizontal="left" vertical="center" wrapText="1"/>
    </xf>
    <xf numFmtId="176" fontId="51" fillId="0" borderId="12" xfId="0" applyNumberFormat="1"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cellXfs>
  <cellStyles count="1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cellStyle name="標準_フォーマット案_モデル評価シート" xfId="41"/>
    <cellStyle name="標準_現場管理_レベル2" xfId="42"/>
    <cellStyle name="標準_能力細目、職務遂行のための基準一覧（スーパーマーケット）" xfId="43"/>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view="pageBreakPreview" topLeftCell="A7" zoomScaleSheetLayoutView="100" workbookViewId="0">
      <selection activeCell="E15" sqref="E15:K15"/>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113" t="s">
        <v>4</v>
      </c>
      <c r="I2" s="113"/>
      <c r="J2" s="113"/>
      <c r="K2" s="2" t="s">
        <v>5</v>
      </c>
    </row>
    <row r="3" spans="2:17" ht="22.5" customHeight="1">
      <c r="H3" s="114"/>
      <c r="I3" s="114"/>
      <c r="J3" s="114"/>
      <c r="K3" s="3"/>
    </row>
    <row r="5" spans="2:17" ht="12" customHeight="1">
      <c r="H5" s="113" t="s">
        <v>6</v>
      </c>
      <c r="I5" s="113"/>
      <c r="J5" s="113"/>
      <c r="K5" s="2" t="s">
        <v>5</v>
      </c>
    </row>
    <row r="6" spans="2:17" ht="22.5" customHeight="1">
      <c r="H6" s="114"/>
      <c r="I6" s="114"/>
      <c r="J6" s="114"/>
      <c r="K6" s="3"/>
    </row>
    <row r="7" spans="2:17" ht="10.5" customHeight="1">
      <c r="H7" s="4"/>
      <c r="I7" s="4"/>
      <c r="J7" s="4"/>
      <c r="K7" s="5"/>
    </row>
    <row r="8" spans="2:17" s="6" customFormat="1" ht="13.5"/>
    <row r="9" spans="2:17" s="6" customFormat="1" ht="13.5">
      <c r="B9" s="112" t="s">
        <v>19</v>
      </c>
      <c r="C9" s="112"/>
      <c r="D9" s="112"/>
      <c r="E9" s="112"/>
      <c r="F9" s="112"/>
      <c r="G9" s="112"/>
      <c r="H9" s="112"/>
      <c r="I9" s="112"/>
      <c r="J9" s="112"/>
      <c r="K9" s="112"/>
    </row>
    <row r="10" spans="2:17" s="6" customFormat="1" ht="13.5">
      <c r="B10" s="112"/>
      <c r="C10" s="112"/>
      <c r="D10" s="112"/>
      <c r="E10" s="112"/>
      <c r="F10" s="112"/>
      <c r="G10" s="112"/>
      <c r="H10" s="112"/>
      <c r="I10" s="112"/>
      <c r="J10" s="112"/>
      <c r="K10" s="112"/>
    </row>
    <row r="11" spans="2:17" s="6" customFormat="1" ht="13.5">
      <c r="B11" s="112"/>
      <c r="C11" s="112"/>
      <c r="D11" s="112"/>
      <c r="E11" s="112"/>
      <c r="F11" s="112"/>
      <c r="G11" s="112"/>
      <c r="H11" s="112"/>
      <c r="I11" s="112"/>
      <c r="J11" s="112"/>
      <c r="K11" s="112"/>
    </row>
    <row r="13" spans="2:17" ht="32.25" customHeight="1">
      <c r="B13" s="120" t="s">
        <v>14</v>
      </c>
      <c r="C13" s="121"/>
      <c r="D13" s="121"/>
      <c r="E13" s="124" t="s">
        <v>35</v>
      </c>
      <c r="F13" s="125"/>
      <c r="G13" s="125"/>
      <c r="H13" s="125"/>
      <c r="I13" s="125"/>
      <c r="J13" s="125"/>
      <c r="K13" s="126"/>
      <c r="L13" s="5"/>
    </row>
    <row r="14" spans="2:17" ht="32.25" customHeight="1">
      <c r="B14" s="120" t="s">
        <v>7</v>
      </c>
      <c r="C14" s="121"/>
      <c r="D14" s="121"/>
      <c r="E14" s="122" t="s">
        <v>149</v>
      </c>
      <c r="F14" s="123"/>
      <c r="G14" s="123"/>
      <c r="H14" s="123"/>
      <c r="I14" s="123"/>
      <c r="J14" s="123"/>
      <c r="K14" s="123"/>
    </row>
    <row r="15" spans="2:17" s="6" customFormat="1" ht="84" customHeight="1">
      <c r="B15" s="115" t="s">
        <v>8</v>
      </c>
      <c r="C15" s="116"/>
      <c r="D15" s="116"/>
      <c r="E15" s="117" t="s">
        <v>65</v>
      </c>
      <c r="F15" s="118"/>
      <c r="G15" s="118"/>
      <c r="H15" s="118"/>
      <c r="I15" s="118"/>
      <c r="J15" s="118"/>
      <c r="K15" s="119"/>
      <c r="Q15" s="7"/>
    </row>
    <row r="17" s="55" customFormat="1"/>
    <row r="18" s="55" customFormat="1"/>
    <row r="19" s="55" customFormat="1"/>
    <row r="20" s="55" customFormat="1"/>
    <row r="21" s="55" customFormat="1"/>
    <row r="22" s="55" customFormat="1"/>
    <row r="23" s="55" customFormat="1"/>
    <row r="24" s="55" customFormat="1"/>
    <row r="25" s="55" customFormat="1"/>
    <row r="26" s="55" customFormat="1"/>
    <row r="27" s="55" customFormat="1"/>
    <row r="28" s="55" customFormat="1"/>
    <row r="29" s="55" customFormat="1"/>
    <row r="30" s="55" customFormat="1"/>
    <row r="31" s="55" customFormat="1"/>
    <row r="32"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view="pageBreakPreview" zoomScaleSheetLayoutView="80" workbookViewId="0">
      <selection activeCell="C26" sqref="C26"/>
    </sheetView>
  </sheetViews>
  <sheetFormatPr defaultColWidth="9.140625" defaultRowHeight="12"/>
  <cols>
    <col min="1" max="1" width="1.28515625" style="9" customWidth="1"/>
    <col min="2" max="2" width="15" style="9" customWidth="1"/>
    <col min="3" max="3" width="19.140625" style="8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c r="A1" s="23"/>
      <c r="B1" s="34" t="s">
        <v>166</v>
      </c>
      <c r="C1" s="84"/>
      <c r="D1" s="23"/>
      <c r="E1" s="23"/>
      <c r="F1" s="128" t="s">
        <v>172</v>
      </c>
      <c r="G1" s="128"/>
      <c r="H1" s="128"/>
    </row>
    <row r="2" spans="1:11" ht="29.25" customHeight="1">
      <c r="B2" s="8"/>
      <c r="C2" s="84"/>
      <c r="F2" s="128"/>
      <c r="G2" s="128"/>
      <c r="H2" s="128"/>
    </row>
    <row r="3" spans="1:11" ht="29.25" customHeight="1">
      <c r="B3" s="8"/>
      <c r="E3" s="31"/>
      <c r="F3" s="128"/>
      <c r="G3" s="128"/>
      <c r="H3" s="128"/>
    </row>
    <row r="4" spans="1:11">
      <c r="B4" s="10"/>
      <c r="F4" s="128"/>
      <c r="G4" s="128"/>
      <c r="H4" s="128"/>
    </row>
    <row r="5" spans="1:11" ht="18" customHeight="1">
      <c r="B5" s="21" t="s">
        <v>167</v>
      </c>
      <c r="E5" s="35"/>
      <c r="J5" s="68" t="s">
        <v>23</v>
      </c>
    </row>
    <row r="6" spans="1:11" ht="13.5" customHeight="1">
      <c r="B6" s="19" t="s">
        <v>0</v>
      </c>
      <c r="C6" s="81" t="s">
        <v>1</v>
      </c>
      <c r="D6" s="129" t="s">
        <v>2</v>
      </c>
      <c r="E6" s="129"/>
      <c r="F6" s="90" t="s">
        <v>15</v>
      </c>
      <c r="G6" s="90" t="s">
        <v>3</v>
      </c>
      <c r="H6" s="20" t="s">
        <v>16</v>
      </c>
      <c r="J6" s="68" t="s">
        <v>15</v>
      </c>
      <c r="K6" s="68" t="s">
        <v>3</v>
      </c>
    </row>
    <row r="7" spans="1:11" s="36" customFormat="1" ht="45" customHeight="1">
      <c r="B7" s="132" t="s">
        <v>25</v>
      </c>
      <c r="C7" s="104" t="s">
        <v>67</v>
      </c>
      <c r="D7" s="106"/>
      <c r="E7" s="105" t="s">
        <v>150</v>
      </c>
      <c r="F7" s="37"/>
      <c r="G7" s="38"/>
      <c r="H7" s="39"/>
      <c r="J7" s="36">
        <f t="shared" ref="J7:K16" si="0">IF(F7="○",2,IF(F7="△",1,0))</f>
        <v>0</v>
      </c>
      <c r="K7" s="36">
        <f t="shared" si="0"/>
        <v>0</v>
      </c>
    </row>
    <row r="8" spans="1:11" s="36" customFormat="1" ht="45" customHeight="1">
      <c r="B8" s="132"/>
      <c r="C8" s="104" t="s">
        <v>68</v>
      </c>
      <c r="D8" s="106"/>
      <c r="E8" s="105" t="s">
        <v>151</v>
      </c>
      <c r="F8" s="37"/>
      <c r="G8" s="38"/>
      <c r="H8" s="39"/>
      <c r="J8" s="36">
        <f t="shared" si="0"/>
        <v>0</v>
      </c>
      <c r="K8" s="36">
        <f t="shared" si="0"/>
        <v>0</v>
      </c>
    </row>
    <row r="9" spans="1:11" s="36" customFormat="1" ht="45" customHeight="1">
      <c r="B9" s="133" t="s">
        <v>26</v>
      </c>
      <c r="C9" s="100" t="s">
        <v>69</v>
      </c>
      <c r="D9" s="106"/>
      <c r="E9" s="78" t="s">
        <v>152</v>
      </c>
      <c r="F9" s="37"/>
      <c r="G9" s="38"/>
      <c r="H9" s="39"/>
      <c r="J9" s="36">
        <f t="shared" si="0"/>
        <v>0</v>
      </c>
      <c r="K9" s="36">
        <f t="shared" si="0"/>
        <v>0</v>
      </c>
    </row>
    <row r="10" spans="1:11" s="36" customFormat="1" ht="45" customHeight="1">
      <c r="B10" s="132"/>
      <c r="C10" s="100" t="s">
        <v>70</v>
      </c>
      <c r="D10" s="106"/>
      <c r="E10" s="78" t="s">
        <v>153</v>
      </c>
      <c r="F10" s="37"/>
      <c r="G10" s="38"/>
      <c r="H10" s="39"/>
      <c r="J10" s="36">
        <f t="shared" si="0"/>
        <v>0</v>
      </c>
      <c r="K10" s="36">
        <f t="shared" si="0"/>
        <v>0</v>
      </c>
    </row>
    <row r="11" spans="1:11" s="36" customFormat="1" ht="45" customHeight="1">
      <c r="B11" s="132"/>
      <c r="C11" s="100" t="s">
        <v>71</v>
      </c>
      <c r="D11" s="106"/>
      <c r="E11" s="78" t="s">
        <v>154</v>
      </c>
      <c r="F11" s="37"/>
      <c r="G11" s="38"/>
      <c r="H11" s="39"/>
      <c r="J11" s="36">
        <f t="shared" si="0"/>
        <v>0</v>
      </c>
      <c r="K11" s="36">
        <f t="shared" si="0"/>
        <v>0</v>
      </c>
    </row>
    <row r="12" spans="1:11" s="36" customFormat="1" ht="45" customHeight="1">
      <c r="B12" s="133" t="s">
        <v>40</v>
      </c>
      <c r="C12" s="100" t="s">
        <v>36</v>
      </c>
      <c r="D12" s="106"/>
      <c r="E12" s="78" t="s">
        <v>155</v>
      </c>
      <c r="F12" s="37"/>
      <c r="G12" s="38"/>
      <c r="H12" s="39"/>
      <c r="J12" s="36">
        <f t="shared" si="0"/>
        <v>0</v>
      </c>
      <c r="K12" s="36">
        <f t="shared" si="0"/>
        <v>0</v>
      </c>
    </row>
    <row r="13" spans="1:11" s="36" customFormat="1" ht="45" customHeight="1">
      <c r="B13" s="133"/>
      <c r="C13" s="100" t="s">
        <v>37</v>
      </c>
      <c r="D13" s="106"/>
      <c r="E13" s="78" t="s">
        <v>156</v>
      </c>
      <c r="F13" s="37"/>
      <c r="G13" s="38"/>
      <c r="H13" s="39"/>
      <c r="J13" s="36">
        <f t="shared" ref="J13" si="1">IF(F13="○",2,IF(F13="△",1,0))</f>
        <v>0</v>
      </c>
      <c r="K13" s="36">
        <f t="shared" ref="K13" si="2">IF(G13="○",2,IF(G13="△",1,0))</f>
        <v>0</v>
      </c>
    </row>
    <row r="14" spans="1:11" s="36" customFormat="1" ht="45" customHeight="1">
      <c r="B14" s="132"/>
      <c r="C14" s="100" t="s">
        <v>38</v>
      </c>
      <c r="D14" s="106"/>
      <c r="E14" s="78" t="s">
        <v>159</v>
      </c>
      <c r="F14" s="37"/>
      <c r="G14" s="38"/>
      <c r="H14" s="39"/>
      <c r="J14" s="36">
        <f t="shared" si="0"/>
        <v>0</v>
      </c>
      <c r="K14" s="36">
        <f t="shared" si="0"/>
        <v>0</v>
      </c>
    </row>
    <row r="15" spans="1:11" s="36" customFormat="1" ht="45" customHeight="1">
      <c r="B15" s="133" t="s">
        <v>42</v>
      </c>
      <c r="C15" s="100" t="s">
        <v>60</v>
      </c>
      <c r="D15" s="73"/>
      <c r="E15" s="83" t="s">
        <v>160</v>
      </c>
      <c r="F15" s="82"/>
      <c r="G15" s="38"/>
      <c r="H15" s="39"/>
      <c r="J15" s="36">
        <f t="shared" si="0"/>
        <v>0</v>
      </c>
      <c r="K15" s="36">
        <f t="shared" si="0"/>
        <v>0</v>
      </c>
    </row>
    <row r="16" spans="1:11" s="36" customFormat="1" ht="45" customHeight="1">
      <c r="B16" s="132"/>
      <c r="C16" s="102" t="s">
        <v>39</v>
      </c>
      <c r="D16" s="73"/>
      <c r="E16" s="83" t="s">
        <v>161</v>
      </c>
      <c r="F16" s="82"/>
      <c r="G16" s="38"/>
      <c r="H16" s="39"/>
      <c r="J16" s="36">
        <f t="shared" si="0"/>
        <v>0</v>
      </c>
      <c r="K16" s="36">
        <f t="shared" si="0"/>
        <v>0</v>
      </c>
    </row>
    <row r="17" spans="2:11" ht="15" customHeight="1">
      <c r="B17" s="11"/>
      <c r="C17" s="86"/>
      <c r="D17" s="25"/>
      <c r="E17" s="12"/>
      <c r="F17" s="13"/>
      <c r="G17" s="13"/>
      <c r="H17" s="29"/>
      <c r="J17" s="36"/>
      <c r="K17" s="36"/>
    </row>
    <row r="18" spans="2:11" ht="13.5">
      <c r="B18" s="22" t="s">
        <v>165</v>
      </c>
      <c r="H18" s="33"/>
      <c r="J18" s="36"/>
      <c r="K18" s="36"/>
    </row>
    <row r="19" spans="2:11" ht="27">
      <c r="B19" s="74" t="s">
        <v>0</v>
      </c>
      <c r="C19" s="87" t="s">
        <v>1</v>
      </c>
      <c r="D19" s="130" t="s">
        <v>2</v>
      </c>
      <c r="E19" s="131"/>
      <c r="F19" s="20" t="s">
        <v>18</v>
      </c>
      <c r="G19" s="32" t="s">
        <v>173</v>
      </c>
      <c r="H19" s="20" t="s">
        <v>16</v>
      </c>
      <c r="J19" s="36"/>
      <c r="K19" s="36"/>
    </row>
    <row r="20" spans="2:11" ht="55.15" customHeight="1">
      <c r="B20" s="127" t="s">
        <v>116</v>
      </c>
      <c r="C20" s="103" t="s">
        <v>117</v>
      </c>
      <c r="D20" s="53"/>
      <c r="E20" s="54" t="s">
        <v>169</v>
      </c>
      <c r="F20" s="37"/>
      <c r="G20" s="38"/>
      <c r="H20" s="27"/>
      <c r="J20" s="36">
        <f t="shared" ref="J20:J22" si="3">IF(F20="○",2,IF(F20="△",1,0))</f>
        <v>0</v>
      </c>
      <c r="K20" s="36">
        <f t="shared" ref="K20:K22" si="4">IF(G20="○",2,IF(G20="△",1,0))</f>
        <v>0</v>
      </c>
    </row>
    <row r="21" spans="2:11" ht="55.15" customHeight="1">
      <c r="B21" s="127"/>
      <c r="C21" s="103" t="s">
        <v>118</v>
      </c>
      <c r="D21" s="53"/>
      <c r="E21" s="54" t="s">
        <v>162</v>
      </c>
      <c r="F21" s="37"/>
      <c r="G21" s="38"/>
      <c r="H21" s="27"/>
      <c r="J21" s="36">
        <f t="shared" si="3"/>
        <v>0</v>
      </c>
      <c r="K21" s="36">
        <f t="shared" si="4"/>
        <v>0</v>
      </c>
    </row>
    <row r="22" spans="2:11" ht="55.15" customHeight="1">
      <c r="B22" s="127"/>
      <c r="C22" s="107" t="s">
        <v>119</v>
      </c>
      <c r="D22" s="53"/>
      <c r="E22" s="54" t="s">
        <v>163</v>
      </c>
      <c r="F22" s="37"/>
      <c r="G22" s="38"/>
      <c r="H22" s="27"/>
      <c r="J22" s="36">
        <f t="shared" si="3"/>
        <v>0</v>
      </c>
      <c r="K22" s="36">
        <f t="shared" si="4"/>
        <v>0</v>
      </c>
    </row>
    <row r="23" spans="2:11" customFormat="1" ht="40.5">
      <c r="B23" s="28"/>
      <c r="C23" s="88"/>
      <c r="D23" s="26"/>
      <c r="F23" s="17" t="s">
        <v>174</v>
      </c>
      <c r="G23" s="18" t="s">
        <v>175</v>
      </c>
      <c r="H23" s="14" t="s">
        <v>9</v>
      </c>
    </row>
    <row r="24" spans="2:11" customFormat="1" ht="30" customHeight="1">
      <c r="B24" s="28"/>
      <c r="C24" s="89"/>
      <c r="D24" s="26"/>
      <c r="E24" s="15" t="s">
        <v>10</v>
      </c>
      <c r="F24" s="69">
        <f>COUNTIF($F$7:$F$22,"○")</f>
        <v>0</v>
      </c>
      <c r="G24" s="69">
        <f>COUNTIF($G$7:$G$22,"○")</f>
        <v>0</v>
      </c>
      <c r="H24" s="70" t="e">
        <f>G24/$G$27</f>
        <v>#DIV/0!</v>
      </c>
    </row>
    <row r="25" spans="2:11" customFormat="1" ht="30" customHeight="1">
      <c r="B25" s="28"/>
      <c r="C25" s="89"/>
      <c r="D25" s="26"/>
      <c r="E25" s="15" t="s">
        <v>11</v>
      </c>
      <c r="F25" s="69">
        <f>COUNTIF($F$7:$F$22,"△")</f>
        <v>0</v>
      </c>
      <c r="G25" s="69">
        <f>COUNTIF($G$7:$G$22,"△")</f>
        <v>0</v>
      </c>
      <c r="H25" s="70" t="e">
        <f>G25/$G$27</f>
        <v>#DIV/0!</v>
      </c>
    </row>
    <row r="26" spans="2:11" customFormat="1" ht="30" customHeight="1" thickBot="1">
      <c r="B26" s="28"/>
      <c r="C26" s="89"/>
      <c r="D26" s="26"/>
      <c r="E26" s="15" t="s">
        <v>12</v>
      </c>
      <c r="F26" s="69">
        <f>COUNTIF($F$7:$F$22,"×")</f>
        <v>0</v>
      </c>
      <c r="G26" s="69">
        <f>COUNTIF($G$7:$G$22,"×")</f>
        <v>0</v>
      </c>
      <c r="H26" s="70" t="e">
        <f>G26/$G$27</f>
        <v>#DIV/0!</v>
      </c>
    </row>
    <row r="27" spans="2:11" customFormat="1" ht="30" customHeight="1" thickTop="1" thickBot="1">
      <c r="B27" s="28"/>
      <c r="C27" s="89"/>
      <c r="D27" s="26"/>
      <c r="E27" s="15" t="s">
        <v>13</v>
      </c>
      <c r="F27" s="16">
        <f>SUM(F24:F26)</f>
        <v>0</v>
      </c>
      <c r="G27" s="16">
        <f>SUM(G24:G26)</f>
        <v>0</v>
      </c>
      <c r="H27" s="71" t="e">
        <f>SUM(H24:H26)</f>
        <v>#DIV/0!</v>
      </c>
    </row>
    <row r="28" spans="2:11" ht="32.25" customHeight="1" thickTop="1">
      <c r="B28" s="28"/>
      <c r="C28" s="89"/>
    </row>
  </sheetData>
  <mergeCells count="8">
    <mergeCell ref="B20:B22"/>
    <mergeCell ref="F1:H4"/>
    <mergeCell ref="D6:E6"/>
    <mergeCell ref="D19:E19"/>
    <mergeCell ref="B7:B8"/>
    <mergeCell ref="B9:B11"/>
    <mergeCell ref="B12:B14"/>
    <mergeCell ref="B15:B16"/>
  </mergeCells>
  <phoneticPr fontId="4"/>
  <dataValidations count="1">
    <dataValidation type="list" allowBlank="1" showInputMessage="1" showErrorMessage="1" sqref="F20:G22 F7:G16">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SheetLayoutView="85" workbookViewId="0">
      <pane xSplit="1" ySplit="2" topLeftCell="B36" activePane="bottomRight" state="frozen"/>
      <selection activeCell="A2" sqref="A2"/>
      <selection pane="topRight" activeCell="A2" sqref="A2"/>
      <selection pane="bottomLeft" activeCell="A2" sqref="A2"/>
      <selection pane="bottomRight" activeCell="B40" sqref="B40"/>
    </sheetView>
  </sheetViews>
  <sheetFormatPr defaultColWidth="8.85546875" defaultRowHeight="12"/>
  <cols>
    <col min="1" max="1" width="28.7109375" customWidth="1"/>
    <col min="2" max="2" width="92.85546875" customWidth="1"/>
    <col min="3" max="3" width="10.7109375" customWidth="1"/>
    <col min="6" max="6" width="9.140625" customWidth="1"/>
  </cols>
  <sheetData>
    <row r="1" spans="1:7" ht="26.25" customHeight="1">
      <c r="A1" s="56" t="s">
        <v>66</v>
      </c>
    </row>
    <row r="2" spans="1:7" ht="26.25" customHeight="1">
      <c r="A2" s="40" t="s">
        <v>0</v>
      </c>
      <c r="B2" s="50" t="s">
        <v>17</v>
      </c>
      <c r="C2" s="51" t="s">
        <v>18</v>
      </c>
    </row>
    <row r="3" spans="1:7" ht="26.25" customHeight="1">
      <c r="A3" s="140" t="s">
        <v>24</v>
      </c>
      <c r="B3" s="94" t="s">
        <v>27</v>
      </c>
      <c r="C3" s="43"/>
      <c r="E3" s="93"/>
      <c r="F3" s="47"/>
      <c r="G3" s="46"/>
    </row>
    <row r="4" spans="1:7" ht="26.25" customHeight="1">
      <c r="A4" s="141"/>
      <c r="B4" s="95" t="s">
        <v>28</v>
      </c>
      <c r="C4" s="44"/>
      <c r="E4" s="93"/>
      <c r="F4" s="47"/>
      <c r="G4" s="46"/>
    </row>
    <row r="5" spans="1:7" ht="26.25" customHeight="1">
      <c r="A5" s="141"/>
      <c r="B5" s="95" t="s">
        <v>29</v>
      </c>
      <c r="C5" s="44"/>
      <c r="E5" s="93"/>
      <c r="F5" s="47"/>
      <c r="G5" s="46"/>
    </row>
    <row r="6" spans="1:7" ht="26.25" customHeight="1">
      <c r="A6" s="141"/>
      <c r="B6" s="95" t="s">
        <v>30</v>
      </c>
      <c r="C6" s="44"/>
      <c r="E6" s="93"/>
      <c r="F6" s="47"/>
      <c r="G6" s="46"/>
    </row>
    <row r="7" spans="1:7" ht="26.25" customHeight="1">
      <c r="A7" s="141"/>
      <c r="B7" s="96" t="s">
        <v>31</v>
      </c>
      <c r="C7" s="58"/>
      <c r="E7" s="93"/>
      <c r="F7" s="47"/>
      <c r="G7" s="46"/>
    </row>
    <row r="8" spans="1:7" ht="26.25" customHeight="1">
      <c r="A8" s="141"/>
      <c r="B8" s="97" t="s">
        <v>32</v>
      </c>
      <c r="C8" s="44"/>
      <c r="E8" s="101"/>
      <c r="F8" s="47"/>
      <c r="G8" s="46"/>
    </row>
    <row r="9" spans="1:7" ht="26.25" customHeight="1">
      <c r="A9" s="141"/>
      <c r="B9" s="97" t="s">
        <v>33</v>
      </c>
      <c r="C9" s="44"/>
      <c r="E9" s="101"/>
      <c r="F9" s="47"/>
      <c r="G9" s="46"/>
    </row>
    <row r="10" spans="1:7" ht="26.1" customHeight="1">
      <c r="A10" s="142"/>
      <c r="B10" s="98" t="s">
        <v>34</v>
      </c>
      <c r="C10" s="45"/>
      <c r="E10" s="101"/>
      <c r="F10" s="47"/>
      <c r="G10" s="46"/>
    </row>
    <row r="11" spans="1:7" ht="26.25" customHeight="1">
      <c r="A11" s="140" t="s">
        <v>98</v>
      </c>
      <c r="B11" s="99" t="s">
        <v>99</v>
      </c>
      <c r="C11" s="43"/>
      <c r="E11" s="93"/>
      <c r="F11" s="47"/>
      <c r="G11" s="46"/>
    </row>
    <row r="12" spans="1:7" ht="26.25" customHeight="1">
      <c r="A12" s="141"/>
      <c r="B12" s="97" t="s">
        <v>100</v>
      </c>
      <c r="C12" s="44"/>
      <c r="E12" s="93"/>
      <c r="F12" s="47"/>
      <c r="G12" s="46"/>
    </row>
    <row r="13" spans="1:7" ht="26.25" customHeight="1">
      <c r="A13" s="141"/>
      <c r="B13" s="96" t="s">
        <v>101</v>
      </c>
      <c r="C13" s="44"/>
      <c r="E13" s="93"/>
      <c r="F13" s="47"/>
      <c r="G13" s="46"/>
    </row>
    <row r="14" spans="1:7" ht="26.25" customHeight="1">
      <c r="A14" s="141"/>
      <c r="B14" s="98" t="s">
        <v>102</v>
      </c>
      <c r="C14" s="44"/>
      <c r="E14" s="93"/>
      <c r="F14" s="47"/>
      <c r="G14" s="46"/>
    </row>
    <row r="15" spans="1:7" ht="26.25" customHeight="1">
      <c r="A15" s="140" t="s">
        <v>41</v>
      </c>
      <c r="B15" s="99" t="s">
        <v>49</v>
      </c>
      <c r="C15" s="43"/>
      <c r="E15" s="77"/>
      <c r="F15" s="47"/>
      <c r="G15" s="46"/>
    </row>
    <row r="16" spans="1:7" ht="26.25" customHeight="1">
      <c r="A16" s="141"/>
      <c r="B16" s="97" t="s">
        <v>50</v>
      </c>
      <c r="C16" s="44"/>
      <c r="E16" s="77"/>
      <c r="F16" s="47"/>
      <c r="G16" s="46"/>
    </row>
    <row r="17" spans="1:7" ht="26.25" customHeight="1">
      <c r="A17" s="141"/>
      <c r="B17" s="96" t="s">
        <v>51</v>
      </c>
      <c r="C17" s="58"/>
      <c r="E17" s="101"/>
      <c r="F17" s="47"/>
      <c r="G17" s="46"/>
    </row>
    <row r="18" spans="1:7" ht="26.25" customHeight="1">
      <c r="A18" s="141"/>
      <c r="B18" s="96" t="s">
        <v>52</v>
      </c>
      <c r="C18" s="58"/>
      <c r="E18" s="101"/>
      <c r="F18" s="47"/>
      <c r="G18" s="46"/>
    </row>
    <row r="19" spans="1:7" ht="26.25" customHeight="1">
      <c r="A19" s="141"/>
      <c r="B19" s="96" t="s">
        <v>53</v>
      </c>
      <c r="C19" s="58"/>
      <c r="E19" s="101"/>
      <c r="F19" s="47"/>
      <c r="G19" s="46"/>
    </row>
    <row r="20" spans="1:7" ht="26.25" customHeight="1">
      <c r="A20" s="141"/>
      <c r="B20" s="96" t="s">
        <v>54</v>
      </c>
      <c r="C20" s="58"/>
      <c r="E20" s="77"/>
      <c r="F20" s="47"/>
      <c r="G20" s="46"/>
    </row>
    <row r="21" spans="1:7" ht="26.25" customHeight="1">
      <c r="A21" s="142"/>
      <c r="B21" s="98" t="s">
        <v>55</v>
      </c>
      <c r="C21" s="45"/>
      <c r="E21" s="72"/>
      <c r="F21" s="47"/>
      <c r="G21" s="46"/>
    </row>
    <row r="22" spans="1:7" ht="26.25" customHeight="1">
      <c r="A22" s="134" t="s">
        <v>43</v>
      </c>
      <c r="B22" s="99" t="s">
        <v>56</v>
      </c>
      <c r="C22" s="43"/>
      <c r="E22" s="72"/>
      <c r="F22" s="47"/>
      <c r="G22" s="46"/>
    </row>
    <row r="23" spans="1:7" ht="26.25" customHeight="1">
      <c r="A23" s="135"/>
      <c r="B23" s="97" t="s">
        <v>58</v>
      </c>
      <c r="C23" s="44"/>
      <c r="E23" s="80"/>
      <c r="F23" s="47"/>
      <c r="G23" s="46"/>
    </row>
    <row r="24" spans="1:7" ht="26.25" customHeight="1">
      <c r="A24" s="135"/>
      <c r="B24" s="97" t="s">
        <v>59</v>
      </c>
      <c r="C24" s="44"/>
      <c r="E24" s="80"/>
      <c r="F24" s="47"/>
      <c r="G24" s="46"/>
    </row>
    <row r="25" spans="1:7" ht="26.25" customHeight="1">
      <c r="A25" s="136"/>
      <c r="B25" s="98" t="s">
        <v>57</v>
      </c>
      <c r="C25" s="45"/>
      <c r="E25" s="72"/>
      <c r="F25" s="47"/>
      <c r="G25" s="46"/>
    </row>
    <row r="26" spans="1:7" ht="26.25" customHeight="1">
      <c r="C26" s="52"/>
      <c r="E26" s="46"/>
      <c r="F26" s="93"/>
      <c r="G26" s="47"/>
    </row>
    <row r="27" spans="1:7" ht="26.25" customHeight="1">
      <c r="A27" s="56" t="s">
        <v>157</v>
      </c>
      <c r="E27" s="46"/>
      <c r="F27" s="93"/>
      <c r="G27" s="47"/>
    </row>
    <row r="28" spans="1:7" ht="26.25" customHeight="1">
      <c r="A28" s="57" t="s">
        <v>0</v>
      </c>
      <c r="B28" s="41" t="s">
        <v>17</v>
      </c>
      <c r="C28" s="42" t="s">
        <v>18</v>
      </c>
      <c r="E28" s="46"/>
      <c r="F28" s="93"/>
      <c r="G28" s="47"/>
    </row>
    <row r="29" spans="1:7" ht="26.25" customHeight="1">
      <c r="A29" s="137" t="s">
        <v>116</v>
      </c>
      <c r="B29" s="94" t="s">
        <v>139</v>
      </c>
      <c r="C29" s="43"/>
      <c r="E29" s="46"/>
      <c r="F29" s="93"/>
      <c r="G29" s="47"/>
    </row>
    <row r="30" spans="1:7" ht="26.25" customHeight="1">
      <c r="A30" s="138"/>
      <c r="B30" s="95" t="s">
        <v>140</v>
      </c>
      <c r="C30" s="44"/>
      <c r="E30" s="46"/>
      <c r="F30" s="93"/>
      <c r="G30" s="49"/>
    </row>
    <row r="31" spans="1:7" ht="26.25" customHeight="1">
      <c r="A31" s="138"/>
      <c r="B31" s="95" t="s">
        <v>141</v>
      </c>
      <c r="C31" s="44"/>
      <c r="E31" s="46"/>
      <c r="F31" s="101"/>
      <c r="G31" s="49"/>
    </row>
    <row r="32" spans="1:7" ht="26.25" customHeight="1">
      <c r="A32" s="138"/>
      <c r="B32" s="95" t="s">
        <v>142</v>
      </c>
      <c r="C32" s="44"/>
      <c r="E32" s="46"/>
      <c r="F32" s="101"/>
      <c r="G32" s="49"/>
    </row>
    <row r="33" spans="1:7" ht="26.25" customHeight="1">
      <c r="A33" s="138"/>
      <c r="B33" s="95" t="s">
        <v>148</v>
      </c>
      <c r="C33" s="44"/>
      <c r="E33" s="46"/>
      <c r="F33" s="101"/>
      <c r="G33" s="30"/>
    </row>
    <row r="34" spans="1:7" ht="26.25" customHeight="1">
      <c r="A34" s="138"/>
      <c r="B34" s="95" t="s">
        <v>143</v>
      </c>
      <c r="C34" s="44"/>
      <c r="E34" s="46"/>
      <c r="F34" s="101"/>
      <c r="G34" s="47"/>
    </row>
    <row r="35" spans="1:7" ht="26.25" customHeight="1">
      <c r="A35" s="138"/>
      <c r="B35" s="109" t="s">
        <v>144</v>
      </c>
      <c r="C35" s="44"/>
      <c r="E35" s="46"/>
      <c r="F35" s="101"/>
      <c r="G35" s="49"/>
    </row>
    <row r="36" spans="1:7" ht="26.25" customHeight="1">
      <c r="A36" s="138"/>
      <c r="B36" s="109" t="s">
        <v>145</v>
      </c>
      <c r="C36" s="44"/>
      <c r="E36" s="46"/>
      <c r="F36" s="101"/>
      <c r="G36" s="49"/>
    </row>
    <row r="37" spans="1:7" ht="26.25" customHeight="1">
      <c r="A37" s="138"/>
      <c r="B37" s="95" t="s">
        <v>146</v>
      </c>
      <c r="C37" s="44"/>
      <c r="E37" s="46"/>
      <c r="F37" s="101"/>
      <c r="G37" s="30"/>
    </row>
    <row r="38" spans="1:7" ht="26.25" customHeight="1">
      <c r="A38" s="138"/>
      <c r="B38" s="95" t="s">
        <v>147</v>
      </c>
      <c r="C38" s="44"/>
      <c r="E38" s="46"/>
      <c r="F38" s="101"/>
      <c r="G38" s="30"/>
    </row>
    <row r="39" spans="1:7" ht="26.25" customHeight="1">
      <c r="A39" s="138"/>
      <c r="B39" s="111" t="s">
        <v>168</v>
      </c>
      <c r="C39" s="58"/>
      <c r="E39" s="46"/>
      <c r="F39" s="101"/>
      <c r="G39" s="30"/>
    </row>
    <row r="40" spans="1:7" ht="26.25" customHeight="1">
      <c r="A40" s="139"/>
      <c r="B40" s="110" t="s">
        <v>170</v>
      </c>
      <c r="C40" s="45"/>
      <c r="E40" s="46"/>
      <c r="F40" s="101"/>
      <c r="G40" s="30"/>
    </row>
    <row r="41" spans="1:7">
      <c r="C41" s="108" t="s">
        <v>164</v>
      </c>
    </row>
  </sheetData>
  <mergeCells count="5">
    <mergeCell ref="A22:A25"/>
    <mergeCell ref="A29:A40"/>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view="pageBreakPreview" topLeftCell="A28" zoomScale="115" zoomScaleNormal="115" zoomScaleSheetLayoutView="100" zoomScalePageLayoutView="115" workbookViewId="0">
      <selection activeCell="D59" sqref="D59"/>
    </sheetView>
  </sheetViews>
  <sheetFormatPr defaultColWidth="10.28515625" defaultRowHeight="13.5"/>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c r="A1" s="143" t="s">
        <v>158</v>
      </c>
      <c r="B1" s="143"/>
      <c r="C1" s="143"/>
      <c r="D1" s="143"/>
    </row>
    <row r="3" spans="1:4" s="66" customFormat="1" ht="12" customHeight="1">
      <c r="A3" s="144" t="s">
        <v>22</v>
      </c>
      <c r="B3" s="145"/>
      <c r="C3" s="145"/>
      <c r="D3" s="146"/>
    </row>
    <row r="4" spans="1:4" s="63" customFormat="1" ht="12">
      <c r="A4" s="64" t="s">
        <v>0</v>
      </c>
      <c r="B4" s="67" t="s">
        <v>1</v>
      </c>
      <c r="C4" s="147" t="s">
        <v>2</v>
      </c>
      <c r="D4" s="148"/>
    </row>
    <row r="5" spans="1:4" s="63" customFormat="1" ht="12">
      <c r="A5" s="149" t="s">
        <v>61</v>
      </c>
      <c r="B5" s="152" t="s">
        <v>62</v>
      </c>
      <c r="C5" s="91" t="s">
        <v>21</v>
      </c>
      <c r="D5" s="79" t="s">
        <v>72</v>
      </c>
    </row>
    <row r="6" spans="1:4" s="63" customFormat="1" ht="12">
      <c r="A6" s="150"/>
      <c r="B6" s="153"/>
      <c r="C6" s="91" t="s">
        <v>21</v>
      </c>
      <c r="D6" s="79" t="s">
        <v>73</v>
      </c>
    </row>
    <row r="7" spans="1:4" s="63" customFormat="1" ht="22.5">
      <c r="A7" s="150"/>
      <c r="B7" s="153"/>
      <c r="C7" s="91" t="s">
        <v>21</v>
      </c>
      <c r="D7" s="79" t="s">
        <v>74</v>
      </c>
    </row>
    <row r="8" spans="1:4" s="63" customFormat="1" ht="22.5">
      <c r="A8" s="150"/>
      <c r="B8" s="153"/>
      <c r="C8" s="91" t="s">
        <v>21</v>
      </c>
      <c r="D8" s="79" t="s">
        <v>75</v>
      </c>
    </row>
    <row r="9" spans="1:4" s="63" customFormat="1" ht="22.5">
      <c r="A9" s="150"/>
      <c r="B9" s="154"/>
      <c r="C9" s="91" t="s">
        <v>21</v>
      </c>
      <c r="D9" s="79" t="s">
        <v>76</v>
      </c>
    </row>
    <row r="10" spans="1:4" s="63" customFormat="1" ht="22.5">
      <c r="A10" s="150"/>
      <c r="B10" s="155" t="s">
        <v>63</v>
      </c>
      <c r="C10" s="91" t="s">
        <v>21</v>
      </c>
      <c r="D10" s="79" t="s">
        <v>77</v>
      </c>
    </row>
    <row r="11" spans="1:4" s="63" customFormat="1" ht="22.5">
      <c r="A11" s="150"/>
      <c r="B11" s="156"/>
      <c r="C11" s="91" t="s">
        <v>21</v>
      </c>
      <c r="D11" s="79" t="s">
        <v>78</v>
      </c>
    </row>
    <row r="12" spans="1:4" s="63" customFormat="1" ht="12">
      <c r="A12" s="150"/>
      <c r="B12" s="156"/>
      <c r="C12" s="91" t="s">
        <v>21</v>
      </c>
      <c r="D12" s="79" t="s">
        <v>79</v>
      </c>
    </row>
    <row r="13" spans="1:4" s="63" customFormat="1" ht="12">
      <c r="A13" s="151"/>
      <c r="B13" s="157"/>
      <c r="C13" s="91" t="s">
        <v>21</v>
      </c>
      <c r="D13" s="79" t="s">
        <v>80</v>
      </c>
    </row>
    <row r="14" spans="1:4" s="63" customFormat="1" ht="22.5">
      <c r="A14" s="149" t="s">
        <v>83</v>
      </c>
      <c r="B14" s="155" t="s">
        <v>84</v>
      </c>
      <c r="C14" s="91" t="s">
        <v>21</v>
      </c>
      <c r="D14" s="76" t="s">
        <v>87</v>
      </c>
    </row>
    <row r="15" spans="1:4" s="63" customFormat="1" ht="22.5">
      <c r="A15" s="150"/>
      <c r="B15" s="156"/>
      <c r="C15" s="91" t="s">
        <v>21</v>
      </c>
      <c r="D15" s="76" t="s">
        <v>88</v>
      </c>
    </row>
    <row r="16" spans="1:4" s="63" customFormat="1" ht="12">
      <c r="A16" s="150"/>
      <c r="B16" s="156"/>
      <c r="C16" s="91" t="s">
        <v>21</v>
      </c>
      <c r="D16" s="76" t="s">
        <v>89</v>
      </c>
    </row>
    <row r="17" spans="1:10" s="63" customFormat="1" ht="12">
      <c r="A17" s="150"/>
      <c r="B17" s="157"/>
      <c r="C17" s="91" t="s">
        <v>21</v>
      </c>
      <c r="D17" s="76" t="s">
        <v>90</v>
      </c>
      <c r="F17" s="48"/>
    </row>
    <row r="18" spans="1:10" s="63" customFormat="1" ht="22.5">
      <c r="A18" s="150"/>
      <c r="B18" s="155" t="s">
        <v>85</v>
      </c>
      <c r="C18" s="91" t="s">
        <v>21</v>
      </c>
      <c r="D18" s="76" t="s">
        <v>91</v>
      </c>
      <c r="F18" s="48"/>
    </row>
    <row r="19" spans="1:10" s="63" customFormat="1" ht="22.5">
      <c r="A19" s="150"/>
      <c r="B19" s="156"/>
      <c r="C19" s="92" t="s">
        <v>21</v>
      </c>
      <c r="D19" s="76" t="s">
        <v>92</v>
      </c>
      <c r="F19" s="48"/>
    </row>
    <row r="20" spans="1:10" s="63" customFormat="1" ht="22.5">
      <c r="A20" s="150"/>
      <c r="B20" s="157"/>
      <c r="C20" s="92" t="s">
        <v>21</v>
      </c>
      <c r="D20" s="76" t="s">
        <v>93</v>
      </c>
      <c r="F20" s="48"/>
    </row>
    <row r="21" spans="1:10" s="63" customFormat="1" ht="12">
      <c r="A21" s="150"/>
      <c r="B21" s="155" t="s">
        <v>86</v>
      </c>
      <c r="C21" s="91" t="s">
        <v>21</v>
      </c>
      <c r="D21" s="76" t="s">
        <v>94</v>
      </c>
      <c r="F21" s="48"/>
    </row>
    <row r="22" spans="1:10" s="63" customFormat="1" ht="12">
      <c r="A22" s="150"/>
      <c r="B22" s="156"/>
      <c r="C22" s="92" t="s">
        <v>21</v>
      </c>
      <c r="D22" s="76" t="s">
        <v>95</v>
      </c>
      <c r="F22" s="48"/>
    </row>
    <row r="23" spans="1:10" s="63" customFormat="1" ht="22.5">
      <c r="A23" s="150"/>
      <c r="B23" s="156"/>
      <c r="C23" s="92" t="s">
        <v>21</v>
      </c>
      <c r="D23" s="76" t="s">
        <v>96</v>
      </c>
      <c r="F23" s="48"/>
    </row>
    <row r="24" spans="1:10" s="63" customFormat="1" ht="12">
      <c r="A24" s="151"/>
      <c r="B24" s="157"/>
      <c r="C24" s="92" t="s">
        <v>21</v>
      </c>
      <c r="D24" s="76" t="s">
        <v>97</v>
      </c>
      <c r="F24" s="48"/>
    </row>
    <row r="25" spans="1:10" s="63" customFormat="1" ht="12">
      <c r="A25" s="149" t="s">
        <v>44</v>
      </c>
      <c r="B25" s="158" t="s">
        <v>45</v>
      </c>
      <c r="C25" s="91" t="s">
        <v>21</v>
      </c>
      <c r="D25" s="78" t="s">
        <v>103</v>
      </c>
      <c r="E25" s="30"/>
      <c r="F25" s="30"/>
      <c r="G25" s="30"/>
      <c r="H25" s="30"/>
      <c r="I25" s="30"/>
    </row>
    <row r="26" spans="1:10" s="63" customFormat="1" ht="22.5">
      <c r="A26" s="150"/>
      <c r="B26" s="159"/>
      <c r="C26" s="91" t="s">
        <v>21</v>
      </c>
      <c r="D26" s="78" t="s">
        <v>104</v>
      </c>
      <c r="E26" s="30"/>
      <c r="F26" s="30"/>
      <c r="G26" s="30"/>
      <c r="H26" s="30"/>
      <c r="I26" s="30"/>
    </row>
    <row r="27" spans="1:10" s="63" customFormat="1" ht="12">
      <c r="A27" s="150"/>
      <c r="B27" s="159"/>
      <c r="C27" s="91" t="s">
        <v>21</v>
      </c>
      <c r="D27" s="78" t="s">
        <v>105</v>
      </c>
      <c r="E27" s="30"/>
      <c r="F27" s="30"/>
      <c r="G27" s="30"/>
      <c r="H27" s="30"/>
      <c r="I27" s="30"/>
    </row>
    <row r="28" spans="1:10" s="63" customFormat="1" ht="12">
      <c r="A28" s="150"/>
      <c r="B28" s="158" t="s">
        <v>46</v>
      </c>
      <c r="C28" s="91" t="s">
        <v>21</v>
      </c>
      <c r="D28" s="78" t="s">
        <v>106</v>
      </c>
      <c r="E28" s="30"/>
      <c r="F28" s="30"/>
      <c r="G28" s="30"/>
      <c r="H28" s="30"/>
      <c r="I28" s="30"/>
    </row>
    <row r="29" spans="1:10" s="63" customFormat="1" ht="22.5">
      <c r="A29" s="150"/>
      <c r="B29" s="159"/>
      <c r="C29" s="91" t="s">
        <v>21</v>
      </c>
      <c r="D29" s="78" t="s">
        <v>107</v>
      </c>
      <c r="E29" s="30"/>
      <c r="F29" s="30"/>
      <c r="G29" s="30"/>
      <c r="H29" s="30"/>
      <c r="I29" s="30"/>
      <c r="J29" s="30"/>
    </row>
    <row r="30" spans="1:10" s="63" customFormat="1" ht="12">
      <c r="A30" s="150"/>
      <c r="B30" s="158" t="s">
        <v>47</v>
      </c>
      <c r="C30" s="91" t="s">
        <v>21</v>
      </c>
      <c r="D30" s="78" t="s">
        <v>108</v>
      </c>
      <c r="E30" s="30"/>
      <c r="F30" s="30"/>
      <c r="G30" s="30"/>
      <c r="H30" s="30"/>
      <c r="I30" s="30"/>
      <c r="J30" s="30"/>
    </row>
    <row r="31" spans="1:10" s="63" customFormat="1" ht="12">
      <c r="A31" s="150"/>
      <c r="B31" s="159"/>
      <c r="C31" s="91" t="s">
        <v>21</v>
      </c>
      <c r="D31" s="76" t="s">
        <v>81</v>
      </c>
      <c r="E31" s="48"/>
      <c r="F31" s="30"/>
      <c r="G31" s="30"/>
      <c r="H31" s="30"/>
      <c r="I31" s="30"/>
      <c r="J31" s="30"/>
    </row>
    <row r="32" spans="1:10" s="63" customFormat="1" ht="22.5">
      <c r="A32" s="151"/>
      <c r="B32" s="160"/>
      <c r="C32" s="91" t="s">
        <v>21</v>
      </c>
      <c r="D32" s="76" t="s">
        <v>82</v>
      </c>
      <c r="E32" s="30"/>
      <c r="F32" s="30"/>
      <c r="G32" s="30"/>
      <c r="H32" s="30"/>
      <c r="I32" s="30"/>
      <c r="J32" s="30"/>
    </row>
    <row r="33" spans="1:10" s="63" customFormat="1" ht="12">
      <c r="A33" s="127" t="s">
        <v>48</v>
      </c>
      <c r="B33" s="158" t="s">
        <v>64</v>
      </c>
      <c r="C33" s="91" t="s">
        <v>21</v>
      </c>
      <c r="D33" s="76" t="s">
        <v>109</v>
      </c>
      <c r="E33" s="30"/>
      <c r="F33" s="30"/>
      <c r="G33" s="30"/>
      <c r="H33" s="30"/>
      <c r="I33" s="30"/>
      <c r="J33" s="30"/>
    </row>
    <row r="34" spans="1:10" s="63" customFormat="1" ht="22.5">
      <c r="A34" s="127"/>
      <c r="B34" s="159"/>
      <c r="C34" s="91" t="s">
        <v>21</v>
      </c>
      <c r="D34" s="76" t="s">
        <v>110</v>
      </c>
      <c r="E34" s="30"/>
      <c r="F34" s="30"/>
      <c r="G34" s="30"/>
      <c r="H34" s="30"/>
      <c r="I34" s="30"/>
      <c r="J34" s="30"/>
    </row>
    <row r="35" spans="1:10" s="63" customFormat="1" ht="22.5">
      <c r="A35" s="127"/>
      <c r="B35" s="159"/>
      <c r="C35" s="91" t="s">
        <v>21</v>
      </c>
      <c r="D35" s="76" t="s">
        <v>111</v>
      </c>
      <c r="E35" s="30"/>
      <c r="F35" s="30"/>
      <c r="G35" s="30"/>
      <c r="H35" s="30"/>
      <c r="I35" s="30"/>
      <c r="J35" s="30"/>
    </row>
    <row r="36" spans="1:10" s="63" customFormat="1" ht="22.5">
      <c r="A36" s="127"/>
      <c r="B36" s="160"/>
      <c r="C36" s="91" t="s">
        <v>21</v>
      </c>
      <c r="D36" s="76" t="s">
        <v>112</v>
      </c>
      <c r="E36" s="30"/>
      <c r="F36" s="30"/>
      <c r="G36" s="30"/>
      <c r="H36" s="30"/>
      <c r="I36" s="30"/>
      <c r="J36" s="30"/>
    </row>
    <row r="37" spans="1:10" s="63" customFormat="1" ht="22.5">
      <c r="A37" s="127"/>
      <c r="B37" s="165" t="s">
        <v>39</v>
      </c>
      <c r="C37" s="91" t="s">
        <v>21</v>
      </c>
      <c r="D37" s="76" t="s">
        <v>113</v>
      </c>
      <c r="E37" s="30"/>
      <c r="F37" s="30"/>
      <c r="G37" s="30"/>
      <c r="H37" s="30"/>
      <c r="I37" s="30"/>
      <c r="J37" s="30"/>
    </row>
    <row r="38" spans="1:10" s="63" customFormat="1" ht="22.5">
      <c r="A38" s="127"/>
      <c r="B38" s="166"/>
      <c r="C38" s="91" t="s">
        <v>21</v>
      </c>
      <c r="D38" s="76" t="s">
        <v>114</v>
      </c>
      <c r="E38" s="30"/>
      <c r="F38" s="30"/>
      <c r="G38" s="30"/>
      <c r="H38" s="30"/>
      <c r="I38" s="30"/>
      <c r="J38" s="30"/>
    </row>
    <row r="39" spans="1:10" s="63" customFormat="1" ht="22.5">
      <c r="A39" s="127"/>
      <c r="B39" s="167"/>
      <c r="C39" s="91" t="s">
        <v>21</v>
      </c>
      <c r="D39" s="76" t="s">
        <v>115</v>
      </c>
      <c r="E39" s="30"/>
      <c r="F39" s="30"/>
      <c r="G39" s="30"/>
      <c r="H39" s="30"/>
      <c r="I39" s="30"/>
      <c r="J39" s="30"/>
    </row>
    <row r="40" spans="1:10" s="63" customFormat="1" ht="12">
      <c r="A40" s="65"/>
      <c r="B40" s="65"/>
      <c r="C40" s="65"/>
      <c r="D40" s="65"/>
    </row>
    <row r="41" spans="1:10" s="63" customFormat="1" ht="12">
      <c r="A41" s="144" t="s">
        <v>20</v>
      </c>
      <c r="B41" s="145"/>
      <c r="C41" s="145"/>
      <c r="D41" s="146"/>
    </row>
    <row r="42" spans="1:10" s="63" customFormat="1" ht="12">
      <c r="A42" s="64" t="s">
        <v>0</v>
      </c>
      <c r="B42" s="67" t="s">
        <v>1</v>
      </c>
      <c r="C42" s="147" t="s">
        <v>2</v>
      </c>
      <c r="D42" s="148"/>
    </row>
    <row r="43" spans="1:10" s="63" customFormat="1" ht="12">
      <c r="A43" s="127" t="s">
        <v>116</v>
      </c>
      <c r="B43" s="161" t="s">
        <v>120</v>
      </c>
      <c r="C43" s="91" t="s">
        <v>21</v>
      </c>
      <c r="D43" s="75" t="s">
        <v>123</v>
      </c>
    </row>
    <row r="44" spans="1:10" s="63" customFormat="1" ht="12">
      <c r="A44" s="127"/>
      <c r="B44" s="162"/>
      <c r="C44" s="91" t="s">
        <v>21</v>
      </c>
      <c r="D44" s="75" t="s">
        <v>124</v>
      </c>
    </row>
    <row r="45" spans="1:10" s="63" customFormat="1" ht="12">
      <c r="A45" s="127"/>
      <c r="B45" s="162"/>
      <c r="C45" s="91" t="s">
        <v>21</v>
      </c>
      <c r="D45" s="75" t="s">
        <v>125</v>
      </c>
    </row>
    <row r="46" spans="1:10" s="63" customFormat="1" ht="12">
      <c r="A46" s="127"/>
      <c r="B46" s="162"/>
      <c r="C46" s="91" t="s">
        <v>21</v>
      </c>
      <c r="D46" s="75" t="s">
        <v>126</v>
      </c>
    </row>
    <row r="47" spans="1:10" s="63" customFormat="1" ht="22.5">
      <c r="A47" s="127"/>
      <c r="B47" s="162"/>
      <c r="C47" s="91" t="s">
        <v>21</v>
      </c>
      <c r="D47" s="75" t="s">
        <v>127</v>
      </c>
    </row>
    <row r="48" spans="1:10" s="63" customFormat="1" ht="12">
      <c r="A48" s="127"/>
      <c r="B48" s="162"/>
      <c r="C48" s="91" t="s">
        <v>21</v>
      </c>
      <c r="D48" s="75" t="s">
        <v>128</v>
      </c>
    </row>
    <row r="49" spans="1:4" s="63" customFormat="1" ht="12">
      <c r="A49" s="127"/>
      <c r="B49" s="162"/>
      <c r="C49" s="91" t="s">
        <v>21</v>
      </c>
      <c r="D49" s="75" t="s">
        <v>171</v>
      </c>
    </row>
    <row r="50" spans="1:4" s="63" customFormat="1" ht="22.5">
      <c r="A50" s="127"/>
      <c r="B50" s="161" t="s">
        <v>121</v>
      </c>
      <c r="C50" s="91" t="s">
        <v>21</v>
      </c>
      <c r="D50" s="75" t="s">
        <v>129</v>
      </c>
    </row>
    <row r="51" spans="1:4" s="63" customFormat="1" ht="12">
      <c r="A51" s="127"/>
      <c r="B51" s="163"/>
      <c r="C51" s="91" t="s">
        <v>21</v>
      </c>
      <c r="D51" s="76" t="s">
        <v>130</v>
      </c>
    </row>
    <row r="52" spans="1:4" s="63" customFormat="1" ht="12">
      <c r="A52" s="127"/>
      <c r="B52" s="163"/>
      <c r="C52" s="91" t="s">
        <v>21</v>
      </c>
      <c r="D52" s="75" t="s">
        <v>131</v>
      </c>
    </row>
    <row r="53" spans="1:4" s="63" customFormat="1" ht="12">
      <c r="A53" s="127"/>
      <c r="B53" s="163"/>
      <c r="C53" s="91" t="s">
        <v>21</v>
      </c>
      <c r="D53" s="75" t="s">
        <v>132</v>
      </c>
    </row>
    <row r="54" spans="1:4" s="63" customFormat="1" ht="22.5">
      <c r="A54" s="127"/>
      <c r="B54" s="163"/>
      <c r="C54" s="91" t="s">
        <v>21</v>
      </c>
      <c r="D54" s="75" t="s">
        <v>133</v>
      </c>
    </row>
    <row r="55" spans="1:4" s="63" customFormat="1" ht="12">
      <c r="A55" s="127"/>
      <c r="B55" s="164"/>
      <c r="C55" s="91" t="s">
        <v>21</v>
      </c>
      <c r="D55" s="75" t="s">
        <v>134</v>
      </c>
    </row>
    <row r="56" spans="1:4" s="63" customFormat="1" ht="22.5">
      <c r="A56" s="127"/>
      <c r="B56" s="161" t="s">
        <v>122</v>
      </c>
      <c r="C56" s="91" t="s">
        <v>21</v>
      </c>
      <c r="D56" s="75" t="s">
        <v>135</v>
      </c>
    </row>
    <row r="57" spans="1:4" s="63" customFormat="1" ht="12">
      <c r="A57" s="127"/>
      <c r="B57" s="163"/>
      <c r="C57" s="91" t="s">
        <v>21</v>
      </c>
      <c r="D57" s="75" t="s">
        <v>136</v>
      </c>
    </row>
    <row r="58" spans="1:4" s="63" customFormat="1" ht="12">
      <c r="A58" s="127"/>
      <c r="B58" s="163"/>
      <c r="C58" s="91" t="s">
        <v>21</v>
      </c>
      <c r="D58" s="75" t="s">
        <v>137</v>
      </c>
    </row>
    <row r="59" spans="1:4" s="63" customFormat="1" ht="22.5">
      <c r="A59" s="127"/>
      <c r="B59" s="164"/>
      <c r="C59" s="91" t="s">
        <v>21</v>
      </c>
      <c r="D59" s="75" t="s">
        <v>138</v>
      </c>
    </row>
  </sheetData>
  <mergeCells count="23">
    <mergeCell ref="A43:A59"/>
    <mergeCell ref="B43:B49"/>
    <mergeCell ref="B50:B55"/>
    <mergeCell ref="B56:B59"/>
    <mergeCell ref="B25:B27"/>
    <mergeCell ref="B28:B29"/>
    <mergeCell ref="A41:D41"/>
    <mergeCell ref="C42:D42"/>
    <mergeCell ref="B37:B39"/>
    <mergeCell ref="A33:A39"/>
    <mergeCell ref="B33:B36"/>
    <mergeCell ref="A1:D1"/>
    <mergeCell ref="A3:D3"/>
    <mergeCell ref="C4:D4"/>
    <mergeCell ref="A25:A32"/>
    <mergeCell ref="B5:B9"/>
    <mergeCell ref="A5:A13"/>
    <mergeCell ref="B14:B17"/>
    <mergeCell ref="B18:B20"/>
    <mergeCell ref="B10:B13"/>
    <mergeCell ref="B21:B24"/>
    <mergeCell ref="A14:A24"/>
    <mergeCell ref="B30:B32"/>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職業能力評価シート</vt:lpstr>
      <vt:lpstr>必要な知識</vt:lpstr>
      <vt:lpstr>基準一覧</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2017-12-04T03:17:20Z</cp:lastPrinted>
  <dcterms:created xsi:type="dcterms:W3CDTF">2005-09-30T06:43:49Z</dcterms:created>
  <dcterms:modified xsi:type="dcterms:W3CDTF">2021-03-08T00:43:16Z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