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245" documentId="13_ncr:1_{A8DDD91C-FD48-4F26-9FE4-68C06CDBB2AD}" xr6:coauthVersionLast="47" xr6:coauthVersionMax="47" xr10:uidLastSave="{097FD235-FD08-4820-A571-E71DAE09D062}"/>
  <bookViews>
    <workbookView xWindow="-120" yWindow="-120" windowWidth="29040" windowHeight="17520" xr2:uid="{00000000-000D-0000-FFFF-FFFF00000000}"/>
  </bookViews>
  <sheets>
    <sheet name="様式第6号(2)a" sheetId="15" r:id="rId1"/>
    <sheet name="様式第6号(3)ab" sheetId="16" r:id="rId2"/>
    <sheet name="様式第６号（４） " sheetId="19" r:id="rId3"/>
  </sheets>
  <definedNames>
    <definedName name="_xlnm.Print_Area" localSheetId="0">'様式第6号(2)a'!$A$1:$V$88</definedName>
    <definedName name="_xlnm.Print_Area" localSheetId="1">'様式第6号(3)ab'!$A$1:$Q$91</definedName>
    <definedName name="_xlnm.Print_Area" localSheetId="2">'様式第６号（４） '!$A$1:$X$288</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1" i="19" l="1"/>
  <c r="F271" i="19"/>
  <c r="C274" i="19"/>
  <c r="C267" i="19"/>
  <c r="G255" i="19"/>
  <c r="F255" i="19"/>
  <c r="C258" i="19"/>
  <c r="C251" i="19"/>
  <c r="G238" i="19"/>
  <c r="F238" i="19"/>
  <c r="C241" i="19"/>
  <c r="C234" i="19"/>
  <c r="G222" i="19"/>
  <c r="F222" i="19"/>
  <c r="C225" i="19"/>
  <c r="C218" i="19"/>
  <c r="G206" i="19"/>
  <c r="F206" i="19"/>
  <c r="C209" i="19"/>
  <c r="C202" i="19"/>
  <c r="G189" i="19"/>
  <c r="F189" i="19"/>
  <c r="C192" i="19"/>
  <c r="C185" i="19"/>
  <c r="G173" i="19"/>
  <c r="F173" i="19"/>
  <c r="I173" i="19" s="1"/>
  <c r="C176" i="19"/>
  <c r="C169" i="19"/>
  <c r="G157" i="19"/>
  <c r="F157" i="19"/>
  <c r="C160" i="19"/>
  <c r="C153" i="19"/>
  <c r="G43" i="19"/>
  <c r="F43" i="19"/>
  <c r="C46" i="19"/>
  <c r="C39" i="19"/>
  <c r="G27" i="19"/>
  <c r="F27" i="19"/>
  <c r="I27" i="19" s="1"/>
  <c r="C30" i="19"/>
  <c r="C23" i="19"/>
  <c r="F279" i="19"/>
  <c r="I279" i="19" s="1"/>
  <c r="D276" i="19"/>
  <c r="D279" i="19" s="1"/>
  <c r="F263" i="19"/>
  <c r="I263" i="19" s="1"/>
  <c r="D260" i="19"/>
  <c r="D263" i="19" s="1"/>
  <c r="F246" i="19"/>
  <c r="I246" i="19" s="1"/>
  <c r="D243" i="19"/>
  <c r="D246" i="19" s="1"/>
  <c r="F230" i="19"/>
  <c r="I230" i="19" s="1"/>
  <c r="D227" i="19"/>
  <c r="D230" i="19" s="1"/>
  <c r="F214" i="19"/>
  <c r="I214" i="19" s="1"/>
  <c r="D211" i="19"/>
  <c r="D214" i="19" s="1"/>
  <c r="F197" i="19"/>
  <c r="I197" i="19" s="1"/>
  <c r="D194" i="19"/>
  <c r="D197" i="19" s="1"/>
  <c r="F181" i="19"/>
  <c r="I181" i="19" s="1"/>
  <c r="D178" i="19"/>
  <c r="D181" i="19" s="1"/>
  <c r="F165" i="19"/>
  <c r="I165" i="19" s="1"/>
  <c r="D162" i="19"/>
  <c r="D165" i="19" s="1"/>
  <c r="F51" i="19"/>
  <c r="I51" i="19" s="1"/>
  <c r="D48" i="19"/>
  <c r="D51" i="19" s="1"/>
  <c r="F35" i="19"/>
  <c r="I35" i="19" s="1"/>
  <c r="D32" i="19"/>
  <c r="D35" i="19" s="1"/>
  <c r="I2" i="19"/>
  <c r="N16" i="16" a="1"/>
  <c r="N16" i="16" s="1"/>
  <c r="S17" i="15" a="1"/>
  <c r="S17" i="15" s="1"/>
  <c r="O17" i="15" a="1"/>
  <c r="O17" i="15" s="1"/>
  <c r="I255" i="19" l="1"/>
  <c r="J263" i="19" s="1"/>
  <c r="I43" i="19"/>
  <c r="J51" i="19" s="1"/>
  <c r="I238" i="19"/>
  <c r="I222" i="19"/>
  <c r="M230" i="19" s="1"/>
  <c r="I189" i="19"/>
  <c r="M197" i="19" s="1"/>
  <c r="I157" i="19"/>
  <c r="J165" i="19" s="1"/>
  <c r="I206" i="19"/>
  <c r="J206" i="19" s="1"/>
  <c r="I271" i="19"/>
  <c r="M271" i="19" s="1"/>
  <c r="M238" i="19"/>
  <c r="J238" i="19"/>
  <c r="M246" i="19"/>
  <c r="J246" i="19"/>
  <c r="J173" i="19"/>
  <c r="M181" i="19"/>
  <c r="J181" i="19"/>
  <c r="M173" i="19"/>
  <c r="M35" i="19"/>
  <c r="J27" i="19"/>
  <c r="M27" i="19"/>
  <c r="J35" i="19"/>
  <c r="M51" i="19" l="1"/>
  <c r="J197" i="19"/>
  <c r="J189" i="19"/>
  <c r="M189" i="19"/>
  <c r="J43" i="19"/>
  <c r="J255" i="19"/>
  <c r="M263" i="19"/>
  <c r="M255" i="19"/>
  <c r="M43" i="19"/>
  <c r="J157" i="19"/>
  <c r="M206" i="19"/>
  <c r="M165" i="19"/>
  <c r="J279" i="19"/>
  <c r="M157" i="19"/>
  <c r="J214" i="19"/>
  <c r="M214" i="19"/>
  <c r="M279" i="19"/>
  <c r="J230" i="19"/>
  <c r="J222" i="19"/>
  <c r="M222" i="19"/>
  <c r="J271" i="19"/>
  <c r="F19" i="15" l="1" a="1"/>
  <c r="F19" i="15" s="1"/>
  <c r="B78" i="16"/>
  <c r="D78" i="16"/>
  <c r="F78" i="16"/>
  <c r="H78" i="16"/>
  <c r="J78" i="16"/>
  <c r="L78" i="16"/>
  <c r="B80" i="16"/>
  <c r="D80" i="16"/>
  <c r="F80" i="16"/>
  <c r="H80" i="16"/>
  <c r="J80" i="16"/>
  <c r="L80" i="16"/>
  <c r="B82" i="16"/>
  <c r="D82" i="16"/>
  <c r="F82" i="16"/>
  <c r="H82" i="16"/>
  <c r="J82" i="16"/>
  <c r="L82" i="16"/>
  <c r="B84" i="16"/>
  <c r="D84" i="16"/>
  <c r="F84" i="16"/>
  <c r="H84" i="16"/>
  <c r="J84" i="16"/>
  <c r="L84" i="16"/>
  <c r="B86" i="16"/>
  <c r="D86" i="16"/>
  <c r="F86" i="16"/>
  <c r="H86" i="16"/>
  <c r="J86" i="16"/>
  <c r="L86" i="16"/>
  <c r="B88" i="16"/>
  <c r="D88" i="16"/>
  <c r="F88" i="16"/>
  <c r="H88" i="16"/>
  <c r="J88" i="16"/>
  <c r="L88" i="16"/>
  <c r="B76" i="16"/>
  <c r="D76" i="16"/>
  <c r="F76" i="16"/>
  <c r="H76" i="16"/>
  <c r="J76" i="16"/>
  <c r="L76" i="16"/>
  <c r="L74" i="16"/>
  <c r="J74" i="16"/>
  <c r="H74" i="16"/>
  <c r="F74" i="16"/>
  <c r="D74" i="16"/>
  <c r="B74" i="16"/>
  <c r="G68" i="15"/>
  <c r="G67" i="15"/>
  <c r="D3" i="19"/>
  <c r="D2" i="19"/>
  <c r="S63" i="15"/>
  <c r="O63" i="15"/>
  <c r="S62" i="15"/>
  <c r="O62" i="15"/>
  <c r="B12" i="16"/>
  <c r="D12" i="16"/>
  <c r="F12" i="16"/>
  <c r="H12" i="16"/>
  <c r="J12" i="16"/>
  <c r="L12" i="16"/>
  <c r="B14" i="16"/>
  <c r="D14" i="16"/>
  <c r="F14" i="16"/>
  <c r="H14" i="16"/>
  <c r="J14" i="16"/>
  <c r="L14" i="16"/>
  <c r="G11" i="19"/>
  <c r="F11" i="19"/>
  <c r="C14" i="19"/>
  <c r="C7" i="19"/>
  <c r="L2" i="19"/>
  <c r="O66" i="16"/>
  <c r="K66" i="16"/>
  <c r="O65" i="16"/>
  <c r="K65" i="16"/>
  <c r="O3" i="16"/>
  <c r="K3" i="16"/>
  <c r="O2" i="16"/>
  <c r="K2" i="16"/>
  <c r="J10" i="16"/>
  <c r="H10" i="16"/>
  <c r="L10" i="16"/>
  <c r="F10" i="16"/>
  <c r="D10" i="16"/>
  <c r="B10" i="16"/>
  <c r="I11" i="19" l="1"/>
  <c r="J16" i="16" a="1"/>
  <c r="J16" i="16" s="1"/>
  <c r="F19" i="16"/>
  <c r="D4" i="19"/>
  <c r="H16" i="16" a="1"/>
  <c r="H16" i="16" s="1"/>
  <c r="F19" i="19"/>
  <c r="I19" i="19" s="1"/>
  <c r="AH3" i="19"/>
  <c r="AH2" i="19"/>
  <c r="M19" i="19" l="1"/>
  <c r="J11" i="19"/>
  <c r="N186" i="19"/>
  <c r="O235" i="19"/>
  <c r="O40" i="19"/>
  <c r="N235" i="19"/>
  <c r="O252" i="19"/>
  <c r="O24" i="19"/>
  <c r="N252" i="19"/>
  <c r="N24" i="19"/>
  <c r="N170" i="19"/>
  <c r="O186" i="19"/>
  <c r="O170" i="19"/>
  <c r="N40" i="19"/>
  <c r="N203" i="19"/>
  <c r="O268" i="19"/>
  <c r="N154" i="19"/>
  <c r="O154" i="19"/>
  <c r="N268" i="19"/>
  <c r="O219" i="19"/>
  <c r="N219" i="19"/>
  <c r="O203" i="19"/>
  <c r="J19" i="19"/>
  <c r="M11" i="19"/>
  <c r="D16" i="19"/>
  <c r="D19" i="19" s="1"/>
  <c r="O8" i="19" l="1"/>
  <c r="N8" i="19"/>
  <c r="O12" i="19" s="1"/>
  <c r="O20" i="19" s="1"/>
  <c r="O207" i="19"/>
  <c r="O215" i="19" s="1"/>
  <c r="N207" i="19"/>
  <c r="N215" i="19" s="1"/>
  <c r="O44" i="19"/>
  <c r="O52" i="19" s="1"/>
  <c r="N44" i="19"/>
  <c r="N52" i="19" s="1"/>
  <c r="O174" i="19"/>
  <c r="O182" i="19" s="1"/>
  <c r="N174" i="19"/>
  <c r="N182" i="19" s="1"/>
  <c r="O28" i="19"/>
  <c r="O36" i="19" s="1"/>
  <c r="N28" i="19"/>
  <c r="N36" i="19" s="1"/>
  <c r="O223" i="19"/>
  <c r="O231" i="19" s="1"/>
  <c r="N223" i="19"/>
  <c r="N231" i="19" s="1"/>
  <c r="O256" i="19"/>
  <c r="O264" i="19" s="1"/>
  <c r="N256" i="19"/>
  <c r="N264" i="19" s="1"/>
  <c r="O272" i="19"/>
  <c r="O280" i="19" s="1"/>
  <c r="N272" i="19"/>
  <c r="N280" i="19" s="1"/>
  <c r="O239" i="19"/>
  <c r="O247" i="19" s="1"/>
  <c r="N239" i="19"/>
  <c r="N247" i="19" s="1"/>
  <c r="O158" i="19"/>
  <c r="O166" i="19" s="1"/>
  <c r="N158" i="19"/>
  <c r="N166" i="19" s="1"/>
  <c r="O190" i="19"/>
  <c r="O198" i="19" s="1"/>
  <c r="N190" i="19"/>
  <c r="N198" i="19" s="1"/>
  <c r="N12" i="19" l="1"/>
  <c r="N20" i="19" s="1"/>
  <c r="T50" i="19" s="1"/>
  <c r="T52"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<sst xmlns="http://schemas.openxmlformats.org/spreadsheetml/2006/main" count="820" uniqueCount="200">
  <si>
    <t>様式第6号(2)a</t>
    <rPh sb="4" eb="5">
      <t>ゴウ</t>
    </rPh>
    <phoneticPr fontId="1"/>
  </si>
  <si>
    <t>令和８年８月版</t>
    <rPh sb="0" eb="2">
      <t>レイワ</t>
    </rPh>
    <rPh sb="3" eb="4">
      <t>ネン</t>
    </rPh>
    <rPh sb="5" eb="6">
      <t>ガツ</t>
    </rPh>
    <rPh sb="6" eb="7">
      <t>バン</t>
    </rPh>
    <phoneticPr fontId="1"/>
  </si>
  <si>
    <t>※支給対象期の初日が令和７年７月31日以前の場合は、
本様式を使用することは出来ません。</t>
    <rPh sb="1" eb="3">
      <t>シキュウ</t>
    </rPh>
    <rPh sb="3" eb="5">
      <t>タイショウ</t>
    </rPh>
    <rPh sb="5" eb="6">
      <t>キ</t>
    </rPh>
    <rPh sb="7" eb="9">
      <t>ショニチ</t>
    </rPh>
    <rPh sb="10" eb="12">
      <t>レイワ</t>
    </rPh>
    <rPh sb="13" eb="14">
      <t>ネン</t>
    </rPh>
    <rPh sb="15" eb="16">
      <t>ガツ</t>
    </rPh>
    <rPh sb="18" eb="19">
      <t>ニチ</t>
    </rPh>
    <rPh sb="19" eb="21">
      <t>イゼン</t>
    </rPh>
    <rPh sb="22" eb="24">
      <t>バアイ</t>
    </rPh>
    <rPh sb="27" eb="28">
      <t>ホン</t>
    </rPh>
    <rPh sb="28" eb="30">
      <t>ヨウシキ</t>
    </rPh>
    <rPh sb="31" eb="33">
      <t>シヨウ</t>
    </rPh>
    <rPh sb="38" eb="40">
      <t>デキ</t>
    </rPh>
    <phoneticPr fontId="1"/>
  </si>
  <si>
    <t>出向期間</t>
    <rPh sb="0" eb="2">
      <t>シュッコウ</t>
    </rPh>
    <rPh sb="2" eb="4">
      <t>キカン</t>
    </rPh>
    <phoneticPr fontId="1"/>
  </si>
  <si>
    <t>：</t>
    <phoneticPr fontId="1"/>
  </si>
  <si>
    <t>～</t>
    <phoneticPr fontId="1"/>
  </si>
  <si>
    <t>支給対象期</t>
    <rPh sb="0" eb="2">
      <t>シキュウ</t>
    </rPh>
    <rPh sb="2" eb="5">
      <t>タイショウキ</t>
    </rPh>
    <phoneticPr fontId="1"/>
  </si>
  <si>
    <r>
      <rPr>
        <b/>
        <sz val="16"/>
        <color theme="1"/>
        <rFont val="ＭＳ 明朝"/>
        <family val="1"/>
        <charset val="128"/>
      </rPr>
      <t>出向元事業所賃金補填額・負担額等調書</t>
    </r>
    <r>
      <rPr>
        <sz val="11"/>
        <color theme="1"/>
        <rFont val="ＭＳ 明朝"/>
        <family val="1"/>
        <charset val="128"/>
      </rPr>
      <t>（出向元事業所からの賃金補助のある場合）(</t>
    </r>
    <r>
      <rPr>
        <b/>
        <sz val="11"/>
        <color theme="1"/>
        <rFont val="ＭＳ 明朝"/>
        <family val="1"/>
        <charset val="128"/>
      </rPr>
      <t>A型</t>
    </r>
    <r>
      <rPr>
        <sz val="11"/>
        <color theme="1"/>
        <rFont val="ＭＳ 明朝"/>
        <family val="1"/>
        <charset val="128"/>
      </rPr>
      <t>)</t>
    </r>
    <rPh sb="30" eb="32">
      <t>ホジョ</t>
    </rPh>
    <phoneticPr fontId="1"/>
  </si>
  <si>
    <t>出向先事業所名称：</t>
  </si>
  <si>
    <t>出向先事業所住所：</t>
  </si>
  <si>
    <t>①</t>
    <phoneticPr fontId="1"/>
  </si>
  <si>
    <t>②</t>
    <phoneticPr fontId="1"/>
  </si>
  <si>
    <t>③</t>
    <phoneticPr fontId="1"/>
  </si>
  <si>
    <t>④</t>
    <phoneticPr fontId="1"/>
  </si>
  <si>
    <t>⑤</t>
    <phoneticPr fontId="1"/>
  </si>
  <si>
    <t>⑥</t>
    <phoneticPr fontId="1"/>
  </si>
  <si>
    <t>⑦</t>
    <phoneticPr fontId="1"/>
  </si>
  <si>
    <t>⑧</t>
    <phoneticPr fontId="1"/>
  </si>
  <si>
    <t>⑨助成対象</t>
    <rPh sb="1" eb="3">
      <t>ジョセイ</t>
    </rPh>
    <rPh sb="3" eb="5">
      <t>タイショウ</t>
    </rPh>
    <phoneticPr fontId="1"/>
  </si>
  <si>
    <t>No.</t>
    <phoneticPr fontId="1"/>
  </si>
  <si>
    <t xml:space="preserve">出向労働者氏名
</t>
    <phoneticPr fontId="1"/>
  </si>
  <si>
    <t>被保険者番号</t>
    <rPh sb="0" eb="4">
      <t>ヒホケンシャ</t>
    </rPh>
    <rPh sb="4" eb="6">
      <t>バンゴウ</t>
    </rPh>
    <phoneticPr fontId="1"/>
  </si>
  <si>
    <t>被保険者資格が6ヶ月以上の場合
☑</t>
    <phoneticPr fontId="1"/>
  </si>
  <si>
    <t>出向開始年月日</t>
    <rPh sb="0" eb="2">
      <t>シュッコウ</t>
    </rPh>
    <rPh sb="2" eb="4">
      <t>カイシ</t>
    </rPh>
    <rPh sb="4" eb="7">
      <t>ネンガッピ</t>
    </rPh>
    <phoneticPr fontId="1"/>
  </si>
  <si>
    <t>出向終了（予定）日</t>
    <rPh sb="0" eb="2">
      <t>シュッコウ</t>
    </rPh>
    <rPh sb="2" eb="4">
      <t>シュウリョウ</t>
    </rPh>
    <rPh sb="5" eb="7">
      <t>ヨテイ</t>
    </rPh>
    <rPh sb="8" eb="9">
      <t>ヒ</t>
    </rPh>
    <phoneticPr fontId="1"/>
  </si>
  <si>
    <t>出向労働者が出向しなくなった場合はその理由</t>
    <phoneticPr fontId="1"/>
  </si>
  <si>
    <t>出向元事業主が
出向労働者の賃金について出向先事業主に補助した
（する）額(a)（円）</t>
    <phoneticPr fontId="1"/>
  </si>
  <si>
    <t>⑦の補助（予定）年月日</t>
    <phoneticPr fontId="1"/>
  </si>
  <si>
    <t>⑦のうち当該支給対象期において出向先事業主が出向労働者の賃金補填に充てた
（充てる）額(b) (円)
〔支給対象賃金補填額〕</t>
    <phoneticPr fontId="1"/>
  </si>
  <si>
    <t>合計</t>
    <rPh sb="0" eb="2">
      <t>ゴウケイ</t>
    </rPh>
    <phoneticPr fontId="1"/>
  </si>
  <si>
    <t>当該支給対象期の出向労働者数</t>
  </si>
  <si>
    <t>名</t>
    <rPh sb="0" eb="1">
      <t>メイ</t>
    </rPh>
    <phoneticPr fontId="1"/>
  </si>
  <si>
    <t>（</t>
    <phoneticPr fontId="1"/>
  </si>
  <si>
    <t>枚中</t>
    <rPh sb="0" eb="1">
      <t>マイ</t>
    </rPh>
    <rPh sb="1" eb="2">
      <t>チュウ</t>
    </rPh>
    <phoneticPr fontId="1"/>
  </si>
  <si>
    <t>／</t>
    <phoneticPr fontId="1"/>
  </si>
  <si>
    <t>枚目）</t>
    <rPh sb="0" eb="2">
      <t>マイメ</t>
    </rPh>
    <phoneticPr fontId="1"/>
  </si>
  <si>
    <t>上記の出向（続紙のある場合は続紙も含む）は、出向の実施に関する協定に定めるところによったものであることを確認します。</t>
    <phoneticPr fontId="1"/>
  </si>
  <si>
    <t>令和</t>
    <rPh sb="0" eb="2">
      <t>レイワ</t>
    </rPh>
    <phoneticPr fontId="1"/>
  </si>
  <si>
    <t>年</t>
    <rPh sb="0" eb="1">
      <t>ネン</t>
    </rPh>
    <phoneticPr fontId="1"/>
  </si>
  <si>
    <t>月</t>
    <rPh sb="0" eb="1">
      <t>ガツ</t>
    </rPh>
    <phoneticPr fontId="1"/>
  </si>
  <si>
    <t>日</t>
    <rPh sb="0" eb="1">
      <t>ニチ</t>
    </rPh>
    <phoneticPr fontId="1"/>
  </si>
  <si>
    <t>協定をした労働者代表　　　　　　</t>
    <phoneticPr fontId="1"/>
  </si>
  <si>
    <t>氏名</t>
    <phoneticPr fontId="7"/>
  </si>
  <si>
    <t>協定の当事者である労働組合が事業所の全ての労働者の過半数で組織する労働組合である又は上記協定の当事者である労働者の過半数を代表する者が事業場の全ての労働者の過半数を代表する者であること。（チェックボックスに要チェック）</t>
    <phoneticPr fontId="1"/>
  </si>
  <si>
    <t>　</t>
  </si>
  <si>
    <t>上記労働者の過半数を代表する者が、労働基準法第41条第２号に規定する監督又は管理の地位にある者でなく、かつ、同法に規定する協定等をする者を選出することを明らかにして実施される投票、挙手等の方法による手続きにより選出された者であって使用者の意向に基づき選出された者でないこと。（チェックボックスに要チェック）</t>
    <phoneticPr fontId="1"/>
  </si>
  <si>
    <t>様式第6(2)a（裏面）
（注　意）
１．　本様式は、出向元事業主がすべて記載してください。
２．　対象者が３人を超える場合は、続紙を作成してください。
３．　「出向期間」欄には、様式第２号出向実施計画（変更）届（出向先事業主）②（２）欄に記載の出向の期間を記載してくだ
　　さい。
４．　「支給対象期」欄には、提出した計画届において指定した申請頻度に応じた一の又は二から六の連続する判定基礎期間を記
　　載してください。
５．　①欄には、出向元事業主が既に出向実施計画（変更）届により届け出た出向労働者のうち、今回の支給対象期中に出向を行っ
　　た者の氏名について記入してください。
６.　 ③欄には、計画届に基づき出向を開始する日の前日時点で出向元事業主に引き続き被保険者として雇用された期間が６ヶ月
　　以上である場合は、□に✔をしてください。
７．　⑤欄には、出向が終了した日、または出向終了予定日を記載してください。
８．　⑥欄には、出向労働者が出向しなくなった場合にはその理由を記載してください。出向期間満了の場合はその旨を記載して
　　ください。
９．　⑦欄には、出向元事業主が出向先事業主に対して当該支給対象期（当該出向労働者が支給対象期の中途で出向しなくなった
　　場合には、支給対象期の初日から出向しなくなった日の前日までの間。以下同じ。）の出向労働者の賃金（臨時に支払われた
　　賃金及び３か月を超える期間ごとに支払われる賃金を除く。以下同じ。）について補助した額（または補助予定金額）を記載
　　してください。「産業雇用安定助成金（災害特例人材確保支援コース）ガイドブック」の「受給できる額」等を参照してくだ
　　さい。
10．　⑧欄には、賃金を補助した年月日（または補助予定年月日）を記載してください。また、補助予定年月日は当該出向労働者
　　の最後の支給対象期の支給申請期限以内としてください。
11．　⑨欄には、補助した金額のうち当該支給対象期において出向先事業主が出向労働者の賃金に補填した額を記入してください。
　　　なお、部分出向の場合は、出向先事業所で勤務した日の賃金に係るものに限ります。
12.　「合計」欄には続紙がある場合は、続紙を含めた数字を記載ください。
13．　当該支給申請にかかる出向が、労働組合等との間による協定に定めるところによったものであることを、労働組合等の代表
　　が確認し、氏名等を記載してください。また、下部の四角囲みの内容を満たす場合は、それぞれ□に✔をしてください。</t>
    <phoneticPr fontId="1"/>
  </si>
  <si>
    <t>様式第6号(2)a続紙</t>
    <rPh sb="4" eb="5">
      <t>ゴウ</t>
    </rPh>
    <rPh sb="9" eb="10">
      <t>ゾク</t>
    </rPh>
    <rPh sb="10" eb="11">
      <t>シ</t>
    </rPh>
    <phoneticPr fontId="1"/>
  </si>
  <si>
    <t>様式第6号(3)ab</t>
    <phoneticPr fontId="1"/>
  </si>
  <si>
    <t>※支給対象期の初日が令和７年７月31日以前の場合は、本様式を使用することは出来ません。</t>
    <phoneticPr fontId="1"/>
  </si>
  <si>
    <t>＝</t>
    <phoneticPr fontId="1"/>
  </si>
  <si>
    <t>出向先事業所賃金補填額・負担額等調書（A型・B型）</t>
    <phoneticPr fontId="1"/>
  </si>
  <si>
    <t>○　出向の実施内容</t>
    <phoneticPr fontId="1"/>
  </si>
  <si>
    <t>⑦助成対象</t>
    <rPh sb="1" eb="3">
      <t>ジョセイ</t>
    </rPh>
    <rPh sb="3" eb="5">
      <t>タイショウ</t>
    </rPh>
    <phoneticPr fontId="1"/>
  </si>
  <si>
    <t>出向労働者氏名</t>
    <phoneticPr fontId="1"/>
  </si>
  <si>
    <t>出向終了(予定)年月日</t>
    <rPh sb="0" eb="2">
      <t>シュッコウ</t>
    </rPh>
    <rPh sb="2" eb="4">
      <t>シュウリョウ</t>
    </rPh>
    <rPh sb="5" eb="7">
      <t>ヨテイ</t>
    </rPh>
    <rPh sb="8" eb="11">
      <t>ネンガッピ</t>
    </rPh>
    <phoneticPr fontId="1"/>
  </si>
  <si>
    <t>出向先事業主が当該支給対象期に出向労働者に対する賃金として支給した額(b＋f)(円)</t>
    <rPh sb="0" eb="3">
      <t>シュッコウサキ</t>
    </rPh>
    <rPh sb="3" eb="6">
      <t>ジギョウヌシ</t>
    </rPh>
    <rPh sb="7" eb="9">
      <t>トウガイ</t>
    </rPh>
    <rPh sb="9" eb="11">
      <t>シキュウ</t>
    </rPh>
    <rPh sb="11" eb="13">
      <t>タイショウ</t>
    </rPh>
    <rPh sb="13" eb="14">
      <t>キ</t>
    </rPh>
    <rPh sb="15" eb="17">
      <t>シュッコウ</t>
    </rPh>
    <rPh sb="17" eb="20">
      <t>ロウドウシャ</t>
    </rPh>
    <rPh sb="21" eb="22">
      <t>タイ</t>
    </rPh>
    <rPh sb="24" eb="26">
      <t>チンギン</t>
    </rPh>
    <rPh sb="29" eb="31">
      <t>シキュウ</t>
    </rPh>
    <rPh sb="33" eb="34">
      <t>ガク</t>
    </rPh>
    <rPh sb="40" eb="41">
      <t>エン</t>
    </rPh>
    <phoneticPr fontId="1"/>
  </si>
  <si>
    <t>出向元事業主が
出向労働者の賃金に
ついて出向先事業主
に補助した（する）
額(a)（円）</t>
    <phoneticPr fontId="1"/>
  </si>
  <si>
    <t>⑤の補助（予定）年月日</t>
    <phoneticPr fontId="1"/>
  </si>
  <si>
    <t>④のうち出向先事業主が負担した（する）額(円) (f)
［支給対象賃金負担額］</t>
    <phoneticPr fontId="1"/>
  </si>
  <si>
    <t>ある</t>
    <phoneticPr fontId="1"/>
  </si>
  <si>
    <t>ない</t>
    <phoneticPr fontId="1"/>
  </si>
  <si>
    <t>ある・ない</t>
    <phoneticPr fontId="1"/>
  </si>
  <si>
    <t>（１）解雇等の有無</t>
    <phoneticPr fontId="7"/>
  </si>
  <si>
    <t>・出向期間の開始日の前日から起算して６か月前の日から支給対象期の末日までの間に出向労働者の受入れに際して、自ら雇用する被保険者を</t>
    <phoneticPr fontId="1"/>
  </si>
  <si>
    <t>解雇等したことが</t>
    <phoneticPr fontId="1"/>
  </si>
  <si>
    <t>ある・ない</t>
  </si>
  <si>
    <t>（ある場合はその理由）</t>
    <phoneticPr fontId="1"/>
  </si>
  <si>
    <t>様式第6号(3)ab（裏面）
（注　意）
１．　本様式は、出向先事業主がすべて記載してください。なお、支給申請に当たっては、本様式を出向
　　元事業主に提出し、出向元事業主を使者として支給申請をしてください。
２．　対象者が３人を超える場合は、続紙を使用してください。
３．　「出向期間」欄には、出向実施計画（変更）届（出向先事業主）②(２)欄に記載の出向の実施予定
　　期間を記載してください。
４．　「支給対象期」欄には、出向元事業主が提出した計画届において指定した申請頻度に応じた一の又
　　は二から六の連続する判定基礎期間を記載してください。
５．　①欄には、出向元事業主が既に出向実施計画（変更）届(出向元事業主)別紙１により届け出た出向
　　労働者のうち、今回の支給対象期中に出向を行った者の氏名について記入してください。
６．　③欄には、出向が終了した年月日（または出向終了予定年月日）を記載ください。
７．　④欄には、出向先事業所の事業主が支給対象期の初日から末日までの間における出向労働者の賃
　　金（臨時に支払われた賃金及び３か月を超える期間ごとに支払われる賃金を除く。以下同じ。）とし
　　て支払った額を記入してください。「産業雇用安定助成金（災害特例人材確保支援コース）ガイドブッ
　　ク」の「受給できる額」等を参照してください。
８．　⑤欄には、出向先事業主が支給対象期の初日から末日までの間における出向労働者の賃金において、
　　出向元事業所の事業主から補助を受けた額（または補助を受ける予定額）を記入してください。
９．　⑥欄には、賃金を補助した年月日（または補助予定年月日）を記載してください。また、補助予定
　　年月日は当該出向労働者の最後の支給対象期の支給申請期限以内としてください。
10．　⑦欄には、④欄のうち出向先事業所の事業主が負担した（負担する）額を記入してください。
11．　「合計」欄には続紙がある場合は、続紙を含めた数字を記載ください。
12．　(１)欄には、出向労働者を最初に受け入れる予定の日の前日から起算して６月前の日から支給対象
　　期の末日までの間に、出向労働者の受入れに際して、自ら雇用する雇用保険被保険者を事業主都合に
　　より解雇等（退職勧奨を含む。）した場合はあるとし、その理由を記入してください。</t>
    <phoneticPr fontId="1"/>
  </si>
  <si>
    <t>様式第6(3)ab続紙</t>
    <rPh sb="9" eb="10">
      <t>ゾク</t>
    </rPh>
    <rPh sb="10" eb="11">
      <t>シ</t>
    </rPh>
    <phoneticPr fontId="1"/>
  </si>
  <si>
    <t>様式第６号(4)</t>
    <phoneticPr fontId="1"/>
  </si>
  <si>
    <t>支給対象者別支給額算定調書</t>
    <phoneticPr fontId="1"/>
  </si>
  <si>
    <t>助成率（出向元）</t>
    <rPh sb="0" eb="3">
      <t>ジョセイリツ</t>
    </rPh>
    <rPh sb="4" eb="7">
      <t>シュッコウモト</t>
    </rPh>
    <phoneticPr fontId="1"/>
  </si>
  <si>
    <t>出向先事業所名：</t>
    <phoneticPr fontId="1"/>
  </si>
  <si>
    <t>支給対象期：</t>
    <rPh sb="0" eb="2">
      <t>シキュウ</t>
    </rPh>
    <rPh sb="2" eb="5">
      <t>タイショウキ</t>
    </rPh>
    <phoneticPr fontId="1"/>
  </si>
  <si>
    <t>助成率（出向先）</t>
    <rPh sb="0" eb="3">
      <t>ジョセイリツ</t>
    </rPh>
    <rPh sb="4" eb="7">
      <t>シュッコウサキ</t>
    </rPh>
    <phoneticPr fontId="1"/>
  </si>
  <si>
    <t>※支給対象期の初日が令和７年７月31日以前の場合は、本様式を使用することは出来ません。</t>
    <rPh sb="1" eb="3">
      <t>シキュウ</t>
    </rPh>
    <rPh sb="3" eb="5">
      <t>タイショウ</t>
    </rPh>
    <rPh sb="5" eb="6">
      <t>キ</t>
    </rPh>
    <rPh sb="7" eb="9">
      <t>ショニチ</t>
    </rPh>
    <rPh sb="10" eb="12">
      <t>レイワ</t>
    </rPh>
    <rPh sb="13" eb="14">
      <t>ネン</t>
    </rPh>
    <rPh sb="15" eb="16">
      <t>ガツ</t>
    </rPh>
    <rPh sb="18" eb="19">
      <t>ニチ</t>
    </rPh>
    <rPh sb="19" eb="21">
      <t>イゼン</t>
    </rPh>
    <rPh sb="22" eb="24">
      <t>バアイ</t>
    </rPh>
    <rPh sb="26" eb="27">
      <t>ホン</t>
    </rPh>
    <rPh sb="27" eb="29">
      <t>ヨウシキ</t>
    </rPh>
    <rPh sb="30" eb="32">
      <t>シヨウ</t>
    </rPh>
    <rPh sb="37" eb="39">
      <t>デキ</t>
    </rPh>
    <phoneticPr fontId="1"/>
  </si>
  <si>
    <t>４／５</t>
    <phoneticPr fontId="1"/>
  </si>
  <si>
    <t>出向先事業所住所：</t>
    <rPh sb="3" eb="6">
      <t>ジギョウショ</t>
    </rPh>
    <phoneticPr fontId="1"/>
  </si>
  <si>
    <t>出向元事業所名：</t>
    <rPh sb="0" eb="3">
      <t>シュッコウモト</t>
    </rPh>
    <rPh sb="3" eb="6">
      <t>ジギョウショ</t>
    </rPh>
    <rPh sb="6" eb="7">
      <t>メイ</t>
    </rPh>
    <phoneticPr fontId="1"/>
  </si>
  <si>
    <t>２／３</t>
    <phoneticPr fontId="1"/>
  </si>
  <si>
    <t>　　　　当該出向先事業所への出向者数：　　　</t>
    <rPh sb="6" eb="8">
      <t>シュッコウ</t>
    </rPh>
    <rPh sb="8" eb="9">
      <t>サキ</t>
    </rPh>
    <phoneticPr fontId="1"/>
  </si>
  <si>
    <t>No</t>
    <phoneticPr fontId="1"/>
  </si>
  <si>
    <t>①</t>
  </si>
  <si>
    <t>出向労働者氏名
（被保険者番号）</t>
    <phoneticPr fontId="1"/>
  </si>
  <si>
    <t>賃金判定</t>
    <rPh sb="0" eb="2">
      <t>チンギン</t>
    </rPh>
    <rPh sb="2" eb="4">
      <t>ハンテイ</t>
    </rPh>
    <phoneticPr fontId="1"/>
  </si>
  <si>
    <t>※部分出向を実施した場合のみ</t>
    <rPh sb="1" eb="3">
      <t>ブブン</t>
    </rPh>
    <rPh sb="3" eb="5">
      <t>シュッコウ</t>
    </rPh>
    <rPh sb="6" eb="8">
      <t>ジッシ</t>
    </rPh>
    <rPh sb="10" eb="12">
      <t>バアイ</t>
    </rPh>
    <phoneticPr fontId="1"/>
  </si>
  <si>
    <t>当該支給対象期に出向元事業主が支給・補填した賃金の額（円）</t>
    <phoneticPr fontId="1"/>
  </si>
  <si>
    <t>当該支給対象期に出向先事業主が支給・補填した賃金の額（円）</t>
    <phoneticPr fontId="1"/>
  </si>
  <si>
    <t>出向元事業所</t>
    <rPh sb="5" eb="6">
      <t>ショ</t>
    </rPh>
    <phoneticPr fontId="1"/>
  </si>
  <si>
    <t>出向先事業所</t>
    <rPh sb="2" eb="3">
      <t>サキ</t>
    </rPh>
    <rPh sb="5" eb="6">
      <t>ショ</t>
    </rPh>
    <phoneticPr fontId="1"/>
  </si>
  <si>
    <t>（1）出向前の賃金額
（※１）</t>
    <rPh sb="3" eb="5">
      <t>シュッコウ</t>
    </rPh>
    <rPh sb="5" eb="6">
      <t>マエ</t>
    </rPh>
    <rPh sb="7" eb="10">
      <t>チンギンガク</t>
    </rPh>
    <phoneticPr fontId="1"/>
  </si>
  <si>
    <t>（1）１週間当たりの部分出向（出向先での勤務）の頻度
（各週の就労時間が異なる場合、最も頻度の多い就労日数）</t>
    <rPh sb="15" eb="18">
      <t>シュッコウサキ</t>
    </rPh>
    <rPh sb="20" eb="22">
      <t>キンム</t>
    </rPh>
    <phoneticPr fontId="1"/>
  </si>
  <si>
    <t>（2）出向中の賃金額
（※２）</t>
    <phoneticPr fontId="1"/>
  </si>
  <si>
    <t>日／週</t>
    <rPh sb="0" eb="1">
      <t>ニチ</t>
    </rPh>
    <rPh sb="2" eb="3">
      <t>シュウ</t>
    </rPh>
    <phoneticPr fontId="1"/>
  </si>
  <si>
    <t>(2)出向先事業所における1日当たりの就労時間
（各日の就労時間が異なる場合、最も頻度の多い時間数）</t>
    <phoneticPr fontId="1"/>
  </si>
  <si>
    <t>⑨</t>
    <phoneticPr fontId="1"/>
  </si>
  <si>
    <t>⑩</t>
    <phoneticPr fontId="1"/>
  </si>
  <si>
    <t>出向開始日の前日現在において労働日に通常支払われる賃金の額（円）</t>
    <phoneticPr fontId="1"/>
  </si>
  <si>
    <t>支給対象期のうち、令和７年８月１日～令和８年７月31日における実労働日数（日）</t>
    <rPh sb="9" eb="11">
      <t>レイワ</t>
    </rPh>
    <rPh sb="12" eb="13">
      <t>ネン</t>
    </rPh>
    <rPh sb="14" eb="15">
      <t>ガツ</t>
    </rPh>
    <rPh sb="16" eb="17">
      <t>ニチ</t>
    </rPh>
    <rPh sb="18" eb="20">
      <t>レイワ</t>
    </rPh>
    <rPh sb="21" eb="22">
      <t>ネン</t>
    </rPh>
    <rPh sb="23" eb="24">
      <t>ガツ</t>
    </rPh>
    <rPh sb="26" eb="27">
      <t>ニチ</t>
    </rPh>
    <phoneticPr fontId="1"/>
  </si>
  <si>
    <t>支給対象期のうち、令和８年８月１日以降における実労働日数（日）</t>
    <rPh sb="9" eb="11">
      <t>レイワ</t>
    </rPh>
    <rPh sb="12" eb="13">
      <t>ネン</t>
    </rPh>
    <rPh sb="14" eb="15">
      <t>ガツ</t>
    </rPh>
    <rPh sb="16" eb="17">
      <t>ニチ</t>
    </rPh>
    <rPh sb="17" eb="19">
      <t>イコウ</t>
    </rPh>
    <phoneticPr fontId="1"/>
  </si>
  <si>
    <t>出向元事業所</t>
    <rPh sb="0" eb="3">
      <t>シュッコウモト</t>
    </rPh>
    <rPh sb="3" eb="6">
      <t>ジギョウショ</t>
    </rPh>
    <phoneticPr fontId="1"/>
  </si>
  <si>
    <t>出向先事業所</t>
    <rPh sb="0" eb="3">
      <t>シュッコウサキ</t>
    </rPh>
    <rPh sb="3" eb="6">
      <t>ジギョウショ</t>
    </rPh>
    <phoneticPr fontId="1"/>
  </si>
  <si>
    <t>（3）（2）／（1）</t>
    <phoneticPr fontId="1"/>
  </si>
  <si>
    <t>支給申請額</t>
    <rPh sb="0" eb="2">
      <t>シキュウ</t>
    </rPh>
    <rPh sb="2" eb="4">
      <t>シンセイ</t>
    </rPh>
    <rPh sb="4" eb="5">
      <t>ガク</t>
    </rPh>
    <phoneticPr fontId="1"/>
  </si>
  <si>
    <t>（4）判定（※３）</t>
    <rPh sb="3" eb="5">
      <t>ハンテイ</t>
    </rPh>
    <phoneticPr fontId="1"/>
  </si>
  <si>
    <t>時間／日</t>
    <rPh sb="3" eb="4">
      <t>ニチ</t>
    </rPh>
    <phoneticPr fontId="1"/>
  </si>
  <si>
    <t>出向元事業所（円）</t>
    <rPh sb="0" eb="2">
      <t>シュッコウ</t>
    </rPh>
    <rPh sb="2" eb="3">
      <t>モト</t>
    </rPh>
    <rPh sb="3" eb="6">
      <t>ジギョウショ</t>
    </rPh>
    <rPh sb="7" eb="8">
      <t>エン</t>
    </rPh>
    <phoneticPr fontId="1"/>
  </si>
  <si>
    <t>出向先事業所（円）</t>
    <rPh sb="0" eb="2">
      <t>シュッコウ</t>
    </rPh>
    <rPh sb="2" eb="3">
      <t>サキ</t>
    </rPh>
    <rPh sb="3" eb="6">
      <t>ジギョウショ</t>
    </rPh>
    <rPh sb="7" eb="8">
      <t>エン</t>
    </rPh>
    <phoneticPr fontId="1"/>
  </si>
  <si>
    <t>出向元事業所</t>
    <phoneticPr fontId="1"/>
  </si>
  <si>
    <t>出向先事業所</t>
    <rPh sb="2" eb="3">
      <t>サキ</t>
    </rPh>
    <phoneticPr fontId="1"/>
  </si>
  <si>
    <t>裏面の記入上の注意を必ずご確認ください</t>
    <rPh sb="0" eb="2">
      <t>リメン</t>
    </rPh>
    <rPh sb="3" eb="5">
      <t>キニュウ</t>
    </rPh>
    <rPh sb="5" eb="6">
      <t>ジョウ</t>
    </rPh>
    <rPh sb="7" eb="9">
      <t>チュウイ</t>
    </rPh>
    <rPh sb="10" eb="11">
      <t>カナラ</t>
    </rPh>
    <rPh sb="13" eb="15">
      <t>カクニン</t>
    </rPh>
    <phoneticPr fontId="1"/>
  </si>
  <si>
    <t>様式第6号（４）（裏面）</t>
    <rPh sb="0" eb="2">
      <t>ヨウシキ</t>
    </rPh>
    <rPh sb="2" eb="3">
      <t>ダイ</t>
    </rPh>
    <rPh sb="4" eb="5">
      <t>ゴウ</t>
    </rPh>
    <rPh sb="9" eb="11">
      <t>リメン</t>
    </rPh>
    <phoneticPr fontId="1"/>
  </si>
  <si>
    <t>（記入上の注意）</t>
  </si>
  <si>
    <t>・　本調書は、出向元事業所が作成してください。</t>
    <phoneticPr fontId="1"/>
  </si>
  <si>
    <t>・　対象者が３人を超える場合は、続紙を使用してください。</t>
    <rPh sb="2" eb="5">
      <t>タイショウシャ</t>
    </rPh>
    <rPh sb="7" eb="8">
      <t>ニン</t>
    </rPh>
    <rPh sb="9" eb="10">
      <t>コ</t>
    </rPh>
    <rPh sb="12" eb="14">
      <t>バアイ</t>
    </rPh>
    <rPh sb="16" eb="17">
      <t>ゾク</t>
    </rPh>
    <rPh sb="17" eb="18">
      <t>カミ</t>
    </rPh>
    <rPh sb="19" eb="21">
      <t>シヨウ</t>
    </rPh>
    <phoneticPr fontId="1"/>
  </si>
  <si>
    <t>・　「当該出向先事業所への出向者数」欄に、当該支給対象期に「出向先事業所名」に記載した出向先事業所に出向した合計人数を記載してください。</t>
    <phoneticPr fontId="1"/>
  </si>
  <si>
    <t xml:space="preserve">・　「出向労働者氏名（被保険者番号）」欄には、出向元事業主が既に出向実施計画（変更）届により届け出た出向労働者のうち、今回の支給対象期中に出向を行った者の氏名について記入してください。
</t>
    <rPh sb="19" eb="20">
      <t>ラン</t>
    </rPh>
    <phoneticPr fontId="1"/>
  </si>
  <si>
    <t>・　②「（1）出向前の賃金額」欄には、次の計算式を用いて算出した数字を記載してください。</t>
    <rPh sb="7" eb="9">
      <t>シュッコウ</t>
    </rPh>
    <rPh sb="9" eb="10">
      <t>マエ</t>
    </rPh>
    <rPh sb="11" eb="14">
      <t>チンギンガク</t>
    </rPh>
    <rPh sb="15" eb="16">
      <t>ラン</t>
    </rPh>
    <rPh sb="19" eb="20">
      <t>ツギ</t>
    </rPh>
    <rPh sb="21" eb="24">
      <t>ケイサンシキ</t>
    </rPh>
    <rPh sb="25" eb="26">
      <t>モチ</t>
    </rPh>
    <rPh sb="28" eb="30">
      <t>サンシュツ</t>
    </rPh>
    <rPh sb="32" eb="34">
      <t>スウジ</t>
    </rPh>
    <rPh sb="35" eb="37">
      <t>キサイ</t>
    </rPh>
    <phoneticPr fontId="1"/>
  </si>
  <si>
    <t>　　「出向開始日前１週間の総所定労働時間数」</t>
    <phoneticPr fontId="1"/>
  </si>
  <si>
    <t>×</t>
    <phoneticPr fontId="1"/>
  </si>
  <si>
    <t>出向開始日前日現在の「労働日に通常支払われる１時間当たりの賃金額」</t>
    <rPh sb="25" eb="26">
      <t>ア</t>
    </rPh>
    <phoneticPr fontId="1"/>
  </si>
  <si>
    <t>　　 「出向開始日前１週間の総所定労働日数」</t>
    <phoneticPr fontId="1"/>
  </si>
  <si>
    <t>・　②「（2）出向中の賃金額」欄には、次の計算式を用いて算出した数字を記載してください。</t>
    <rPh sb="9" eb="10">
      <t>チュウ</t>
    </rPh>
    <rPh sb="19" eb="20">
      <t>ツギ</t>
    </rPh>
    <rPh sb="21" eb="24">
      <t>ケイサンシキ</t>
    </rPh>
    <phoneticPr fontId="1"/>
  </si>
  <si>
    <t>　　「支給対象期末日以前１週間の総所定労働時間数」　</t>
    <rPh sb="3" eb="5">
      <t>シキュウ</t>
    </rPh>
    <rPh sb="5" eb="8">
      <t>タイショウキ</t>
    </rPh>
    <phoneticPr fontId="1"/>
  </si>
  <si>
    <t>支給対象期の末日現在の「労働日に通常支払われる１時間当たりの賃金額」</t>
    <rPh sb="26" eb="27">
      <t>ア</t>
    </rPh>
    <phoneticPr fontId="1"/>
  </si>
  <si>
    <t>　　　「支給対象期末日以前１週間の総所定労働日数」</t>
    <rPh sb="4" eb="6">
      <t>シキュウ</t>
    </rPh>
    <rPh sb="6" eb="9">
      <t>タイショウキ</t>
    </rPh>
    <phoneticPr fontId="1"/>
  </si>
  <si>
    <t>・　②「(3)（2）／（1）」欄に、②「（2）出向中の賃金額」欄で算出した額を②「（1）出向前の賃金額」欄で算出した額で除して得た値を記載してください。</t>
    <rPh sb="15" eb="16">
      <t>ラン</t>
    </rPh>
    <rPh sb="23" eb="25">
      <t>シュッコウ</t>
    </rPh>
    <rPh sb="25" eb="26">
      <t>チュウ</t>
    </rPh>
    <rPh sb="27" eb="29">
      <t>チンギン</t>
    </rPh>
    <rPh sb="29" eb="30">
      <t>ガク</t>
    </rPh>
    <rPh sb="31" eb="32">
      <t>ラン</t>
    </rPh>
    <rPh sb="33" eb="35">
      <t>サンシュツ</t>
    </rPh>
    <rPh sb="37" eb="38">
      <t>ガク</t>
    </rPh>
    <rPh sb="44" eb="46">
      <t>シュッコウ</t>
    </rPh>
    <rPh sb="46" eb="47">
      <t>マエ</t>
    </rPh>
    <rPh sb="48" eb="51">
      <t>チンギンガク</t>
    </rPh>
    <rPh sb="52" eb="53">
      <t>ラン</t>
    </rPh>
    <rPh sb="54" eb="56">
      <t>サンシュツ</t>
    </rPh>
    <rPh sb="58" eb="59">
      <t>ガク</t>
    </rPh>
    <rPh sb="60" eb="61">
      <t>ジョ</t>
    </rPh>
    <rPh sb="63" eb="64">
      <t>エ</t>
    </rPh>
    <rPh sb="65" eb="66">
      <t>アタイ</t>
    </rPh>
    <rPh sb="67" eb="69">
      <t>キサイ</t>
    </rPh>
    <phoneticPr fontId="1"/>
  </si>
  <si>
    <t>・　②「（4）判定」欄には、②「(3)（2）／（1）」欄で算出した数字が、0.85以上～1.15以下である場合は○、0.85を下回るまたは1.15を上回る場合は×を記載してください。</t>
    <rPh sb="7" eb="9">
      <t>ハンテイ</t>
    </rPh>
    <rPh sb="10" eb="11">
      <t>ラン</t>
    </rPh>
    <rPh sb="29" eb="31">
      <t>サンシュツ</t>
    </rPh>
    <rPh sb="33" eb="35">
      <t>スウジ</t>
    </rPh>
    <rPh sb="41" eb="43">
      <t>イジョウ</t>
    </rPh>
    <rPh sb="48" eb="50">
      <t>イカ</t>
    </rPh>
    <rPh sb="53" eb="55">
      <t>バアイ</t>
    </rPh>
    <rPh sb="63" eb="65">
      <t>シタマワ</t>
    </rPh>
    <rPh sb="74" eb="76">
      <t>ウワマワ</t>
    </rPh>
    <rPh sb="77" eb="79">
      <t>バアイ</t>
    </rPh>
    <rPh sb="82" eb="84">
      <t>キサイ</t>
    </rPh>
    <phoneticPr fontId="1"/>
  </si>
  <si>
    <r>
      <t>　　</t>
    </r>
    <r>
      <rPr>
        <b/>
        <u/>
        <sz val="16"/>
        <rFont val="ＭＳ 明朝"/>
        <family val="1"/>
        <charset val="128"/>
      </rPr>
      <t>（×である場合は、当該出向労働者については支給対象者となりませんのでご注意ください。（ただし、当該②「(3)　(2)／(1)」欄の値が1.15を超えており、その賃金の上昇に合理的な理由のある場合は支給対象者となり得ます。））</t>
    </r>
    <rPh sb="23" eb="28">
      <t>シキュウタイショウシャ</t>
    </rPh>
    <rPh sb="37" eb="39">
      <t>チュウイ</t>
    </rPh>
    <rPh sb="49" eb="51">
      <t>トウガイ</t>
    </rPh>
    <rPh sb="65" eb="66">
      <t>ラン</t>
    </rPh>
    <rPh sb="67" eb="68">
      <t>アタイ</t>
    </rPh>
    <rPh sb="74" eb="75">
      <t>コ</t>
    </rPh>
    <rPh sb="82" eb="84">
      <t>チンギン</t>
    </rPh>
    <rPh sb="85" eb="87">
      <t>ジョウショウ</t>
    </rPh>
    <rPh sb="88" eb="90">
      <t>ゴウリ</t>
    </rPh>
    <rPh sb="90" eb="91">
      <t>テキ</t>
    </rPh>
    <rPh sb="92" eb="94">
      <t>リユウ</t>
    </rPh>
    <rPh sb="97" eb="99">
      <t>バアイ</t>
    </rPh>
    <rPh sb="100" eb="102">
      <t>シキュウ</t>
    </rPh>
    <rPh sb="102" eb="105">
      <t>タイショウシャ</t>
    </rPh>
    <rPh sb="108" eb="109">
      <t>エ</t>
    </rPh>
    <phoneticPr fontId="1"/>
  </si>
  <si>
    <t>　　　○A型=様式第６号（２）aの⑨欄の金額</t>
    <phoneticPr fontId="1"/>
  </si>
  <si>
    <t>　　　○B型=様式第６号（２）bの⑨欄と⑩欄の合計金額</t>
    <phoneticPr fontId="1"/>
  </si>
  <si>
    <t>　　　○C型及びD型=様式第６号（２）cdの⑩欄の金額</t>
    <phoneticPr fontId="1"/>
  </si>
  <si>
    <t>　　　○E型及びF型=様式第６号（２）efgの⑦欄の金額</t>
    <rPh sb="13" eb="14">
      <t>ダイ</t>
    </rPh>
    <phoneticPr fontId="1"/>
  </si>
  <si>
    <t>　　　○G型=０円</t>
  </si>
  <si>
    <t>　　　○A型及びB型=様式第６号（３）abの⑦欄の金額</t>
    <phoneticPr fontId="1"/>
  </si>
  <si>
    <t>　　　○C型=様式第６号（３）cの⑧欄の金額</t>
    <phoneticPr fontId="1"/>
  </si>
  <si>
    <t>　　　○D型=様式第６号（３）dの⑧欄と⑨欄の合計金額</t>
    <phoneticPr fontId="1"/>
  </si>
  <si>
    <t>　　　○E型及びG型=様式第６号（３）efgの④欄の金額</t>
    <rPh sb="13" eb="14">
      <t>ダイ</t>
    </rPh>
    <phoneticPr fontId="1"/>
  </si>
  <si>
    <t>　　　○F型=０円</t>
  </si>
  <si>
    <t>・　⑨欄には、本支給申請における支給対象期のうち、令和８年８月１日以降における出向先事業所で勤務した日数（有給休暇を含む）を記載してください。</t>
    <rPh sb="3" eb="4">
      <t>ラン</t>
    </rPh>
    <rPh sb="7" eb="8">
      <t>ホン</t>
    </rPh>
    <rPh sb="8" eb="10">
      <t>シキュウ</t>
    </rPh>
    <rPh sb="10" eb="12">
      <t>シンセイ</t>
    </rPh>
    <rPh sb="16" eb="18">
      <t>シキュウ</t>
    </rPh>
    <rPh sb="18" eb="21">
      <t>タイショウキ</t>
    </rPh>
    <rPh sb="25" eb="27">
      <t>レイワ</t>
    </rPh>
    <rPh sb="28" eb="29">
      <t>ネン</t>
    </rPh>
    <rPh sb="30" eb="31">
      <t>ガツ</t>
    </rPh>
    <rPh sb="32" eb="33">
      <t>ニチ</t>
    </rPh>
    <rPh sb="33" eb="35">
      <t>イコウ</t>
    </rPh>
    <rPh sb="39" eb="42">
      <t>シュッコウサキ</t>
    </rPh>
    <rPh sb="53" eb="55">
      <t>ユウキュウ</t>
    </rPh>
    <rPh sb="55" eb="57">
      <t>キュウカ</t>
    </rPh>
    <rPh sb="58" eb="59">
      <t>フク</t>
    </rPh>
    <phoneticPr fontId="1"/>
  </si>
  <si>
    <t>　(出向元事業主)</t>
    <rPh sb="2" eb="5">
      <t>シュッコウモト</t>
    </rPh>
    <rPh sb="5" eb="8">
      <t>ジギョウヌシ</t>
    </rPh>
    <phoneticPr fontId="1"/>
  </si>
  <si>
    <t>　(出向先事業主)</t>
    <rPh sb="2" eb="5">
      <t>シュッコウサキ</t>
    </rPh>
    <rPh sb="5" eb="8">
      <t>ジギョウヌシ</t>
    </rPh>
    <phoneticPr fontId="1"/>
  </si>
  <si>
    <t>　(出向元事業主)</t>
    <phoneticPr fontId="1"/>
  </si>
  <si>
    <t>⑩「⑦×⑧＋⑦×⑨の額（円）」</t>
    <phoneticPr fontId="1"/>
  </si>
  <si>
    <t>　(出向先事業主)</t>
    <rPh sb="4" eb="5">
      <t>サキ</t>
    </rPh>
    <phoneticPr fontId="1"/>
  </si>
  <si>
    <t>※雇用保険の基本手当の日額の最高額については、毎年８月に改正されるためご注意ください。</t>
    <rPh sb="1" eb="5">
      <t>コヨウホケン</t>
    </rPh>
    <rPh sb="6" eb="10">
      <t>キホンテアテ</t>
    </rPh>
    <rPh sb="11" eb="13">
      <t>ニチガク</t>
    </rPh>
    <rPh sb="14" eb="17">
      <t>サイコウガク</t>
    </rPh>
    <rPh sb="23" eb="25">
      <t>マイトシ</t>
    </rPh>
    <rPh sb="26" eb="27">
      <t>ガツ</t>
    </rPh>
    <rPh sb="28" eb="30">
      <t>カイセイ</t>
    </rPh>
    <rPh sb="36" eb="38">
      <t>チュウイ</t>
    </rPh>
    <phoneticPr fontId="1"/>
  </si>
  <si>
    <t>　　（「出向元助成金額」(支給上限額)）</t>
    <rPh sb="13" eb="15">
      <t>シキュウ</t>
    </rPh>
    <rPh sb="15" eb="18">
      <t>ジョウゲンガク</t>
    </rPh>
    <phoneticPr fontId="1"/>
  </si>
  <si>
    <t>　　　次の計算式を用いて算出し記載してください。</t>
    <rPh sb="3" eb="4">
      <t>ツギ</t>
    </rPh>
    <rPh sb="5" eb="8">
      <t>ケイサンシキ</t>
    </rPh>
    <rPh sb="9" eb="10">
      <t>モチ</t>
    </rPh>
    <rPh sb="12" eb="14">
      <t>サンシュツ</t>
    </rPh>
    <rPh sb="15" eb="17">
      <t>キサイ</t>
    </rPh>
    <phoneticPr fontId="1"/>
  </si>
  <si>
    <t>（日額上限額（8,870円）×⑧＋日額上限額（9,110円）×⑨）</t>
    <rPh sb="1" eb="6">
      <t>ニチガクジョウゲンガク</t>
    </rPh>
    <rPh sb="12" eb="13">
      <t>エン</t>
    </rPh>
    <rPh sb="17" eb="22">
      <t>ニチガクジョウゲンガク</t>
    </rPh>
    <rPh sb="28" eb="29">
      <t>エン</t>
    </rPh>
    <phoneticPr fontId="1"/>
  </si>
  <si>
    <t>　　（「出向先助成金額」(支給上限額)）</t>
    <rPh sb="6" eb="7">
      <t>サキ</t>
    </rPh>
    <rPh sb="13" eb="15">
      <t>シキュウ</t>
    </rPh>
    <rPh sb="15" eb="18">
      <t>ジョウゲンガク</t>
    </rPh>
    <phoneticPr fontId="1"/>
  </si>
  <si>
    <t>・　「支給申請額」欄には、次のとおりに記載してください。</t>
    <rPh sb="3" eb="5">
      <t>シキュウ</t>
    </rPh>
    <rPh sb="5" eb="8">
      <t>シンセイガク</t>
    </rPh>
    <rPh sb="9" eb="10">
      <t>ラン</t>
    </rPh>
    <rPh sb="13" eb="14">
      <t>ツギ</t>
    </rPh>
    <rPh sb="19" eb="21">
      <t>キサイ</t>
    </rPh>
    <phoneticPr fontId="1"/>
  </si>
  <si>
    <t>　　　(出向元事業所)</t>
    <rPh sb="4" eb="7">
      <t>シュッコウモト</t>
    </rPh>
    <rPh sb="7" eb="10">
      <t>ジギョウショ</t>
    </rPh>
    <phoneticPr fontId="1"/>
  </si>
  <si>
    <t>　　　「出向元助成金額」(支給上限額)(円)</t>
    <rPh sb="20" eb="21">
      <t>エン</t>
    </rPh>
    <phoneticPr fontId="1"/>
  </si>
  <si>
    <t>　　　(出向先事業所)</t>
    <rPh sb="4" eb="7">
      <t>シュッコウサキ</t>
    </rPh>
    <rPh sb="7" eb="10">
      <t>ジギョウショ</t>
    </rPh>
    <phoneticPr fontId="1"/>
  </si>
  <si>
    <t>　　　「出向先助成金額」(支給上限額)(円)</t>
    <rPh sb="6" eb="7">
      <t>サキ</t>
    </rPh>
    <rPh sb="20" eb="21">
      <t>エン</t>
    </rPh>
    <phoneticPr fontId="1"/>
  </si>
  <si>
    <t>　　　【⑮＋⑯が日額上限額(8,870)×⑧＋日額上限額(9,110)×⑨以下の場合】</t>
    <rPh sb="37" eb="39">
      <t>イカ</t>
    </rPh>
    <phoneticPr fontId="1"/>
  </si>
  <si>
    <t>様式第６号(4)続紙</t>
    <rPh sb="8" eb="10">
      <t>ゾクシ</t>
    </rPh>
    <phoneticPr fontId="1"/>
  </si>
  <si>
    <t>（⑥が⑩を上回らない場合）</t>
    <rPh sb="5" eb="7">
      <t>ウワマワ</t>
    </rPh>
    <phoneticPr fontId="1"/>
  </si>
  <si>
    <t>⑮助成対象額（円）</t>
    <rPh sb="1" eb="3">
      <t>ジョセイ</t>
    </rPh>
    <rPh sb="3" eb="5">
      <t>タイショウ</t>
    </rPh>
    <rPh sb="5" eb="6">
      <t>ガク</t>
    </rPh>
    <rPh sb="6" eb="7">
      <t>エン</t>
    </rPh>
    <phoneticPr fontId="1"/>
  </si>
  <si>
    <t>⑯助成対象額（円）</t>
    <rPh sb="1" eb="3">
      <t>ジョセイ</t>
    </rPh>
    <rPh sb="3" eb="5">
      <t>タイショウ</t>
    </rPh>
    <rPh sb="5" eb="6">
      <t>ガク</t>
    </rPh>
    <rPh sb="7" eb="8">
      <t>エン</t>
    </rPh>
    <phoneticPr fontId="1"/>
  </si>
  <si>
    <t>④と⑤の計（円）</t>
    <phoneticPr fontId="1"/>
  </si>
  <si>
    <t>⑪賃金助成対象額</t>
    <phoneticPr fontId="1"/>
  </si>
  <si>
    <t>⑫賃金助成対象額</t>
    <phoneticPr fontId="1"/>
  </si>
  <si>
    <t>　　　　　　【助成率】
⑪or⑬　×　4/5or2/3</t>
    <rPh sb="7" eb="9">
      <t>ジョセイ</t>
    </rPh>
    <rPh sb="9" eb="10">
      <t>リツ</t>
    </rPh>
    <phoneticPr fontId="1"/>
  </si>
  <si>
    <t>　　　　　　【助成率】
⑫or⑭　×　4/5or2/3</t>
    <rPh sb="7" eb="9">
      <t>ジョセイ</t>
    </rPh>
    <rPh sb="9" eb="10">
      <t>リツ</t>
    </rPh>
    <phoneticPr fontId="1"/>
  </si>
  <si>
    <t>⑮＋⑯が日額上限額(8,870)×⑧＋日額上限額(9,110)×⑨を上回る場合</t>
    <rPh sb="4" eb="6">
      <t>ニチガク</t>
    </rPh>
    <rPh sb="6" eb="9">
      <t>ジョウゲンガク</t>
    </rPh>
    <rPh sb="34" eb="36">
      <t>ウワマワ</t>
    </rPh>
    <rPh sb="37" eb="39">
      <t>バアイ</t>
    </rPh>
    <phoneticPr fontId="1"/>
  </si>
  <si>
    <t>出向元助成金額(支給上限額)
((日額上限額(8,870)×⑧＋日額上限額(9,110)×⑨)×⑮÷(⑮＋⑯))</t>
    <rPh sb="0" eb="3">
      <t>シュッコウモト</t>
    </rPh>
    <rPh sb="3" eb="5">
      <t>ジョセイ</t>
    </rPh>
    <rPh sb="5" eb="7">
      <t>キンガク</t>
    </rPh>
    <rPh sb="8" eb="10">
      <t>シキュウ</t>
    </rPh>
    <rPh sb="10" eb="13">
      <t>ジョウゲンガク</t>
    </rPh>
    <rPh sb="17" eb="19">
      <t>ニチガク</t>
    </rPh>
    <rPh sb="19" eb="22">
      <t>ジョウゲンガク</t>
    </rPh>
    <rPh sb="32" eb="37">
      <t>ニチガクジョウゲンガク</t>
    </rPh>
    <phoneticPr fontId="1"/>
  </si>
  <si>
    <t>出向先助成金額(支給上限額)
((日額上限額(8,870)×⑧＋日額上限額(9,110)×⑨)×⑯÷(⑮＋⑯))</t>
    <rPh sb="0" eb="3">
      <t>シュッコウサキ</t>
    </rPh>
    <rPh sb="3" eb="5">
      <t>ジョセイ</t>
    </rPh>
    <rPh sb="5" eb="7">
      <t>キンガク</t>
    </rPh>
    <rPh sb="8" eb="10">
      <t>シキュウ</t>
    </rPh>
    <rPh sb="10" eb="13">
      <t>ジョウゲンガク</t>
    </rPh>
    <phoneticPr fontId="1"/>
  </si>
  <si>
    <t>（⑥が⑩を上回る場合）</t>
    <rPh sb="5" eb="7">
      <t>ウワマワ</t>
    </rPh>
    <phoneticPr fontId="1"/>
  </si>
  <si>
    <t>⑦×⑧＋⑦×⑨の額（円）</t>
    <phoneticPr fontId="1"/>
  </si>
  <si>
    <t>⑬賃金助成対象額</t>
    <phoneticPr fontId="1"/>
  </si>
  <si>
    <t>⑭賃金助成対象額</t>
    <phoneticPr fontId="1"/>
  </si>
  <si>
    <t>⑰合計
支給申請金額（円）</t>
    <phoneticPr fontId="1"/>
  </si>
  <si>
    <t>・　④「当該支給対象期に出向元事業主が支給・補填した賃金の額（円）」欄には、A～G型の賃金類型において、該当する賃金類型に合わせてそれぞれ次の金額を記載してください。</t>
    <rPh sb="69" eb="70">
      <t>ツギ</t>
    </rPh>
    <phoneticPr fontId="1"/>
  </si>
  <si>
    <t>・　⑤「当該支給対象期に出向先事業主が支給・補填した賃金の額（円）」欄には、A～G型の賃金類型において、該当する賃金類型に合わせてそれぞれ次の金額を記載してください。</t>
    <rPh sb="69" eb="70">
      <t>ツギ</t>
    </rPh>
    <phoneticPr fontId="1"/>
  </si>
  <si>
    <t>・　⑥「④と⑤の計（円）」欄には、④「当該支給対象期に出向元事業主が支給・補填した賃金の額（円）」欄で記載した額と⑤「当該支給対象期に出向先事業主が支給・補填した賃金の額（円）」欄で記載した額の総額を記載してください。</t>
  </si>
  <si>
    <t>・　⑦「出向開始日の前日現在において労働日に通常支払われる賃金の額（円）」欄には、②(１)欄に記載した額を記載してください。</t>
    <rPh sb="37" eb="38">
      <t>ラン</t>
    </rPh>
    <rPh sb="45" eb="46">
      <t>ラン</t>
    </rPh>
    <rPh sb="47" eb="49">
      <t>キサイ</t>
    </rPh>
    <rPh sb="51" eb="52">
      <t>ガク</t>
    </rPh>
    <rPh sb="53" eb="55">
      <t>キサイ</t>
    </rPh>
    <phoneticPr fontId="1"/>
  </si>
  <si>
    <t>・　⑧欄には、本支給申請における支給対象期のうち、令和７年８月１日～令和８年７月31日における出向先事業所で勤務した日数（有給休暇を含む）を記載してください。</t>
    <rPh sb="3" eb="4">
      <t>ラン</t>
    </rPh>
    <rPh sb="7" eb="8">
      <t>ホン</t>
    </rPh>
    <rPh sb="8" eb="10">
      <t>シキュウ</t>
    </rPh>
    <rPh sb="10" eb="12">
      <t>シンセイ</t>
    </rPh>
    <rPh sb="16" eb="18">
      <t>シキュウ</t>
    </rPh>
    <rPh sb="18" eb="21">
      <t>タイショウキ</t>
    </rPh>
    <rPh sb="25" eb="27">
      <t>レイワ</t>
    </rPh>
    <rPh sb="28" eb="29">
      <t>ネン</t>
    </rPh>
    <rPh sb="30" eb="31">
      <t>ガツ</t>
    </rPh>
    <rPh sb="32" eb="33">
      <t>ニチ</t>
    </rPh>
    <rPh sb="34" eb="36">
      <t>レイワ</t>
    </rPh>
    <rPh sb="37" eb="38">
      <t>ネン</t>
    </rPh>
    <rPh sb="39" eb="40">
      <t>ガツ</t>
    </rPh>
    <rPh sb="42" eb="43">
      <t>ニチ</t>
    </rPh>
    <rPh sb="47" eb="50">
      <t>シュッコウサキ</t>
    </rPh>
    <rPh sb="61" eb="63">
      <t>ユウキュウ</t>
    </rPh>
    <rPh sb="63" eb="65">
      <t>キュウカ</t>
    </rPh>
    <rPh sb="66" eb="67">
      <t>フク</t>
    </rPh>
    <phoneticPr fontId="1"/>
  </si>
  <si>
    <t>・　⑩「⑦×⑧＋⑦×⑨の額（円）」欄には、⑦「出向開始日の前日現在において労働日に通常支払われる賃金の額（円）」欄に記載した額に⑧欄に記載した日数を乗じて得た額と、⑦欄に記載した額に⑨欄に記載した日数を乗じて得た額の合計額を記載してください。</t>
    <rPh sb="17" eb="18">
      <t>ラン</t>
    </rPh>
    <rPh sb="58" eb="60">
      <t>キサイ</t>
    </rPh>
    <rPh sb="62" eb="63">
      <t>ガク</t>
    </rPh>
    <rPh sb="67" eb="69">
      <t>キサイ</t>
    </rPh>
    <rPh sb="71" eb="73">
      <t>ニッスウ</t>
    </rPh>
    <rPh sb="74" eb="75">
      <t>ジョウ</t>
    </rPh>
    <rPh sb="77" eb="78">
      <t>エ</t>
    </rPh>
    <rPh sb="79" eb="80">
      <t>ガク</t>
    </rPh>
    <rPh sb="108" eb="111">
      <t>ゴウケイガク</t>
    </rPh>
    <rPh sb="112" eb="114">
      <t>キサイ</t>
    </rPh>
    <phoneticPr fontId="1"/>
  </si>
  <si>
    <t>・　⑥「④と⑤の計（円）」欄に記載した額と⑩「⑦×⑧＋⑦×⑨の額（円）」欄に記載した額を比較してください。前者の額が後者の額を上回らない場合は「（⑥が⑩を上回らない場合）」に、前者の額が後者の額を上回る場合は「（⑥が⑩を上回る場合）」に進んでください。</t>
    <rPh sb="8" eb="9">
      <t>ケイ</t>
    </rPh>
    <rPh sb="10" eb="11">
      <t>エン</t>
    </rPh>
    <rPh sb="13" eb="14">
      <t>ラン</t>
    </rPh>
    <rPh sb="15" eb="17">
      <t>キサイ</t>
    </rPh>
    <rPh sb="19" eb="20">
      <t>ガク</t>
    </rPh>
    <rPh sb="36" eb="37">
      <t>ラン</t>
    </rPh>
    <rPh sb="38" eb="40">
      <t>キサイ</t>
    </rPh>
    <rPh sb="42" eb="43">
      <t>ガク</t>
    </rPh>
    <rPh sb="44" eb="46">
      <t>ヒカク</t>
    </rPh>
    <rPh sb="53" eb="55">
      <t>ゼンシャ</t>
    </rPh>
    <rPh sb="56" eb="57">
      <t>ガク</t>
    </rPh>
    <rPh sb="58" eb="60">
      <t>コウシャ</t>
    </rPh>
    <rPh sb="61" eb="62">
      <t>ガク</t>
    </rPh>
    <rPh sb="63" eb="65">
      <t>ウワマワ</t>
    </rPh>
    <rPh sb="68" eb="70">
      <t>バアイ</t>
    </rPh>
    <rPh sb="77" eb="79">
      <t>ウワマワ</t>
    </rPh>
    <rPh sb="88" eb="90">
      <t>ゼンシャ</t>
    </rPh>
    <rPh sb="91" eb="92">
      <t>ガク</t>
    </rPh>
    <rPh sb="93" eb="95">
      <t>コウシャ</t>
    </rPh>
    <rPh sb="96" eb="97">
      <t>ガク</t>
    </rPh>
    <rPh sb="98" eb="100">
      <t>ウワマワ</t>
    </rPh>
    <rPh sb="110" eb="112">
      <t>ウワマワ</t>
    </rPh>
    <rPh sb="118" eb="119">
      <t>スス</t>
    </rPh>
    <phoneticPr fontId="1"/>
  </si>
  <si>
    <t>【⑥「④と⑤の計（円）」欄に記載した額が⑩「⑦×⑧＋⑦×⑨の額（円）」欄に記載した額を上回らない場合】(⑥「④と⑤の計（円）」欄に記載した額が⑩「⑦×⑧＋⑦×⑨の額（円）」欄に記載した額を上回る場合は記載不要です)</t>
    <rPh sb="18" eb="19">
      <t>ガク</t>
    </rPh>
    <rPh sb="35" eb="37">
      <t>キサイ</t>
    </rPh>
    <rPh sb="39" eb="40">
      <t>ガク</t>
    </rPh>
    <rPh sb="41" eb="43">
      <t>ウワマワ</t>
    </rPh>
    <rPh sb="46" eb="48">
      <t>バアイ</t>
    </rPh>
    <rPh sb="90" eb="91">
      <t>ガク</t>
    </rPh>
    <rPh sb="92" eb="94">
      <t>ウワマワ</t>
    </rPh>
    <rPh sb="95" eb="97">
      <t>バアイ</t>
    </rPh>
    <rPh sb="98" eb="100">
      <t>キサイ</t>
    </rPh>
    <rPh sb="100" eb="102">
      <t>フヨウ</t>
    </rPh>
    <phoneticPr fontId="1"/>
  </si>
  <si>
    <t>・　⑪「賃金助成対象額」欄には、④「当該支給対象期に出向元事業主が支給・補填した賃金の額（円）」に記載した額と同じ額を記載してください。</t>
    <rPh sb="12" eb="13">
      <t>ラン</t>
    </rPh>
    <rPh sb="49" eb="51">
      <t>キサイ</t>
    </rPh>
    <rPh sb="53" eb="54">
      <t>ガク</t>
    </rPh>
    <rPh sb="55" eb="56">
      <t>オナ</t>
    </rPh>
    <rPh sb="57" eb="58">
      <t>ガク</t>
    </rPh>
    <rPh sb="59" eb="61">
      <t>キサイ</t>
    </rPh>
    <phoneticPr fontId="1"/>
  </si>
  <si>
    <t>・　⑫「賃金助成対象額」欄には、⑤「当該支給対象期に出向先事業主が支給・補填した賃金の額（円）」に記載した額と同じ額を記載してください。</t>
    <rPh sb="12" eb="13">
      <t>ラン</t>
    </rPh>
    <rPh sb="28" eb="29">
      <t>サキ</t>
    </rPh>
    <rPh sb="49" eb="51">
      <t>キサイ</t>
    </rPh>
    <rPh sb="53" eb="54">
      <t>ガク</t>
    </rPh>
    <rPh sb="55" eb="56">
      <t>オナ</t>
    </rPh>
    <rPh sb="57" eb="58">
      <t>ガク</t>
    </rPh>
    <rPh sb="59" eb="61">
      <t>キサイ</t>
    </rPh>
    <phoneticPr fontId="1"/>
  </si>
  <si>
    <t>【⑥「④と⑤の計（円）」欄に記載した額が⑩「⑦×⑧＋⑦×⑨の額（円）」欄に記載した額を上回る場合】(⑥「④と⑤の計（円）」欄に記載した額が⑩「⑦×⑧＋⑦×⑨の額（円）」欄に記載した額を上回らない場合は記載不要です)</t>
    <rPh sb="12" eb="13">
      <t>ラン</t>
    </rPh>
    <rPh sb="14" eb="16">
      <t>キサイ</t>
    </rPh>
    <rPh sb="18" eb="19">
      <t>ガク</t>
    </rPh>
    <rPh sb="41" eb="42">
      <t>ガク</t>
    </rPh>
    <rPh sb="43" eb="45">
      <t>ウワマワ</t>
    </rPh>
    <rPh sb="67" eb="68">
      <t>ガク</t>
    </rPh>
    <rPh sb="84" eb="85">
      <t>ラン</t>
    </rPh>
    <rPh sb="86" eb="88">
      <t>キサイ</t>
    </rPh>
    <rPh sb="90" eb="91">
      <t>ガク</t>
    </rPh>
    <rPh sb="92" eb="94">
      <t>ウワマワ</t>
    </rPh>
    <phoneticPr fontId="1"/>
  </si>
  <si>
    <t>・　⑬「賃金助成対象額」欄には、次の計算式を用いて算出した額を記載してください。(小数点以下は切り上げしてください。)</t>
    <rPh sb="4" eb="6">
      <t>チンギン</t>
    </rPh>
    <rPh sb="6" eb="8">
      <t>ジョセイ</t>
    </rPh>
    <rPh sb="8" eb="11">
      <t>タイショウガク</t>
    </rPh>
    <rPh sb="16" eb="17">
      <t>ツギ</t>
    </rPh>
    <rPh sb="18" eb="21">
      <t>ケイサンシキ</t>
    </rPh>
    <rPh sb="22" eb="23">
      <t>モチ</t>
    </rPh>
    <rPh sb="25" eb="27">
      <t>サンシュツ</t>
    </rPh>
    <rPh sb="29" eb="30">
      <t>ガク</t>
    </rPh>
    <rPh sb="31" eb="33">
      <t>キサイ</t>
    </rPh>
    <phoneticPr fontId="1"/>
  </si>
  <si>
    <t>④「当該支給対象期に出向元事業主が支給・補填した賃金の額（円）」</t>
    <phoneticPr fontId="1"/>
  </si>
  <si>
    <t>　　　　　　　　　　⑥「④と⑤の計（円）」</t>
    <phoneticPr fontId="1"/>
  </si>
  <si>
    <t>・　⑭「賃金助成対象額」欄には、次の計算式を用いて算出した数字を記載してください。(小数点以下は切り上げしてください。)</t>
    <rPh sb="16" eb="17">
      <t>ツギ</t>
    </rPh>
    <rPh sb="18" eb="21">
      <t>ケイサンシキ</t>
    </rPh>
    <rPh sb="22" eb="23">
      <t>モチ</t>
    </rPh>
    <rPh sb="25" eb="27">
      <t>サンシュツ</t>
    </rPh>
    <rPh sb="29" eb="31">
      <t>スウジ</t>
    </rPh>
    <rPh sb="32" eb="34">
      <t>キサイ</t>
    </rPh>
    <phoneticPr fontId="1"/>
  </si>
  <si>
    <t>⑤「当該支給対象期に出向先事業主が支給・補填した賃金の額（円）」</t>
    <rPh sb="12" eb="13">
      <t>サキ</t>
    </rPh>
    <phoneticPr fontId="1"/>
  </si>
  <si>
    <t>・　⑮「助成対象額」欄には、⑪か⑬の額に助成率（大企業の場合は３分の２、中小企業事業主の場合は５分の４）を乗じて得た額を記載してください。(小数点以下は切り上げしてください。)</t>
    <rPh sb="4" eb="6">
      <t>ジョセイ</t>
    </rPh>
    <rPh sb="6" eb="8">
      <t>タイショウ</t>
    </rPh>
    <rPh sb="8" eb="9">
      <t>ガク</t>
    </rPh>
    <rPh sb="18" eb="19">
      <t>ガク</t>
    </rPh>
    <rPh sb="20" eb="22">
      <t>ジョセイ</t>
    </rPh>
    <phoneticPr fontId="1"/>
  </si>
  <si>
    <t>・　⑯「助成対象額」欄には、⑫か⑭の額に助成率（大企業の場合は３分の２、中小企業事業主の場合は５分の４）を乗じて得た額を記載してください。(小数点以下は切り上げしてください。)</t>
    <rPh sb="4" eb="6">
      <t>ジョセイ</t>
    </rPh>
    <rPh sb="6" eb="8">
      <t>タイショウ</t>
    </rPh>
    <rPh sb="8" eb="9">
      <t>ガク</t>
    </rPh>
    <rPh sb="10" eb="11">
      <t>ラン</t>
    </rPh>
    <rPh sb="18" eb="19">
      <t>ガク</t>
    </rPh>
    <rPh sb="20" eb="22">
      <t>ジョセイ</t>
    </rPh>
    <phoneticPr fontId="1"/>
  </si>
  <si>
    <t>・　⑮「助成対象額（円）」欄と⑯「助成対象額（円）」欄の総額が、日額上限額（※）に⑧欄又は⑨欄に記載した日数を乗じて得た額を上回る場合は「⑮＋⑯が日額上限額(8,870)×⑧＋日額上限額(9,110)×⑨を上回る場合」に進んでください。　(上回らない場合は記載不要です。)</t>
    <rPh sb="4" eb="9">
      <t>ジョセイタイショウガク</t>
    </rPh>
    <rPh sb="10" eb="11">
      <t>エン</t>
    </rPh>
    <rPh sb="13" eb="14">
      <t>ラン</t>
    </rPh>
    <rPh sb="17" eb="19">
      <t>ジョセイ</t>
    </rPh>
    <rPh sb="19" eb="21">
      <t>タイショウ</t>
    </rPh>
    <rPh sb="21" eb="22">
      <t>ガク</t>
    </rPh>
    <rPh sb="23" eb="24">
      <t>エン</t>
    </rPh>
    <rPh sb="26" eb="27">
      <t>ラン</t>
    </rPh>
    <rPh sb="28" eb="30">
      <t>ソウガク</t>
    </rPh>
    <rPh sb="32" eb="34">
      <t>ニチガク</t>
    </rPh>
    <rPh sb="34" eb="37">
      <t>ジョウゲンガク</t>
    </rPh>
    <rPh sb="42" eb="43">
      <t>ラン</t>
    </rPh>
    <rPh sb="43" eb="44">
      <t>マタ</t>
    </rPh>
    <rPh sb="46" eb="47">
      <t>ラン</t>
    </rPh>
    <rPh sb="48" eb="50">
      <t>キサイ</t>
    </rPh>
    <rPh sb="52" eb="54">
      <t>ニッスウ</t>
    </rPh>
    <rPh sb="55" eb="56">
      <t>ジョウ</t>
    </rPh>
    <rPh sb="58" eb="59">
      <t>エ</t>
    </rPh>
    <rPh sb="60" eb="61">
      <t>ガク</t>
    </rPh>
    <rPh sb="62" eb="64">
      <t>ウワマワ</t>
    </rPh>
    <rPh sb="65" eb="67">
      <t>バアイ</t>
    </rPh>
    <rPh sb="110" eb="111">
      <t>スス</t>
    </rPh>
    <rPh sb="120" eb="122">
      <t>ウワマワ</t>
    </rPh>
    <rPh sb="125" eb="127">
      <t>バアイ</t>
    </rPh>
    <rPh sb="128" eb="130">
      <t>キサイ</t>
    </rPh>
    <rPh sb="130" eb="132">
      <t>フヨウ</t>
    </rPh>
    <phoneticPr fontId="1"/>
  </si>
  <si>
    <t>　　　　　　「⑮助成対象額（円）」</t>
    <rPh sb="8" eb="13">
      <t>ジョセイタイショウガク</t>
    </rPh>
    <phoneticPr fontId="1"/>
  </si>
  <si>
    <t>「⑮助成対象額（円）」＋「⑯助成対象額（円）」</t>
    <phoneticPr fontId="1"/>
  </si>
  <si>
    <t>　　　　　　「⑯助成対象額（円）」</t>
    <rPh sb="8" eb="13">
      <t>ジョセイタイショウガク</t>
    </rPh>
    <phoneticPr fontId="1"/>
  </si>
  <si>
    <t>　　　【⑮＋⑯が日額上限額(8,870)×⑧＋日額上限額(9,110)×⑨を上回る場合】</t>
    <phoneticPr fontId="1"/>
  </si>
  <si>
    <t>　　　「⑮助成対象額」欄の出向元事業所(円)</t>
    <rPh sb="5" eb="7">
      <t>ジョセイ</t>
    </rPh>
    <rPh sb="7" eb="9">
      <t>タイショウ</t>
    </rPh>
    <rPh sb="9" eb="10">
      <t>ガク</t>
    </rPh>
    <rPh sb="11" eb="12">
      <t>ラン</t>
    </rPh>
    <phoneticPr fontId="1"/>
  </si>
  <si>
    <t>　　　「⑯助成対象額」欄の出向先事業所(円)</t>
    <rPh sb="5" eb="7">
      <t>ジョセイ</t>
    </rPh>
    <rPh sb="7" eb="9">
      <t>タイショウ</t>
    </rPh>
    <rPh sb="9" eb="10">
      <t>ガク</t>
    </rPh>
    <phoneticPr fontId="1"/>
  </si>
  <si>
    <t>・　「⑰合計支給申請金額(円)」欄には、出向元事業所及び出向先事業所それぞれ本様式（続紙があれば続紙も含む）記載の全ての出向労働者の支給申請額の総額を記載してください。</t>
    <rPh sb="4" eb="6">
      <t>ゴウケイ</t>
    </rPh>
    <rPh sb="6" eb="12">
      <t>シキュウシンセイキンガク</t>
    </rPh>
    <rPh sb="13" eb="14">
      <t>エン</t>
    </rPh>
    <rPh sb="16" eb="17">
      <t>ラン</t>
    </rPh>
    <rPh sb="20" eb="26">
      <t>シュッコウモトジギョウショ</t>
    </rPh>
    <rPh sb="26" eb="27">
      <t>オヨ</t>
    </rPh>
    <rPh sb="28" eb="31">
      <t>シュッコウサキ</t>
    </rPh>
    <rPh sb="31" eb="32">
      <t>ゴト</t>
    </rPh>
    <rPh sb="33" eb="34">
      <t>ジョ</t>
    </rPh>
    <rPh sb="38" eb="39">
      <t>ホン</t>
    </rPh>
    <rPh sb="39" eb="41">
      <t>ヨウシキ</t>
    </rPh>
    <rPh sb="42" eb="44">
      <t>ゾクシ</t>
    </rPh>
    <rPh sb="48" eb="50">
      <t>ゾクシ</t>
    </rPh>
    <rPh sb="51" eb="52">
      <t>フク</t>
    </rPh>
    <rPh sb="54" eb="56">
      <t>キサイ</t>
    </rPh>
    <rPh sb="57" eb="58">
      <t>スベ</t>
    </rPh>
    <rPh sb="60" eb="62">
      <t>シュッコウ</t>
    </rPh>
    <rPh sb="62" eb="65">
      <t>ロウドウシャ</t>
    </rPh>
    <rPh sb="66" eb="68">
      <t>シキュウ</t>
    </rPh>
    <rPh sb="68" eb="70">
      <t>シンセイ</t>
    </rPh>
    <rPh sb="70" eb="71">
      <t>ガク</t>
    </rPh>
    <rPh sb="72" eb="74">
      <t>ソウガク</t>
    </rPh>
    <rPh sb="75" eb="7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</si>
</sst>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411]ggge&quot;年&quot;m&quot;月&quot;d&quot;日&quot;;@"/>
    <numFmt numFmtId="179" formatCode="#,##0&quot;円&quot;"/>
  </numFmts>
  <fonts count="34"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9"/>
      <name val="ＭＳ 明朝"/>
      <family val="1"/>
      <charset val="128"/>
    </font>
    <font>
      <b/>
      <sz val="10"/>
      <name val="ＭＳ 明朝"/>
      <family val="1"/>
      <charset val="128"/>
    </font>
    <font>
      <sz val="11"/>
      <color theme="1"/>
      <name val="ＭＳ 明朝"/>
      <family val="1"/>
      <charset val="128"/>
    </font>
    <font>
      <sz val="18"/>
      <color theme="1"/>
      <name val="ＭＳ 明朝"/>
      <family val="1"/>
      <charset val="128"/>
    </font>
    <font>
      <sz val="6"/>
      <name val="游ゴシック"/>
      <family val="3"/>
      <charset val="128"/>
      <scheme val="minor"/>
    </font>
    <font>
      <sz val="16"/>
      <color theme="1"/>
      <name val="ＭＳ 明朝"/>
      <family val="1"/>
      <charset val="128"/>
    </font>
    <font>
      <sz val="11"/>
      <color rgb="FF000000"/>
      <name val="ＭＳ 明朝"/>
      <family val="1"/>
      <charset val="128"/>
    </font>
    <font>
      <sz val="12"/>
      <color theme="1"/>
      <name val="ＭＳ 明朝"/>
      <family val="1"/>
      <charset val="128"/>
    </font>
    <font>
      <sz val="10"/>
      <color theme="1"/>
      <name val="ＭＳ 明朝"/>
      <family val="1"/>
      <charset val="128"/>
    </font>
    <font>
      <b/>
      <sz val="10"/>
      <color theme="1"/>
      <name val="ＭＳ 明朝"/>
      <family val="1"/>
      <charset val="128"/>
    </font>
    <font>
      <sz val="9"/>
      <color theme="1"/>
      <name val="ＭＳ 明朝"/>
      <family val="1"/>
      <charset val="128"/>
    </font>
    <font>
      <sz val="14"/>
      <color theme="1"/>
      <name val="ＭＳ 明朝"/>
      <family val="1"/>
      <charset val="128"/>
    </font>
    <font>
      <b/>
      <sz val="14"/>
      <color theme="1"/>
      <name val="ＭＳ 明朝"/>
      <family val="1"/>
      <charset val="128"/>
    </font>
    <font>
      <sz val="12"/>
      <color rgb="FF000000"/>
      <name val="ＭＳ 明朝"/>
      <family val="1"/>
      <charset val="128"/>
    </font>
    <font>
      <b/>
      <sz val="16"/>
      <color theme="1"/>
      <name val="ＭＳ 明朝"/>
      <family val="1"/>
      <charset val="128"/>
    </font>
    <font>
      <b/>
      <sz val="11"/>
      <color theme="1"/>
      <name val="ＭＳ 明朝"/>
      <family val="1"/>
      <charset val="128"/>
    </font>
    <font>
      <sz val="14"/>
      <name val="ＭＳ 明朝"/>
      <family val="1"/>
      <charset val="128"/>
    </font>
    <font>
      <b/>
      <sz val="14"/>
      <name val="ＭＳ 明朝"/>
      <family val="1"/>
      <charset val="128"/>
    </font>
    <font>
      <sz val="16"/>
      <name val="ＭＳ 明朝"/>
      <family val="1"/>
      <charset val="128"/>
    </font>
    <font>
      <sz val="16"/>
      <color rgb="FFFF0000"/>
      <name val="ＭＳ 明朝"/>
      <family val="1"/>
      <charset val="128"/>
    </font>
    <font>
      <sz val="12"/>
      <name val="ＭＳ 明朝"/>
      <family val="1"/>
      <charset val="128"/>
    </font>
    <font>
      <sz val="10"/>
      <name val="ＭＳ 明朝"/>
      <family val="1"/>
      <charset val="128"/>
    </font>
    <font>
      <b/>
      <u/>
      <sz val="16"/>
      <name val="ＭＳ 明朝"/>
      <family val="1"/>
      <charset val="128"/>
    </font>
    <font>
      <b/>
      <sz val="16"/>
      <name val="ＭＳ 明朝"/>
      <family val="1"/>
      <charset val="128"/>
    </font>
    <font>
      <strike/>
      <sz val="16"/>
      <name val="ＭＳ 明朝"/>
      <family val="1"/>
      <charset val="128"/>
    </font>
    <font>
      <b/>
      <sz val="20"/>
      <name val="ＭＳ 明朝"/>
      <family val="1"/>
      <charset val="128"/>
    </font>
    <font>
      <sz val="18"/>
      <name val="ＭＳ 明朝"/>
      <family val="1"/>
      <charset val="128"/>
    </font>
    <font>
      <sz val="22"/>
      <name val="ＭＳ 明朝"/>
      <family val="1"/>
      <charset val="128"/>
    </font>
    <font>
      <b/>
      <sz val="14"/>
      <color rgb="FFFF0000"/>
      <name val="ＭＳ 明朝"/>
      <family val="1"/>
      <charset val="128"/>
    </font>
    <font>
      <b/>
      <sz val="9"/>
      <color rgb="FFFF0000"/>
      <name val="ＭＳ 明朝"/>
      <family val="1"/>
      <charset val="128"/>
    </font>
    <font>
      <sz val="10"/>
      <color rgb="FFFF0000"/>
      <name val="ＭＳ 明朝"/>
      <family val="1"/>
      <charset val="128"/>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61">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style="thin">
        <color indexed="64"/>
      </right>
      <top/>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right/>
      <top style="double">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thin">
        <color indexed="64"/>
      </right>
      <top style="double">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double">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double">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double">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diagonal/>
    </border>
    <border diagonalUp="1">
      <left style="medium">
        <color indexed="64"/>
      </left>
      <right style="medium">
        <color indexed="64"/>
      </right>
      <top style="medium">
        <color indexed="64"/>
      </top>
      <bottom/>
      <diagonal style="medium">
        <color indexed="64"/>
      </diagonal>
    </border>
    <border diagonalUp="1">
      <left style="medium">
        <color indexed="64"/>
      </left>
      <right style="medium">
        <color indexed="64"/>
      </right>
      <top/>
      <bottom/>
      <diagonal style="medium">
        <color indexed="64"/>
      </diagonal>
    </border>
    <border diagonalUp="1">
      <left style="medium">
        <color indexed="64"/>
      </left>
      <right style="medium">
        <color indexed="64"/>
      </right>
      <top/>
      <bottom style="medium">
        <color indexed="64"/>
      </bottom>
      <diagonal style="medium">
        <color indexed="64"/>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305">
    <xf numFmtId="0" fontId="0" fillId="0" borderId="0" xfId="0">
      <alignment vertical="center"/>
    </xf>
    <xf numFmtId="0" fontId="5" fillId="0" borderId="0" xfId="1" applyFont="1">
      <alignment vertical="center"/>
    </xf>
    <xf numFmtId="0" fontId="6" fillId="0" borderId="0" xfId="1" applyFont="1">
      <alignment vertical="center"/>
    </xf>
    <xf numFmtId="0" fontId="5" fillId="0" borderId="2" xfId="1" applyFont="1" applyBorder="1" applyAlignment="1">
      <alignment horizontal="left" vertical="center"/>
    </xf>
    <xf numFmtId="0" fontId="8" fillId="0" borderId="0" xfId="1" applyFont="1">
      <alignment vertical="center"/>
    </xf>
    <xf numFmtId="0" fontId="5" fillId="0" borderId="3" xfId="1" applyFont="1" applyBorder="1" applyAlignment="1">
      <alignment horizontal="center" vertical="center"/>
    </xf>
    <xf numFmtId="0" fontId="5" fillId="0" borderId="0" xfId="1" applyFont="1" applyAlignment="1">
      <alignment vertical="center" wrapText="1"/>
    </xf>
    <xf numFmtId="0" fontId="11" fillId="0" borderId="0" xfId="1" applyFont="1">
      <alignment vertical="center"/>
    </xf>
    <xf numFmtId="0" fontId="13" fillId="0" borderId="0" xfId="1" applyFont="1">
      <alignment vertical="center"/>
    </xf>
    <xf numFmtId="0" fontId="13" fillId="0" borderId="0" xfId="1" applyFont="1" applyAlignment="1">
      <alignment horizontal="center" vertical="center"/>
    </xf>
    <xf numFmtId="0" fontId="13" fillId="0" borderId="0" xfId="1" applyFont="1" applyAlignment="1">
      <alignment horizontal="right" vertical="center"/>
    </xf>
    <xf numFmtId="0" fontId="13" fillId="0" borderId="3" xfId="1" applyFont="1" applyBorder="1">
      <alignment vertical="center"/>
    </xf>
    <xf numFmtId="0" fontId="13" fillId="0" borderId="13" xfId="1" applyFont="1" applyBorder="1" applyAlignment="1">
      <alignment horizontal="center" vertical="center"/>
    </xf>
    <xf numFmtId="0" fontId="13" fillId="0" borderId="0" xfId="1" applyFont="1" applyAlignment="1">
      <alignment vertical="top"/>
    </xf>
    <xf numFmtId="0" fontId="13" fillId="0" borderId="3" xfId="1" applyFont="1" applyBorder="1" applyAlignment="1">
      <alignment horizontal="center" vertical="center" wrapText="1"/>
    </xf>
    <xf numFmtId="0" fontId="13" fillId="0" borderId="0" xfId="1" applyFont="1" applyAlignment="1">
      <alignment vertical="center" wrapText="1"/>
    </xf>
    <xf numFmtId="0" fontId="13" fillId="0" borderId="0" xfId="1" applyFont="1" applyProtection="1">
      <alignment vertical="center"/>
      <protection locked="0"/>
    </xf>
    <xf numFmtId="0" fontId="13" fillId="0" borderId="0" xfId="1" applyFont="1" applyAlignment="1">
      <alignment horizontal="left" vertical="center"/>
    </xf>
    <xf numFmtId="0" fontId="13" fillId="0" borderId="0" xfId="1" applyFont="1" applyAlignment="1">
      <alignment horizontal="left" vertical="center" wrapText="1"/>
    </xf>
    <xf numFmtId="0" fontId="13" fillId="4" borderId="0" xfId="1" applyFont="1" applyFill="1" applyAlignment="1">
      <alignment horizontal="left" vertical="center" wrapText="1"/>
    </xf>
    <xf numFmtId="0" fontId="11" fillId="0" borderId="0" xfId="1" applyFont="1" applyAlignment="1">
      <alignment horizontal="right" vertical="center"/>
    </xf>
    <xf numFmtId="0" fontId="6" fillId="0" borderId="0" xfId="1" applyFont="1" applyAlignment="1">
      <alignment horizontal="right" vertical="center"/>
    </xf>
    <xf numFmtId="0" fontId="8" fillId="0" borderId="3" xfId="1" applyFont="1" applyBorder="1">
      <alignment vertical="center"/>
    </xf>
    <xf numFmtId="0" fontId="5" fillId="0" borderId="0" xfId="1" applyFont="1" applyAlignment="1">
      <alignment horizontal="left" vertical="center" wrapText="1"/>
    </xf>
    <xf numFmtId="0" fontId="10" fillId="0" borderId="0" xfId="1" applyFont="1">
      <alignment vertical="center"/>
    </xf>
    <xf numFmtId="0" fontId="16" fillId="0" borderId="0" xfId="1" applyFont="1">
      <alignment vertical="center"/>
    </xf>
    <xf numFmtId="0" fontId="9" fillId="0" borderId="0" xfId="1" applyFont="1" applyAlignment="1">
      <alignment vertical="center" wrapText="1"/>
    </xf>
    <xf numFmtId="0" fontId="11" fillId="0" borderId="0" xfId="1" applyFont="1" applyAlignment="1">
      <alignment horizontal="center" vertical="center"/>
    </xf>
    <xf numFmtId="178" fontId="13" fillId="2" borderId="0" xfId="1" applyNumberFormat="1" applyFont="1" applyFill="1" applyAlignment="1" applyProtection="1">
      <alignment horizontal="center" vertical="center"/>
      <protection locked="0"/>
    </xf>
    <xf numFmtId="0" fontId="5" fillId="0" borderId="0" xfId="1" applyFont="1" applyAlignment="1">
      <alignment horizontal="center" vertical="center"/>
    </xf>
    <xf numFmtId="0" fontId="13" fillId="0" borderId="0" xfId="1" applyFont="1" applyAlignment="1">
      <alignment horizontal="distributed" vertical="center"/>
    </xf>
    <xf numFmtId="0" fontId="13" fillId="0" borderId="0" xfId="1" applyFont="1" applyAlignment="1" applyProtection="1">
      <alignment horizontal="center" vertical="center" wrapText="1"/>
      <protection locked="0"/>
    </xf>
    <xf numFmtId="49" fontId="13" fillId="0" borderId="0" xfId="1" applyNumberFormat="1" applyFont="1" applyAlignment="1" applyProtection="1">
      <alignment horizontal="center" vertical="center" wrapText="1" shrinkToFit="1"/>
      <protection locked="0"/>
    </xf>
    <xf numFmtId="178" fontId="10" fillId="0" borderId="0" xfId="0" applyNumberFormat="1" applyFont="1" applyAlignment="1" applyProtection="1">
      <alignment horizontal="center" vertical="center"/>
      <protection locked="0"/>
    </xf>
    <xf numFmtId="178" fontId="13" fillId="0" borderId="0" xfId="1" applyNumberFormat="1" applyFont="1" applyAlignment="1" applyProtection="1">
      <alignment horizontal="center" vertical="center" shrinkToFit="1"/>
      <protection locked="0"/>
    </xf>
    <xf numFmtId="49" fontId="13" fillId="0" borderId="0" xfId="1" applyNumberFormat="1" applyFont="1" applyAlignment="1" applyProtection="1">
      <alignment horizontal="left" vertical="center" wrapText="1"/>
      <protection locked="0"/>
    </xf>
    <xf numFmtId="0" fontId="0" fillId="0" borderId="0" xfId="0" applyAlignment="1">
      <alignment horizontal="left" vertical="center" wrapText="1"/>
    </xf>
    <xf numFmtId="179" fontId="13" fillId="0" borderId="0" xfId="2" applyNumberFormat="1" applyFont="1" applyFill="1" applyBorder="1" applyAlignment="1" applyProtection="1">
      <alignment horizontal="center" vertical="center"/>
      <protection locked="0"/>
    </xf>
    <xf numFmtId="178" fontId="13" fillId="0" borderId="0" xfId="2" applyNumberFormat="1" applyFont="1" applyFill="1" applyBorder="1" applyAlignment="1" applyProtection="1">
      <alignment horizontal="center" vertical="center"/>
      <protection locked="0"/>
    </xf>
    <xf numFmtId="0" fontId="13" fillId="2" borderId="0" xfId="1" applyFont="1" applyFill="1">
      <alignment vertical="center"/>
    </xf>
    <xf numFmtId="179" fontId="13" fillId="0" borderId="0" xfId="1" applyNumberFormat="1" applyFont="1" applyAlignment="1">
      <alignment horizontal="center" vertical="center"/>
    </xf>
    <xf numFmtId="38" fontId="13" fillId="0" borderId="0" xfId="1" applyNumberFormat="1" applyFont="1" applyAlignment="1">
      <alignment horizontal="center" vertical="center"/>
    </xf>
    <xf numFmtId="0" fontId="5" fillId="0" borderId="0" xfId="1" applyFont="1" applyAlignment="1">
      <alignment horizontal="left" vertical="center"/>
    </xf>
    <xf numFmtId="0" fontId="8" fillId="0" borderId="0" xfId="1" applyFont="1" applyAlignment="1">
      <alignment vertical="top" wrapText="1"/>
    </xf>
    <xf numFmtId="0" fontId="8" fillId="0" borderId="0" xfId="1" applyFont="1" applyAlignment="1">
      <alignment horizontal="center" vertical="center"/>
    </xf>
    <xf numFmtId="179" fontId="5" fillId="0" borderId="0" xfId="1" applyNumberFormat="1" applyFont="1" applyAlignment="1">
      <alignment horizontal="center" vertical="center"/>
    </xf>
    <xf numFmtId="0" fontId="5" fillId="0" borderId="1" xfId="1" applyFont="1" applyBorder="1" applyAlignment="1">
      <alignment horizontal="center" vertical="center"/>
    </xf>
    <xf numFmtId="179" fontId="5" fillId="0" borderId="1" xfId="1" applyNumberFormat="1" applyFont="1" applyBorder="1" applyAlignment="1">
      <alignment horizontal="center" vertical="center"/>
    </xf>
    <xf numFmtId="0" fontId="9" fillId="0" borderId="0" xfId="1" applyFont="1" applyAlignment="1">
      <alignment horizontal="left" vertical="center"/>
    </xf>
    <xf numFmtId="178" fontId="13" fillId="0" borderId="0" xfId="1" applyNumberFormat="1" applyFont="1" applyAlignment="1" applyProtection="1">
      <alignment horizontal="center" vertical="center"/>
      <protection locked="0"/>
    </xf>
    <xf numFmtId="0" fontId="19" fillId="0" borderId="0" xfId="0" applyFont="1" applyAlignment="1">
      <alignment horizontal="left" vertical="center"/>
    </xf>
    <xf numFmtId="0" fontId="19" fillId="0" borderId="0" xfId="0" applyFont="1">
      <alignment vertical="center"/>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21" fillId="0" borderId="0" xfId="0" applyFont="1">
      <alignment vertical="center"/>
    </xf>
    <xf numFmtId="0" fontId="3" fillId="0" borderId="0" xfId="0" applyFont="1">
      <alignment vertical="center"/>
    </xf>
    <xf numFmtId="0" fontId="21" fillId="0" borderId="0" xfId="0" applyFont="1" applyAlignment="1">
      <alignment horizontal="right" vertical="center"/>
    </xf>
    <xf numFmtId="0" fontId="23" fillId="0" borderId="0" xfId="0" applyFont="1">
      <alignment vertical="center"/>
    </xf>
    <xf numFmtId="0" fontId="23" fillId="0" borderId="0" xfId="0" applyFont="1" applyAlignment="1">
      <alignment horizontal="center" vertical="center"/>
    </xf>
    <xf numFmtId="0" fontId="24" fillId="0" borderId="0" xfId="0" applyFont="1" applyAlignment="1">
      <alignment vertical="center" wrapText="1"/>
    </xf>
    <xf numFmtId="0" fontId="24" fillId="0" borderId="0" xfId="0" applyFont="1">
      <alignment vertical="center"/>
    </xf>
    <xf numFmtId="38" fontId="4" fillId="0" borderId="0" xfId="0" applyNumberFormat="1" applyFont="1">
      <alignment vertical="center"/>
    </xf>
    <xf numFmtId="0" fontId="21" fillId="0" borderId="0" xfId="0" applyFont="1" applyAlignment="1">
      <alignment horizontal="left" vertical="center"/>
    </xf>
    <xf numFmtId="0" fontId="19" fillId="0" borderId="0" xfId="0" applyFont="1" applyAlignment="1">
      <alignment vertical="center" wrapText="1"/>
    </xf>
    <xf numFmtId="0" fontId="19" fillId="0" borderId="0" xfId="0" applyFont="1" applyAlignment="1">
      <alignment horizontal="center" vertical="center"/>
    </xf>
    <xf numFmtId="38" fontId="20" fillId="0" borderId="0" xfId="0" applyNumberFormat="1" applyFont="1">
      <alignment vertical="center"/>
    </xf>
    <xf numFmtId="0" fontId="26" fillId="0" borderId="0" xfId="0" applyFont="1">
      <alignment vertical="center"/>
    </xf>
    <xf numFmtId="38" fontId="26" fillId="0" borderId="0" xfId="0" applyNumberFormat="1" applyFont="1">
      <alignment vertical="center"/>
    </xf>
    <xf numFmtId="0" fontId="27" fillId="0" borderId="0" xfId="0" applyFont="1">
      <alignment vertical="center"/>
    </xf>
    <xf numFmtId="0" fontId="11" fillId="2" borderId="0" xfId="1" applyFont="1" applyFill="1" applyProtection="1">
      <alignment vertical="center"/>
      <protection locked="0"/>
    </xf>
    <xf numFmtId="0" fontId="21" fillId="2" borderId="6" xfId="0" applyFont="1" applyFill="1" applyBorder="1" applyAlignment="1" applyProtection="1">
      <alignment horizontal="center" vertical="center"/>
      <protection locked="0"/>
    </xf>
    <xf numFmtId="0" fontId="19" fillId="0" borderId="6" xfId="0" applyFont="1" applyBorder="1" applyAlignment="1">
      <alignment horizontal="center" vertical="center"/>
    </xf>
    <xf numFmtId="49" fontId="22" fillId="3" borderId="0" xfId="0" applyNumberFormat="1" applyFont="1" applyFill="1">
      <alignment vertical="center"/>
    </xf>
    <xf numFmtId="0" fontId="22" fillId="3" borderId="0" xfId="0" applyFont="1" applyFill="1">
      <alignment vertical="center"/>
    </xf>
    <xf numFmtId="0" fontId="19" fillId="0" borderId="6" xfId="0" applyFont="1" applyBorder="1" applyAlignment="1">
      <alignment horizontal="center" vertical="center" wrapText="1"/>
    </xf>
    <xf numFmtId="58" fontId="29" fillId="5" borderId="0" xfId="0" applyNumberFormat="1" applyFont="1" applyFill="1" applyAlignment="1" applyProtection="1">
      <alignment horizontal="center" vertical="center"/>
      <protection locked="0"/>
    </xf>
    <xf numFmtId="0" fontId="13" fillId="5" borderId="0" xfId="1" applyFont="1" applyFill="1" applyAlignment="1">
      <alignment horizontal="center" vertical="center" wrapText="1"/>
    </xf>
    <xf numFmtId="0" fontId="21" fillId="0" borderId="6" xfId="0" applyFont="1" applyBorder="1" applyAlignment="1">
      <alignment horizontal="justify" vertical="center" wrapText="1"/>
    </xf>
    <xf numFmtId="0" fontId="21" fillId="0" borderId="33" xfId="0" applyFont="1" applyBorder="1" applyAlignment="1">
      <alignment horizontal="justify" vertical="center" wrapText="1"/>
    </xf>
    <xf numFmtId="0" fontId="21" fillId="0" borderId="3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50" xfId="0" applyFont="1" applyBorder="1" applyAlignment="1">
      <alignment vertical="center" wrapText="1"/>
    </xf>
    <xf numFmtId="0" fontId="21" fillId="0" borderId="52" xfId="0" applyFont="1" applyBorder="1" applyAlignment="1">
      <alignment horizontal="center" vertical="center" wrapText="1"/>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41" xfId="0" applyFont="1" applyBorder="1" applyAlignment="1">
      <alignment horizontal="center" vertical="center" wrapText="1"/>
    </xf>
    <xf numFmtId="38" fontId="30" fillId="5" borderId="47" xfId="0" applyNumberFormat="1" applyFont="1" applyFill="1" applyBorder="1" applyAlignment="1">
      <alignment horizontal="center" vertical="center" wrapText="1"/>
    </xf>
    <xf numFmtId="0" fontId="30" fillId="5" borderId="0" xfId="0" applyFont="1" applyFill="1" applyAlignment="1">
      <alignment horizontal="center" vertical="center"/>
    </xf>
    <xf numFmtId="0" fontId="19" fillId="0" borderId="50"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0" xfId="0" applyFont="1" applyAlignment="1">
      <alignment horizontal="center" vertical="center" wrapText="1"/>
    </xf>
    <xf numFmtId="0" fontId="21" fillId="0" borderId="57" xfId="0" applyFont="1" applyBorder="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horizontal="center" vertical="center"/>
    </xf>
    <xf numFmtId="0" fontId="19" fillId="0" borderId="0" xfId="0" applyFont="1" applyAlignment="1">
      <alignment horizontal="right" vertical="center"/>
    </xf>
    <xf numFmtId="0" fontId="29" fillId="5" borderId="0" xfId="0" applyFont="1" applyFill="1" applyAlignment="1">
      <alignment horizontal="left" vertical="center" shrinkToFit="1"/>
    </xf>
    <xf numFmtId="0" fontId="3" fillId="0" borderId="32" xfId="0" applyFont="1" applyBorder="1">
      <alignment vertical="center"/>
    </xf>
    <xf numFmtId="0" fontId="26" fillId="0" borderId="0" xfId="1" applyFont="1" applyAlignment="1">
      <alignment horizontal="left" vertical="center"/>
    </xf>
    <xf numFmtId="0" fontId="19" fillId="0" borderId="33" xfId="0" applyFont="1" applyBorder="1" applyAlignment="1">
      <alignment horizontal="justify" vertical="center" wrapText="1"/>
    </xf>
    <xf numFmtId="0" fontId="21" fillId="0" borderId="34" xfId="0" applyFont="1" applyBorder="1" applyAlignment="1">
      <alignment horizontal="justify" vertical="center" wrapText="1"/>
    </xf>
    <xf numFmtId="0" fontId="19" fillId="0" borderId="6" xfId="0" applyFont="1" applyBorder="1" applyAlignment="1">
      <alignment horizontal="justify" vertical="center" wrapText="1"/>
    </xf>
    <xf numFmtId="38" fontId="3" fillId="0" borderId="0" xfId="3" applyFont="1" applyFill="1" applyBorder="1" applyAlignment="1">
      <alignment vertical="center"/>
    </xf>
    <xf numFmtId="0" fontId="3" fillId="0" borderId="0" xfId="0" applyFont="1" applyAlignment="1">
      <alignment horizontal="center" vertical="center"/>
    </xf>
    <xf numFmtId="38" fontId="3" fillId="0" borderId="0" xfId="3" applyFont="1" applyFill="1" applyBorder="1">
      <alignment vertical="center"/>
    </xf>
    <xf numFmtId="0" fontId="21" fillId="0" borderId="35" xfId="0" applyFont="1" applyBorder="1" applyAlignment="1">
      <alignment horizontal="justify" vertical="center" wrapText="1"/>
    </xf>
    <xf numFmtId="0" fontId="19" fillId="0" borderId="0" xfId="1" applyFont="1" applyAlignment="1">
      <alignment horizontal="left" vertical="center"/>
    </xf>
    <xf numFmtId="38" fontId="30" fillId="5" borderId="48" xfId="0" applyNumberFormat="1" applyFont="1" applyFill="1" applyBorder="1" applyAlignment="1">
      <alignment horizontal="center" vertical="center" wrapText="1"/>
    </xf>
    <xf numFmtId="0" fontId="32" fillId="0" borderId="0" xfId="0" applyFont="1" applyAlignment="1">
      <alignment horizontal="left" vertical="center" wrapText="1"/>
    </xf>
    <xf numFmtId="178" fontId="13" fillId="2" borderId="0" xfId="1" applyNumberFormat="1" applyFont="1" applyFill="1" applyAlignment="1" applyProtection="1">
      <alignment horizontal="center" vertical="center"/>
      <protection locked="0"/>
    </xf>
    <xf numFmtId="0" fontId="12" fillId="0" borderId="0" xfId="1" applyFont="1" applyAlignment="1">
      <alignment horizontal="center" vertical="center"/>
    </xf>
    <xf numFmtId="0" fontId="11" fillId="0" borderId="0" xfId="1" applyFont="1" applyAlignment="1">
      <alignment horizontal="center" vertical="center"/>
    </xf>
    <xf numFmtId="0" fontId="13" fillId="0" borderId="20" xfId="1" applyFont="1" applyBorder="1" applyAlignment="1">
      <alignment horizontal="center" vertical="center"/>
    </xf>
    <xf numFmtId="0" fontId="13" fillId="0" borderId="22" xfId="1" applyFont="1" applyBorder="1" applyAlignment="1">
      <alignment horizontal="center" vertical="center"/>
    </xf>
    <xf numFmtId="0" fontId="13" fillId="0" borderId="21" xfId="1" applyFont="1" applyBorder="1" applyAlignment="1">
      <alignment horizontal="center" vertical="center"/>
    </xf>
    <xf numFmtId="0" fontId="13" fillId="0" borderId="14" xfId="1" applyFont="1" applyBorder="1" applyAlignment="1">
      <alignment horizontal="center" vertical="center"/>
    </xf>
    <xf numFmtId="49" fontId="13" fillId="2" borderId="3" xfId="1" applyNumberFormat="1" applyFont="1" applyFill="1" applyBorder="1" applyAlignment="1" applyProtection="1">
      <alignment horizontal="left" vertical="center" wrapText="1"/>
      <protection locked="0"/>
    </xf>
    <xf numFmtId="0" fontId="0" fillId="0" borderId="3" xfId="0" applyBorder="1" applyAlignment="1">
      <alignment horizontal="left" vertical="center" wrapText="1"/>
    </xf>
    <xf numFmtId="179" fontId="13" fillId="2" borderId="7" xfId="2" applyNumberFormat="1" applyFont="1" applyFill="1" applyBorder="1" applyAlignment="1" applyProtection="1">
      <alignment horizontal="center" vertical="center" shrinkToFit="1"/>
      <protection locked="0"/>
    </xf>
    <xf numFmtId="179" fontId="13" fillId="2" borderId="8" xfId="2" applyNumberFormat="1" applyFont="1" applyFill="1" applyBorder="1" applyAlignment="1" applyProtection="1">
      <alignment horizontal="center" vertical="center" shrinkToFit="1"/>
      <protection locked="0"/>
    </xf>
    <xf numFmtId="179" fontId="13" fillId="2" borderId="9" xfId="2" applyNumberFormat="1" applyFont="1" applyFill="1" applyBorder="1" applyAlignment="1" applyProtection="1">
      <alignment horizontal="center" vertical="center" shrinkToFit="1"/>
      <protection locked="0"/>
    </xf>
    <xf numFmtId="179" fontId="13" fillId="2" borderId="10" xfId="2" applyNumberFormat="1" applyFont="1" applyFill="1" applyBorder="1" applyAlignment="1" applyProtection="1">
      <alignment horizontal="center" vertical="center" shrinkToFit="1"/>
      <protection locked="0"/>
    </xf>
    <xf numFmtId="178" fontId="13" fillId="2" borderId="7" xfId="1" applyNumberFormat="1" applyFont="1" applyFill="1" applyBorder="1" applyAlignment="1" applyProtection="1">
      <alignment horizontal="center" vertical="center" shrinkToFit="1"/>
      <protection locked="0"/>
    </xf>
    <xf numFmtId="178" fontId="13" fillId="2" borderId="8" xfId="1" applyNumberFormat="1" applyFont="1" applyFill="1" applyBorder="1" applyAlignment="1" applyProtection="1">
      <alignment horizontal="center" vertical="center" shrinkToFit="1"/>
      <protection locked="0"/>
    </xf>
    <xf numFmtId="178" fontId="13" fillId="2" borderId="9" xfId="1" applyNumberFormat="1" applyFont="1" applyFill="1" applyBorder="1" applyAlignment="1" applyProtection="1">
      <alignment horizontal="center" vertical="center" shrinkToFit="1"/>
      <protection locked="0"/>
    </xf>
    <xf numFmtId="178" fontId="13" fillId="2" borderId="10" xfId="1" applyNumberFormat="1" applyFont="1" applyFill="1" applyBorder="1" applyAlignment="1" applyProtection="1">
      <alignment horizontal="center" vertical="center" shrinkToFit="1"/>
      <protection locked="0"/>
    </xf>
    <xf numFmtId="179" fontId="13" fillId="2" borderId="3" xfId="2" applyNumberFormat="1" applyFont="1" applyFill="1" applyBorder="1" applyAlignment="1" applyProtection="1">
      <alignment horizontal="center" vertical="center" shrinkToFit="1"/>
    </xf>
    <xf numFmtId="178" fontId="10" fillId="2" borderId="7" xfId="0" applyNumberFormat="1" applyFont="1" applyFill="1" applyBorder="1" applyAlignment="1" applyProtection="1">
      <alignment horizontal="center" vertical="center"/>
      <protection locked="0"/>
    </xf>
    <xf numFmtId="178" fontId="10" fillId="2" borderId="8" xfId="0" applyNumberFormat="1" applyFont="1" applyFill="1" applyBorder="1" applyAlignment="1" applyProtection="1">
      <alignment horizontal="center" vertical="center"/>
      <protection locked="0"/>
    </xf>
    <xf numFmtId="178" fontId="10" fillId="2" borderId="9" xfId="0" applyNumberFormat="1" applyFont="1" applyFill="1" applyBorder="1" applyAlignment="1" applyProtection="1">
      <alignment horizontal="center" vertical="center"/>
      <protection locked="0"/>
    </xf>
    <xf numFmtId="178" fontId="10" fillId="2" borderId="10" xfId="0" applyNumberFormat="1" applyFont="1" applyFill="1" applyBorder="1" applyAlignment="1" applyProtection="1">
      <alignment horizontal="center" vertical="center"/>
      <protection locked="0"/>
    </xf>
    <xf numFmtId="178" fontId="13" fillId="5" borderId="0" xfId="1" applyNumberFormat="1" applyFont="1" applyFill="1" applyAlignment="1" applyProtection="1">
      <alignment horizontal="center" vertical="center"/>
      <protection locked="0"/>
    </xf>
    <xf numFmtId="0" fontId="13" fillId="0" borderId="0" xfId="1" applyFont="1" applyAlignment="1">
      <alignment horizontal="distributed" vertical="center"/>
    </xf>
    <xf numFmtId="0" fontId="13" fillId="5" borderId="0" xfId="1" applyFont="1" applyFill="1" applyAlignment="1" applyProtection="1">
      <alignment horizontal="left" vertical="center"/>
      <protection locked="0"/>
    </xf>
    <xf numFmtId="0" fontId="13" fillId="2" borderId="0" xfId="1" applyFont="1" applyFill="1" applyAlignment="1" applyProtection="1">
      <alignment horizontal="left" vertical="center"/>
      <protection locked="0"/>
    </xf>
    <xf numFmtId="179" fontId="13" fillId="5" borderId="23" xfId="1" applyNumberFormat="1" applyFont="1" applyFill="1" applyBorder="1" applyAlignment="1">
      <alignment horizontal="center" vertical="center" shrinkToFit="1"/>
    </xf>
    <xf numFmtId="179" fontId="13" fillId="5" borderId="24" xfId="1" applyNumberFormat="1" applyFont="1" applyFill="1" applyBorder="1" applyAlignment="1">
      <alignment horizontal="center" vertical="center" shrinkToFit="1"/>
    </xf>
    <xf numFmtId="179" fontId="13" fillId="5" borderId="25" xfId="1" applyNumberFormat="1" applyFont="1" applyFill="1" applyBorder="1" applyAlignment="1">
      <alignment horizontal="center" vertical="center" shrinkToFit="1"/>
    </xf>
    <xf numFmtId="0" fontId="13" fillId="0" borderId="20" xfId="1" applyFont="1" applyBorder="1" applyAlignment="1">
      <alignment horizontal="left" vertical="center" wrapText="1"/>
    </xf>
    <xf numFmtId="0" fontId="13" fillId="0" borderId="22" xfId="1" applyFont="1" applyBorder="1" applyAlignment="1">
      <alignment horizontal="left" vertical="center" wrapText="1"/>
    </xf>
    <xf numFmtId="0" fontId="13" fillId="0" borderId="21" xfId="1" applyFont="1" applyBorder="1" applyAlignment="1">
      <alignment horizontal="left" vertical="center" wrapText="1"/>
    </xf>
    <xf numFmtId="49" fontId="13" fillId="2" borderId="7" xfId="1" applyNumberFormat="1" applyFont="1" applyFill="1" applyBorder="1" applyAlignment="1" applyProtection="1">
      <alignment horizontal="left" vertical="center" wrapText="1"/>
      <protection locked="0"/>
    </xf>
    <xf numFmtId="49" fontId="13" fillId="2" borderId="1" xfId="1" applyNumberFormat="1" applyFont="1" applyFill="1" applyBorder="1" applyAlignment="1" applyProtection="1">
      <alignment horizontal="left" vertical="center" wrapText="1"/>
      <protection locked="0"/>
    </xf>
    <xf numFmtId="0" fontId="0" fillId="0" borderId="8" xfId="0" applyBorder="1" applyAlignment="1">
      <alignment horizontal="left" vertical="center" wrapText="1"/>
    </xf>
    <xf numFmtId="49" fontId="13" fillId="2" borderId="9" xfId="1" applyNumberFormat="1" applyFont="1" applyFill="1" applyBorder="1" applyAlignment="1" applyProtection="1">
      <alignment horizontal="left" vertical="center" wrapText="1"/>
      <protection locked="0"/>
    </xf>
    <xf numFmtId="49" fontId="13" fillId="2" borderId="2" xfId="1" applyNumberFormat="1" applyFont="1" applyFill="1" applyBorder="1" applyAlignment="1" applyProtection="1">
      <alignment horizontal="left" vertical="center" wrapText="1"/>
      <protection locked="0"/>
    </xf>
    <xf numFmtId="0" fontId="0" fillId="0" borderId="10" xfId="0" applyBorder="1" applyAlignment="1">
      <alignment horizontal="left" vertical="center" wrapText="1"/>
    </xf>
    <xf numFmtId="0" fontId="13" fillId="0" borderId="15" xfId="1" applyFont="1" applyBorder="1" applyAlignment="1">
      <alignment horizontal="left" vertical="center" wrapText="1"/>
    </xf>
    <xf numFmtId="0" fontId="13" fillId="0" borderId="26" xfId="1" applyFont="1" applyBorder="1" applyAlignment="1">
      <alignment horizontal="left" vertical="center" wrapText="1"/>
    </xf>
    <xf numFmtId="0" fontId="0" fillId="0" borderId="16" xfId="0" applyBorder="1" applyAlignment="1">
      <alignment horizontal="left" vertical="center" wrapText="1"/>
    </xf>
    <xf numFmtId="0" fontId="10" fillId="0" borderId="0" xfId="1" applyFont="1" applyAlignment="1">
      <alignment horizontal="left" vertical="top" wrapText="1"/>
    </xf>
    <xf numFmtId="0" fontId="10" fillId="0" borderId="0" xfId="1" applyFont="1" applyAlignment="1">
      <alignment horizontal="left" vertical="top"/>
    </xf>
    <xf numFmtId="0" fontId="11" fillId="2" borderId="0" xfId="1" applyFont="1" applyFill="1" applyAlignment="1" applyProtection="1">
      <alignment horizontal="center" vertical="center" shrinkToFit="1"/>
      <protection locked="0"/>
    </xf>
    <xf numFmtId="0" fontId="13" fillId="0" borderId="0" xfId="1" applyFont="1" applyAlignment="1">
      <alignment horizontal="left" vertical="center"/>
    </xf>
    <xf numFmtId="179" fontId="13" fillId="5" borderId="5" xfId="1" applyNumberFormat="1" applyFont="1" applyFill="1" applyBorder="1" applyAlignment="1">
      <alignment horizontal="center" vertical="center" shrinkToFit="1"/>
    </xf>
    <xf numFmtId="38" fontId="13" fillId="0" borderId="15" xfId="1" applyNumberFormat="1" applyFont="1" applyBorder="1" applyAlignment="1">
      <alignment horizontal="center" vertical="center"/>
    </xf>
    <xf numFmtId="38" fontId="13" fillId="0" borderId="16" xfId="1" applyNumberFormat="1" applyFont="1" applyBorder="1" applyAlignment="1">
      <alignment horizontal="center" vertical="center"/>
    </xf>
    <xf numFmtId="0" fontId="13" fillId="0" borderId="7" xfId="1" applyFont="1" applyBorder="1" applyAlignment="1">
      <alignment horizontal="left" vertical="center" wrapText="1"/>
    </xf>
    <xf numFmtId="0" fontId="13" fillId="0" borderId="1" xfId="1" applyFont="1" applyBorder="1" applyAlignment="1">
      <alignment horizontal="left" vertical="center" wrapText="1"/>
    </xf>
    <xf numFmtId="178" fontId="10" fillId="2" borderId="3" xfId="0" applyNumberFormat="1" applyFont="1" applyFill="1" applyBorder="1" applyAlignment="1" applyProtection="1">
      <alignment horizontal="center" vertical="center"/>
      <protection locked="0"/>
    </xf>
    <xf numFmtId="0" fontId="13" fillId="0" borderId="3" xfId="1" applyFont="1" applyBorder="1" applyAlignment="1">
      <alignment horizontal="center"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2" xfId="1" applyFont="1" applyBorder="1" applyAlignment="1">
      <alignment horizontal="left" vertical="center" wrapText="1"/>
    </xf>
    <xf numFmtId="0" fontId="13" fillId="0" borderId="10" xfId="1" applyFont="1"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13" fillId="2" borderId="3" xfId="1" applyFont="1" applyFill="1" applyBorder="1" applyAlignment="1" applyProtection="1">
      <alignment horizontal="center" vertical="center" wrapText="1"/>
      <protection locked="0"/>
    </xf>
    <xf numFmtId="49" fontId="13" fillId="2" borderId="7" xfId="1" applyNumberFormat="1" applyFont="1" applyFill="1" applyBorder="1" applyAlignment="1" applyProtection="1">
      <alignment horizontal="center" vertical="center" wrapText="1" shrinkToFit="1"/>
      <protection locked="0"/>
    </xf>
    <xf numFmtId="49" fontId="13" fillId="2" borderId="8" xfId="1" applyNumberFormat="1" applyFont="1" applyFill="1" applyBorder="1" applyAlignment="1" applyProtection="1">
      <alignment horizontal="center" vertical="center" wrapText="1" shrinkToFit="1"/>
      <protection locked="0"/>
    </xf>
    <xf numFmtId="49" fontId="13" fillId="2" borderId="9" xfId="1" applyNumberFormat="1" applyFont="1" applyFill="1" applyBorder="1" applyAlignment="1" applyProtection="1">
      <alignment horizontal="center" vertical="center" wrapText="1" shrinkToFit="1"/>
      <protection locked="0"/>
    </xf>
    <xf numFmtId="49" fontId="13" fillId="2" borderId="10" xfId="1" applyNumberFormat="1" applyFont="1" applyFill="1" applyBorder="1" applyAlignment="1" applyProtection="1">
      <alignment horizontal="center" vertical="center" wrapText="1" shrinkToFit="1"/>
      <protection locked="0"/>
    </xf>
    <xf numFmtId="0" fontId="13" fillId="0" borderId="7" xfId="1" applyFont="1" applyBorder="1" applyAlignment="1">
      <alignment horizontal="center" vertical="center" wrapText="1"/>
    </xf>
    <xf numFmtId="0" fontId="13" fillId="0" borderId="1" xfId="1" applyFont="1" applyBorder="1" applyAlignment="1">
      <alignment horizontal="center" vertical="center" wrapText="1"/>
    </xf>
    <xf numFmtId="0" fontId="13" fillId="0" borderId="7" xfId="0" applyFont="1" applyBorder="1" applyAlignment="1">
      <alignment horizontal="left" vertical="center" wrapText="1"/>
    </xf>
    <xf numFmtId="0" fontId="13" fillId="0" borderId="1" xfId="0" applyFont="1" applyBorder="1" applyAlignment="1">
      <alignment horizontal="left" vertical="center" wrapText="1"/>
    </xf>
    <xf numFmtId="0" fontId="13" fillId="0" borderId="3" xfId="1" applyFont="1" applyBorder="1" applyAlignment="1">
      <alignment horizontal="center" vertical="center" wrapText="1"/>
    </xf>
    <xf numFmtId="179" fontId="13" fillId="2" borderId="7" xfId="2" applyNumberFormat="1" applyFont="1" applyFill="1" applyBorder="1" applyAlignment="1" applyProtection="1">
      <alignment horizontal="center" vertical="center" shrinkToFit="1"/>
    </xf>
    <xf numFmtId="179" fontId="13" fillId="2" borderId="1" xfId="2" applyNumberFormat="1" applyFont="1" applyFill="1" applyBorder="1" applyAlignment="1" applyProtection="1">
      <alignment horizontal="center" vertical="center" shrinkToFit="1"/>
    </xf>
    <xf numFmtId="179" fontId="13" fillId="2" borderId="8" xfId="2" applyNumberFormat="1" applyFont="1" applyFill="1" applyBorder="1" applyAlignment="1" applyProtection="1">
      <alignment horizontal="center" vertical="center" shrinkToFit="1"/>
    </xf>
    <xf numFmtId="179" fontId="13" fillId="2" borderId="9" xfId="2" applyNumberFormat="1" applyFont="1" applyFill="1" applyBorder="1" applyAlignment="1" applyProtection="1">
      <alignment horizontal="center" vertical="center" shrinkToFit="1"/>
    </xf>
    <xf numFmtId="179" fontId="13" fillId="2" borderId="2" xfId="2" applyNumberFormat="1" applyFont="1" applyFill="1" applyBorder="1" applyAlignment="1" applyProtection="1">
      <alignment horizontal="center" vertical="center" shrinkToFit="1"/>
    </xf>
    <xf numFmtId="179" fontId="13" fillId="2" borderId="10" xfId="2" applyNumberFormat="1" applyFont="1" applyFill="1" applyBorder="1" applyAlignment="1" applyProtection="1">
      <alignment horizontal="center" vertical="center" shrinkToFit="1"/>
    </xf>
    <xf numFmtId="0" fontId="13" fillId="0" borderId="11" xfId="1" applyFont="1" applyBorder="1" applyAlignment="1">
      <alignment horizontal="center" vertical="center"/>
    </xf>
    <xf numFmtId="0" fontId="13" fillId="0" borderId="12" xfId="1" applyFont="1" applyBorder="1" applyAlignment="1">
      <alignment horizontal="center" vertical="center"/>
    </xf>
    <xf numFmtId="0" fontId="13" fillId="2" borderId="7" xfId="1" applyFont="1" applyFill="1" applyBorder="1" applyAlignment="1" applyProtection="1">
      <alignment horizontal="center" vertical="center" wrapText="1"/>
      <protection locked="0"/>
    </xf>
    <xf numFmtId="0" fontId="13" fillId="2" borderId="8" xfId="1" applyFont="1" applyFill="1" applyBorder="1" applyAlignment="1" applyProtection="1">
      <alignment horizontal="center" vertical="center" wrapText="1"/>
      <protection locked="0"/>
    </xf>
    <xf numFmtId="0" fontId="13" fillId="2" borderId="9" xfId="1" applyFont="1" applyFill="1" applyBorder="1" applyAlignment="1" applyProtection="1">
      <alignment horizontal="center" vertical="center" wrapText="1"/>
      <protection locked="0"/>
    </xf>
    <xf numFmtId="0" fontId="13" fillId="2" borderId="10" xfId="1" applyFont="1" applyFill="1" applyBorder="1" applyAlignment="1" applyProtection="1">
      <alignment horizontal="center" vertical="center" wrapText="1"/>
      <protection locked="0"/>
    </xf>
    <xf numFmtId="49" fontId="13" fillId="2" borderId="8" xfId="1" applyNumberFormat="1" applyFont="1" applyFill="1" applyBorder="1" applyAlignment="1" applyProtection="1">
      <alignment horizontal="left" vertical="center" wrapText="1"/>
      <protection locked="0"/>
    </xf>
    <xf numFmtId="49" fontId="13" fillId="2" borderId="10" xfId="1" applyNumberFormat="1" applyFont="1" applyFill="1" applyBorder="1" applyAlignment="1" applyProtection="1">
      <alignment horizontal="left" vertical="center" wrapText="1"/>
      <protection locked="0"/>
    </xf>
    <xf numFmtId="178" fontId="13" fillId="0" borderId="0" xfId="1" applyNumberFormat="1" applyFont="1" applyAlignment="1" applyProtection="1">
      <alignment horizontal="center" vertical="center"/>
      <protection locked="0"/>
    </xf>
    <xf numFmtId="0" fontId="15" fillId="0" borderId="0" xfId="1" applyFont="1" applyAlignment="1">
      <alignment horizontal="center" vertical="center"/>
    </xf>
    <xf numFmtId="0" fontId="8" fillId="0" borderId="3" xfId="1" applyFont="1" applyBorder="1" applyAlignment="1">
      <alignment horizontal="center" vertical="center"/>
    </xf>
    <xf numFmtId="0" fontId="5" fillId="5" borderId="3" xfId="1" applyFont="1" applyFill="1" applyBorder="1" applyAlignment="1">
      <alignment horizontal="center" vertical="center" wrapText="1"/>
    </xf>
    <xf numFmtId="178" fontId="5" fillId="5" borderId="3" xfId="1" applyNumberFormat="1" applyFont="1" applyFill="1" applyBorder="1" applyAlignment="1">
      <alignment horizontal="center" vertical="center" shrinkToFit="1"/>
    </xf>
    <xf numFmtId="179" fontId="5" fillId="5" borderId="3" xfId="2" applyNumberFormat="1" applyFont="1" applyFill="1" applyBorder="1" applyAlignment="1" applyProtection="1">
      <alignment horizontal="center" vertical="center" shrinkToFit="1"/>
    </xf>
    <xf numFmtId="179" fontId="5" fillId="2" borderId="3" xfId="2" applyNumberFormat="1" applyFont="1" applyFill="1" applyBorder="1" applyAlignment="1" applyProtection="1">
      <alignment horizontal="center" vertical="center" shrinkToFit="1"/>
    </xf>
    <xf numFmtId="0" fontId="5" fillId="0" borderId="3" xfId="1" applyFont="1" applyBorder="1" applyAlignment="1">
      <alignment horizontal="center" vertical="center"/>
    </xf>
    <xf numFmtId="0" fontId="13" fillId="0" borderId="3" xfId="1" applyFont="1" applyBorder="1" applyAlignment="1">
      <alignment horizontal="left" vertical="center" wrapText="1"/>
    </xf>
    <xf numFmtId="179" fontId="5" fillId="2" borderId="4" xfId="2" applyNumberFormat="1" applyFont="1" applyFill="1" applyBorder="1" applyAlignment="1" applyProtection="1">
      <alignment horizontal="center" vertical="center" shrinkToFit="1"/>
    </xf>
    <xf numFmtId="0" fontId="14" fillId="0" borderId="0" xfId="1" applyFont="1" applyAlignment="1">
      <alignment horizontal="left" vertical="top" wrapText="1"/>
    </xf>
    <xf numFmtId="0" fontId="10" fillId="5" borderId="0" xfId="1" applyFont="1" applyFill="1" applyAlignment="1">
      <alignment horizontal="center" vertical="center" wrapText="1"/>
    </xf>
    <xf numFmtId="0" fontId="5" fillId="0" borderId="0" xfId="1" applyFont="1" applyAlignment="1">
      <alignment horizontal="center" vertical="center"/>
    </xf>
    <xf numFmtId="49" fontId="10" fillId="2" borderId="7" xfId="1" applyNumberFormat="1" applyFont="1" applyFill="1" applyBorder="1" applyAlignment="1" applyProtection="1">
      <alignment horizontal="left" vertical="top" wrapText="1"/>
      <protection locked="0"/>
    </xf>
    <xf numFmtId="49" fontId="10" fillId="2" borderId="1" xfId="1" applyNumberFormat="1" applyFont="1" applyFill="1" applyBorder="1" applyAlignment="1" applyProtection="1">
      <alignment horizontal="left" vertical="top" wrapText="1"/>
      <protection locked="0"/>
    </xf>
    <xf numFmtId="49" fontId="10" fillId="2" borderId="8" xfId="1" applyNumberFormat="1" applyFont="1" applyFill="1" applyBorder="1" applyAlignment="1" applyProtection="1">
      <alignment horizontal="left" vertical="top" wrapText="1"/>
      <protection locked="0"/>
    </xf>
    <xf numFmtId="49" fontId="10" fillId="2" borderId="9" xfId="1" applyNumberFormat="1" applyFont="1" applyFill="1" applyBorder="1" applyAlignment="1" applyProtection="1">
      <alignment horizontal="left" vertical="top" wrapText="1"/>
      <protection locked="0"/>
    </xf>
    <xf numFmtId="49" fontId="10" fillId="2" borderId="2" xfId="1" applyNumberFormat="1" applyFont="1" applyFill="1" applyBorder="1" applyAlignment="1" applyProtection="1">
      <alignment horizontal="left" vertical="top" wrapText="1"/>
      <protection locked="0"/>
    </xf>
    <xf numFmtId="49" fontId="10" fillId="2" borderId="10" xfId="1" applyNumberFormat="1" applyFont="1" applyFill="1" applyBorder="1" applyAlignment="1" applyProtection="1">
      <alignment horizontal="left" vertical="top" wrapText="1"/>
      <protection locked="0"/>
    </xf>
    <xf numFmtId="0" fontId="16" fillId="0" borderId="0" xfId="1" applyFont="1" applyAlignment="1">
      <alignment horizontal="center" vertical="center"/>
    </xf>
    <xf numFmtId="0" fontId="16" fillId="0" borderId="17" xfId="1" applyFont="1" applyBorder="1" applyAlignment="1">
      <alignment horizontal="center" vertical="center"/>
    </xf>
    <xf numFmtId="0" fontId="6" fillId="0" borderId="0" xfId="1" applyFont="1" applyAlignment="1" applyProtection="1">
      <alignment horizontal="left" vertical="center"/>
      <protection locked="0"/>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5" fillId="0" borderId="28" xfId="1" applyFont="1" applyBorder="1" applyAlignment="1">
      <alignment horizontal="center" vertical="center"/>
    </xf>
    <xf numFmtId="0" fontId="5" fillId="0" borderId="29" xfId="1" applyFont="1" applyBorder="1" applyAlignment="1">
      <alignment horizontal="center"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9" fillId="0" borderId="0" xfId="1" applyFont="1" applyAlignment="1">
      <alignment horizontal="left" vertical="center" wrapText="1"/>
    </xf>
    <xf numFmtId="179" fontId="5" fillId="5" borderId="13" xfId="1" applyNumberFormat="1" applyFont="1" applyFill="1" applyBorder="1" applyAlignment="1">
      <alignment horizontal="center" vertical="center" shrinkToFit="1"/>
    </xf>
    <xf numFmtId="179" fontId="5" fillId="5" borderId="3" xfId="1" applyNumberFormat="1" applyFont="1" applyFill="1" applyBorder="1" applyAlignment="1">
      <alignment horizontal="center" vertical="center" shrinkToFit="1"/>
    </xf>
    <xf numFmtId="0" fontId="9" fillId="2" borderId="0" xfId="1" applyFont="1" applyFill="1" applyAlignment="1">
      <alignment horizontal="center" vertical="center" wrapText="1"/>
    </xf>
    <xf numFmtId="0" fontId="8" fillId="0" borderId="4" xfId="1" applyFont="1" applyBorder="1" applyAlignment="1">
      <alignment horizontal="center" vertical="center"/>
    </xf>
    <xf numFmtId="0" fontId="5" fillId="0" borderId="14" xfId="1" applyFont="1" applyBorder="1" applyAlignment="1">
      <alignment horizontal="center" vertical="center"/>
    </xf>
    <xf numFmtId="0" fontId="5" fillId="0" borderId="27" xfId="1" applyFont="1" applyBorder="1" applyAlignment="1">
      <alignment horizontal="center" vertical="center"/>
    </xf>
    <xf numFmtId="179" fontId="5" fillId="5" borderId="30" xfId="1" applyNumberFormat="1" applyFont="1" applyFill="1" applyBorder="1" applyAlignment="1">
      <alignment horizontal="center" vertical="center" shrinkToFit="1"/>
    </xf>
    <xf numFmtId="179" fontId="5" fillId="5" borderId="31" xfId="1" applyNumberFormat="1" applyFont="1" applyFill="1" applyBorder="1" applyAlignment="1">
      <alignment horizontal="center" vertical="center" shrinkToFit="1"/>
    </xf>
    <xf numFmtId="179" fontId="5" fillId="5" borderId="9" xfId="1" applyNumberFormat="1" applyFont="1" applyFill="1" applyBorder="1" applyAlignment="1">
      <alignment horizontal="center" vertical="center" shrinkToFit="1"/>
    </xf>
    <xf numFmtId="179" fontId="5" fillId="5" borderId="10" xfId="1" applyNumberFormat="1" applyFont="1" applyFill="1" applyBorder="1" applyAlignment="1">
      <alignment horizontal="center" vertical="center" shrinkToFit="1"/>
    </xf>
    <xf numFmtId="0" fontId="33" fillId="0" borderId="0" xfId="1" applyFont="1" applyAlignment="1">
      <alignment horizontal="left" vertical="center" wrapText="1"/>
    </xf>
    <xf numFmtId="0" fontId="28" fillId="0" borderId="0" xfId="0" applyFont="1" applyAlignment="1">
      <alignment horizontal="center" vertical="center"/>
    </xf>
    <xf numFmtId="0" fontId="28" fillId="0" borderId="0" xfId="0" applyFont="1" applyBorder="1" applyAlignment="1">
      <alignment horizontal="center" vertical="center"/>
    </xf>
    <xf numFmtId="0" fontId="29" fillId="5" borderId="0" xfId="0" applyFont="1" applyFill="1" applyAlignment="1">
      <alignment horizontal="left" vertical="center" shrinkToFit="1"/>
    </xf>
    <xf numFmtId="0" fontId="29" fillId="2" borderId="0" xfId="0" applyFont="1" applyFill="1" applyAlignment="1">
      <alignment horizontal="left" vertical="center" shrinkToFit="1"/>
    </xf>
    <xf numFmtId="177" fontId="30" fillId="2" borderId="37" xfId="0" applyNumberFormat="1" applyFont="1" applyFill="1" applyBorder="1" applyAlignment="1">
      <alignment horizontal="center" vertical="center" wrapText="1"/>
    </xf>
    <xf numFmtId="177" fontId="30" fillId="2" borderId="52" xfId="0" applyNumberFormat="1" applyFont="1" applyFill="1" applyBorder="1" applyAlignment="1">
      <alignment horizontal="center" vertical="center" wrapText="1"/>
    </xf>
    <xf numFmtId="0" fontId="19" fillId="0" borderId="32" xfId="0" applyFont="1" applyBorder="1" applyAlignment="1">
      <alignment horizontal="center" vertical="center"/>
    </xf>
    <xf numFmtId="0" fontId="30" fillId="5" borderId="45" xfId="0" applyFont="1" applyFill="1" applyBorder="1" applyAlignment="1">
      <alignment horizontal="center" vertical="center" wrapText="1"/>
    </xf>
    <xf numFmtId="0" fontId="30" fillId="5" borderId="52" xfId="0" applyFont="1" applyFill="1" applyBorder="1" applyAlignment="1">
      <alignment horizontal="center" vertical="center" wrapText="1"/>
    </xf>
    <xf numFmtId="177" fontId="30" fillId="2" borderId="45" xfId="0" applyNumberFormat="1" applyFont="1" applyFill="1" applyBorder="1" applyAlignment="1">
      <alignment horizontal="center" vertical="center" wrapText="1"/>
    </xf>
    <xf numFmtId="0" fontId="19" fillId="0" borderId="35"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6" xfId="0" applyFont="1" applyBorder="1" applyAlignment="1">
      <alignment horizontal="center" vertical="center" wrapText="1"/>
    </xf>
    <xf numFmtId="177" fontId="30" fillId="5" borderId="42" xfId="3" applyNumberFormat="1" applyFont="1" applyFill="1" applyBorder="1" applyAlignment="1">
      <alignment horizontal="center" vertical="center" wrapText="1"/>
    </xf>
    <xf numFmtId="177" fontId="30" fillId="5" borderId="48" xfId="3" applyNumberFormat="1" applyFont="1" applyFill="1" applyBorder="1" applyAlignment="1">
      <alignment horizontal="center" vertical="center" wrapText="1"/>
    </xf>
    <xf numFmtId="177" fontId="30" fillId="5" borderId="42" xfId="0" applyNumberFormat="1" applyFont="1" applyFill="1" applyBorder="1" applyAlignment="1">
      <alignment horizontal="center" vertical="center" wrapText="1"/>
    </xf>
    <xf numFmtId="177" fontId="30" fillId="5" borderId="48" xfId="0" applyNumberFormat="1" applyFont="1" applyFill="1" applyBorder="1" applyAlignment="1">
      <alignment horizontal="center" vertical="center" wrapText="1"/>
    </xf>
    <xf numFmtId="0" fontId="21" fillId="0" borderId="37"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7" xfId="0" applyFont="1" applyBorder="1" applyAlignment="1">
      <alignment horizontal="left" vertical="center" wrapText="1"/>
    </xf>
    <xf numFmtId="0" fontId="21" fillId="0" borderId="48" xfId="0" applyFont="1" applyBorder="1" applyAlignment="1">
      <alignment horizontal="left" vertical="center" wrapText="1"/>
    </xf>
    <xf numFmtId="0" fontId="21" fillId="0" borderId="58"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60"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32" xfId="0" applyFont="1" applyBorder="1" applyAlignment="1">
      <alignment horizontal="center" vertical="center" wrapText="1"/>
    </xf>
    <xf numFmtId="0" fontId="19" fillId="0" borderId="0" xfId="0" applyFont="1" applyAlignment="1">
      <alignment horizontal="right" vertical="center"/>
    </xf>
    <xf numFmtId="0" fontId="19" fillId="0" borderId="32" xfId="0" applyFont="1" applyBorder="1" applyAlignment="1">
      <alignment vertical="center"/>
    </xf>
    <xf numFmtId="0" fontId="3" fillId="0" borderId="0" xfId="0" applyFont="1" applyAlignment="1">
      <alignment horizontal="center" vertical="center"/>
    </xf>
    <xf numFmtId="176" fontId="30" fillId="5" borderId="51" xfId="0" applyNumberFormat="1" applyFont="1" applyFill="1" applyBorder="1" applyAlignment="1">
      <alignment horizontal="center" vertical="center" wrapText="1"/>
    </xf>
    <xf numFmtId="176" fontId="30" fillId="5" borderId="46" xfId="0" applyNumberFormat="1" applyFont="1" applyFill="1" applyBorder="1" applyAlignment="1">
      <alignment horizontal="center" vertical="center" wrapText="1"/>
    </xf>
    <xf numFmtId="176" fontId="30" fillId="5" borderId="47" xfId="0" applyNumberFormat="1" applyFont="1" applyFill="1" applyBorder="1" applyAlignment="1">
      <alignment horizontal="center" vertical="center" wrapText="1"/>
    </xf>
    <xf numFmtId="176" fontId="30" fillId="5" borderId="57" xfId="0" applyNumberFormat="1" applyFont="1" applyFill="1" applyBorder="1" applyAlignment="1">
      <alignment horizontal="center" vertical="center" wrapText="1"/>
    </xf>
    <xf numFmtId="176" fontId="30" fillId="5" borderId="55" xfId="0" applyNumberFormat="1" applyFont="1" applyFill="1" applyBorder="1" applyAlignment="1">
      <alignment horizontal="center" vertical="center" wrapText="1"/>
    </xf>
    <xf numFmtId="176" fontId="30" fillId="5" borderId="56" xfId="0" applyNumberFormat="1" applyFont="1" applyFill="1" applyBorder="1" applyAlignment="1">
      <alignment horizontal="center" vertical="center" wrapText="1"/>
    </xf>
    <xf numFmtId="0" fontId="30" fillId="5" borderId="42" xfId="0" applyFont="1" applyFill="1" applyBorder="1" applyAlignment="1">
      <alignment horizontal="center" vertical="center"/>
    </xf>
    <xf numFmtId="0" fontId="30" fillId="5" borderId="37" xfId="0" applyFont="1" applyFill="1" applyBorder="1" applyAlignment="1">
      <alignment horizontal="center" vertical="center"/>
    </xf>
    <xf numFmtId="0" fontId="30" fillId="5" borderId="48" xfId="0" applyFont="1" applyFill="1" applyBorder="1" applyAlignment="1">
      <alignment horizontal="center" vertical="center" wrapText="1"/>
    </xf>
    <xf numFmtId="0" fontId="31" fillId="0" borderId="0" xfId="0" applyFont="1" applyAlignment="1">
      <alignment horizontal="left" vertical="center" wrapText="1"/>
    </xf>
    <xf numFmtId="0" fontId="21" fillId="0" borderId="0" xfId="0" applyFont="1" applyAlignment="1">
      <alignment horizontal="center" vertical="center"/>
    </xf>
    <xf numFmtId="177" fontId="30" fillId="2" borderId="42" xfId="0" applyNumberFormat="1" applyFont="1" applyFill="1" applyBorder="1" applyAlignment="1">
      <alignment horizontal="center" vertical="center" wrapText="1"/>
    </xf>
    <xf numFmtId="177" fontId="30" fillId="2" borderId="48" xfId="0" applyNumberFormat="1" applyFont="1" applyFill="1" applyBorder="1" applyAlignment="1">
      <alignment horizontal="center" vertical="center" wrapText="1"/>
    </xf>
    <xf numFmtId="0" fontId="19" fillId="0" borderId="3" xfId="0" applyFont="1" applyBorder="1" applyAlignment="1">
      <alignment horizontal="center" vertical="center"/>
    </xf>
    <xf numFmtId="38" fontId="28" fillId="5" borderId="3" xfId="0" applyNumberFormat="1" applyFont="1" applyFill="1" applyBorder="1" applyAlignment="1">
      <alignment horizontal="center" vertical="center"/>
    </xf>
    <xf numFmtId="3" fontId="29" fillId="0" borderId="0" xfId="0" applyNumberFormat="1" applyFont="1" applyAlignment="1">
      <alignment horizontal="center" vertical="center" shrinkToFit="1"/>
    </xf>
    <xf numFmtId="177" fontId="30" fillId="5" borderId="53" xfId="3" applyNumberFormat="1" applyFont="1" applyFill="1" applyBorder="1" applyAlignment="1">
      <alignment horizontal="center" vertical="center" wrapText="1"/>
    </xf>
    <xf numFmtId="177" fontId="30" fillId="5" borderId="54" xfId="3" applyNumberFormat="1" applyFont="1" applyFill="1" applyBorder="1" applyAlignment="1">
      <alignment horizontal="center" vertical="center" wrapText="1"/>
    </xf>
    <xf numFmtId="177" fontId="30" fillId="5" borderId="49" xfId="3" applyNumberFormat="1" applyFont="1" applyFill="1" applyBorder="1" applyAlignment="1">
      <alignment horizontal="center" vertical="center" wrapText="1"/>
    </xf>
    <xf numFmtId="177" fontId="30" fillId="5" borderId="32" xfId="3" applyNumberFormat="1" applyFont="1" applyFill="1" applyBorder="1" applyAlignment="1">
      <alignment horizontal="center" vertical="center" wrapText="1"/>
    </xf>
    <xf numFmtId="177" fontId="30" fillId="5" borderId="57" xfId="3" applyNumberFormat="1" applyFont="1" applyFill="1" applyBorder="1" applyAlignment="1">
      <alignment horizontal="center" vertical="center" wrapText="1"/>
    </xf>
    <xf numFmtId="177" fontId="30" fillId="5" borderId="56" xfId="3" applyNumberFormat="1" applyFont="1" applyFill="1" applyBorder="1" applyAlignment="1">
      <alignment horizontal="center" vertical="center" wrapText="1"/>
    </xf>
    <xf numFmtId="177" fontId="30" fillId="5" borderId="53" xfId="0" applyNumberFormat="1" applyFont="1" applyFill="1" applyBorder="1" applyAlignment="1">
      <alignment horizontal="center" vertical="center" wrapText="1"/>
    </xf>
    <xf numFmtId="177" fontId="30" fillId="5" borderId="49" xfId="0" applyNumberFormat="1" applyFont="1" applyFill="1" applyBorder="1" applyAlignment="1">
      <alignment horizontal="center" vertical="center" wrapText="1"/>
    </xf>
    <xf numFmtId="0" fontId="21" fillId="0" borderId="3" xfId="0" applyFont="1" applyBorder="1" applyAlignment="1">
      <alignment horizontal="center" vertical="center" wrapText="1"/>
    </xf>
    <xf numFmtId="0" fontId="19" fillId="0" borderId="6" xfId="0" applyFont="1" applyBorder="1" applyAlignment="1">
      <alignment horizontal="left" vertical="center" wrapText="1"/>
    </xf>
    <xf numFmtId="0" fontId="19" fillId="2" borderId="6" xfId="0" applyFont="1" applyFill="1" applyBorder="1" applyAlignment="1">
      <alignment horizontal="right" vertical="center" wrapText="1"/>
    </xf>
    <xf numFmtId="0" fontId="21" fillId="0" borderId="42" xfId="0" applyFont="1" applyBorder="1" applyAlignment="1">
      <alignment horizontal="center" vertical="center" wrapText="1"/>
    </xf>
    <xf numFmtId="0" fontId="30" fillId="5" borderId="48" xfId="0" applyFont="1" applyFill="1" applyBorder="1" applyAlignment="1">
      <alignment horizontal="center" vertical="center"/>
    </xf>
    <xf numFmtId="0" fontId="21" fillId="0" borderId="0" xfId="0" applyFont="1" applyAlignment="1">
      <alignment horizontal="left" vertical="center" wrapText="1"/>
    </xf>
    <xf numFmtId="58" fontId="19" fillId="0" borderId="0" xfId="0" applyNumberFormat="1" applyFont="1" applyAlignment="1" applyProtection="1">
      <alignment horizontal="center" vertical="center"/>
      <protection locked="0"/>
    </xf>
  </cellXfs>
  <cellStyles count="4">
    <cellStyle name="桁区切り" xfId="3" builtinId="6"/>
    <cellStyle name="桁区切り 3" xfId="2" xr:uid="{00000000-0005-0000-0000-000000000000}"/>
    <cellStyle name="標準" xfId="0" builtinId="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metadata.xml" Type="http://schemas.openxmlformats.org/officeDocument/2006/relationships/sheetMetadata"/><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333375</xdr:colOff>
          <xdr:row>12</xdr:row>
          <xdr:rowOff>9525</xdr:rowOff>
        </xdr:from>
        <xdr:to>
          <xdr:col>6</xdr:col>
          <xdr:colOff>114300</xdr:colOff>
          <xdr:row>13</xdr:row>
          <xdr:rowOff>228600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10</xdr:row>
          <xdr:rowOff>9525</xdr:rowOff>
        </xdr:from>
        <xdr:to>
          <xdr:col>6</xdr:col>
          <xdr:colOff>114300</xdr:colOff>
          <xdr:row>11</xdr:row>
          <xdr:rowOff>228600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74</xdr:row>
          <xdr:rowOff>9525</xdr:rowOff>
        </xdr:from>
        <xdr:to>
          <xdr:col>6</xdr:col>
          <xdr:colOff>114300</xdr:colOff>
          <xdr:row>76</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76</xdr:row>
          <xdr:rowOff>9525</xdr:rowOff>
        </xdr:from>
        <xdr:to>
          <xdr:col>6</xdr:col>
          <xdr:colOff>114300</xdr:colOff>
          <xdr:row>77</xdr:row>
          <xdr:rowOff>228600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78</xdr:row>
          <xdr:rowOff>9525</xdr:rowOff>
        </xdr:from>
        <xdr:to>
          <xdr:col>6</xdr:col>
          <xdr:colOff>114300</xdr:colOff>
          <xdr:row>79</xdr:row>
          <xdr:rowOff>228600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80</xdr:row>
          <xdr:rowOff>9525</xdr:rowOff>
        </xdr:from>
        <xdr:to>
          <xdr:col>6</xdr:col>
          <xdr:colOff>114300</xdr:colOff>
          <xdr:row>81</xdr:row>
          <xdr:rowOff>228600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82</xdr:row>
          <xdr:rowOff>9525</xdr:rowOff>
        </xdr:from>
        <xdr:to>
          <xdr:col>6</xdr:col>
          <xdr:colOff>114300</xdr:colOff>
          <xdr:row>83</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84</xdr:row>
          <xdr:rowOff>9525</xdr:rowOff>
        </xdr:from>
        <xdr:to>
          <xdr:col>6</xdr:col>
          <xdr:colOff>114300</xdr:colOff>
          <xdr:row>85</xdr:row>
          <xdr:rowOff>228600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22</xdr:row>
          <xdr:rowOff>9525</xdr:rowOff>
        </xdr:from>
        <xdr:to>
          <xdr:col>20</xdr:col>
          <xdr:colOff>114300</xdr:colOff>
          <xdr:row>23</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24</xdr:row>
          <xdr:rowOff>9525</xdr:rowOff>
        </xdr:from>
        <xdr:to>
          <xdr:col>20</xdr:col>
          <xdr:colOff>114300</xdr:colOff>
          <xdr:row>25</xdr:row>
          <xdr:rowOff>228600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70</xdr:row>
          <xdr:rowOff>9525</xdr:rowOff>
        </xdr:from>
        <xdr:to>
          <xdr:col>6</xdr:col>
          <xdr:colOff>114300</xdr:colOff>
          <xdr:row>71</xdr:row>
          <xdr:rowOff>228600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72</xdr:row>
          <xdr:rowOff>9525</xdr:rowOff>
        </xdr:from>
        <xdr:to>
          <xdr:col>6</xdr:col>
          <xdr:colOff>114300</xdr:colOff>
          <xdr:row>73</xdr:row>
          <xdr:rowOff>228600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26</xdr:col>
      <xdr:colOff>71438</xdr:colOff>
      <xdr:row>132</xdr:row>
      <xdr:rowOff>0</xdr:rowOff>
    </xdr:from>
    <xdr:ext cx="369094" cy="264560"/>
    <xdr:sp macro="" textlink="">
      <xdr:nvSpPr>
        <xdr:cNvPr id="2" name="テキスト ボックス 1">
          <a:extLst>
            <a:ext uri="{FF2B5EF4-FFF2-40B4-BE49-F238E27FC236}">
              <a16:creationId xmlns:a16="http://schemas.microsoft.com/office/drawing/2014/main" id="{3C757ED1-8CA4-498D-ABF1-0A5747C3209A}"/>
            </a:ext>
          </a:extLst>
        </xdr:cNvPr>
        <xdr:cNvSpPr txBox="1"/>
      </xdr:nvSpPr>
      <xdr:spPr>
        <a:xfrm>
          <a:off x="29494163" y="11391900"/>
          <a:ext cx="36909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xdr:from>
      <xdr:col>1</xdr:col>
      <xdr:colOff>428625</xdr:colOff>
      <xdr:row>66</xdr:row>
      <xdr:rowOff>0</xdr:rowOff>
    </xdr:from>
    <xdr:to>
      <xdr:col>3</xdr:col>
      <xdr:colOff>1797844</xdr:colOff>
      <xdr:row>66</xdr:row>
      <xdr:rowOff>0</xdr:rowOff>
    </xdr:to>
    <xdr:cxnSp macro="">
      <xdr:nvCxnSpPr>
        <xdr:cNvPr id="9" name="直線コネクタ 8">
          <a:extLst>
            <a:ext uri="{FF2B5EF4-FFF2-40B4-BE49-F238E27FC236}">
              <a16:creationId xmlns:a16="http://schemas.microsoft.com/office/drawing/2014/main" id="{940DCA20-6A79-4C79-86F1-AC21B741BB9D}"/>
            </a:ext>
          </a:extLst>
        </xdr:cNvPr>
        <xdr:cNvCxnSpPr/>
      </xdr:nvCxnSpPr>
      <xdr:spPr>
        <a:xfrm>
          <a:off x="1114425" y="25841325"/>
          <a:ext cx="504586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392906</xdr:colOff>
      <xdr:row>63</xdr:row>
      <xdr:rowOff>0</xdr:rowOff>
    </xdr:from>
    <xdr:to>
      <xdr:col>3</xdr:col>
      <xdr:colOff>1726406</xdr:colOff>
      <xdr:row>63</xdr:row>
      <xdr:rowOff>10408</xdr:rowOff>
    </xdr:to>
    <xdr:cxnSp macro="">
      <xdr:nvCxnSpPr>
        <xdr:cNvPr id="10" name="直線コネクタ 9">
          <a:extLst>
            <a:ext uri="{FF2B5EF4-FFF2-40B4-BE49-F238E27FC236}">
              <a16:creationId xmlns:a16="http://schemas.microsoft.com/office/drawing/2014/main" id="{E5F7715F-69FD-4F2D-BCB7-3F2D16E2B7CB}"/>
            </a:ext>
          </a:extLst>
        </xdr:cNvPr>
        <xdr:cNvCxnSpPr/>
      </xdr:nvCxnSpPr>
      <xdr:spPr>
        <a:xfrm>
          <a:off x="1078706" y="25126950"/>
          <a:ext cx="5010150" cy="1040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xdr:colOff>
      <xdr:row>112</xdr:row>
      <xdr:rowOff>228600</xdr:rowOff>
    </xdr:from>
    <xdr:to>
      <xdr:col>8</xdr:col>
      <xdr:colOff>1850571</xdr:colOff>
      <xdr:row>112</xdr:row>
      <xdr:rowOff>228600</xdr:rowOff>
    </xdr:to>
    <xdr:cxnSp macro="">
      <xdr:nvCxnSpPr>
        <xdr:cNvPr id="11" name="直線コネクタ 10">
          <a:extLst>
            <a:ext uri="{FF2B5EF4-FFF2-40B4-BE49-F238E27FC236}">
              <a16:creationId xmlns:a16="http://schemas.microsoft.com/office/drawing/2014/main" id="{2B9A92DD-8841-4D42-A7DA-2F656BC132DD}"/>
            </a:ext>
          </a:extLst>
        </xdr:cNvPr>
        <xdr:cNvCxnSpPr/>
      </xdr:nvCxnSpPr>
      <xdr:spPr>
        <a:xfrm>
          <a:off x="9707336" y="38015636"/>
          <a:ext cx="507002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85725</xdr:colOff>
      <xdr:row>97</xdr:row>
      <xdr:rowOff>219497</xdr:rowOff>
    </xdr:from>
    <xdr:to>
      <xdr:col>7</xdr:col>
      <xdr:colOff>1420091</xdr:colOff>
      <xdr:row>97</xdr:row>
      <xdr:rowOff>228601</xdr:rowOff>
    </xdr:to>
    <xdr:cxnSp macro="">
      <xdr:nvCxnSpPr>
        <xdr:cNvPr id="13" name="直線コネクタ 12">
          <a:extLst>
            <a:ext uri="{FF2B5EF4-FFF2-40B4-BE49-F238E27FC236}">
              <a16:creationId xmlns:a16="http://schemas.microsoft.com/office/drawing/2014/main" id="{1093C1E1-F6F5-48CB-8ECE-983543E54400}"/>
            </a:ext>
          </a:extLst>
        </xdr:cNvPr>
        <xdr:cNvCxnSpPr/>
      </xdr:nvCxnSpPr>
      <xdr:spPr>
        <a:xfrm flipV="1">
          <a:off x="6562725" y="33747497"/>
          <a:ext cx="6218093" cy="910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104775</xdr:colOff>
      <xdr:row>102</xdr:row>
      <xdr:rowOff>0</xdr:rowOff>
    </xdr:from>
    <xdr:to>
      <xdr:col>7</xdr:col>
      <xdr:colOff>1541318</xdr:colOff>
      <xdr:row>102</xdr:row>
      <xdr:rowOff>7735</xdr:rowOff>
    </xdr:to>
    <xdr:cxnSp macro="">
      <xdr:nvCxnSpPr>
        <xdr:cNvPr id="14" name="直線コネクタ 13">
          <a:extLst>
            <a:ext uri="{FF2B5EF4-FFF2-40B4-BE49-F238E27FC236}">
              <a16:creationId xmlns:a16="http://schemas.microsoft.com/office/drawing/2014/main" id="{27C99070-FF61-480E-8573-B89114A1894C}"/>
            </a:ext>
          </a:extLst>
        </xdr:cNvPr>
        <xdr:cNvCxnSpPr/>
      </xdr:nvCxnSpPr>
      <xdr:spPr>
        <a:xfrm>
          <a:off x="6581775" y="34740273"/>
          <a:ext cx="6320270" cy="773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xdr:colOff>
      <xdr:row>116</xdr:row>
      <xdr:rowOff>228600</xdr:rowOff>
    </xdr:from>
    <xdr:to>
      <xdr:col>8</xdr:col>
      <xdr:colOff>1850571</xdr:colOff>
      <xdr:row>116</xdr:row>
      <xdr:rowOff>228600</xdr:rowOff>
    </xdr:to>
    <xdr:cxnSp macro="">
      <xdr:nvCxnSpPr>
        <xdr:cNvPr id="4" name="直線コネクタ 3">
          <a:extLst>
            <a:ext uri="{FF2B5EF4-FFF2-40B4-BE49-F238E27FC236}">
              <a16:creationId xmlns:a16="http://schemas.microsoft.com/office/drawing/2014/main" id="{3BF5B924-BD66-40BE-84CA-9768E4CD706D}"/>
            </a:ext>
          </a:extLst>
        </xdr:cNvPr>
        <xdr:cNvCxnSpPr/>
      </xdr:nvCxnSpPr>
      <xdr:spPr>
        <a:xfrm>
          <a:off x="9707336" y="38015636"/>
          <a:ext cx="507002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8"/>
  <sheetViews>
    <sheetView tabSelected="1" view="pageBreakPreview" zoomScale="145" zoomScaleNormal="100" zoomScaleSheetLayoutView="145" workbookViewId="0">
      <selection activeCell="W4" sqref="W4"/>
    </sheetView>
  </sheetViews>
  <sheetFormatPr defaultColWidth="10" defaultRowHeight="11.25" x14ac:dyDescent="0.4"/>
  <cols>
    <col min="1" max="1" width="3.375" style="8" customWidth="1"/>
    <col min="2" max="21" width="5.875" style="8" customWidth="1"/>
    <col min="22" max="22" width="1.25" style="8" customWidth="1"/>
    <col min="23" max="16384" width="10" style="8"/>
  </cols>
  <sheetData>
    <row r="1" spans="1:21" ht="14.25" x14ac:dyDescent="0.4">
      <c r="A1" s="24" t="s">
        <v>0</v>
      </c>
      <c r="U1" s="20" t="s">
        <v>1</v>
      </c>
    </row>
    <row r="2" spans="1:21" ht="12" customHeight="1" x14ac:dyDescent="0.4">
      <c r="A2" s="110" t="s">
        <v>2</v>
      </c>
      <c r="B2" s="110"/>
      <c r="C2" s="110"/>
      <c r="D2" s="110"/>
      <c r="E2" s="110"/>
      <c r="F2" s="110"/>
      <c r="G2" s="110"/>
      <c r="H2" s="110"/>
      <c r="I2" s="110"/>
      <c r="J2" s="9"/>
      <c r="K2" s="9"/>
      <c r="L2" s="134" t="s">
        <v>3</v>
      </c>
      <c r="M2" s="134"/>
      <c r="N2" s="9" t="s">
        <v>4</v>
      </c>
      <c r="O2" s="111"/>
      <c r="P2" s="111"/>
      <c r="Q2" s="111"/>
      <c r="R2" s="9" t="s">
        <v>5</v>
      </c>
      <c r="S2" s="111"/>
      <c r="T2" s="111"/>
      <c r="U2" s="111"/>
    </row>
    <row r="3" spans="1:21" ht="12" customHeight="1" x14ac:dyDescent="0.4">
      <c r="A3" s="110"/>
      <c r="B3" s="110"/>
      <c r="C3" s="110"/>
      <c r="D3" s="110"/>
      <c r="E3" s="110"/>
      <c r="F3" s="110"/>
      <c r="G3" s="110"/>
      <c r="H3" s="110"/>
      <c r="I3" s="110"/>
      <c r="L3" s="134" t="s">
        <v>6</v>
      </c>
      <c r="M3" s="134"/>
      <c r="N3" s="9" t="s">
        <v>4</v>
      </c>
      <c r="O3" s="111"/>
      <c r="P3" s="111"/>
      <c r="Q3" s="111"/>
      <c r="R3" s="9" t="s">
        <v>5</v>
      </c>
      <c r="S3" s="111"/>
      <c r="T3" s="111"/>
      <c r="U3" s="111"/>
    </row>
    <row r="4" spans="1:21" ht="12" customHeight="1" x14ac:dyDescent="0.4">
      <c r="B4" s="112" t="s">
        <v>7</v>
      </c>
      <c r="C4" s="113"/>
      <c r="D4" s="113"/>
      <c r="E4" s="113"/>
      <c r="F4" s="113"/>
      <c r="G4" s="113"/>
      <c r="H4" s="113"/>
      <c r="I4" s="113"/>
      <c r="J4" s="113"/>
      <c r="K4" s="113"/>
      <c r="L4" s="113"/>
      <c r="M4" s="113"/>
      <c r="N4" s="113"/>
      <c r="O4" s="113"/>
      <c r="P4" s="113"/>
      <c r="Q4" s="113"/>
      <c r="R4" s="113"/>
      <c r="S4" s="113"/>
      <c r="T4" s="113"/>
      <c r="U4" s="113"/>
    </row>
    <row r="5" spans="1:21" ht="12" customHeight="1" x14ac:dyDescent="0.4">
      <c r="B5" s="113"/>
      <c r="C5" s="113"/>
      <c r="D5" s="113"/>
      <c r="E5" s="113"/>
      <c r="F5" s="113"/>
      <c r="G5" s="113"/>
      <c r="H5" s="113"/>
      <c r="I5" s="113"/>
      <c r="J5" s="113"/>
      <c r="K5" s="113"/>
      <c r="L5" s="113"/>
      <c r="M5" s="113"/>
      <c r="N5" s="113"/>
      <c r="O5" s="113"/>
      <c r="P5" s="113"/>
      <c r="Q5" s="113"/>
      <c r="R5" s="113"/>
      <c r="S5" s="113"/>
      <c r="T5" s="113"/>
      <c r="U5" s="113"/>
    </row>
    <row r="6" spans="1:21" ht="6" customHeight="1" x14ac:dyDescent="0.4">
      <c r="B6" s="27"/>
      <c r="C6" s="27"/>
      <c r="D6" s="27"/>
      <c r="E6" s="27"/>
      <c r="F6" s="27"/>
      <c r="G6" s="27"/>
      <c r="H6" s="27"/>
      <c r="I6" s="27"/>
      <c r="J6" s="27"/>
      <c r="K6" s="27"/>
      <c r="L6" s="27"/>
      <c r="M6" s="27"/>
      <c r="N6" s="27"/>
      <c r="O6" s="27"/>
      <c r="P6" s="27"/>
      <c r="Q6" s="27"/>
      <c r="R6" s="27"/>
      <c r="S6" s="27"/>
      <c r="T6" s="27"/>
      <c r="U6" s="27"/>
    </row>
    <row r="7" spans="1:21" ht="18.75" customHeight="1" x14ac:dyDescent="0.4">
      <c r="B7" s="134" t="s">
        <v>8</v>
      </c>
      <c r="C7" s="134"/>
      <c r="D7" s="134"/>
      <c r="E7" s="134"/>
      <c r="F7" s="134"/>
      <c r="G7" s="136"/>
      <c r="H7" s="136"/>
      <c r="I7" s="136"/>
      <c r="J7" s="136"/>
      <c r="K7" s="136"/>
      <c r="L7" s="136"/>
      <c r="M7" s="136"/>
      <c r="N7" s="136"/>
      <c r="O7" s="136"/>
      <c r="P7" s="136"/>
      <c r="Q7" s="136"/>
      <c r="R7" s="136"/>
      <c r="S7" s="136"/>
      <c r="T7" s="16"/>
      <c r="U7" s="16"/>
    </row>
    <row r="8" spans="1:21" ht="18.75" customHeight="1" x14ac:dyDescent="0.4">
      <c r="B8" s="134" t="s">
        <v>9</v>
      </c>
      <c r="C8" s="134"/>
      <c r="D8" s="134"/>
      <c r="E8" s="134"/>
      <c r="F8" s="134"/>
      <c r="G8" s="136"/>
      <c r="H8" s="136"/>
      <c r="I8" s="136"/>
      <c r="J8" s="136"/>
      <c r="K8" s="136"/>
      <c r="L8" s="136"/>
      <c r="M8" s="136"/>
      <c r="N8" s="136"/>
      <c r="O8" s="136"/>
      <c r="P8" s="136"/>
      <c r="Q8" s="136"/>
      <c r="R8" s="136"/>
      <c r="S8" s="136"/>
      <c r="T8" s="16"/>
      <c r="U8" s="16"/>
    </row>
    <row r="9" spans="1:21" ht="12" customHeight="1" x14ac:dyDescent="0.4">
      <c r="A9" s="11"/>
      <c r="B9" s="162" t="s">
        <v>10</v>
      </c>
      <c r="C9" s="162"/>
      <c r="D9" s="162" t="s">
        <v>11</v>
      </c>
      <c r="E9" s="162"/>
      <c r="F9" s="162" t="s">
        <v>12</v>
      </c>
      <c r="G9" s="162"/>
      <c r="H9" s="162" t="s">
        <v>13</v>
      </c>
      <c r="I9" s="162"/>
      <c r="J9" s="162" t="s">
        <v>14</v>
      </c>
      <c r="K9" s="162"/>
      <c r="L9" s="114" t="s">
        <v>15</v>
      </c>
      <c r="M9" s="115"/>
      <c r="N9" s="116"/>
      <c r="O9" s="162" t="s">
        <v>16</v>
      </c>
      <c r="P9" s="162"/>
      <c r="Q9" s="162" t="s">
        <v>17</v>
      </c>
      <c r="R9" s="162"/>
      <c r="S9" s="114" t="s">
        <v>18</v>
      </c>
      <c r="T9" s="115"/>
      <c r="U9" s="116"/>
    </row>
    <row r="10" spans="1:21" s="15" customFormat="1" ht="90" customHeight="1" x14ac:dyDescent="0.4">
      <c r="A10" s="14" t="s">
        <v>19</v>
      </c>
      <c r="B10" s="179" t="s">
        <v>20</v>
      </c>
      <c r="C10" s="179"/>
      <c r="D10" s="175" t="s">
        <v>21</v>
      </c>
      <c r="E10" s="176"/>
      <c r="F10" s="177" t="s">
        <v>22</v>
      </c>
      <c r="G10" s="178"/>
      <c r="H10" s="175" t="s">
        <v>23</v>
      </c>
      <c r="I10" s="176"/>
      <c r="J10" s="175" t="s">
        <v>24</v>
      </c>
      <c r="K10" s="176"/>
      <c r="L10" s="140" t="s">
        <v>25</v>
      </c>
      <c r="M10" s="141"/>
      <c r="N10" s="142"/>
      <c r="O10" s="159" t="s">
        <v>26</v>
      </c>
      <c r="P10" s="160"/>
      <c r="Q10" s="159" t="s">
        <v>27</v>
      </c>
      <c r="R10" s="160"/>
      <c r="S10" s="140" t="s">
        <v>28</v>
      </c>
      <c r="T10" s="141"/>
      <c r="U10" s="142"/>
    </row>
    <row r="11" spans="1:21" ht="19.5" customHeight="1" x14ac:dyDescent="0.4">
      <c r="A11" s="162">
        <v>1</v>
      </c>
      <c r="B11" s="188"/>
      <c r="C11" s="189"/>
      <c r="D11" s="171"/>
      <c r="E11" s="172"/>
      <c r="F11" s="129"/>
      <c r="G11" s="130"/>
      <c r="H11" s="124"/>
      <c r="I11" s="125"/>
      <c r="J11" s="124"/>
      <c r="K11" s="125"/>
      <c r="L11" s="143"/>
      <c r="M11" s="144"/>
      <c r="N11" s="145"/>
      <c r="O11" s="120"/>
      <c r="P11" s="121"/>
      <c r="Q11" s="124"/>
      <c r="R11" s="125"/>
      <c r="S11" s="128"/>
      <c r="T11" s="128"/>
      <c r="U11" s="128"/>
    </row>
    <row r="12" spans="1:21" ht="19.5" customHeight="1" x14ac:dyDescent="0.4">
      <c r="A12" s="162"/>
      <c r="B12" s="190"/>
      <c r="C12" s="191"/>
      <c r="D12" s="173"/>
      <c r="E12" s="174"/>
      <c r="F12" s="131"/>
      <c r="G12" s="132"/>
      <c r="H12" s="126"/>
      <c r="I12" s="127"/>
      <c r="J12" s="126"/>
      <c r="K12" s="127"/>
      <c r="L12" s="146"/>
      <c r="M12" s="147"/>
      <c r="N12" s="148"/>
      <c r="O12" s="122"/>
      <c r="P12" s="123"/>
      <c r="Q12" s="126"/>
      <c r="R12" s="127"/>
      <c r="S12" s="128"/>
      <c r="T12" s="128"/>
      <c r="U12" s="128"/>
    </row>
    <row r="13" spans="1:21" ht="19.5" customHeight="1" x14ac:dyDescent="0.4">
      <c r="A13" s="162">
        <v>2</v>
      </c>
      <c r="B13" s="188"/>
      <c r="C13" s="189"/>
      <c r="D13" s="171"/>
      <c r="E13" s="172"/>
      <c r="F13" s="129"/>
      <c r="G13" s="130"/>
      <c r="H13" s="124"/>
      <c r="I13" s="125"/>
      <c r="J13" s="124"/>
      <c r="K13" s="125"/>
      <c r="L13" s="143"/>
      <c r="M13" s="144"/>
      <c r="N13" s="145"/>
      <c r="O13" s="120"/>
      <c r="P13" s="121"/>
      <c r="Q13" s="124"/>
      <c r="R13" s="125"/>
      <c r="S13" s="128"/>
      <c r="T13" s="128"/>
      <c r="U13" s="128"/>
    </row>
    <row r="14" spans="1:21" ht="19.5" customHeight="1" x14ac:dyDescent="0.4">
      <c r="A14" s="162"/>
      <c r="B14" s="190"/>
      <c r="C14" s="191"/>
      <c r="D14" s="173"/>
      <c r="E14" s="174"/>
      <c r="F14" s="131"/>
      <c r="G14" s="132"/>
      <c r="H14" s="126"/>
      <c r="I14" s="127"/>
      <c r="J14" s="126"/>
      <c r="K14" s="127"/>
      <c r="L14" s="146"/>
      <c r="M14" s="147"/>
      <c r="N14" s="148"/>
      <c r="O14" s="122"/>
      <c r="P14" s="123"/>
      <c r="Q14" s="126"/>
      <c r="R14" s="127"/>
      <c r="S14" s="128"/>
      <c r="T14" s="128"/>
      <c r="U14" s="128"/>
    </row>
    <row r="15" spans="1:21" ht="19.5" customHeight="1" thickBot="1" x14ac:dyDescent="0.45">
      <c r="A15" s="186">
        <v>3</v>
      </c>
      <c r="B15" s="188"/>
      <c r="C15" s="189"/>
      <c r="D15" s="171"/>
      <c r="E15" s="172"/>
      <c r="F15" s="129"/>
      <c r="G15" s="130"/>
      <c r="H15" s="124"/>
      <c r="I15" s="125"/>
      <c r="J15" s="124"/>
      <c r="K15" s="125"/>
      <c r="L15" s="143"/>
      <c r="M15" s="144"/>
      <c r="N15" s="145"/>
      <c r="O15" s="120"/>
      <c r="P15" s="121"/>
      <c r="Q15" s="124"/>
      <c r="R15" s="125"/>
      <c r="S15" s="128"/>
      <c r="T15" s="128"/>
      <c r="U15" s="128"/>
    </row>
    <row r="16" spans="1:21" ht="19.5" customHeight="1" thickTop="1" thickBot="1" x14ac:dyDescent="0.45">
      <c r="A16" s="187"/>
      <c r="B16" s="190"/>
      <c r="C16" s="191"/>
      <c r="D16" s="173"/>
      <c r="E16" s="174"/>
      <c r="F16" s="131"/>
      <c r="G16" s="132"/>
      <c r="H16" s="126"/>
      <c r="I16" s="127"/>
      <c r="J16" s="126"/>
      <c r="K16" s="127"/>
      <c r="L16" s="146"/>
      <c r="M16" s="147"/>
      <c r="N16" s="148"/>
      <c r="O16" s="122"/>
      <c r="P16" s="123"/>
      <c r="Q16" s="126"/>
      <c r="R16" s="127"/>
      <c r="S16" s="128"/>
      <c r="T16" s="128"/>
      <c r="U16" s="128"/>
    </row>
    <row r="17" spans="1:21" ht="19.5" customHeight="1" thickTop="1" x14ac:dyDescent="0.4">
      <c r="A17" s="12" t="s">
        <v>29</v>
      </c>
      <c r="B17" s="117"/>
      <c r="C17" s="117"/>
      <c r="D17" s="117"/>
      <c r="E17" s="117"/>
      <c r="F17" s="117"/>
      <c r="G17" s="117"/>
      <c r="H17" s="117"/>
      <c r="I17" s="117"/>
      <c r="J17" s="117"/>
      <c r="K17" s="117"/>
      <c r="L17" s="149"/>
      <c r="M17" s="150"/>
      <c r="N17" s="151"/>
      <c r="O17" s="156" t="str" cm="1">
        <f t="array" ref="O17">IF(AND(O11:P16="",O71:P86=""),"",SUM(O11:P16,O71:P86))</f>
        <v/>
      </c>
      <c r="P17" s="156"/>
      <c r="Q17" s="157"/>
      <c r="R17" s="158"/>
      <c r="S17" s="137" t="str" cm="1">
        <f t="array" ref="S17">IF(AND(S11:U16="",S71:U86=""),"",SUM(S11:U16,S71:U86))</f>
        <v/>
      </c>
      <c r="T17" s="138"/>
      <c r="U17" s="139"/>
    </row>
    <row r="18" spans="1:21" ht="6" customHeight="1" x14ac:dyDescent="0.4">
      <c r="A18" s="9"/>
      <c r="B18" s="9"/>
      <c r="C18" s="9"/>
      <c r="D18" s="9"/>
      <c r="E18" s="9"/>
      <c r="F18" s="9"/>
      <c r="G18" s="9"/>
      <c r="H18" s="9"/>
      <c r="I18" s="9"/>
      <c r="J18" s="9"/>
      <c r="K18" s="9"/>
      <c r="L18" s="18"/>
      <c r="M18" s="18"/>
      <c r="N18" s="36"/>
      <c r="O18" s="40"/>
      <c r="P18" s="40"/>
      <c r="Q18" s="41"/>
      <c r="R18" s="41"/>
      <c r="S18" s="40"/>
      <c r="T18" s="40"/>
      <c r="U18" s="40"/>
    </row>
    <row r="19" spans="1:21" s="17" customFormat="1" ht="19.5" customHeight="1" x14ac:dyDescent="0.4">
      <c r="B19" s="17" t="s">
        <v>30</v>
      </c>
      <c r="C19" s="18"/>
      <c r="D19" s="18"/>
      <c r="F19" s="76" t="str" cm="1">
        <f t="array" ref="F19">IF(AND(B11:C16="",B71:C86=""),"",COUNTA(B11:C16,B71:C86))</f>
        <v/>
      </c>
      <c r="G19" s="18" t="s">
        <v>31</v>
      </c>
      <c r="H19" s="19"/>
      <c r="I19" s="18"/>
      <c r="J19" s="18"/>
      <c r="K19" s="18"/>
      <c r="L19" s="18"/>
      <c r="M19" s="18"/>
      <c r="N19" s="18"/>
      <c r="O19" s="18"/>
      <c r="P19" s="10" t="s">
        <v>32</v>
      </c>
      <c r="Q19" s="39"/>
      <c r="R19" s="9" t="s">
        <v>33</v>
      </c>
      <c r="S19" s="9" t="s">
        <v>34</v>
      </c>
      <c r="T19" s="39"/>
      <c r="U19" s="8" t="s">
        <v>35</v>
      </c>
    </row>
    <row r="20" spans="1:21" s="17" customFormat="1" ht="19.5" customHeight="1" x14ac:dyDescent="0.4">
      <c r="B20" s="155" t="s">
        <v>36</v>
      </c>
      <c r="C20" s="155"/>
      <c r="D20" s="155"/>
      <c r="E20" s="155"/>
      <c r="F20" s="155"/>
      <c r="G20" s="155"/>
      <c r="H20" s="155"/>
      <c r="I20" s="155"/>
      <c r="J20" s="155"/>
      <c r="K20" s="155"/>
      <c r="L20" s="155"/>
      <c r="M20" s="155"/>
      <c r="N20" s="155"/>
      <c r="O20" s="155"/>
      <c r="P20" s="155"/>
      <c r="Q20" s="155"/>
      <c r="R20" s="155"/>
    </row>
    <row r="21" spans="1:21" ht="19.5" customHeight="1" x14ac:dyDescent="0.4">
      <c r="B21" s="20" t="s">
        <v>37</v>
      </c>
      <c r="C21" s="69"/>
      <c r="D21" s="7" t="s">
        <v>38</v>
      </c>
      <c r="E21" s="69"/>
      <c r="F21" s="7" t="s">
        <v>39</v>
      </c>
      <c r="G21" s="69"/>
      <c r="H21" s="7" t="s">
        <v>40</v>
      </c>
      <c r="I21" s="7"/>
      <c r="J21" s="7" t="s">
        <v>41</v>
      </c>
      <c r="K21" s="7"/>
      <c r="L21" s="7"/>
      <c r="M21" s="7" t="s">
        <v>42</v>
      </c>
      <c r="N21" s="154"/>
      <c r="O21" s="154"/>
      <c r="P21" s="154"/>
    </row>
    <row r="22" spans="1:21" x14ac:dyDescent="0.4">
      <c r="B22" s="13"/>
      <c r="C22" s="13"/>
      <c r="D22" s="13"/>
      <c r="E22" s="13"/>
      <c r="F22" s="13"/>
      <c r="G22" s="13"/>
      <c r="H22" s="13"/>
      <c r="I22" s="13"/>
      <c r="J22" s="13"/>
      <c r="K22" s="13"/>
      <c r="L22" s="13"/>
      <c r="M22" s="13"/>
      <c r="N22" s="13"/>
      <c r="O22" s="13"/>
      <c r="P22" s="13"/>
      <c r="Q22" s="13"/>
      <c r="R22" s="13"/>
      <c r="S22" s="13"/>
      <c r="T22" s="13"/>
      <c r="U22" s="13"/>
    </row>
    <row r="23" spans="1:21" ht="19.5" customHeight="1" x14ac:dyDescent="0.4">
      <c r="B23" s="159" t="s">
        <v>43</v>
      </c>
      <c r="C23" s="160"/>
      <c r="D23" s="160"/>
      <c r="E23" s="160"/>
      <c r="F23" s="160"/>
      <c r="G23" s="160"/>
      <c r="H23" s="160"/>
      <c r="I23" s="160"/>
      <c r="J23" s="160"/>
      <c r="K23" s="160"/>
      <c r="L23" s="160"/>
      <c r="M23" s="160"/>
      <c r="N23" s="160"/>
      <c r="O23" s="160"/>
      <c r="P23" s="160"/>
      <c r="Q23" s="160"/>
      <c r="R23" s="160"/>
      <c r="S23" s="163"/>
      <c r="T23" s="129" t="s">
        <v>44</v>
      </c>
      <c r="U23" s="130"/>
    </row>
    <row r="24" spans="1:21" ht="19.5" customHeight="1" x14ac:dyDescent="0.4">
      <c r="B24" s="164"/>
      <c r="C24" s="165"/>
      <c r="D24" s="165"/>
      <c r="E24" s="165"/>
      <c r="F24" s="165"/>
      <c r="G24" s="165"/>
      <c r="H24" s="165"/>
      <c r="I24" s="165"/>
      <c r="J24" s="165"/>
      <c r="K24" s="165"/>
      <c r="L24" s="165"/>
      <c r="M24" s="165"/>
      <c r="N24" s="165"/>
      <c r="O24" s="165"/>
      <c r="P24" s="165"/>
      <c r="Q24" s="165"/>
      <c r="R24" s="165"/>
      <c r="S24" s="166"/>
      <c r="T24" s="131"/>
      <c r="U24" s="132"/>
    </row>
    <row r="25" spans="1:21" ht="19.5" customHeight="1" x14ac:dyDescent="0.4">
      <c r="B25" s="159" t="s">
        <v>45</v>
      </c>
      <c r="C25" s="167"/>
      <c r="D25" s="167"/>
      <c r="E25" s="167"/>
      <c r="F25" s="167"/>
      <c r="G25" s="167"/>
      <c r="H25" s="167"/>
      <c r="I25" s="167"/>
      <c r="J25" s="167"/>
      <c r="K25" s="167"/>
      <c r="L25" s="167"/>
      <c r="M25" s="167"/>
      <c r="N25" s="167"/>
      <c r="O25" s="167"/>
      <c r="P25" s="167"/>
      <c r="Q25" s="167"/>
      <c r="R25" s="167"/>
      <c r="S25" s="145"/>
      <c r="T25" s="129" t="s">
        <v>44</v>
      </c>
      <c r="U25" s="130"/>
    </row>
    <row r="26" spans="1:21" ht="19.5" customHeight="1" x14ac:dyDescent="0.4">
      <c r="B26" s="168"/>
      <c r="C26" s="169"/>
      <c r="D26" s="169"/>
      <c r="E26" s="169"/>
      <c r="F26" s="169"/>
      <c r="G26" s="169"/>
      <c r="H26" s="169"/>
      <c r="I26" s="169"/>
      <c r="J26" s="169"/>
      <c r="K26" s="169"/>
      <c r="L26" s="169"/>
      <c r="M26" s="169"/>
      <c r="N26" s="169"/>
      <c r="O26" s="169"/>
      <c r="P26" s="169"/>
      <c r="Q26" s="169"/>
      <c r="R26" s="169"/>
      <c r="S26" s="148"/>
      <c r="T26" s="131"/>
      <c r="U26" s="132"/>
    </row>
    <row r="32" spans="1:21" ht="26.25" customHeight="1" x14ac:dyDescent="0.4"/>
    <row r="33" spans="2:21" ht="18" customHeight="1" x14ac:dyDescent="0.4">
      <c r="B33" s="152" t="s">
        <v>46</v>
      </c>
      <c r="C33" s="153"/>
      <c r="D33" s="153"/>
      <c r="E33" s="153"/>
      <c r="F33" s="153"/>
      <c r="G33" s="153"/>
      <c r="H33" s="153"/>
      <c r="I33" s="153"/>
      <c r="J33" s="153"/>
      <c r="K33" s="153"/>
      <c r="L33" s="153"/>
      <c r="M33" s="153"/>
      <c r="N33" s="153"/>
      <c r="O33" s="153"/>
      <c r="P33" s="153"/>
      <c r="Q33" s="153"/>
      <c r="R33" s="153"/>
      <c r="S33" s="153"/>
      <c r="T33" s="153"/>
      <c r="U33" s="153"/>
    </row>
    <row r="34" spans="2:21" ht="18" customHeight="1" x14ac:dyDescent="0.4">
      <c r="B34" s="153"/>
      <c r="C34" s="153"/>
      <c r="D34" s="153"/>
      <c r="E34" s="153"/>
      <c r="F34" s="153"/>
      <c r="G34" s="153"/>
      <c r="H34" s="153"/>
      <c r="I34" s="153"/>
      <c r="J34" s="153"/>
      <c r="K34" s="153"/>
      <c r="L34" s="153"/>
      <c r="M34" s="153"/>
      <c r="N34" s="153"/>
      <c r="O34" s="153"/>
      <c r="P34" s="153"/>
      <c r="Q34" s="153"/>
      <c r="R34" s="153"/>
      <c r="S34" s="153"/>
      <c r="T34" s="153"/>
      <c r="U34" s="153"/>
    </row>
    <row r="35" spans="2:21" ht="18" customHeight="1" x14ac:dyDescent="0.4">
      <c r="B35" s="153"/>
      <c r="C35" s="153"/>
      <c r="D35" s="153"/>
      <c r="E35" s="153"/>
      <c r="F35" s="153"/>
      <c r="G35" s="153"/>
      <c r="H35" s="153"/>
      <c r="I35" s="153"/>
      <c r="J35" s="153"/>
      <c r="K35" s="153"/>
      <c r="L35" s="153"/>
      <c r="M35" s="153"/>
      <c r="N35" s="153"/>
      <c r="O35" s="153"/>
      <c r="P35" s="153"/>
      <c r="Q35" s="153"/>
      <c r="R35" s="153"/>
      <c r="S35" s="153"/>
      <c r="T35" s="153"/>
      <c r="U35" s="153"/>
    </row>
    <row r="36" spans="2:21" ht="18" customHeight="1" x14ac:dyDescent="0.4">
      <c r="B36" s="153"/>
      <c r="C36" s="153"/>
      <c r="D36" s="153"/>
      <c r="E36" s="153"/>
      <c r="F36" s="153"/>
      <c r="G36" s="153"/>
      <c r="H36" s="153"/>
      <c r="I36" s="153"/>
      <c r="J36" s="153"/>
      <c r="K36" s="153"/>
      <c r="L36" s="153"/>
      <c r="M36" s="153"/>
      <c r="N36" s="153"/>
      <c r="O36" s="153"/>
      <c r="P36" s="153"/>
      <c r="Q36" s="153"/>
      <c r="R36" s="153"/>
      <c r="S36" s="153"/>
      <c r="T36" s="153"/>
      <c r="U36" s="153"/>
    </row>
    <row r="37" spans="2:21" ht="18" customHeight="1" x14ac:dyDescent="0.4">
      <c r="B37" s="153"/>
      <c r="C37" s="153"/>
      <c r="D37" s="153"/>
      <c r="E37" s="153"/>
      <c r="F37" s="153"/>
      <c r="G37" s="153"/>
      <c r="H37" s="153"/>
      <c r="I37" s="153"/>
      <c r="J37" s="153"/>
      <c r="K37" s="153"/>
      <c r="L37" s="153"/>
      <c r="M37" s="153"/>
      <c r="N37" s="153"/>
      <c r="O37" s="153"/>
      <c r="P37" s="153"/>
      <c r="Q37" s="153"/>
      <c r="R37" s="153"/>
      <c r="S37" s="153"/>
      <c r="T37" s="153"/>
      <c r="U37" s="153"/>
    </row>
    <row r="38" spans="2:21" ht="18" customHeight="1" x14ac:dyDescent="0.4">
      <c r="B38" s="153"/>
      <c r="C38" s="153"/>
      <c r="D38" s="153"/>
      <c r="E38" s="153"/>
      <c r="F38" s="153"/>
      <c r="G38" s="153"/>
      <c r="H38" s="153"/>
      <c r="I38" s="153"/>
      <c r="J38" s="153"/>
      <c r="K38" s="153"/>
      <c r="L38" s="153"/>
      <c r="M38" s="153"/>
      <c r="N38" s="153"/>
      <c r="O38" s="153"/>
      <c r="P38" s="153"/>
      <c r="Q38" s="153"/>
      <c r="R38" s="153"/>
      <c r="S38" s="153"/>
      <c r="T38" s="153"/>
      <c r="U38" s="153"/>
    </row>
    <row r="39" spans="2:21" ht="18" customHeight="1" x14ac:dyDescent="0.4">
      <c r="B39" s="153"/>
      <c r="C39" s="153"/>
      <c r="D39" s="153"/>
      <c r="E39" s="153"/>
      <c r="F39" s="153"/>
      <c r="G39" s="153"/>
      <c r="H39" s="153"/>
      <c r="I39" s="153"/>
      <c r="J39" s="153"/>
      <c r="K39" s="153"/>
      <c r="L39" s="153"/>
      <c r="M39" s="153"/>
      <c r="N39" s="153"/>
      <c r="O39" s="153"/>
      <c r="P39" s="153"/>
      <c r="Q39" s="153"/>
      <c r="R39" s="153"/>
      <c r="S39" s="153"/>
      <c r="T39" s="153"/>
      <c r="U39" s="153"/>
    </row>
    <row r="40" spans="2:21" ht="18" customHeight="1" x14ac:dyDescent="0.4">
      <c r="B40" s="153"/>
      <c r="C40" s="153"/>
      <c r="D40" s="153"/>
      <c r="E40" s="153"/>
      <c r="F40" s="153"/>
      <c r="G40" s="153"/>
      <c r="H40" s="153"/>
      <c r="I40" s="153"/>
      <c r="J40" s="153"/>
      <c r="K40" s="153"/>
      <c r="L40" s="153"/>
      <c r="M40" s="153"/>
      <c r="N40" s="153"/>
      <c r="O40" s="153"/>
      <c r="P40" s="153"/>
      <c r="Q40" s="153"/>
      <c r="R40" s="153"/>
      <c r="S40" s="153"/>
      <c r="T40" s="153"/>
      <c r="U40" s="153"/>
    </row>
    <row r="41" spans="2:21" ht="18" customHeight="1" x14ac:dyDescent="0.4">
      <c r="B41" s="153"/>
      <c r="C41" s="153"/>
      <c r="D41" s="153"/>
      <c r="E41" s="153"/>
      <c r="F41" s="153"/>
      <c r="G41" s="153"/>
      <c r="H41" s="153"/>
      <c r="I41" s="153"/>
      <c r="J41" s="153"/>
      <c r="K41" s="153"/>
      <c r="L41" s="153"/>
      <c r="M41" s="153"/>
      <c r="N41" s="153"/>
      <c r="O41" s="153"/>
      <c r="P41" s="153"/>
      <c r="Q41" s="153"/>
      <c r="R41" s="153"/>
      <c r="S41" s="153"/>
      <c r="T41" s="153"/>
      <c r="U41" s="153"/>
    </row>
    <row r="42" spans="2:21" ht="18" customHeight="1" x14ac:dyDescent="0.4">
      <c r="B42" s="153"/>
      <c r="C42" s="153"/>
      <c r="D42" s="153"/>
      <c r="E42" s="153"/>
      <c r="F42" s="153"/>
      <c r="G42" s="153"/>
      <c r="H42" s="153"/>
      <c r="I42" s="153"/>
      <c r="J42" s="153"/>
      <c r="K42" s="153"/>
      <c r="L42" s="153"/>
      <c r="M42" s="153"/>
      <c r="N42" s="153"/>
      <c r="O42" s="153"/>
      <c r="P42" s="153"/>
      <c r="Q42" s="153"/>
      <c r="R42" s="153"/>
      <c r="S42" s="153"/>
      <c r="T42" s="153"/>
      <c r="U42" s="153"/>
    </row>
    <row r="43" spans="2:21" ht="18" customHeight="1" x14ac:dyDescent="0.4">
      <c r="B43" s="153"/>
      <c r="C43" s="153"/>
      <c r="D43" s="153"/>
      <c r="E43" s="153"/>
      <c r="F43" s="153"/>
      <c r="G43" s="153"/>
      <c r="H43" s="153"/>
      <c r="I43" s="153"/>
      <c r="J43" s="153"/>
      <c r="K43" s="153"/>
      <c r="L43" s="153"/>
      <c r="M43" s="153"/>
      <c r="N43" s="153"/>
      <c r="O43" s="153"/>
      <c r="P43" s="153"/>
      <c r="Q43" s="153"/>
      <c r="R43" s="153"/>
      <c r="S43" s="153"/>
      <c r="T43" s="153"/>
      <c r="U43" s="153"/>
    </row>
    <row r="44" spans="2:21" ht="18" customHeight="1" x14ac:dyDescent="0.4">
      <c r="B44" s="153"/>
      <c r="C44" s="153"/>
      <c r="D44" s="153"/>
      <c r="E44" s="153"/>
      <c r="F44" s="153"/>
      <c r="G44" s="153"/>
      <c r="H44" s="153"/>
      <c r="I44" s="153"/>
      <c r="J44" s="153"/>
      <c r="K44" s="153"/>
      <c r="L44" s="153"/>
      <c r="M44" s="153"/>
      <c r="N44" s="153"/>
      <c r="O44" s="153"/>
      <c r="P44" s="153"/>
      <c r="Q44" s="153"/>
      <c r="R44" s="153"/>
      <c r="S44" s="153"/>
      <c r="T44" s="153"/>
      <c r="U44" s="153"/>
    </row>
    <row r="45" spans="2:21" ht="18" customHeight="1" x14ac:dyDescent="0.4">
      <c r="B45" s="153"/>
      <c r="C45" s="153"/>
      <c r="D45" s="153"/>
      <c r="E45" s="153"/>
      <c r="F45" s="153"/>
      <c r="G45" s="153"/>
      <c r="H45" s="153"/>
      <c r="I45" s="153"/>
      <c r="J45" s="153"/>
      <c r="K45" s="153"/>
      <c r="L45" s="153"/>
      <c r="M45" s="153"/>
      <c r="N45" s="153"/>
      <c r="O45" s="153"/>
      <c r="P45" s="153"/>
      <c r="Q45" s="153"/>
      <c r="R45" s="153"/>
      <c r="S45" s="153"/>
      <c r="T45" s="153"/>
      <c r="U45" s="153"/>
    </row>
    <row r="46" spans="2:21" ht="18" customHeight="1" x14ac:dyDescent="0.4">
      <c r="B46" s="153"/>
      <c r="C46" s="153"/>
      <c r="D46" s="153"/>
      <c r="E46" s="153"/>
      <c r="F46" s="153"/>
      <c r="G46" s="153"/>
      <c r="H46" s="153"/>
      <c r="I46" s="153"/>
      <c r="J46" s="153"/>
      <c r="K46" s="153"/>
      <c r="L46" s="153"/>
      <c r="M46" s="153"/>
      <c r="N46" s="153"/>
      <c r="O46" s="153"/>
      <c r="P46" s="153"/>
      <c r="Q46" s="153"/>
      <c r="R46" s="153"/>
      <c r="S46" s="153"/>
      <c r="T46" s="153"/>
      <c r="U46" s="153"/>
    </row>
    <row r="47" spans="2:21" ht="18" customHeight="1" x14ac:dyDescent="0.4">
      <c r="B47" s="153"/>
      <c r="C47" s="153"/>
      <c r="D47" s="153"/>
      <c r="E47" s="153"/>
      <c r="F47" s="153"/>
      <c r="G47" s="153"/>
      <c r="H47" s="153"/>
      <c r="I47" s="153"/>
      <c r="J47" s="153"/>
      <c r="K47" s="153"/>
      <c r="L47" s="153"/>
      <c r="M47" s="153"/>
      <c r="N47" s="153"/>
      <c r="O47" s="153"/>
      <c r="P47" s="153"/>
      <c r="Q47" s="153"/>
      <c r="R47" s="153"/>
      <c r="S47" s="153"/>
      <c r="T47" s="153"/>
      <c r="U47" s="153"/>
    </row>
    <row r="48" spans="2:21" ht="18" customHeight="1" x14ac:dyDescent="0.4">
      <c r="B48" s="153"/>
      <c r="C48" s="153"/>
      <c r="D48" s="153"/>
      <c r="E48" s="153"/>
      <c r="F48" s="153"/>
      <c r="G48" s="153"/>
      <c r="H48" s="153"/>
      <c r="I48" s="153"/>
      <c r="J48" s="153"/>
      <c r="K48" s="153"/>
      <c r="L48" s="153"/>
      <c r="M48" s="153"/>
      <c r="N48" s="153"/>
      <c r="O48" s="153"/>
      <c r="P48" s="153"/>
      <c r="Q48" s="153"/>
      <c r="R48" s="153"/>
      <c r="S48" s="153"/>
      <c r="T48" s="153"/>
      <c r="U48" s="153"/>
    </row>
    <row r="49" spans="1:21" ht="18" customHeight="1" x14ac:dyDescent="0.4">
      <c r="B49" s="153"/>
      <c r="C49" s="153"/>
      <c r="D49" s="153"/>
      <c r="E49" s="153"/>
      <c r="F49" s="153"/>
      <c r="G49" s="153"/>
      <c r="H49" s="153"/>
      <c r="I49" s="153"/>
      <c r="J49" s="153"/>
      <c r="K49" s="153"/>
      <c r="L49" s="153"/>
      <c r="M49" s="153"/>
      <c r="N49" s="153"/>
      <c r="O49" s="153"/>
      <c r="P49" s="153"/>
      <c r="Q49" s="153"/>
      <c r="R49" s="153"/>
      <c r="S49" s="153"/>
      <c r="T49" s="153"/>
      <c r="U49" s="153"/>
    </row>
    <row r="50" spans="1:21" ht="18" customHeight="1" x14ac:dyDescent="0.4">
      <c r="B50" s="153"/>
      <c r="C50" s="153"/>
      <c r="D50" s="153"/>
      <c r="E50" s="153"/>
      <c r="F50" s="153"/>
      <c r="G50" s="153"/>
      <c r="H50" s="153"/>
      <c r="I50" s="153"/>
      <c r="J50" s="153"/>
      <c r="K50" s="153"/>
      <c r="L50" s="153"/>
      <c r="M50" s="153"/>
      <c r="N50" s="153"/>
      <c r="O50" s="153"/>
      <c r="P50" s="153"/>
      <c r="Q50" s="153"/>
      <c r="R50" s="153"/>
      <c r="S50" s="153"/>
      <c r="T50" s="153"/>
      <c r="U50" s="153"/>
    </row>
    <row r="51" spans="1:21" ht="18" customHeight="1" x14ac:dyDescent="0.4">
      <c r="B51" s="153"/>
      <c r="C51" s="153"/>
      <c r="D51" s="153"/>
      <c r="E51" s="153"/>
      <c r="F51" s="153"/>
      <c r="G51" s="153"/>
      <c r="H51" s="153"/>
      <c r="I51" s="153"/>
      <c r="J51" s="153"/>
      <c r="K51" s="153"/>
      <c r="L51" s="153"/>
      <c r="M51" s="153"/>
      <c r="N51" s="153"/>
      <c r="O51" s="153"/>
      <c r="P51" s="153"/>
      <c r="Q51" s="153"/>
      <c r="R51" s="153"/>
      <c r="S51" s="153"/>
      <c r="T51" s="153"/>
      <c r="U51" s="153"/>
    </row>
    <row r="52" spans="1:21" ht="18" customHeight="1" x14ac:dyDescent="0.4">
      <c r="B52" s="153"/>
      <c r="C52" s="153"/>
      <c r="D52" s="153"/>
      <c r="E52" s="153"/>
      <c r="F52" s="153"/>
      <c r="G52" s="153"/>
      <c r="H52" s="153"/>
      <c r="I52" s="153"/>
      <c r="J52" s="153"/>
      <c r="K52" s="153"/>
      <c r="L52" s="153"/>
      <c r="M52" s="153"/>
      <c r="N52" s="153"/>
      <c r="O52" s="153"/>
      <c r="P52" s="153"/>
      <c r="Q52" s="153"/>
      <c r="R52" s="153"/>
      <c r="S52" s="153"/>
      <c r="T52" s="153"/>
      <c r="U52" s="153"/>
    </row>
    <row r="53" spans="1:21" ht="18" customHeight="1" x14ac:dyDescent="0.4">
      <c r="B53" s="153"/>
      <c r="C53" s="153"/>
      <c r="D53" s="153"/>
      <c r="E53" s="153"/>
      <c r="F53" s="153"/>
      <c r="G53" s="153"/>
      <c r="H53" s="153"/>
      <c r="I53" s="153"/>
      <c r="J53" s="153"/>
      <c r="K53" s="153"/>
      <c r="L53" s="153"/>
      <c r="M53" s="153"/>
      <c r="N53" s="153"/>
      <c r="O53" s="153"/>
      <c r="P53" s="153"/>
      <c r="Q53" s="153"/>
      <c r="R53" s="153"/>
      <c r="S53" s="153"/>
      <c r="T53" s="153"/>
      <c r="U53" s="153"/>
    </row>
    <row r="54" spans="1:21" ht="18" customHeight="1" x14ac:dyDescent="0.4">
      <c r="B54" s="153"/>
      <c r="C54" s="153"/>
      <c r="D54" s="153"/>
      <c r="E54" s="153"/>
      <c r="F54" s="153"/>
      <c r="G54" s="153"/>
      <c r="H54" s="153"/>
      <c r="I54" s="153"/>
      <c r="J54" s="153"/>
      <c r="K54" s="153"/>
      <c r="L54" s="153"/>
      <c r="M54" s="153"/>
      <c r="N54" s="153"/>
      <c r="O54" s="153"/>
      <c r="P54" s="153"/>
      <c r="Q54" s="153"/>
      <c r="R54" s="153"/>
      <c r="S54" s="153"/>
      <c r="T54" s="153"/>
      <c r="U54" s="153"/>
    </row>
    <row r="55" spans="1:21" ht="18" customHeight="1" x14ac:dyDescent="0.4">
      <c r="B55" s="153"/>
      <c r="C55" s="153"/>
      <c r="D55" s="153"/>
      <c r="E55" s="153"/>
      <c r="F55" s="153"/>
      <c r="G55" s="153"/>
      <c r="H55" s="153"/>
      <c r="I55" s="153"/>
      <c r="J55" s="153"/>
      <c r="K55" s="153"/>
      <c r="L55" s="153"/>
      <c r="M55" s="153"/>
      <c r="N55" s="153"/>
      <c r="O55" s="153"/>
      <c r="P55" s="153"/>
      <c r="Q55" s="153"/>
      <c r="R55" s="153"/>
      <c r="S55" s="153"/>
      <c r="T55" s="153"/>
      <c r="U55" s="153"/>
    </row>
    <row r="56" spans="1:21" ht="18" customHeight="1" x14ac:dyDescent="0.4">
      <c r="B56" s="153"/>
      <c r="C56" s="153"/>
      <c r="D56" s="153"/>
      <c r="E56" s="153"/>
      <c r="F56" s="153"/>
      <c r="G56" s="153"/>
      <c r="H56" s="153"/>
      <c r="I56" s="153"/>
      <c r="J56" s="153"/>
      <c r="K56" s="153"/>
      <c r="L56" s="153"/>
      <c r="M56" s="153"/>
      <c r="N56" s="153"/>
      <c r="O56" s="153"/>
      <c r="P56" s="153"/>
      <c r="Q56" s="153"/>
      <c r="R56" s="153"/>
      <c r="S56" s="153"/>
      <c r="T56" s="153"/>
      <c r="U56" s="153"/>
    </row>
    <row r="57" spans="1:21" x14ac:dyDescent="0.4">
      <c r="B57" s="153"/>
      <c r="C57" s="153"/>
      <c r="D57" s="153"/>
      <c r="E57" s="153"/>
      <c r="F57" s="153"/>
      <c r="G57" s="153"/>
      <c r="H57" s="153"/>
      <c r="I57" s="153"/>
      <c r="J57" s="153"/>
      <c r="K57" s="153"/>
      <c r="L57" s="153"/>
      <c r="M57" s="153"/>
      <c r="N57" s="153"/>
      <c r="O57" s="153"/>
      <c r="P57" s="153"/>
      <c r="Q57" s="153"/>
      <c r="R57" s="153"/>
      <c r="S57" s="153"/>
      <c r="T57" s="153"/>
      <c r="U57" s="153"/>
    </row>
    <row r="58" spans="1:21" x14ac:dyDescent="0.4">
      <c r="B58" s="153"/>
      <c r="C58" s="153"/>
      <c r="D58" s="153"/>
      <c r="E58" s="153"/>
      <c r="F58" s="153"/>
      <c r="G58" s="153"/>
      <c r="H58" s="153"/>
      <c r="I58" s="153"/>
      <c r="J58" s="153"/>
      <c r="K58" s="153"/>
      <c r="L58" s="153"/>
      <c r="M58" s="153"/>
      <c r="N58" s="153"/>
      <c r="O58" s="153"/>
      <c r="P58" s="153"/>
      <c r="Q58" s="153"/>
      <c r="R58" s="153"/>
      <c r="S58" s="153"/>
      <c r="T58" s="153"/>
      <c r="U58" s="153"/>
    </row>
    <row r="59" spans="1:21" x14ac:dyDescent="0.4">
      <c r="B59" s="153"/>
      <c r="C59" s="153"/>
      <c r="D59" s="153"/>
      <c r="E59" s="153"/>
      <c r="F59" s="153"/>
      <c r="G59" s="153"/>
      <c r="H59" s="153"/>
      <c r="I59" s="153"/>
      <c r="J59" s="153"/>
      <c r="K59" s="153"/>
      <c r="L59" s="153"/>
      <c r="M59" s="153"/>
      <c r="N59" s="153"/>
      <c r="O59" s="153"/>
      <c r="P59" s="153"/>
      <c r="Q59" s="153"/>
      <c r="R59" s="153"/>
      <c r="S59" s="153"/>
      <c r="T59" s="153"/>
      <c r="U59" s="153"/>
    </row>
    <row r="60" spans="1:21" x14ac:dyDescent="0.4">
      <c r="B60" s="153"/>
      <c r="C60" s="153"/>
      <c r="D60" s="153"/>
      <c r="E60" s="153"/>
      <c r="F60" s="153"/>
      <c r="G60" s="153"/>
      <c r="H60" s="153"/>
      <c r="I60" s="153"/>
      <c r="J60" s="153"/>
      <c r="K60" s="153"/>
      <c r="L60" s="153"/>
      <c r="M60" s="153"/>
      <c r="N60" s="153"/>
      <c r="O60" s="153"/>
      <c r="P60" s="153"/>
      <c r="Q60" s="153"/>
      <c r="R60" s="153"/>
      <c r="S60" s="153"/>
      <c r="T60" s="153"/>
      <c r="U60" s="153"/>
    </row>
    <row r="61" spans="1:21" ht="14.25" x14ac:dyDescent="0.4">
      <c r="A61" s="24" t="s">
        <v>47</v>
      </c>
      <c r="U61" s="10" t="s">
        <v>1</v>
      </c>
    </row>
    <row r="62" spans="1:21" ht="12" customHeight="1" x14ac:dyDescent="0.4">
      <c r="I62" s="10"/>
      <c r="J62" s="9"/>
      <c r="K62" s="9"/>
      <c r="L62" s="134" t="s">
        <v>3</v>
      </c>
      <c r="M62" s="134"/>
      <c r="N62" s="9" t="s">
        <v>4</v>
      </c>
      <c r="O62" s="133" t="str">
        <f>IF(TRIM('様式第6号(2)a'!$O$2)="","",'様式第6号(2)a'!$O$2)</f>
        <v/>
      </c>
      <c r="P62" s="133"/>
      <c r="Q62" s="133"/>
      <c r="R62" s="9" t="s">
        <v>5</v>
      </c>
      <c r="S62" s="133" t="str">
        <f>IF(TRIM('様式第6号(2)a'!$S$2)="","",'様式第6号(2)a'!$S$2)</f>
        <v/>
      </c>
      <c r="T62" s="133"/>
      <c r="U62" s="133"/>
    </row>
    <row r="63" spans="1:21" ht="12" customHeight="1" x14ac:dyDescent="0.4">
      <c r="L63" s="134" t="s">
        <v>6</v>
      </c>
      <c r="M63" s="134"/>
      <c r="N63" s="9" t="s">
        <v>4</v>
      </c>
      <c r="O63" s="133" t="str">
        <f>IF(TRIM('様式第6号(2)a'!$O$3)="","",'様式第6号(2)a'!$O$3)</f>
        <v/>
      </c>
      <c r="P63" s="133"/>
      <c r="Q63" s="133"/>
      <c r="R63" s="9" t="s">
        <v>5</v>
      </c>
      <c r="S63" s="133" t="str">
        <f>IF(TRIM('様式第6号(2)a'!$S$3)="","",'様式第6号(2)a'!$S$3)</f>
        <v/>
      </c>
      <c r="T63" s="133"/>
      <c r="U63" s="133"/>
    </row>
    <row r="64" spans="1:21" ht="12" customHeight="1" x14ac:dyDescent="0.4">
      <c r="B64" s="112" t="s">
        <v>7</v>
      </c>
      <c r="C64" s="113"/>
      <c r="D64" s="113"/>
      <c r="E64" s="113"/>
      <c r="F64" s="113"/>
      <c r="G64" s="113"/>
      <c r="H64" s="113"/>
      <c r="I64" s="113"/>
      <c r="J64" s="113"/>
      <c r="K64" s="113"/>
      <c r="L64" s="113"/>
      <c r="M64" s="113"/>
      <c r="N64" s="113"/>
      <c r="O64" s="113"/>
      <c r="P64" s="113"/>
      <c r="Q64" s="113"/>
      <c r="R64" s="113"/>
      <c r="S64" s="113"/>
      <c r="T64" s="113"/>
      <c r="U64" s="113"/>
    </row>
    <row r="65" spans="1:21" ht="12" customHeight="1" x14ac:dyDescent="0.4">
      <c r="B65" s="113"/>
      <c r="C65" s="113"/>
      <c r="D65" s="113"/>
      <c r="E65" s="113"/>
      <c r="F65" s="113"/>
      <c r="G65" s="113"/>
      <c r="H65" s="113"/>
      <c r="I65" s="113"/>
      <c r="J65" s="113"/>
      <c r="K65" s="113"/>
      <c r="L65" s="113"/>
      <c r="M65" s="113"/>
      <c r="N65" s="113"/>
      <c r="O65" s="113"/>
      <c r="P65" s="113"/>
      <c r="Q65" s="113"/>
      <c r="R65" s="113"/>
      <c r="S65" s="113"/>
      <c r="T65" s="113"/>
      <c r="U65" s="113"/>
    </row>
    <row r="66" spans="1:21" ht="6" customHeight="1" x14ac:dyDescent="0.4">
      <c r="B66" s="27"/>
      <c r="C66" s="27"/>
      <c r="D66" s="27"/>
      <c r="E66" s="27"/>
      <c r="F66" s="27"/>
      <c r="G66" s="27"/>
      <c r="H66" s="27"/>
      <c r="I66" s="27"/>
      <c r="J66" s="27"/>
      <c r="K66" s="27"/>
      <c r="L66" s="27"/>
      <c r="M66" s="27"/>
      <c r="N66" s="27"/>
      <c r="O66" s="27"/>
      <c r="P66" s="27"/>
      <c r="Q66" s="27"/>
      <c r="R66" s="27"/>
      <c r="S66" s="27"/>
      <c r="T66" s="27"/>
      <c r="U66" s="27"/>
    </row>
    <row r="67" spans="1:21" ht="17.25" customHeight="1" x14ac:dyDescent="0.4">
      <c r="B67" s="134" t="s">
        <v>8</v>
      </c>
      <c r="C67" s="134"/>
      <c r="D67" s="134"/>
      <c r="E67" s="134"/>
      <c r="F67" s="134"/>
      <c r="G67" s="135" t="str">
        <f>IF('様式第6号(2)a'!G7="","",'様式第6号(2)a'!G7)</f>
        <v/>
      </c>
      <c r="H67" s="135"/>
      <c r="I67" s="135"/>
      <c r="J67" s="135"/>
      <c r="K67" s="135"/>
      <c r="L67" s="135"/>
      <c r="M67" s="135"/>
      <c r="N67" s="135"/>
      <c r="O67" s="135"/>
      <c r="P67" s="135"/>
      <c r="Q67" s="135"/>
      <c r="R67" s="135"/>
      <c r="S67" s="135"/>
      <c r="T67" s="16"/>
      <c r="U67" s="16"/>
    </row>
    <row r="68" spans="1:21" ht="17.25" customHeight="1" x14ac:dyDescent="0.4">
      <c r="B68" s="134" t="s">
        <v>9</v>
      </c>
      <c r="C68" s="134"/>
      <c r="D68" s="134"/>
      <c r="E68" s="134"/>
      <c r="F68" s="134"/>
      <c r="G68" s="135" t="str">
        <f>IF('様式第6号(2)a'!G8="","",'様式第6号(2)a'!G8)</f>
        <v/>
      </c>
      <c r="H68" s="135"/>
      <c r="I68" s="135"/>
      <c r="J68" s="135"/>
      <c r="K68" s="135"/>
      <c r="L68" s="135"/>
      <c r="M68" s="135"/>
      <c r="N68" s="135"/>
      <c r="O68" s="135"/>
      <c r="P68" s="135"/>
      <c r="Q68" s="135"/>
      <c r="R68" s="135"/>
      <c r="S68" s="135"/>
      <c r="T68" s="16"/>
      <c r="U68" s="16"/>
    </row>
    <row r="69" spans="1:21" ht="12" customHeight="1" x14ac:dyDescent="0.4">
      <c r="A69" s="11"/>
      <c r="B69" s="162" t="s">
        <v>10</v>
      </c>
      <c r="C69" s="162"/>
      <c r="D69" s="162" t="s">
        <v>11</v>
      </c>
      <c r="E69" s="162"/>
      <c r="F69" s="162" t="s">
        <v>12</v>
      </c>
      <c r="G69" s="162"/>
      <c r="H69" s="162" t="s">
        <v>13</v>
      </c>
      <c r="I69" s="162"/>
      <c r="J69" s="162" t="s">
        <v>14</v>
      </c>
      <c r="K69" s="162"/>
      <c r="L69" s="114" t="s">
        <v>15</v>
      </c>
      <c r="M69" s="115"/>
      <c r="N69" s="116"/>
      <c r="O69" s="162" t="s">
        <v>16</v>
      </c>
      <c r="P69" s="162"/>
      <c r="Q69" s="162" t="s">
        <v>17</v>
      </c>
      <c r="R69" s="162"/>
      <c r="S69" s="114" t="s">
        <v>18</v>
      </c>
      <c r="T69" s="115"/>
      <c r="U69" s="116"/>
    </row>
    <row r="70" spans="1:21" s="15" customFormat="1" ht="90" customHeight="1" x14ac:dyDescent="0.4">
      <c r="A70" s="14" t="s">
        <v>19</v>
      </c>
      <c r="B70" s="179" t="s">
        <v>20</v>
      </c>
      <c r="C70" s="179"/>
      <c r="D70" s="175" t="s">
        <v>21</v>
      </c>
      <c r="E70" s="176"/>
      <c r="F70" s="177" t="s">
        <v>22</v>
      </c>
      <c r="G70" s="178"/>
      <c r="H70" s="175" t="s">
        <v>23</v>
      </c>
      <c r="I70" s="176"/>
      <c r="J70" s="175" t="s">
        <v>24</v>
      </c>
      <c r="K70" s="176"/>
      <c r="L70" s="140" t="s">
        <v>25</v>
      </c>
      <c r="M70" s="141"/>
      <c r="N70" s="142"/>
      <c r="O70" s="159" t="s">
        <v>26</v>
      </c>
      <c r="P70" s="160"/>
      <c r="Q70" s="159" t="s">
        <v>27</v>
      </c>
      <c r="R70" s="160"/>
      <c r="S70" s="140" t="s">
        <v>28</v>
      </c>
      <c r="T70" s="141"/>
      <c r="U70" s="142"/>
    </row>
    <row r="71" spans="1:21" ht="19.5" customHeight="1" x14ac:dyDescent="0.4">
      <c r="A71" s="162">
        <v>4</v>
      </c>
      <c r="B71" s="170"/>
      <c r="C71" s="170"/>
      <c r="D71" s="171"/>
      <c r="E71" s="172"/>
      <c r="F71" s="129"/>
      <c r="G71" s="130"/>
      <c r="H71" s="124"/>
      <c r="I71" s="125"/>
      <c r="J71" s="124"/>
      <c r="K71" s="125"/>
      <c r="L71" s="143"/>
      <c r="M71" s="144"/>
      <c r="N71" s="192"/>
      <c r="O71" s="120"/>
      <c r="P71" s="121"/>
      <c r="Q71" s="124"/>
      <c r="R71" s="125"/>
      <c r="S71" s="180"/>
      <c r="T71" s="181"/>
      <c r="U71" s="182"/>
    </row>
    <row r="72" spans="1:21" ht="19.5" customHeight="1" x14ac:dyDescent="0.4">
      <c r="A72" s="162"/>
      <c r="B72" s="170"/>
      <c r="C72" s="170"/>
      <c r="D72" s="173"/>
      <c r="E72" s="174"/>
      <c r="F72" s="131"/>
      <c r="G72" s="132"/>
      <c r="H72" s="126"/>
      <c r="I72" s="127"/>
      <c r="J72" s="126"/>
      <c r="K72" s="127"/>
      <c r="L72" s="146"/>
      <c r="M72" s="147"/>
      <c r="N72" s="193"/>
      <c r="O72" s="122"/>
      <c r="P72" s="123"/>
      <c r="Q72" s="126"/>
      <c r="R72" s="127"/>
      <c r="S72" s="183"/>
      <c r="T72" s="184"/>
      <c r="U72" s="185"/>
    </row>
    <row r="73" spans="1:21" ht="19.5" customHeight="1" x14ac:dyDescent="0.4">
      <c r="A73" s="162">
        <v>5</v>
      </c>
      <c r="B73" s="170"/>
      <c r="C73" s="170"/>
      <c r="D73" s="171"/>
      <c r="E73" s="172"/>
      <c r="F73" s="129"/>
      <c r="G73" s="130"/>
      <c r="H73" s="124"/>
      <c r="I73" s="125"/>
      <c r="J73" s="124"/>
      <c r="K73" s="125"/>
      <c r="L73" s="118"/>
      <c r="M73" s="118"/>
      <c r="N73" s="119"/>
      <c r="O73" s="120"/>
      <c r="P73" s="121"/>
      <c r="Q73" s="124"/>
      <c r="R73" s="125"/>
      <c r="S73" s="128"/>
      <c r="T73" s="128"/>
      <c r="U73" s="128"/>
    </row>
    <row r="74" spans="1:21" ht="19.5" customHeight="1" x14ac:dyDescent="0.4">
      <c r="A74" s="162"/>
      <c r="B74" s="170"/>
      <c r="C74" s="170"/>
      <c r="D74" s="173"/>
      <c r="E74" s="174"/>
      <c r="F74" s="131"/>
      <c r="G74" s="132"/>
      <c r="H74" s="126"/>
      <c r="I74" s="127"/>
      <c r="J74" s="126"/>
      <c r="K74" s="127"/>
      <c r="L74" s="118"/>
      <c r="M74" s="118"/>
      <c r="N74" s="119"/>
      <c r="O74" s="122"/>
      <c r="P74" s="123"/>
      <c r="Q74" s="126"/>
      <c r="R74" s="127"/>
      <c r="S74" s="128"/>
      <c r="T74" s="128"/>
      <c r="U74" s="128"/>
    </row>
    <row r="75" spans="1:21" ht="19.5" customHeight="1" x14ac:dyDescent="0.4">
      <c r="A75" s="162">
        <v>6</v>
      </c>
      <c r="B75" s="170"/>
      <c r="C75" s="170"/>
      <c r="D75" s="171"/>
      <c r="E75" s="172"/>
      <c r="F75" s="129"/>
      <c r="G75" s="130"/>
      <c r="H75" s="124"/>
      <c r="I75" s="125"/>
      <c r="J75" s="124"/>
      <c r="K75" s="125"/>
      <c r="L75" s="118"/>
      <c r="M75" s="118"/>
      <c r="N75" s="119"/>
      <c r="O75" s="120"/>
      <c r="P75" s="121"/>
      <c r="Q75" s="124"/>
      <c r="R75" s="125"/>
      <c r="S75" s="128"/>
      <c r="T75" s="128"/>
      <c r="U75" s="128"/>
    </row>
    <row r="76" spans="1:21" ht="19.5" customHeight="1" x14ac:dyDescent="0.4">
      <c r="A76" s="162"/>
      <c r="B76" s="170"/>
      <c r="C76" s="170"/>
      <c r="D76" s="173"/>
      <c r="E76" s="174"/>
      <c r="F76" s="131"/>
      <c r="G76" s="132"/>
      <c r="H76" s="126"/>
      <c r="I76" s="127"/>
      <c r="J76" s="126"/>
      <c r="K76" s="127"/>
      <c r="L76" s="118"/>
      <c r="M76" s="118"/>
      <c r="N76" s="119"/>
      <c r="O76" s="122"/>
      <c r="P76" s="123"/>
      <c r="Q76" s="126"/>
      <c r="R76" s="127"/>
      <c r="S76" s="128"/>
      <c r="T76" s="128"/>
      <c r="U76" s="128"/>
    </row>
    <row r="77" spans="1:21" ht="19.5" customHeight="1" x14ac:dyDescent="0.4">
      <c r="A77" s="162">
        <v>7</v>
      </c>
      <c r="B77" s="170"/>
      <c r="C77" s="170"/>
      <c r="D77" s="171"/>
      <c r="E77" s="172"/>
      <c r="F77" s="161"/>
      <c r="G77" s="161"/>
      <c r="H77" s="124"/>
      <c r="I77" s="125"/>
      <c r="J77" s="124"/>
      <c r="K77" s="125"/>
      <c r="L77" s="118"/>
      <c r="M77" s="118"/>
      <c r="N77" s="119"/>
      <c r="O77" s="120"/>
      <c r="P77" s="121"/>
      <c r="Q77" s="124"/>
      <c r="R77" s="125"/>
      <c r="S77" s="128"/>
      <c r="T77" s="128"/>
      <c r="U77" s="128"/>
    </row>
    <row r="78" spans="1:21" ht="19.5" customHeight="1" x14ac:dyDescent="0.4">
      <c r="A78" s="162"/>
      <c r="B78" s="170"/>
      <c r="C78" s="170"/>
      <c r="D78" s="173"/>
      <c r="E78" s="174"/>
      <c r="F78" s="161"/>
      <c r="G78" s="161"/>
      <c r="H78" s="126"/>
      <c r="I78" s="127"/>
      <c r="J78" s="126"/>
      <c r="K78" s="127"/>
      <c r="L78" s="118"/>
      <c r="M78" s="118"/>
      <c r="N78" s="119"/>
      <c r="O78" s="122"/>
      <c r="P78" s="123"/>
      <c r="Q78" s="126"/>
      <c r="R78" s="127"/>
      <c r="S78" s="128"/>
      <c r="T78" s="128"/>
      <c r="U78" s="128"/>
    </row>
    <row r="79" spans="1:21" ht="19.5" customHeight="1" x14ac:dyDescent="0.4">
      <c r="A79" s="162">
        <v>8</v>
      </c>
      <c r="B79" s="170"/>
      <c r="C79" s="170"/>
      <c r="D79" s="171"/>
      <c r="E79" s="172"/>
      <c r="F79" s="161"/>
      <c r="G79" s="161"/>
      <c r="H79" s="124"/>
      <c r="I79" s="125"/>
      <c r="J79" s="124"/>
      <c r="K79" s="125"/>
      <c r="L79" s="118"/>
      <c r="M79" s="118"/>
      <c r="N79" s="119"/>
      <c r="O79" s="120"/>
      <c r="P79" s="121"/>
      <c r="Q79" s="124"/>
      <c r="R79" s="125"/>
      <c r="S79" s="128"/>
      <c r="T79" s="128"/>
      <c r="U79" s="128"/>
    </row>
    <row r="80" spans="1:21" ht="19.5" customHeight="1" x14ac:dyDescent="0.4">
      <c r="A80" s="162"/>
      <c r="B80" s="170"/>
      <c r="C80" s="170"/>
      <c r="D80" s="173"/>
      <c r="E80" s="174"/>
      <c r="F80" s="161"/>
      <c r="G80" s="161"/>
      <c r="H80" s="126"/>
      <c r="I80" s="127"/>
      <c r="J80" s="126"/>
      <c r="K80" s="127"/>
      <c r="L80" s="118"/>
      <c r="M80" s="118"/>
      <c r="N80" s="119"/>
      <c r="O80" s="122"/>
      <c r="P80" s="123"/>
      <c r="Q80" s="126"/>
      <c r="R80" s="127"/>
      <c r="S80" s="128"/>
      <c r="T80" s="128"/>
      <c r="U80" s="128"/>
    </row>
    <row r="81" spans="1:21" ht="19.5" customHeight="1" x14ac:dyDescent="0.4">
      <c r="A81" s="162">
        <v>9</v>
      </c>
      <c r="B81" s="170"/>
      <c r="C81" s="170"/>
      <c r="D81" s="171"/>
      <c r="E81" s="172"/>
      <c r="F81" s="161"/>
      <c r="G81" s="161"/>
      <c r="H81" s="124"/>
      <c r="I81" s="125"/>
      <c r="J81" s="124"/>
      <c r="K81" s="125"/>
      <c r="L81" s="118"/>
      <c r="M81" s="118"/>
      <c r="N81" s="119"/>
      <c r="O81" s="120"/>
      <c r="P81" s="121"/>
      <c r="Q81" s="124"/>
      <c r="R81" s="125"/>
      <c r="S81" s="128"/>
      <c r="T81" s="128"/>
      <c r="U81" s="128"/>
    </row>
    <row r="82" spans="1:21" ht="19.5" customHeight="1" x14ac:dyDescent="0.4">
      <c r="A82" s="162"/>
      <c r="B82" s="170"/>
      <c r="C82" s="170"/>
      <c r="D82" s="173"/>
      <c r="E82" s="174"/>
      <c r="F82" s="161"/>
      <c r="G82" s="161"/>
      <c r="H82" s="126"/>
      <c r="I82" s="127"/>
      <c r="J82" s="126"/>
      <c r="K82" s="127"/>
      <c r="L82" s="118"/>
      <c r="M82" s="118"/>
      <c r="N82" s="119"/>
      <c r="O82" s="122"/>
      <c r="P82" s="123"/>
      <c r="Q82" s="126"/>
      <c r="R82" s="127"/>
      <c r="S82" s="128"/>
      <c r="T82" s="128"/>
      <c r="U82" s="128"/>
    </row>
    <row r="83" spans="1:21" ht="19.5" customHeight="1" x14ac:dyDescent="0.4">
      <c r="A83" s="162">
        <v>10</v>
      </c>
      <c r="B83" s="170"/>
      <c r="C83" s="170"/>
      <c r="D83" s="171"/>
      <c r="E83" s="172"/>
      <c r="F83" s="161"/>
      <c r="G83" s="161"/>
      <c r="H83" s="124"/>
      <c r="I83" s="125"/>
      <c r="J83" s="124"/>
      <c r="K83" s="125"/>
      <c r="L83" s="118"/>
      <c r="M83" s="118"/>
      <c r="N83" s="119"/>
      <c r="O83" s="120"/>
      <c r="P83" s="121"/>
      <c r="Q83" s="124"/>
      <c r="R83" s="125"/>
      <c r="S83" s="128"/>
      <c r="T83" s="128"/>
      <c r="U83" s="128"/>
    </row>
    <row r="84" spans="1:21" ht="19.5" customHeight="1" x14ac:dyDescent="0.4">
      <c r="A84" s="162"/>
      <c r="B84" s="170"/>
      <c r="C84" s="170"/>
      <c r="D84" s="173"/>
      <c r="E84" s="174"/>
      <c r="F84" s="161"/>
      <c r="G84" s="161"/>
      <c r="H84" s="126"/>
      <c r="I84" s="127"/>
      <c r="J84" s="126"/>
      <c r="K84" s="127"/>
      <c r="L84" s="118"/>
      <c r="M84" s="118"/>
      <c r="N84" s="119"/>
      <c r="O84" s="122"/>
      <c r="P84" s="123"/>
      <c r="Q84" s="126"/>
      <c r="R84" s="127"/>
      <c r="S84" s="128"/>
      <c r="T84" s="128"/>
      <c r="U84" s="128"/>
    </row>
    <row r="85" spans="1:21" ht="19.5" customHeight="1" x14ac:dyDescent="0.4">
      <c r="A85" s="162">
        <v>11</v>
      </c>
      <c r="B85" s="170"/>
      <c r="C85" s="170"/>
      <c r="D85" s="171"/>
      <c r="E85" s="172"/>
      <c r="F85" s="161"/>
      <c r="G85" s="161"/>
      <c r="H85" s="124"/>
      <c r="I85" s="125"/>
      <c r="J85" s="124"/>
      <c r="K85" s="125"/>
      <c r="L85" s="118"/>
      <c r="M85" s="118"/>
      <c r="N85" s="119"/>
      <c r="O85" s="120"/>
      <c r="P85" s="121"/>
      <c r="Q85" s="124"/>
      <c r="R85" s="125"/>
      <c r="S85" s="128"/>
      <c r="T85" s="128"/>
      <c r="U85" s="128"/>
    </row>
    <row r="86" spans="1:21" ht="19.5" customHeight="1" x14ac:dyDescent="0.4">
      <c r="A86" s="162"/>
      <c r="B86" s="170"/>
      <c r="C86" s="170"/>
      <c r="D86" s="173"/>
      <c r="E86" s="174"/>
      <c r="F86" s="161"/>
      <c r="G86" s="161"/>
      <c r="H86" s="126"/>
      <c r="I86" s="127"/>
      <c r="J86" s="126"/>
      <c r="K86" s="127"/>
      <c r="L86" s="118"/>
      <c r="M86" s="118"/>
      <c r="N86" s="119"/>
      <c r="O86" s="122"/>
      <c r="P86" s="123"/>
      <c r="Q86" s="126"/>
      <c r="R86" s="127"/>
      <c r="S86" s="128"/>
      <c r="T86" s="128"/>
      <c r="U86" s="128"/>
    </row>
    <row r="87" spans="1:21" ht="5.25" customHeight="1" x14ac:dyDescent="0.4">
      <c r="A87" s="9"/>
      <c r="B87" s="31"/>
      <c r="C87" s="31"/>
      <c r="D87" s="32"/>
      <c r="E87" s="32"/>
      <c r="F87" s="33"/>
      <c r="G87" s="33"/>
      <c r="H87" s="34"/>
      <c r="I87" s="34"/>
      <c r="J87" s="34"/>
      <c r="K87" s="34"/>
      <c r="L87" s="35"/>
      <c r="M87" s="35"/>
      <c r="N87" s="36"/>
      <c r="O87" s="37"/>
      <c r="P87" s="37"/>
      <c r="Q87" s="37"/>
      <c r="R87" s="37"/>
      <c r="S87" s="38"/>
      <c r="T87" s="38"/>
      <c r="U87" s="38"/>
    </row>
    <row r="88" spans="1:21" ht="12" customHeight="1" x14ac:dyDescent="0.4">
      <c r="P88" s="10" t="s">
        <v>32</v>
      </c>
      <c r="Q88" s="39"/>
      <c r="R88" s="9" t="s">
        <v>33</v>
      </c>
      <c r="S88" s="9" t="s">
        <v>34</v>
      </c>
      <c r="T88" s="39"/>
      <c r="U88" s="8" t="s">
        <v>35</v>
      </c>
    </row>
  </sheetData>
  <mergeCells count="185">
    <mergeCell ref="Q9:R9"/>
    <mergeCell ref="S10:U10"/>
    <mergeCell ref="A11:A12"/>
    <mergeCell ref="B11:C12"/>
    <mergeCell ref="D11:E12"/>
    <mergeCell ref="F11:G12"/>
    <mergeCell ref="H11:I12"/>
    <mergeCell ref="J11:K12"/>
    <mergeCell ref="O11:P12"/>
    <mergeCell ref="B10:C10"/>
    <mergeCell ref="D10:E10"/>
    <mergeCell ref="F10:G10"/>
    <mergeCell ref="H10:I10"/>
    <mergeCell ref="J10:K10"/>
    <mergeCell ref="S11:U12"/>
    <mergeCell ref="J13:K14"/>
    <mergeCell ref="O13:P14"/>
    <mergeCell ref="A13:A14"/>
    <mergeCell ref="B13:C14"/>
    <mergeCell ref="D13:E14"/>
    <mergeCell ref="F13:G14"/>
    <mergeCell ref="H13:I14"/>
    <mergeCell ref="B9:C9"/>
    <mergeCell ref="D9:E9"/>
    <mergeCell ref="F9:G9"/>
    <mergeCell ref="H9:I9"/>
    <mergeCell ref="J9:K9"/>
    <mergeCell ref="O9:P9"/>
    <mergeCell ref="B68:F68"/>
    <mergeCell ref="G68:S68"/>
    <mergeCell ref="Q71:R72"/>
    <mergeCell ref="S71:U72"/>
    <mergeCell ref="L69:N69"/>
    <mergeCell ref="H17:I17"/>
    <mergeCell ref="J17:K17"/>
    <mergeCell ref="Q15:R16"/>
    <mergeCell ref="A15:A16"/>
    <mergeCell ref="B15:C16"/>
    <mergeCell ref="D15:E16"/>
    <mergeCell ref="F15:G16"/>
    <mergeCell ref="H15:I16"/>
    <mergeCell ref="J15:K16"/>
    <mergeCell ref="O15:P16"/>
    <mergeCell ref="O69:P69"/>
    <mergeCell ref="Q69:R69"/>
    <mergeCell ref="S69:U69"/>
    <mergeCell ref="L70:N70"/>
    <mergeCell ref="O70:P70"/>
    <mergeCell ref="Q70:R70"/>
    <mergeCell ref="S70:U70"/>
    <mergeCell ref="L71:N72"/>
    <mergeCell ref="O71:P72"/>
    <mergeCell ref="A75:A76"/>
    <mergeCell ref="B75:C76"/>
    <mergeCell ref="D75:E76"/>
    <mergeCell ref="F75:G76"/>
    <mergeCell ref="H75:I76"/>
    <mergeCell ref="D70:E70"/>
    <mergeCell ref="F70:G70"/>
    <mergeCell ref="H70:I70"/>
    <mergeCell ref="J70:K70"/>
    <mergeCell ref="A73:A74"/>
    <mergeCell ref="B73:C74"/>
    <mergeCell ref="D73:E74"/>
    <mergeCell ref="A71:A72"/>
    <mergeCell ref="B71:C72"/>
    <mergeCell ref="D71:E72"/>
    <mergeCell ref="F71:G72"/>
    <mergeCell ref="H71:I72"/>
    <mergeCell ref="J71:K72"/>
    <mergeCell ref="B70:C70"/>
    <mergeCell ref="D81:E82"/>
    <mergeCell ref="S79:U80"/>
    <mergeCell ref="A77:A78"/>
    <mergeCell ref="B77:C78"/>
    <mergeCell ref="D77:E78"/>
    <mergeCell ref="F77:G78"/>
    <mergeCell ref="H77:I78"/>
    <mergeCell ref="J77:K78"/>
    <mergeCell ref="L77:N78"/>
    <mergeCell ref="O77:P78"/>
    <mergeCell ref="Q77:R78"/>
    <mergeCell ref="S77:U78"/>
    <mergeCell ref="A79:A80"/>
    <mergeCell ref="B79:C80"/>
    <mergeCell ref="D79:E80"/>
    <mergeCell ref="F79:G80"/>
    <mergeCell ref="H79:I80"/>
    <mergeCell ref="J79:K80"/>
    <mergeCell ref="B25:S26"/>
    <mergeCell ref="S85:U86"/>
    <mergeCell ref="A85:A86"/>
    <mergeCell ref="B85:C86"/>
    <mergeCell ref="D85:E86"/>
    <mergeCell ref="F85:G86"/>
    <mergeCell ref="H85:I86"/>
    <mergeCell ref="J83:K84"/>
    <mergeCell ref="J81:K82"/>
    <mergeCell ref="L81:N82"/>
    <mergeCell ref="O81:P82"/>
    <mergeCell ref="Q81:R82"/>
    <mergeCell ref="S81:U82"/>
    <mergeCell ref="L83:N84"/>
    <mergeCell ref="O83:P84"/>
    <mergeCell ref="Q83:R84"/>
    <mergeCell ref="S83:U84"/>
    <mergeCell ref="A83:A84"/>
    <mergeCell ref="B83:C84"/>
    <mergeCell ref="D83:E84"/>
    <mergeCell ref="F83:G84"/>
    <mergeCell ref="H83:I84"/>
    <mergeCell ref="A81:A82"/>
    <mergeCell ref="B81:C82"/>
    <mergeCell ref="B33:U60"/>
    <mergeCell ref="N21:P21"/>
    <mergeCell ref="B20:R20"/>
    <mergeCell ref="O17:P17"/>
    <mergeCell ref="Q17:R17"/>
    <mergeCell ref="Q13:R14"/>
    <mergeCell ref="O10:P10"/>
    <mergeCell ref="Q10:R10"/>
    <mergeCell ref="J85:K86"/>
    <mergeCell ref="L85:N86"/>
    <mergeCell ref="O85:P86"/>
    <mergeCell ref="Q85:R86"/>
    <mergeCell ref="F81:G82"/>
    <mergeCell ref="H81:I82"/>
    <mergeCell ref="L79:N80"/>
    <mergeCell ref="O79:P80"/>
    <mergeCell ref="Q79:R80"/>
    <mergeCell ref="J75:K76"/>
    <mergeCell ref="F69:G69"/>
    <mergeCell ref="H69:I69"/>
    <mergeCell ref="J69:K69"/>
    <mergeCell ref="B69:C69"/>
    <mergeCell ref="D69:E69"/>
    <mergeCell ref="B23:S24"/>
    <mergeCell ref="G67:S67"/>
    <mergeCell ref="O3:Q3"/>
    <mergeCell ref="B7:F7"/>
    <mergeCell ref="B8:F8"/>
    <mergeCell ref="G7:S7"/>
    <mergeCell ref="G8:S8"/>
    <mergeCell ref="L2:M2"/>
    <mergeCell ref="L3:M3"/>
    <mergeCell ref="L75:N76"/>
    <mergeCell ref="O75:P76"/>
    <mergeCell ref="Q75:R76"/>
    <mergeCell ref="S75:U76"/>
    <mergeCell ref="S13:U14"/>
    <mergeCell ref="S17:U17"/>
    <mergeCell ref="S15:U16"/>
    <mergeCell ref="L9:N9"/>
    <mergeCell ref="L10:N10"/>
    <mergeCell ref="L11:N12"/>
    <mergeCell ref="L13:N14"/>
    <mergeCell ref="L15:N16"/>
    <mergeCell ref="L17:N17"/>
    <mergeCell ref="Q11:R12"/>
    <mergeCell ref="T23:U24"/>
    <mergeCell ref="T25:U26"/>
    <mergeCell ref="A2:I3"/>
    <mergeCell ref="S2:U2"/>
    <mergeCell ref="S3:U3"/>
    <mergeCell ref="B4:U5"/>
    <mergeCell ref="S9:U9"/>
    <mergeCell ref="B17:C17"/>
    <mergeCell ref="D17:E17"/>
    <mergeCell ref="F17:G17"/>
    <mergeCell ref="L73:N74"/>
    <mergeCell ref="O73:P74"/>
    <mergeCell ref="Q73:R74"/>
    <mergeCell ref="S73:U74"/>
    <mergeCell ref="F73:G74"/>
    <mergeCell ref="H73:I74"/>
    <mergeCell ref="J73:K74"/>
    <mergeCell ref="O2:Q2"/>
    <mergeCell ref="O62:Q62"/>
    <mergeCell ref="L62:M62"/>
    <mergeCell ref="S62:U62"/>
    <mergeCell ref="L63:M63"/>
    <mergeCell ref="O63:Q63"/>
    <mergeCell ref="S63:U63"/>
    <mergeCell ref="B64:U65"/>
    <mergeCell ref="B67:F67"/>
  </mergeCells>
  <phoneticPr fontId="1"/>
  <dataValidations count="3">
    <dataValidation type="date" operator="greaterThanOrEqual" allowBlank="1" showInputMessage="1" showErrorMessage="1" error="日付（yyyy/m/d）を入力してください。" sqref="S2:U3 Q11:R16 P3:Q3 S87:T87 H71:K87 Q71:R86 O2:O3 H11:K16" xr:uid="{00000000-0002-0000-0000-000001000000}">
      <formula1>1</formula1>
    </dataValidation>
    <dataValidation type="custom" imeMode="off" allowBlank="1" showInputMessage="1" showErrorMessage="1" error="13桁（ハイフンあり）で入力してください。" sqref="D71:E87 D11:E16" xr:uid="{00000000-0002-0000-0000-000002000000}">
      <formula1>(MID(D11,5,1)="-")*(MID(D11,12,1)="-")*(LEN(D11)=13)</formula1>
    </dataValidation>
    <dataValidation type="whole" operator="greaterThanOrEqual" allowBlank="1" showInputMessage="1" showErrorMessage="1" error="数字以外は記入しないでください" sqref="Q87:R87 H22:M22 C21:H21 O71:P87 O11:P16" xr:uid="{00000000-0002-0000-0000-000003000000}">
      <formula1>0</formula1>
    </dataValidation>
  </dataValidations>
  <pageMargins left="0.6875" right="0.30208333333333331" top="0.33333333333333331" bottom="0.75" header="0.3" footer="0.3"/>
  <pageSetup paperSize="9" scale="96" orientation="landscape" horizontalDpi="300" verticalDpi="300" r:id="rId1"/>
  <rowBreaks count="2" manualBreakCount="2">
    <brk id="31" max="21" man="1"/>
    <brk id="60"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5</xdr:col>
                    <xdr:colOff>333375</xdr:colOff>
                    <xdr:row>12</xdr:row>
                    <xdr:rowOff>9525</xdr:rowOff>
                  </from>
                  <to>
                    <xdr:col>6</xdr:col>
                    <xdr:colOff>114300</xdr:colOff>
                    <xdr:row>13</xdr:row>
                    <xdr:rowOff>228600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5</xdr:col>
                    <xdr:colOff>333375</xdr:colOff>
                    <xdr:row>10</xdr:row>
                    <xdr:rowOff>9525</xdr:rowOff>
                  </from>
                  <to>
                    <xdr:col>6</xdr:col>
                    <xdr:colOff>114300</xdr:colOff>
                    <xdr:row>11</xdr:row>
                    <xdr:rowOff>228600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5</xdr:col>
                    <xdr:colOff>333375</xdr:colOff>
                    <xdr:row>74</xdr:row>
                    <xdr:rowOff>9525</xdr:rowOff>
                  </from>
                  <to>
                    <xdr:col>6</xdr:col>
                    <xdr:colOff>114300</xdr:colOff>
                    <xdr:row>76</xdr:row>
                    <xdr:rowOff>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5</xdr:col>
                    <xdr:colOff>333375</xdr:colOff>
                    <xdr:row>76</xdr:row>
                    <xdr:rowOff>9525</xdr:rowOff>
                  </from>
                  <to>
                    <xdr:col>6</xdr:col>
                    <xdr:colOff>114300</xdr:colOff>
                    <xdr:row>77</xdr:row>
                    <xdr:rowOff>228600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5</xdr:col>
                    <xdr:colOff>333375</xdr:colOff>
                    <xdr:row>78</xdr:row>
                    <xdr:rowOff>9525</xdr:rowOff>
                  </from>
                  <to>
                    <xdr:col>6</xdr:col>
                    <xdr:colOff>114300</xdr:colOff>
                    <xdr:row>79</xdr:row>
                    <xdr:rowOff>228600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5</xdr:col>
                    <xdr:colOff>333375</xdr:colOff>
                    <xdr:row>80</xdr:row>
                    <xdr:rowOff>9525</xdr:rowOff>
                  </from>
                  <to>
                    <xdr:col>6</xdr:col>
                    <xdr:colOff>114300</xdr:colOff>
                    <xdr:row>81</xdr:row>
                    <xdr:rowOff>228600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5</xdr:col>
                    <xdr:colOff>333375</xdr:colOff>
                    <xdr:row>82</xdr:row>
                    <xdr:rowOff>9525</xdr:rowOff>
                  </from>
                  <to>
                    <xdr:col>6</xdr:col>
                    <xdr:colOff>114300</xdr:colOff>
                    <xdr:row>83</xdr:row>
                    <xdr:rowOff>228600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5</xdr:col>
                    <xdr:colOff>333375</xdr:colOff>
                    <xdr:row>84</xdr:row>
                    <xdr:rowOff>9525</xdr:rowOff>
                  </from>
                  <to>
                    <xdr:col>6</xdr:col>
                    <xdr:colOff>114300</xdr:colOff>
                    <xdr:row>85</xdr:row>
                    <xdr:rowOff>228600</xdr:rowOff>
                  </to>
                </anchor>
              </controlPr>
            </control>
          </mc:Choice>
        </mc:AlternateContent>
        <mc:AlternateContent xmlns:mc="http://schemas.openxmlformats.org/markup-compatibility/2006">
          <mc:Choice Requires="x14">
            <control shapeId="2066" r:id="rId13" name="Check Box 18">
              <controlPr defaultSize="0" autoFill="0" autoLine="0" autoPict="0">
                <anchor moveWithCells="1">
                  <from>
                    <xdr:col>19</xdr:col>
                    <xdr:colOff>333375</xdr:colOff>
                    <xdr:row>22</xdr:row>
                    <xdr:rowOff>9525</xdr:rowOff>
                  </from>
                  <to>
                    <xdr:col>20</xdr:col>
                    <xdr:colOff>114300</xdr:colOff>
                    <xdr:row>23</xdr:row>
                    <xdr:rowOff>228600</xdr:rowOff>
                  </to>
                </anchor>
              </controlPr>
            </control>
          </mc:Choice>
        </mc:AlternateContent>
        <mc:AlternateContent xmlns:mc="http://schemas.openxmlformats.org/markup-compatibility/2006">
          <mc:Choice Requires="x14">
            <control shapeId="2067" r:id="rId14" name="Check Box 19">
              <controlPr defaultSize="0" autoFill="0" autoLine="0" autoPict="0">
                <anchor moveWithCells="1">
                  <from>
                    <xdr:col>19</xdr:col>
                    <xdr:colOff>333375</xdr:colOff>
                    <xdr:row>24</xdr:row>
                    <xdr:rowOff>9525</xdr:rowOff>
                  </from>
                  <to>
                    <xdr:col>20</xdr:col>
                    <xdr:colOff>114300</xdr:colOff>
                    <xdr:row>25</xdr:row>
                    <xdr:rowOff>228600</xdr:rowOff>
                  </to>
                </anchor>
              </controlPr>
            </control>
          </mc:Choice>
        </mc:AlternateContent>
        <mc:AlternateContent xmlns:mc="http://schemas.openxmlformats.org/markup-compatibility/2006">
          <mc:Choice Requires="x14">
            <control shapeId="2071" r:id="rId15" name="Check Box 23">
              <controlPr defaultSize="0" autoFill="0" autoLine="0" autoPict="0">
                <anchor moveWithCells="1">
                  <from>
                    <xdr:col>5</xdr:col>
                    <xdr:colOff>333375</xdr:colOff>
                    <xdr:row>70</xdr:row>
                    <xdr:rowOff>9525</xdr:rowOff>
                  </from>
                  <to>
                    <xdr:col>6</xdr:col>
                    <xdr:colOff>114300</xdr:colOff>
                    <xdr:row>71</xdr:row>
                    <xdr:rowOff>228600</xdr:rowOff>
                  </to>
                </anchor>
              </controlPr>
            </control>
          </mc:Choice>
        </mc:AlternateContent>
        <mc:AlternateContent xmlns:mc="http://schemas.openxmlformats.org/markup-compatibility/2006">
          <mc:Choice Requires="x14">
            <control shapeId="2072" r:id="rId16" name="Check Box 24">
              <controlPr defaultSize="0" autoFill="0" autoLine="0" autoPict="0">
                <anchor moveWithCells="1">
                  <from>
                    <xdr:col>5</xdr:col>
                    <xdr:colOff>333375</xdr:colOff>
                    <xdr:row>72</xdr:row>
                    <xdr:rowOff>9525</xdr:rowOff>
                  </from>
                  <to>
                    <xdr:col>6</xdr:col>
                    <xdr:colOff>114300</xdr:colOff>
                    <xdr:row>73</xdr:row>
                    <xdr:rowOff>228600</xdr:rowOff>
                  </to>
                </anchor>
              </controlPr>
            </control>
          </mc:Choice>
        </mc:AlternateContent>
        <mc:AlternateContent xmlns:mc="http://schemas.openxmlformats.org/markup-compatibility/2006">
          <mc:Choice Requires="x14">
            <control shapeId="2073" r:id="rId17" name="Check Box 25">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1"/>
  <sheetViews>
    <sheetView view="pageBreakPreview" zoomScale="115" zoomScaleNormal="70" zoomScaleSheetLayoutView="115" zoomScalePageLayoutView="85" workbookViewId="0">
      <selection activeCell="T6" sqref="T6"/>
    </sheetView>
  </sheetViews>
  <sheetFormatPr defaultColWidth="10" defaultRowHeight="13.5" x14ac:dyDescent="0.4"/>
  <cols>
    <col min="1" max="1" width="6.125" style="1" customWidth="1"/>
    <col min="2" max="17" width="7.25" style="1" customWidth="1"/>
    <col min="18" max="18" width="15.875" style="1" customWidth="1"/>
    <col min="19" max="19" width="15.875" style="1" hidden="1" customWidth="1"/>
    <col min="20" max="25" width="15.875" style="1" customWidth="1"/>
    <col min="26" max="16384" width="10" style="1"/>
  </cols>
  <sheetData>
    <row r="1" spans="1:19" ht="15" customHeight="1" x14ac:dyDescent="0.4">
      <c r="A1" s="24" t="s">
        <v>48</v>
      </c>
      <c r="P1" s="8"/>
      <c r="Q1" s="10" t="s">
        <v>1</v>
      </c>
    </row>
    <row r="2" spans="1:19" ht="15" customHeight="1" x14ac:dyDescent="0.4">
      <c r="A2" s="233" t="s">
        <v>49</v>
      </c>
      <c r="B2" s="233"/>
      <c r="C2" s="233"/>
      <c r="D2" s="233"/>
      <c r="E2" s="233"/>
      <c r="F2" s="233"/>
      <c r="H2" s="134" t="s">
        <v>3</v>
      </c>
      <c r="I2" s="134"/>
      <c r="J2" s="9" t="s">
        <v>50</v>
      </c>
      <c r="K2" s="133" t="str">
        <f>IF(TRIM('様式第6号(2)a'!$O$2)="","",'様式第6号(2)a'!$O$2)</f>
        <v/>
      </c>
      <c r="L2" s="133"/>
      <c r="M2" s="133"/>
      <c r="N2" s="9" t="s">
        <v>5</v>
      </c>
      <c r="O2" s="133" t="str">
        <f>IF(TRIM('様式第6号(2)a'!$S$2)="","",'様式第6号(2)a'!$S$2)</f>
        <v/>
      </c>
      <c r="P2" s="133"/>
      <c r="Q2" s="133"/>
    </row>
    <row r="3" spans="1:19" ht="15" customHeight="1" x14ac:dyDescent="0.4">
      <c r="A3" s="233"/>
      <c r="B3" s="233"/>
      <c r="C3" s="233"/>
      <c r="D3" s="233"/>
      <c r="E3" s="233"/>
      <c r="F3" s="233"/>
      <c r="H3" s="134" t="s">
        <v>6</v>
      </c>
      <c r="I3" s="134"/>
      <c r="J3" s="9" t="s">
        <v>50</v>
      </c>
      <c r="K3" s="133" t="str">
        <f>IF(TRIM('様式第6号(2)a'!$O$3)="","",'様式第6号(2)a'!$O$3)</f>
        <v/>
      </c>
      <c r="L3" s="133"/>
      <c r="M3" s="133"/>
      <c r="N3" s="9" t="s">
        <v>5</v>
      </c>
      <c r="O3" s="133" t="str">
        <f>IF(TRIM('様式第6号(2)a'!$S$3)="","",'様式第6号(2)a'!$S$3)</f>
        <v/>
      </c>
      <c r="P3" s="133"/>
      <c r="Q3" s="133"/>
    </row>
    <row r="4" spans="1:19" ht="15" customHeight="1" x14ac:dyDescent="0.4">
      <c r="B4" s="2"/>
      <c r="C4" s="2"/>
      <c r="D4" s="2"/>
      <c r="E4" s="2"/>
      <c r="F4" s="2"/>
      <c r="G4" s="2"/>
      <c r="H4" s="2"/>
      <c r="I4" s="2"/>
      <c r="J4" s="2"/>
      <c r="K4" s="2"/>
      <c r="L4" s="2"/>
      <c r="M4" s="21"/>
      <c r="N4" s="215"/>
      <c r="O4" s="215"/>
      <c r="P4" s="215"/>
      <c r="Q4" s="215"/>
    </row>
    <row r="5" spans="1:19" ht="15" customHeight="1" x14ac:dyDescent="0.4">
      <c r="B5" s="195" t="s">
        <v>51</v>
      </c>
      <c r="C5" s="195"/>
      <c r="D5" s="195"/>
      <c r="E5" s="195"/>
      <c r="F5" s="195"/>
      <c r="G5" s="195"/>
      <c r="H5" s="195"/>
      <c r="I5" s="195"/>
      <c r="J5" s="195"/>
      <c r="K5" s="195"/>
      <c r="L5" s="195"/>
      <c r="M5" s="195"/>
      <c r="N5" s="195"/>
      <c r="O5" s="195"/>
    </row>
    <row r="6" spans="1:19" ht="15" customHeight="1" x14ac:dyDescent="0.4">
      <c r="B6" s="195"/>
      <c r="C6" s="195"/>
      <c r="D6" s="195"/>
      <c r="E6" s="195"/>
      <c r="F6" s="195"/>
      <c r="G6" s="195"/>
      <c r="H6" s="195"/>
      <c r="I6" s="195"/>
      <c r="J6" s="195"/>
      <c r="K6" s="195"/>
      <c r="L6" s="195"/>
      <c r="M6" s="195"/>
      <c r="N6" s="195"/>
      <c r="O6" s="195"/>
    </row>
    <row r="7" spans="1:19" ht="15" customHeight="1" x14ac:dyDescent="0.4">
      <c r="A7" s="24" t="s">
        <v>52</v>
      </c>
      <c r="B7" s="24"/>
      <c r="D7" s="3"/>
      <c r="E7" s="3"/>
      <c r="F7" s="3"/>
      <c r="G7" s="3"/>
      <c r="H7" s="3"/>
      <c r="I7" s="3"/>
      <c r="J7" s="3"/>
      <c r="K7" s="3"/>
      <c r="L7" s="42"/>
      <c r="M7" s="42"/>
      <c r="N7" s="42"/>
      <c r="O7" s="42"/>
      <c r="P7" s="42"/>
      <c r="Q7" s="42"/>
    </row>
    <row r="8" spans="1:19" s="4" customFormat="1" ht="15" customHeight="1" x14ac:dyDescent="0.4">
      <c r="A8" s="22"/>
      <c r="B8" s="201" t="s">
        <v>10</v>
      </c>
      <c r="C8" s="201"/>
      <c r="D8" s="201" t="s">
        <v>11</v>
      </c>
      <c r="E8" s="201"/>
      <c r="F8" s="201" t="s">
        <v>12</v>
      </c>
      <c r="G8" s="201"/>
      <c r="H8" s="201" t="s">
        <v>13</v>
      </c>
      <c r="I8" s="201"/>
      <c r="J8" s="201" t="s">
        <v>14</v>
      </c>
      <c r="K8" s="201"/>
      <c r="L8" s="201" t="s">
        <v>15</v>
      </c>
      <c r="M8" s="201"/>
      <c r="N8" s="201" t="s">
        <v>53</v>
      </c>
      <c r="O8" s="201"/>
      <c r="P8" s="201"/>
    </row>
    <row r="9" spans="1:19" ht="102.75" customHeight="1" x14ac:dyDescent="0.4">
      <c r="A9" s="5" t="s">
        <v>19</v>
      </c>
      <c r="B9" s="179" t="s">
        <v>54</v>
      </c>
      <c r="C9" s="179"/>
      <c r="D9" s="179" t="s">
        <v>23</v>
      </c>
      <c r="E9" s="179"/>
      <c r="F9" s="202" t="s">
        <v>55</v>
      </c>
      <c r="G9" s="202"/>
      <c r="H9" s="202" t="s">
        <v>56</v>
      </c>
      <c r="I9" s="202"/>
      <c r="J9" s="202" t="s">
        <v>57</v>
      </c>
      <c r="K9" s="202"/>
      <c r="L9" s="202" t="s">
        <v>58</v>
      </c>
      <c r="M9" s="202"/>
      <c r="N9" s="179" t="s">
        <v>59</v>
      </c>
      <c r="O9" s="179"/>
      <c r="P9" s="179"/>
      <c r="Q9" s="6"/>
    </row>
    <row r="10" spans="1:19" ht="16.5" customHeight="1" x14ac:dyDescent="0.4">
      <c r="A10" s="196">
        <v>1</v>
      </c>
      <c r="B10" s="197" t="str">
        <f>IF('様式第6号(2)a'!B11="","",'様式第6号(2)a'!B11)</f>
        <v/>
      </c>
      <c r="C10" s="197"/>
      <c r="D10" s="198" t="str">
        <f>IF(TRIM('様式第6号(2)a'!H11)="","",'様式第6号(2)a'!H11)</f>
        <v/>
      </c>
      <c r="E10" s="198"/>
      <c r="F10" s="198" t="str">
        <f>IF(TRIM('様式第6号(2)a'!J11)="","",'様式第6号(2)a'!J11)</f>
        <v/>
      </c>
      <c r="G10" s="198"/>
      <c r="H10" s="199" t="str">
        <f>IF('様式第6号(2)a'!S11="","",'様式第6号(2)a'!S11+'様式第6号(3)ab'!N10)</f>
        <v/>
      </c>
      <c r="I10" s="199"/>
      <c r="J10" s="199" t="str">
        <f>IF('様式第6号(2)a'!O11="","",'様式第6号(2)a'!O11)</f>
        <v/>
      </c>
      <c r="K10" s="199"/>
      <c r="L10" s="198" t="str">
        <f>IF(TRIM('様式第6号(2)a'!Q11)="","",'様式第6号(2)a'!Q11)</f>
        <v/>
      </c>
      <c r="M10" s="198"/>
      <c r="N10" s="200"/>
      <c r="O10" s="200"/>
      <c r="P10" s="200"/>
      <c r="S10" s="1" t="s">
        <v>60</v>
      </c>
    </row>
    <row r="11" spans="1:19" ht="16.5" customHeight="1" x14ac:dyDescent="0.4">
      <c r="A11" s="196"/>
      <c r="B11" s="197"/>
      <c r="C11" s="197"/>
      <c r="D11" s="198"/>
      <c r="E11" s="198"/>
      <c r="F11" s="198"/>
      <c r="G11" s="198"/>
      <c r="H11" s="199"/>
      <c r="I11" s="199"/>
      <c r="J11" s="199"/>
      <c r="K11" s="199"/>
      <c r="L11" s="198"/>
      <c r="M11" s="198"/>
      <c r="N11" s="200"/>
      <c r="O11" s="200"/>
      <c r="P11" s="200"/>
      <c r="S11" s="1" t="s">
        <v>61</v>
      </c>
    </row>
    <row r="12" spans="1:19" ht="16.5" customHeight="1" x14ac:dyDescent="0.4">
      <c r="A12" s="196">
        <v>2</v>
      </c>
      <c r="B12" s="197" t="str">
        <f>IF('様式第6号(2)a'!B13="","",'様式第6号(2)a'!B13)</f>
        <v/>
      </c>
      <c r="C12" s="197"/>
      <c r="D12" s="198" t="str">
        <f>IF(TRIM('様式第6号(2)a'!H13)="","",'様式第6号(2)a'!H13)</f>
        <v/>
      </c>
      <c r="E12" s="198"/>
      <c r="F12" s="198" t="str">
        <f>IF(TRIM('様式第6号(2)a'!J13)="","",'様式第6号(2)a'!J13)</f>
        <v/>
      </c>
      <c r="G12" s="198"/>
      <c r="H12" s="199" t="str">
        <f>IF('様式第6号(2)a'!S13="","",'様式第6号(2)a'!S13+'様式第6号(3)ab'!N12)</f>
        <v/>
      </c>
      <c r="I12" s="199"/>
      <c r="J12" s="199" t="str">
        <f>IF('様式第6号(2)a'!O13="","",'様式第6号(2)a'!O13)</f>
        <v/>
      </c>
      <c r="K12" s="199"/>
      <c r="L12" s="198" t="str">
        <f>IF(TRIM('様式第6号(2)a'!Q13)="","",'様式第6号(2)a'!Q13)</f>
        <v/>
      </c>
      <c r="M12" s="198"/>
      <c r="N12" s="200"/>
      <c r="O12" s="200"/>
      <c r="P12" s="200"/>
      <c r="S12" s="1" t="s">
        <v>62</v>
      </c>
    </row>
    <row r="13" spans="1:19" ht="16.5" customHeight="1" x14ac:dyDescent="0.4">
      <c r="A13" s="196"/>
      <c r="B13" s="197"/>
      <c r="C13" s="197"/>
      <c r="D13" s="198"/>
      <c r="E13" s="198"/>
      <c r="F13" s="198"/>
      <c r="G13" s="198"/>
      <c r="H13" s="199"/>
      <c r="I13" s="199"/>
      <c r="J13" s="199"/>
      <c r="K13" s="199"/>
      <c r="L13" s="198"/>
      <c r="M13" s="198"/>
      <c r="N13" s="200"/>
      <c r="O13" s="200"/>
      <c r="P13" s="200"/>
    </row>
    <row r="14" spans="1:19" ht="16.5" customHeight="1" x14ac:dyDescent="0.4">
      <c r="A14" s="196">
        <v>3</v>
      </c>
      <c r="B14" s="197" t="str">
        <f>IF('様式第6号(2)a'!B15="","",'様式第6号(2)a'!B15)</f>
        <v/>
      </c>
      <c r="C14" s="197"/>
      <c r="D14" s="198" t="str">
        <f>IF(TRIM('様式第6号(2)a'!H15)="","",'様式第6号(2)a'!H15)</f>
        <v/>
      </c>
      <c r="E14" s="198"/>
      <c r="F14" s="198" t="str">
        <f>IF(TRIM('様式第6号(2)a'!J15)="","",'様式第6号(2)a'!J15)</f>
        <v/>
      </c>
      <c r="G14" s="198"/>
      <c r="H14" s="199" t="str">
        <f>IF('様式第6号(2)a'!S15="","",'様式第6号(2)a'!S15+'様式第6号(3)ab'!N14)</f>
        <v/>
      </c>
      <c r="I14" s="199"/>
      <c r="J14" s="199" t="str">
        <f>IF('様式第6号(2)a'!O15="","",'様式第6号(2)a'!O15)</f>
        <v/>
      </c>
      <c r="K14" s="199"/>
      <c r="L14" s="198" t="str">
        <f>IF(TRIM('様式第6号(2)a'!Q15)="","",'様式第6号(2)a'!Q15)</f>
        <v/>
      </c>
      <c r="M14" s="198"/>
      <c r="N14" s="200"/>
      <c r="O14" s="200"/>
      <c r="P14" s="200"/>
    </row>
    <row r="15" spans="1:19" ht="16.5" customHeight="1" thickBot="1" x14ac:dyDescent="0.45">
      <c r="A15" s="226"/>
      <c r="B15" s="197"/>
      <c r="C15" s="197"/>
      <c r="D15" s="198"/>
      <c r="E15" s="198"/>
      <c r="F15" s="198"/>
      <c r="G15" s="198"/>
      <c r="H15" s="199"/>
      <c r="I15" s="199"/>
      <c r="J15" s="199"/>
      <c r="K15" s="199"/>
      <c r="L15" s="198"/>
      <c r="M15" s="198"/>
      <c r="N15" s="203"/>
      <c r="O15" s="203"/>
      <c r="P15" s="203"/>
    </row>
    <row r="16" spans="1:19" ht="16.5" customHeight="1" thickTop="1" thickBot="1" x14ac:dyDescent="0.45">
      <c r="A16" s="216" t="s">
        <v>29</v>
      </c>
      <c r="B16" s="218"/>
      <c r="C16" s="219"/>
      <c r="D16" s="218"/>
      <c r="E16" s="219"/>
      <c r="F16" s="218"/>
      <c r="G16" s="219"/>
      <c r="H16" s="229" t="str" cm="1">
        <f t="array" ref="H16">IF(AND(H10:I15="",H74:I89=""),"",SUM(H10:I15,H74:I89))</f>
        <v/>
      </c>
      <c r="I16" s="230"/>
      <c r="J16" s="229" t="str" cm="1">
        <f t="array" ref="J16">IF(AND(J10:K15="",J74:K89=""),"",SUM(J10:K15,J74:K89))</f>
        <v/>
      </c>
      <c r="K16" s="230"/>
      <c r="L16" s="227"/>
      <c r="M16" s="227"/>
      <c r="N16" s="223" t="str" cm="1">
        <f t="array" ref="N16">IF(AND(N10:P15="",N74:P89=""),"",SUM(N10:P15,N74:P89))</f>
        <v/>
      </c>
      <c r="O16" s="223"/>
      <c r="P16" s="223"/>
    </row>
    <row r="17" spans="1:17" ht="16.5" customHeight="1" thickTop="1" x14ac:dyDescent="0.4">
      <c r="A17" s="217"/>
      <c r="B17" s="220"/>
      <c r="C17" s="221"/>
      <c r="D17" s="220"/>
      <c r="E17" s="221"/>
      <c r="F17" s="220"/>
      <c r="G17" s="221"/>
      <c r="H17" s="231"/>
      <c r="I17" s="232"/>
      <c r="J17" s="231"/>
      <c r="K17" s="232"/>
      <c r="L17" s="228"/>
      <c r="M17" s="228"/>
      <c r="N17" s="224"/>
      <c r="O17" s="224"/>
      <c r="P17" s="224"/>
    </row>
    <row r="18" spans="1:17" ht="9" customHeight="1" x14ac:dyDescent="0.4">
      <c r="A18" s="44"/>
      <c r="B18" s="46"/>
      <c r="C18" s="46"/>
      <c r="D18" s="46"/>
      <c r="E18" s="46"/>
      <c r="F18" s="46"/>
      <c r="G18" s="46"/>
      <c r="H18" s="47"/>
      <c r="I18" s="47"/>
      <c r="J18" s="47"/>
      <c r="K18" s="47"/>
      <c r="L18" s="29"/>
      <c r="M18" s="29"/>
      <c r="N18" s="45"/>
      <c r="O18" s="45"/>
      <c r="P18" s="45"/>
    </row>
    <row r="19" spans="1:17" ht="24.75" customHeight="1" x14ac:dyDescent="0.4">
      <c r="B19" s="206" t="s">
        <v>30</v>
      </c>
      <c r="C19" s="206"/>
      <c r="D19" s="206"/>
      <c r="E19" s="206"/>
      <c r="F19" s="205" t="str">
        <f>IF('様式第6号(2)a'!F19="","",'様式第6号(2)a'!F19)</f>
        <v/>
      </c>
      <c r="G19" s="205"/>
      <c r="H19" s="23" t="s">
        <v>31</v>
      </c>
      <c r="I19" s="43"/>
      <c r="J19" s="43"/>
      <c r="K19" s="43"/>
      <c r="L19" s="10" t="s">
        <v>32</v>
      </c>
      <c r="M19" s="39"/>
      <c r="N19" s="9" t="s">
        <v>33</v>
      </c>
      <c r="O19" s="9" t="s">
        <v>34</v>
      </c>
      <c r="P19" s="39"/>
      <c r="Q19" s="8" t="s">
        <v>35</v>
      </c>
    </row>
    <row r="20" spans="1:17" ht="14.25" x14ac:dyDescent="0.4">
      <c r="A20" s="25" t="s">
        <v>63</v>
      </c>
      <c r="B20" s="24"/>
      <c r="C20" s="24"/>
      <c r="D20" s="24"/>
      <c r="E20" s="24"/>
      <c r="F20" s="24"/>
      <c r="G20" s="24"/>
      <c r="H20" s="24"/>
      <c r="I20" s="24"/>
      <c r="J20" s="24"/>
      <c r="K20" s="24"/>
      <c r="L20" s="24"/>
      <c r="M20" s="24"/>
      <c r="N20" s="24"/>
      <c r="O20" s="24"/>
      <c r="P20" s="24"/>
      <c r="Q20" s="24"/>
    </row>
    <row r="21" spans="1:17" ht="32.25" customHeight="1" x14ac:dyDescent="0.4">
      <c r="A21" s="24"/>
      <c r="B21" s="222" t="s">
        <v>64</v>
      </c>
      <c r="C21" s="222"/>
      <c r="D21" s="222"/>
      <c r="E21" s="222"/>
      <c r="F21" s="222"/>
      <c r="G21" s="222"/>
      <c r="H21" s="222"/>
      <c r="I21" s="222"/>
      <c r="J21" s="222"/>
      <c r="K21" s="222"/>
      <c r="L21" s="222"/>
      <c r="M21" s="222"/>
      <c r="N21" s="222"/>
      <c r="O21" s="222"/>
      <c r="P21" s="222"/>
      <c r="Q21" s="222"/>
    </row>
    <row r="22" spans="1:17" ht="19.5" customHeight="1" x14ac:dyDescent="0.4">
      <c r="A22" s="25"/>
      <c r="B22" s="48" t="s">
        <v>65</v>
      </c>
      <c r="C22" s="26"/>
      <c r="E22" s="225" t="s">
        <v>66</v>
      </c>
      <c r="F22" s="225"/>
      <c r="H22" s="26"/>
      <c r="I22" s="26"/>
      <c r="J22" s="26"/>
      <c r="K22" s="26"/>
      <c r="L22" s="26"/>
      <c r="M22" s="26"/>
      <c r="N22" s="26"/>
      <c r="O22" s="26"/>
      <c r="P22" s="26"/>
      <c r="Q22" s="26"/>
    </row>
    <row r="23" spans="1:17" ht="14.25" x14ac:dyDescent="0.4">
      <c r="A23" s="24"/>
      <c r="B23" s="24"/>
      <c r="C23" s="24"/>
      <c r="D23" s="24"/>
      <c r="E23" s="24"/>
      <c r="F23" s="24"/>
      <c r="G23" s="24"/>
      <c r="H23" s="24"/>
      <c r="I23" s="24"/>
      <c r="J23" s="24"/>
      <c r="K23" s="24"/>
      <c r="L23" s="24"/>
      <c r="M23" s="24"/>
      <c r="N23" s="24"/>
      <c r="O23" s="24"/>
      <c r="P23" s="24"/>
      <c r="Q23" s="24"/>
    </row>
    <row r="24" spans="1:17" ht="13.5" customHeight="1" x14ac:dyDescent="0.4">
      <c r="A24" s="24"/>
      <c r="B24" s="213" t="s">
        <v>67</v>
      </c>
      <c r="C24" s="213"/>
      <c r="D24" s="214"/>
      <c r="E24" s="207"/>
      <c r="F24" s="208"/>
      <c r="G24" s="208"/>
      <c r="H24" s="208"/>
      <c r="I24" s="208"/>
      <c r="J24" s="208"/>
      <c r="K24" s="208"/>
      <c r="L24" s="208"/>
      <c r="M24" s="208"/>
      <c r="N24" s="208"/>
      <c r="O24" s="208"/>
      <c r="P24" s="208"/>
      <c r="Q24" s="209"/>
    </row>
    <row r="25" spans="1:17" ht="33.75" customHeight="1" x14ac:dyDescent="0.4">
      <c r="A25" s="24"/>
      <c r="B25" s="213"/>
      <c r="C25" s="213"/>
      <c r="D25" s="214"/>
      <c r="E25" s="210"/>
      <c r="F25" s="211"/>
      <c r="G25" s="211"/>
      <c r="H25" s="211"/>
      <c r="I25" s="211"/>
      <c r="J25" s="211"/>
      <c r="K25" s="211"/>
      <c r="L25" s="211"/>
      <c r="M25" s="211"/>
      <c r="N25" s="211"/>
      <c r="O25" s="211"/>
      <c r="P25" s="211"/>
      <c r="Q25" s="212"/>
    </row>
    <row r="27" spans="1:17" ht="18.75" customHeight="1" x14ac:dyDescent="0.4">
      <c r="A27" s="204" t="s">
        <v>68</v>
      </c>
      <c r="B27" s="204"/>
      <c r="C27" s="204"/>
      <c r="D27" s="204"/>
      <c r="E27" s="204"/>
      <c r="F27" s="204"/>
      <c r="G27" s="204"/>
      <c r="H27" s="204"/>
      <c r="I27" s="204"/>
      <c r="J27" s="204"/>
      <c r="K27" s="204"/>
      <c r="L27" s="204"/>
      <c r="M27" s="204"/>
      <c r="N27" s="204"/>
      <c r="O27" s="204"/>
      <c r="P27" s="204"/>
      <c r="Q27" s="204"/>
    </row>
    <row r="28" spans="1:17" ht="13.5" customHeight="1" x14ac:dyDescent="0.4">
      <c r="A28" s="204"/>
      <c r="B28" s="204"/>
      <c r="C28" s="204"/>
      <c r="D28" s="204"/>
      <c r="E28" s="204"/>
      <c r="F28" s="204"/>
      <c r="G28" s="204"/>
      <c r="H28" s="204"/>
      <c r="I28" s="204"/>
      <c r="J28" s="204"/>
      <c r="K28" s="204"/>
      <c r="L28" s="204"/>
      <c r="M28" s="204"/>
      <c r="N28" s="204"/>
      <c r="O28" s="204"/>
      <c r="P28" s="204"/>
      <c r="Q28" s="204"/>
    </row>
    <row r="29" spans="1:17" ht="13.5" customHeight="1" x14ac:dyDescent="0.4">
      <c r="A29" s="204"/>
      <c r="B29" s="204"/>
      <c r="C29" s="204"/>
      <c r="D29" s="204"/>
      <c r="E29" s="204"/>
      <c r="F29" s="204"/>
      <c r="G29" s="204"/>
      <c r="H29" s="204"/>
      <c r="I29" s="204"/>
      <c r="J29" s="204"/>
      <c r="K29" s="204"/>
      <c r="L29" s="204"/>
      <c r="M29" s="204"/>
      <c r="N29" s="204"/>
      <c r="O29" s="204"/>
      <c r="P29" s="204"/>
      <c r="Q29" s="204"/>
    </row>
    <row r="30" spans="1:17" ht="13.5" customHeight="1" x14ac:dyDescent="0.4">
      <c r="A30" s="204"/>
      <c r="B30" s="204"/>
      <c r="C30" s="204"/>
      <c r="D30" s="204"/>
      <c r="E30" s="204"/>
      <c r="F30" s="204"/>
      <c r="G30" s="204"/>
      <c r="H30" s="204"/>
      <c r="I30" s="204"/>
      <c r="J30" s="204"/>
      <c r="K30" s="204"/>
      <c r="L30" s="204"/>
      <c r="M30" s="204"/>
      <c r="N30" s="204"/>
      <c r="O30" s="204"/>
      <c r="P30" s="204"/>
      <c r="Q30" s="204"/>
    </row>
    <row r="31" spans="1:17" ht="13.5" customHeight="1" x14ac:dyDescent="0.4">
      <c r="A31" s="204"/>
      <c r="B31" s="204"/>
      <c r="C31" s="204"/>
      <c r="D31" s="204"/>
      <c r="E31" s="204"/>
      <c r="F31" s="204"/>
      <c r="G31" s="204"/>
      <c r="H31" s="204"/>
      <c r="I31" s="204"/>
      <c r="J31" s="204"/>
      <c r="K31" s="204"/>
      <c r="L31" s="204"/>
      <c r="M31" s="204"/>
      <c r="N31" s="204"/>
      <c r="O31" s="204"/>
      <c r="P31" s="204"/>
      <c r="Q31" s="204"/>
    </row>
    <row r="32" spans="1:17" ht="13.5" customHeight="1" x14ac:dyDescent="0.4">
      <c r="A32" s="204"/>
      <c r="B32" s="204"/>
      <c r="C32" s="204"/>
      <c r="D32" s="204"/>
      <c r="E32" s="204"/>
      <c r="F32" s="204"/>
      <c r="G32" s="204"/>
      <c r="H32" s="204"/>
      <c r="I32" s="204"/>
      <c r="J32" s="204"/>
      <c r="K32" s="204"/>
      <c r="L32" s="204"/>
      <c r="M32" s="204"/>
      <c r="N32" s="204"/>
      <c r="O32" s="204"/>
      <c r="P32" s="204"/>
      <c r="Q32" s="204"/>
    </row>
    <row r="33" spans="1:17" ht="13.5" customHeight="1" x14ac:dyDescent="0.4">
      <c r="A33" s="204"/>
      <c r="B33" s="204"/>
      <c r="C33" s="204"/>
      <c r="D33" s="204"/>
      <c r="E33" s="204"/>
      <c r="F33" s="204"/>
      <c r="G33" s="204"/>
      <c r="H33" s="204"/>
      <c r="I33" s="204"/>
      <c r="J33" s="204"/>
      <c r="K33" s="204"/>
      <c r="L33" s="204"/>
      <c r="M33" s="204"/>
      <c r="N33" s="204"/>
      <c r="O33" s="204"/>
      <c r="P33" s="204"/>
      <c r="Q33" s="204"/>
    </row>
    <row r="34" spans="1:17" ht="13.5" customHeight="1" x14ac:dyDescent="0.4">
      <c r="A34" s="204"/>
      <c r="B34" s="204"/>
      <c r="C34" s="204"/>
      <c r="D34" s="204"/>
      <c r="E34" s="204"/>
      <c r="F34" s="204"/>
      <c r="G34" s="204"/>
      <c r="H34" s="204"/>
      <c r="I34" s="204"/>
      <c r="J34" s="204"/>
      <c r="K34" s="204"/>
      <c r="L34" s="204"/>
      <c r="M34" s="204"/>
      <c r="N34" s="204"/>
      <c r="O34" s="204"/>
      <c r="P34" s="204"/>
      <c r="Q34" s="204"/>
    </row>
    <row r="35" spans="1:17" ht="13.5" customHeight="1" x14ac:dyDescent="0.4">
      <c r="A35" s="204"/>
      <c r="B35" s="204"/>
      <c r="C35" s="204"/>
      <c r="D35" s="204"/>
      <c r="E35" s="204"/>
      <c r="F35" s="204"/>
      <c r="G35" s="204"/>
      <c r="H35" s="204"/>
      <c r="I35" s="204"/>
      <c r="J35" s="204"/>
      <c r="K35" s="204"/>
      <c r="L35" s="204"/>
      <c r="M35" s="204"/>
      <c r="N35" s="204"/>
      <c r="O35" s="204"/>
      <c r="P35" s="204"/>
      <c r="Q35" s="204"/>
    </row>
    <row r="36" spans="1:17" ht="13.5" customHeight="1" x14ac:dyDescent="0.4">
      <c r="A36" s="204"/>
      <c r="B36" s="204"/>
      <c r="C36" s="204"/>
      <c r="D36" s="204"/>
      <c r="E36" s="204"/>
      <c r="F36" s="204"/>
      <c r="G36" s="204"/>
      <c r="H36" s="204"/>
      <c r="I36" s="204"/>
      <c r="J36" s="204"/>
      <c r="K36" s="204"/>
      <c r="L36" s="204"/>
      <c r="M36" s="204"/>
      <c r="N36" s="204"/>
      <c r="O36" s="204"/>
      <c r="P36" s="204"/>
      <c r="Q36" s="204"/>
    </row>
    <row r="37" spans="1:17" ht="13.5" customHeight="1" x14ac:dyDescent="0.4">
      <c r="A37" s="204"/>
      <c r="B37" s="204"/>
      <c r="C37" s="204"/>
      <c r="D37" s="204"/>
      <c r="E37" s="204"/>
      <c r="F37" s="204"/>
      <c r="G37" s="204"/>
      <c r="H37" s="204"/>
      <c r="I37" s="204"/>
      <c r="J37" s="204"/>
      <c r="K37" s="204"/>
      <c r="L37" s="204"/>
      <c r="M37" s="204"/>
      <c r="N37" s="204"/>
      <c r="O37" s="204"/>
      <c r="P37" s="204"/>
      <c r="Q37" s="204"/>
    </row>
    <row r="38" spans="1:17" ht="13.5" customHeight="1" x14ac:dyDescent="0.4">
      <c r="A38" s="204"/>
      <c r="B38" s="204"/>
      <c r="C38" s="204"/>
      <c r="D38" s="204"/>
      <c r="E38" s="204"/>
      <c r="F38" s="204"/>
      <c r="G38" s="204"/>
      <c r="H38" s="204"/>
      <c r="I38" s="204"/>
      <c r="J38" s="204"/>
      <c r="K38" s="204"/>
      <c r="L38" s="204"/>
      <c r="M38" s="204"/>
      <c r="N38" s="204"/>
      <c r="O38" s="204"/>
      <c r="P38" s="204"/>
      <c r="Q38" s="204"/>
    </row>
    <row r="39" spans="1:17" ht="13.5" customHeight="1" x14ac:dyDescent="0.4">
      <c r="A39" s="204"/>
      <c r="B39" s="204"/>
      <c r="C39" s="204"/>
      <c r="D39" s="204"/>
      <c r="E39" s="204"/>
      <c r="F39" s="204"/>
      <c r="G39" s="204"/>
      <c r="H39" s="204"/>
      <c r="I39" s="204"/>
      <c r="J39" s="204"/>
      <c r="K39" s="204"/>
      <c r="L39" s="204"/>
      <c r="M39" s="204"/>
      <c r="N39" s="204"/>
      <c r="O39" s="204"/>
      <c r="P39" s="204"/>
      <c r="Q39" s="204"/>
    </row>
    <row r="40" spans="1:17" ht="13.5" customHeight="1" x14ac:dyDescent="0.4">
      <c r="A40" s="204"/>
      <c r="B40" s="204"/>
      <c r="C40" s="204"/>
      <c r="D40" s="204"/>
      <c r="E40" s="204"/>
      <c r="F40" s="204"/>
      <c r="G40" s="204"/>
      <c r="H40" s="204"/>
      <c r="I40" s="204"/>
      <c r="J40" s="204"/>
      <c r="K40" s="204"/>
      <c r="L40" s="204"/>
      <c r="M40" s="204"/>
      <c r="N40" s="204"/>
      <c r="O40" s="204"/>
      <c r="P40" s="204"/>
      <c r="Q40" s="204"/>
    </row>
    <row r="41" spans="1:17" ht="13.5" customHeight="1" x14ac:dyDescent="0.4">
      <c r="A41" s="204"/>
      <c r="B41" s="204"/>
      <c r="C41" s="204"/>
      <c r="D41" s="204"/>
      <c r="E41" s="204"/>
      <c r="F41" s="204"/>
      <c r="G41" s="204"/>
      <c r="H41" s="204"/>
      <c r="I41" s="204"/>
      <c r="J41" s="204"/>
      <c r="K41" s="204"/>
      <c r="L41" s="204"/>
      <c r="M41" s="204"/>
      <c r="N41" s="204"/>
      <c r="O41" s="204"/>
      <c r="P41" s="204"/>
      <c r="Q41" s="204"/>
    </row>
    <row r="42" spans="1:17" ht="13.5" customHeight="1" x14ac:dyDescent="0.4">
      <c r="A42" s="204"/>
      <c r="B42" s="204"/>
      <c r="C42" s="204"/>
      <c r="D42" s="204"/>
      <c r="E42" s="204"/>
      <c r="F42" s="204"/>
      <c r="G42" s="204"/>
      <c r="H42" s="204"/>
      <c r="I42" s="204"/>
      <c r="J42" s="204"/>
      <c r="K42" s="204"/>
      <c r="L42" s="204"/>
      <c r="M42" s="204"/>
      <c r="N42" s="204"/>
      <c r="O42" s="204"/>
      <c r="P42" s="204"/>
      <c r="Q42" s="204"/>
    </row>
    <row r="43" spans="1:17" ht="13.5" customHeight="1" x14ac:dyDescent="0.4">
      <c r="A43" s="204"/>
      <c r="B43" s="204"/>
      <c r="C43" s="204"/>
      <c r="D43" s="204"/>
      <c r="E43" s="204"/>
      <c r="F43" s="204"/>
      <c r="G43" s="204"/>
      <c r="H43" s="204"/>
      <c r="I43" s="204"/>
      <c r="J43" s="204"/>
      <c r="K43" s="204"/>
      <c r="L43" s="204"/>
      <c r="M43" s="204"/>
      <c r="N43" s="204"/>
      <c r="O43" s="204"/>
      <c r="P43" s="204"/>
      <c r="Q43" s="204"/>
    </row>
    <row r="44" spans="1:17" ht="13.5" customHeight="1" x14ac:dyDescent="0.4">
      <c r="A44" s="204"/>
      <c r="B44" s="204"/>
      <c r="C44" s="204"/>
      <c r="D44" s="204"/>
      <c r="E44" s="204"/>
      <c r="F44" s="204"/>
      <c r="G44" s="204"/>
      <c r="H44" s="204"/>
      <c r="I44" s="204"/>
      <c r="J44" s="204"/>
      <c r="K44" s="204"/>
      <c r="L44" s="204"/>
      <c r="M44" s="204"/>
      <c r="N44" s="204"/>
      <c r="O44" s="204"/>
      <c r="P44" s="204"/>
      <c r="Q44" s="204"/>
    </row>
    <row r="45" spans="1:17" ht="13.5" customHeight="1" x14ac:dyDescent="0.4">
      <c r="A45" s="204"/>
      <c r="B45" s="204"/>
      <c r="C45" s="204"/>
      <c r="D45" s="204"/>
      <c r="E45" s="204"/>
      <c r="F45" s="204"/>
      <c r="G45" s="204"/>
      <c r="H45" s="204"/>
      <c r="I45" s="204"/>
      <c r="J45" s="204"/>
      <c r="K45" s="204"/>
      <c r="L45" s="204"/>
      <c r="M45" s="204"/>
      <c r="N45" s="204"/>
      <c r="O45" s="204"/>
      <c r="P45" s="204"/>
      <c r="Q45" s="204"/>
    </row>
    <row r="46" spans="1:17" ht="13.5" customHeight="1" x14ac:dyDescent="0.4">
      <c r="A46" s="204"/>
      <c r="B46" s="204"/>
      <c r="C46" s="204"/>
      <c r="D46" s="204"/>
      <c r="E46" s="204"/>
      <c r="F46" s="204"/>
      <c r="G46" s="204"/>
      <c r="H46" s="204"/>
      <c r="I46" s="204"/>
      <c r="J46" s="204"/>
      <c r="K46" s="204"/>
      <c r="L46" s="204"/>
      <c r="M46" s="204"/>
      <c r="N46" s="204"/>
      <c r="O46" s="204"/>
      <c r="P46" s="204"/>
      <c r="Q46" s="204"/>
    </row>
    <row r="47" spans="1:17" ht="13.5" customHeight="1" x14ac:dyDescent="0.4">
      <c r="A47" s="204"/>
      <c r="B47" s="204"/>
      <c r="C47" s="204"/>
      <c r="D47" s="204"/>
      <c r="E47" s="204"/>
      <c r="F47" s="204"/>
      <c r="G47" s="204"/>
      <c r="H47" s="204"/>
      <c r="I47" s="204"/>
      <c r="J47" s="204"/>
      <c r="K47" s="204"/>
      <c r="L47" s="204"/>
      <c r="M47" s="204"/>
      <c r="N47" s="204"/>
      <c r="O47" s="204"/>
      <c r="P47" s="204"/>
      <c r="Q47" s="204"/>
    </row>
    <row r="48" spans="1:17" ht="13.5" customHeight="1" x14ac:dyDescent="0.4">
      <c r="A48" s="204"/>
      <c r="B48" s="204"/>
      <c r="C48" s="204"/>
      <c r="D48" s="204"/>
      <c r="E48" s="204"/>
      <c r="F48" s="204"/>
      <c r="G48" s="204"/>
      <c r="H48" s="204"/>
      <c r="I48" s="204"/>
      <c r="J48" s="204"/>
      <c r="K48" s="204"/>
      <c r="L48" s="204"/>
      <c r="M48" s="204"/>
      <c r="N48" s="204"/>
      <c r="O48" s="204"/>
      <c r="P48" s="204"/>
      <c r="Q48" s="204"/>
    </row>
    <row r="49" spans="1:17" ht="13.5" customHeight="1" x14ac:dyDescent="0.4">
      <c r="A49" s="204"/>
      <c r="B49" s="204"/>
      <c r="C49" s="204"/>
      <c r="D49" s="204"/>
      <c r="E49" s="204"/>
      <c r="F49" s="204"/>
      <c r="G49" s="204"/>
      <c r="H49" s="204"/>
      <c r="I49" s="204"/>
      <c r="J49" s="204"/>
      <c r="K49" s="204"/>
      <c r="L49" s="204"/>
      <c r="M49" s="204"/>
      <c r="N49" s="204"/>
      <c r="O49" s="204"/>
      <c r="P49" s="204"/>
      <c r="Q49" s="204"/>
    </row>
    <row r="50" spans="1:17" ht="13.5" customHeight="1" x14ac:dyDescent="0.4">
      <c r="A50" s="204"/>
      <c r="B50" s="204"/>
      <c r="C50" s="204"/>
      <c r="D50" s="204"/>
      <c r="E50" s="204"/>
      <c r="F50" s="204"/>
      <c r="G50" s="204"/>
      <c r="H50" s="204"/>
      <c r="I50" s="204"/>
      <c r="J50" s="204"/>
      <c r="K50" s="204"/>
      <c r="L50" s="204"/>
      <c r="M50" s="204"/>
      <c r="N50" s="204"/>
      <c r="O50" s="204"/>
      <c r="P50" s="204"/>
      <c r="Q50" s="204"/>
    </row>
    <row r="51" spans="1:17" ht="13.5" customHeight="1" x14ac:dyDescent="0.4">
      <c r="A51" s="204"/>
      <c r="B51" s="204"/>
      <c r="C51" s="204"/>
      <c r="D51" s="204"/>
      <c r="E51" s="204"/>
      <c r="F51" s="204"/>
      <c r="G51" s="204"/>
      <c r="H51" s="204"/>
      <c r="I51" s="204"/>
      <c r="J51" s="204"/>
      <c r="K51" s="204"/>
      <c r="L51" s="204"/>
      <c r="M51" s="204"/>
      <c r="N51" s="204"/>
      <c r="O51" s="204"/>
      <c r="P51" s="204"/>
      <c r="Q51" s="204"/>
    </row>
    <row r="52" spans="1:17" ht="13.5" customHeight="1" x14ac:dyDescent="0.4">
      <c r="A52" s="204"/>
      <c r="B52" s="204"/>
      <c r="C52" s="204"/>
      <c r="D52" s="204"/>
      <c r="E52" s="204"/>
      <c r="F52" s="204"/>
      <c r="G52" s="204"/>
      <c r="H52" s="204"/>
      <c r="I52" s="204"/>
      <c r="J52" s="204"/>
      <c r="K52" s="204"/>
      <c r="L52" s="204"/>
      <c r="M52" s="204"/>
      <c r="N52" s="204"/>
      <c r="O52" s="204"/>
      <c r="P52" s="204"/>
      <c r="Q52" s="204"/>
    </row>
    <row r="53" spans="1:17" ht="13.5" customHeight="1" x14ac:dyDescent="0.4">
      <c r="A53" s="204"/>
      <c r="B53" s="204"/>
      <c r="C53" s="204"/>
      <c r="D53" s="204"/>
      <c r="E53" s="204"/>
      <c r="F53" s="204"/>
      <c r="G53" s="204"/>
      <c r="H53" s="204"/>
      <c r="I53" s="204"/>
      <c r="J53" s="204"/>
      <c r="K53" s="204"/>
      <c r="L53" s="204"/>
      <c r="M53" s="204"/>
      <c r="N53" s="204"/>
      <c r="O53" s="204"/>
      <c r="P53" s="204"/>
      <c r="Q53" s="204"/>
    </row>
    <row r="54" spans="1:17" ht="13.5" customHeight="1" x14ac:dyDescent="0.4">
      <c r="A54" s="204"/>
      <c r="B54" s="204"/>
      <c r="C54" s="204"/>
      <c r="D54" s="204"/>
      <c r="E54" s="204"/>
      <c r="F54" s="204"/>
      <c r="G54" s="204"/>
      <c r="H54" s="204"/>
      <c r="I54" s="204"/>
      <c r="J54" s="204"/>
      <c r="K54" s="204"/>
      <c r="L54" s="204"/>
      <c r="M54" s="204"/>
      <c r="N54" s="204"/>
      <c r="O54" s="204"/>
      <c r="P54" s="204"/>
      <c r="Q54" s="204"/>
    </row>
    <row r="55" spans="1:17" ht="13.5" customHeight="1" x14ac:dyDescent="0.4">
      <c r="A55" s="204"/>
      <c r="B55" s="204"/>
      <c r="C55" s="204"/>
      <c r="D55" s="204"/>
      <c r="E55" s="204"/>
      <c r="F55" s="204"/>
      <c r="G55" s="204"/>
      <c r="H55" s="204"/>
      <c r="I55" s="204"/>
      <c r="J55" s="204"/>
      <c r="K55" s="204"/>
      <c r="L55" s="204"/>
      <c r="M55" s="204"/>
      <c r="N55" s="204"/>
      <c r="O55" s="204"/>
      <c r="P55" s="204"/>
      <c r="Q55" s="204"/>
    </row>
    <row r="56" spans="1:17" ht="13.5" customHeight="1" x14ac:dyDescent="0.4">
      <c r="A56" s="204"/>
      <c r="B56" s="204"/>
      <c r="C56" s="204"/>
      <c r="D56" s="204"/>
      <c r="E56" s="204"/>
      <c r="F56" s="204"/>
      <c r="G56" s="204"/>
      <c r="H56" s="204"/>
      <c r="I56" s="204"/>
      <c r="J56" s="204"/>
      <c r="K56" s="204"/>
      <c r="L56" s="204"/>
      <c r="M56" s="204"/>
      <c r="N56" s="204"/>
      <c r="O56" s="204"/>
      <c r="P56" s="204"/>
      <c r="Q56" s="204"/>
    </row>
    <row r="57" spans="1:17" ht="13.5" customHeight="1" x14ac:dyDescent="0.4">
      <c r="A57" s="204"/>
      <c r="B57" s="204"/>
      <c r="C57" s="204"/>
      <c r="D57" s="204"/>
      <c r="E57" s="204"/>
      <c r="F57" s="204"/>
      <c r="G57" s="204"/>
      <c r="H57" s="204"/>
      <c r="I57" s="204"/>
      <c r="J57" s="204"/>
      <c r="K57" s="204"/>
      <c r="L57" s="204"/>
      <c r="M57" s="204"/>
      <c r="N57" s="204"/>
      <c r="O57" s="204"/>
      <c r="P57" s="204"/>
      <c r="Q57" s="204"/>
    </row>
    <row r="58" spans="1:17" ht="13.5" customHeight="1" x14ac:dyDescent="0.4">
      <c r="A58" s="204"/>
      <c r="B58" s="204"/>
      <c r="C58" s="204"/>
      <c r="D58" s="204"/>
      <c r="E58" s="204"/>
      <c r="F58" s="204"/>
      <c r="G58" s="204"/>
      <c r="H58" s="204"/>
      <c r="I58" s="204"/>
      <c r="J58" s="204"/>
      <c r="K58" s="204"/>
      <c r="L58" s="204"/>
      <c r="M58" s="204"/>
      <c r="N58" s="204"/>
      <c r="O58" s="204"/>
      <c r="P58" s="204"/>
      <c r="Q58" s="204"/>
    </row>
    <row r="59" spans="1:17" ht="13.5" customHeight="1" x14ac:dyDescent="0.4">
      <c r="A59" s="204"/>
      <c r="B59" s="204"/>
      <c r="C59" s="204"/>
      <c r="D59" s="204"/>
      <c r="E59" s="204"/>
      <c r="F59" s="204"/>
      <c r="G59" s="204"/>
      <c r="H59" s="204"/>
      <c r="I59" s="204"/>
      <c r="J59" s="204"/>
      <c r="K59" s="204"/>
      <c r="L59" s="204"/>
      <c r="M59" s="204"/>
      <c r="N59" s="204"/>
      <c r="O59" s="204"/>
      <c r="P59" s="204"/>
      <c r="Q59" s="204"/>
    </row>
    <row r="60" spans="1:17" ht="13.5" customHeight="1" x14ac:dyDescent="0.4">
      <c r="A60" s="204"/>
      <c r="B60" s="204"/>
      <c r="C60" s="204"/>
      <c r="D60" s="204"/>
      <c r="E60" s="204"/>
      <c r="F60" s="204"/>
      <c r="G60" s="204"/>
      <c r="H60" s="204"/>
      <c r="I60" s="204"/>
      <c r="J60" s="204"/>
      <c r="K60" s="204"/>
      <c r="L60" s="204"/>
      <c r="M60" s="204"/>
      <c r="N60" s="204"/>
      <c r="O60" s="204"/>
      <c r="P60" s="204"/>
      <c r="Q60" s="204"/>
    </row>
    <row r="61" spans="1:17" ht="13.5" customHeight="1" x14ac:dyDescent="0.4">
      <c r="A61" s="204"/>
      <c r="B61" s="204"/>
      <c r="C61" s="204"/>
      <c r="D61" s="204"/>
      <c r="E61" s="204"/>
      <c r="F61" s="204"/>
      <c r="G61" s="204"/>
      <c r="H61" s="204"/>
      <c r="I61" s="204"/>
      <c r="J61" s="204"/>
      <c r="K61" s="204"/>
      <c r="L61" s="204"/>
      <c r="M61" s="204"/>
      <c r="N61" s="204"/>
      <c r="O61" s="204"/>
      <c r="P61" s="204"/>
      <c r="Q61" s="204"/>
    </row>
    <row r="62" spans="1:17" ht="13.5" customHeight="1" x14ac:dyDescent="0.4">
      <c r="A62" s="204"/>
      <c r="B62" s="204"/>
      <c r="C62" s="204"/>
      <c r="D62" s="204"/>
      <c r="E62" s="204"/>
      <c r="F62" s="204"/>
      <c r="G62" s="204"/>
      <c r="H62" s="204"/>
      <c r="I62" s="204"/>
      <c r="J62" s="204"/>
      <c r="K62" s="204"/>
      <c r="L62" s="204"/>
      <c r="M62" s="204"/>
      <c r="N62" s="204"/>
      <c r="O62" s="204"/>
      <c r="P62" s="204"/>
      <c r="Q62" s="204"/>
    </row>
    <row r="64" spans="1:17" s="8" customFormat="1" ht="12" x14ac:dyDescent="0.4">
      <c r="A64" s="7" t="s">
        <v>69</v>
      </c>
      <c r="Q64" s="10" t="s">
        <v>1</v>
      </c>
    </row>
    <row r="65" spans="1:21" s="8" customFormat="1" ht="12" customHeight="1" x14ac:dyDescent="0.4">
      <c r="H65" s="134" t="s">
        <v>3</v>
      </c>
      <c r="I65" s="134"/>
      <c r="J65" s="9" t="s">
        <v>50</v>
      </c>
      <c r="K65" s="133" t="str">
        <f>IF(TRIM('様式第6号(2)a'!$O$2)="","",'様式第6号(2)a'!$O$2)</f>
        <v/>
      </c>
      <c r="L65" s="133"/>
      <c r="M65" s="133"/>
      <c r="N65" s="9" t="s">
        <v>5</v>
      </c>
      <c r="O65" s="133" t="str">
        <f>IF(TRIM('様式第6号(2)a'!$S$2)="","",'様式第6号(2)a'!$S$2)</f>
        <v/>
      </c>
      <c r="P65" s="133"/>
      <c r="Q65" s="133"/>
      <c r="R65" s="9"/>
      <c r="S65" s="194"/>
      <c r="T65" s="194"/>
      <c r="U65" s="194"/>
    </row>
    <row r="66" spans="1:21" s="8" customFormat="1" ht="12" customHeight="1" x14ac:dyDescent="0.4">
      <c r="H66" s="134" t="s">
        <v>6</v>
      </c>
      <c r="I66" s="134"/>
      <c r="J66" s="9" t="s">
        <v>50</v>
      </c>
      <c r="K66" s="133" t="str">
        <f>IF(TRIM('様式第6号(2)a'!$O$3)="","",'様式第6号(2)a'!$O$3)</f>
        <v/>
      </c>
      <c r="L66" s="133"/>
      <c r="M66" s="133"/>
      <c r="N66" s="9" t="s">
        <v>5</v>
      </c>
      <c r="O66" s="133" t="str">
        <f>IF(TRIM('様式第6号(2)a'!$S$3)="","",'様式第6号(2)a'!$S$3)</f>
        <v/>
      </c>
      <c r="P66" s="133"/>
      <c r="Q66" s="133"/>
      <c r="R66" s="9"/>
      <c r="S66" s="194"/>
      <c r="T66" s="194"/>
      <c r="U66" s="194"/>
    </row>
    <row r="67" spans="1:21" s="8" customFormat="1" ht="12" customHeight="1" x14ac:dyDescent="0.4">
      <c r="L67" s="30"/>
      <c r="M67" s="30"/>
      <c r="N67" s="9"/>
      <c r="O67" s="49"/>
      <c r="P67" s="49"/>
      <c r="Q67" s="49"/>
      <c r="R67" s="9"/>
      <c r="S67" s="28"/>
      <c r="T67" s="28"/>
      <c r="U67" s="28"/>
    </row>
    <row r="68" spans="1:21" s="8" customFormat="1" ht="12" customHeight="1" x14ac:dyDescent="0.4">
      <c r="B68" s="195" t="s">
        <v>51</v>
      </c>
      <c r="C68" s="195"/>
      <c r="D68" s="195"/>
      <c r="E68" s="195"/>
      <c r="F68" s="195"/>
      <c r="G68" s="195"/>
      <c r="H68" s="195"/>
      <c r="I68" s="195"/>
      <c r="J68" s="195"/>
      <c r="K68" s="195"/>
      <c r="L68" s="195"/>
      <c r="M68" s="195"/>
      <c r="N68" s="195"/>
      <c r="O68" s="195"/>
      <c r="P68" s="7"/>
      <c r="Q68" s="7"/>
      <c r="R68" s="7"/>
      <c r="S68" s="7"/>
      <c r="T68" s="7"/>
      <c r="U68" s="7"/>
    </row>
    <row r="69" spans="1:21" s="8" customFormat="1" ht="12" customHeight="1" x14ac:dyDescent="0.4">
      <c r="B69" s="195"/>
      <c r="C69" s="195"/>
      <c r="D69" s="195"/>
      <c r="E69" s="195"/>
      <c r="F69" s="195"/>
      <c r="G69" s="195"/>
      <c r="H69" s="195"/>
      <c r="I69" s="195"/>
      <c r="J69" s="195"/>
      <c r="K69" s="195"/>
      <c r="L69" s="195"/>
      <c r="M69" s="195"/>
      <c r="N69" s="195"/>
      <c r="O69" s="195"/>
      <c r="P69" s="7"/>
      <c r="Q69" s="7"/>
      <c r="R69" s="7"/>
      <c r="S69" s="7"/>
      <c r="T69" s="7"/>
      <c r="U69" s="7"/>
    </row>
    <row r="70" spans="1:21" s="8" customFormat="1" ht="6" customHeight="1" x14ac:dyDescent="0.4">
      <c r="B70" s="27"/>
      <c r="C70" s="27"/>
      <c r="D70" s="27"/>
      <c r="E70" s="27"/>
      <c r="F70" s="27"/>
      <c r="G70" s="27"/>
      <c r="H70" s="27"/>
      <c r="I70" s="27"/>
      <c r="J70" s="27"/>
      <c r="K70" s="27"/>
      <c r="L70" s="27"/>
      <c r="M70" s="27"/>
      <c r="N70" s="27"/>
      <c r="O70" s="27"/>
      <c r="P70" s="27"/>
      <c r="Q70" s="27"/>
      <c r="R70" s="27"/>
      <c r="S70" s="27"/>
      <c r="T70" s="27"/>
      <c r="U70" s="27"/>
    </row>
    <row r="71" spans="1:21" ht="15" customHeight="1" x14ac:dyDescent="0.4">
      <c r="A71" s="24" t="s">
        <v>52</v>
      </c>
      <c r="B71" s="24"/>
      <c r="D71" s="3"/>
      <c r="E71" s="3"/>
      <c r="F71" s="3"/>
      <c r="G71" s="3"/>
      <c r="H71" s="3"/>
      <c r="I71" s="3"/>
      <c r="J71" s="3"/>
      <c r="K71" s="3"/>
      <c r="L71" s="42"/>
      <c r="M71" s="42"/>
      <c r="N71" s="42"/>
      <c r="O71" s="42"/>
      <c r="P71" s="42"/>
      <c r="Q71" s="42"/>
    </row>
    <row r="72" spans="1:21" s="4" customFormat="1" ht="15" customHeight="1" x14ac:dyDescent="0.4">
      <c r="A72" s="22"/>
      <c r="B72" s="201" t="s">
        <v>10</v>
      </c>
      <c r="C72" s="201"/>
      <c r="D72" s="201" t="s">
        <v>11</v>
      </c>
      <c r="E72" s="201"/>
      <c r="F72" s="201" t="s">
        <v>12</v>
      </c>
      <c r="G72" s="201"/>
      <c r="H72" s="201" t="s">
        <v>13</v>
      </c>
      <c r="I72" s="201"/>
      <c r="J72" s="201" t="s">
        <v>14</v>
      </c>
      <c r="K72" s="201"/>
      <c r="L72" s="201" t="s">
        <v>15</v>
      </c>
      <c r="M72" s="201"/>
      <c r="N72" s="201" t="s">
        <v>53</v>
      </c>
      <c r="O72" s="201"/>
      <c r="P72" s="201"/>
    </row>
    <row r="73" spans="1:21" ht="102.75" customHeight="1" x14ac:dyDescent="0.4">
      <c r="A73" s="5" t="s">
        <v>19</v>
      </c>
      <c r="B73" s="179" t="s">
        <v>54</v>
      </c>
      <c r="C73" s="179"/>
      <c r="D73" s="179" t="s">
        <v>23</v>
      </c>
      <c r="E73" s="179"/>
      <c r="F73" s="202" t="s">
        <v>55</v>
      </c>
      <c r="G73" s="202"/>
      <c r="H73" s="202" t="s">
        <v>56</v>
      </c>
      <c r="I73" s="202"/>
      <c r="J73" s="202" t="s">
        <v>57</v>
      </c>
      <c r="K73" s="202"/>
      <c r="L73" s="202" t="s">
        <v>58</v>
      </c>
      <c r="M73" s="202"/>
      <c r="N73" s="179" t="s">
        <v>59</v>
      </c>
      <c r="O73" s="179"/>
      <c r="P73" s="179"/>
      <c r="Q73" s="6"/>
    </row>
    <row r="74" spans="1:21" ht="16.5" customHeight="1" x14ac:dyDescent="0.4">
      <c r="A74" s="196">
        <v>4</v>
      </c>
      <c r="B74" s="197" t="str">
        <f>IF('様式第6号(2)a'!B71="","",'様式第6号(2)a'!B71)</f>
        <v/>
      </c>
      <c r="C74" s="197"/>
      <c r="D74" s="198" t="str">
        <f>IF(TRIM('様式第6号(2)a'!H71)="","",'様式第6号(2)a'!H71)</f>
        <v/>
      </c>
      <c r="E74" s="198"/>
      <c r="F74" s="198" t="str">
        <f>IF(TRIM('様式第6号(2)a'!J71)="","",'様式第6号(2)a'!J71)</f>
        <v/>
      </c>
      <c r="G74" s="198"/>
      <c r="H74" s="199" t="str">
        <f>IF('様式第6号(2)a'!S71="","",'様式第6号(2)a'!S71+'様式第6号(3)ab'!N74)</f>
        <v/>
      </c>
      <c r="I74" s="199"/>
      <c r="J74" s="199" t="str">
        <f>IF('様式第6号(2)a'!O71="","",'様式第6号(2)a'!O71)</f>
        <v/>
      </c>
      <c r="K74" s="199"/>
      <c r="L74" s="198" t="str">
        <f>IF(TRIM('様式第6号(2)a'!Q71)="","",'様式第6号(2)a'!Q71)</f>
        <v/>
      </c>
      <c r="M74" s="198"/>
      <c r="N74" s="200"/>
      <c r="O74" s="200"/>
      <c r="P74" s="200"/>
    </row>
    <row r="75" spans="1:21" ht="16.5" customHeight="1" x14ac:dyDescent="0.4">
      <c r="A75" s="196"/>
      <c r="B75" s="197"/>
      <c r="C75" s="197"/>
      <c r="D75" s="198"/>
      <c r="E75" s="198"/>
      <c r="F75" s="198"/>
      <c r="G75" s="198"/>
      <c r="H75" s="199"/>
      <c r="I75" s="199"/>
      <c r="J75" s="199"/>
      <c r="K75" s="199"/>
      <c r="L75" s="198"/>
      <c r="M75" s="198"/>
      <c r="N75" s="200"/>
      <c r="O75" s="200"/>
      <c r="P75" s="200"/>
    </row>
    <row r="76" spans="1:21" ht="16.5" customHeight="1" x14ac:dyDescent="0.4">
      <c r="A76" s="196">
        <v>5</v>
      </c>
      <c r="B76" s="197" t="str">
        <f>IF('様式第6号(2)a'!B73="","",'様式第6号(2)a'!B73)</f>
        <v/>
      </c>
      <c r="C76" s="197"/>
      <c r="D76" s="198" t="str">
        <f>IF(TRIM('様式第6号(2)a'!H73)="","",'様式第6号(2)a'!H73)</f>
        <v/>
      </c>
      <c r="E76" s="198"/>
      <c r="F76" s="198" t="str">
        <f>IF(TRIM('様式第6号(2)a'!J73)="","",'様式第6号(2)a'!J73)</f>
        <v/>
      </c>
      <c r="G76" s="198"/>
      <c r="H76" s="199" t="str">
        <f>IF('様式第6号(2)a'!S73="","",'様式第6号(2)a'!S73+'様式第6号(3)ab'!N76)</f>
        <v/>
      </c>
      <c r="I76" s="199"/>
      <c r="J76" s="199" t="str">
        <f>IF('様式第6号(2)a'!O73="","",'様式第6号(2)a'!O73)</f>
        <v/>
      </c>
      <c r="K76" s="199"/>
      <c r="L76" s="198" t="str">
        <f>IF(TRIM('様式第6号(2)a'!Q73)="","",'様式第6号(2)a'!Q73)</f>
        <v/>
      </c>
      <c r="M76" s="198"/>
      <c r="N76" s="200"/>
      <c r="O76" s="200"/>
      <c r="P76" s="200"/>
    </row>
    <row r="77" spans="1:21" ht="16.5" customHeight="1" x14ac:dyDescent="0.4">
      <c r="A77" s="196"/>
      <c r="B77" s="197"/>
      <c r="C77" s="197"/>
      <c r="D77" s="198"/>
      <c r="E77" s="198"/>
      <c r="F77" s="198"/>
      <c r="G77" s="198"/>
      <c r="H77" s="199"/>
      <c r="I77" s="199"/>
      <c r="J77" s="199"/>
      <c r="K77" s="199"/>
      <c r="L77" s="198"/>
      <c r="M77" s="198"/>
      <c r="N77" s="200"/>
      <c r="O77" s="200"/>
      <c r="P77" s="200"/>
    </row>
    <row r="78" spans="1:21" ht="16.5" customHeight="1" x14ac:dyDescent="0.4">
      <c r="A78" s="196">
        <v>6</v>
      </c>
      <c r="B78" s="197" t="str">
        <f>IF('様式第6号(2)a'!B75="","",'様式第6号(2)a'!B75)</f>
        <v/>
      </c>
      <c r="C78" s="197"/>
      <c r="D78" s="198" t="str">
        <f>IF(TRIM('様式第6号(2)a'!H75)="","",'様式第6号(2)a'!H75)</f>
        <v/>
      </c>
      <c r="E78" s="198"/>
      <c r="F78" s="198" t="str">
        <f>IF(TRIM('様式第6号(2)a'!J75)="","",'様式第6号(2)a'!J75)</f>
        <v/>
      </c>
      <c r="G78" s="198"/>
      <c r="H78" s="199" t="str">
        <f>IF('様式第6号(2)a'!S75="","",'様式第6号(2)a'!S75+'様式第6号(3)ab'!N78)</f>
        <v/>
      </c>
      <c r="I78" s="199"/>
      <c r="J78" s="199" t="str">
        <f>IF('様式第6号(2)a'!O75="","",'様式第6号(2)a'!O75)</f>
        <v/>
      </c>
      <c r="K78" s="199"/>
      <c r="L78" s="198" t="str">
        <f>IF(TRIM('様式第6号(2)a'!Q75)="","",'様式第6号(2)a'!Q75)</f>
        <v/>
      </c>
      <c r="M78" s="198"/>
      <c r="N78" s="200"/>
      <c r="O78" s="200"/>
      <c r="P78" s="200"/>
    </row>
    <row r="79" spans="1:21" ht="16.5" customHeight="1" x14ac:dyDescent="0.4">
      <c r="A79" s="196"/>
      <c r="B79" s="197"/>
      <c r="C79" s="197"/>
      <c r="D79" s="198"/>
      <c r="E79" s="198"/>
      <c r="F79" s="198"/>
      <c r="G79" s="198"/>
      <c r="H79" s="199"/>
      <c r="I79" s="199"/>
      <c r="J79" s="199"/>
      <c r="K79" s="199"/>
      <c r="L79" s="198"/>
      <c r="M79" s="198"/>
      <c r="N79" s="200"/>
      <c r="O79" s="200"/>
      <c r="P79" s="200"/>
    </row>
    <row r="80" spans="1:21" ht="16.5" customHeight="1" x14ac:dyDescent="0.4">
      <c r="A80" s="196">
        <v>7</v>
      </c>
      <c r="B80" s="197" t="str">
        <f>IF('様式第6号(2)a'!B77="","",'様式第6号(2)a'!B77)</f>
        <v/>
      </c>
      <c r="C80" s="197"/>
      <c r="D80" s="198" t="str">
        <f>IF(TRIM('様式第6号(2)a'!H77)="","",'様式第6号(2)a'!H77)</f>
        <v/>
      </c>
      <c r="E80" s="198"/>
      <c r="F80" s="198" t="str">
        <f>IF(TRIM('様式第6号(2)a'!J77)="","",'様式第6号(2)a'!J77)</f>
        <v/>
      </c>
      <c r="G80" s="198"/>
      <c r="H80" s="199" t="str">
        <f>IF('様式第6号(2)a'!S77="","",'様式第6号(2)a'!S77+'様式第6号(3)ab'!N80)</f>
        <v/>
      </c>
      <c r="I80" s="199"/>
      <c r="J80" s="199" t="str">
        <f>IF('様式第6号(2)a'!O77="","",'様式第6号(2)a'!O77)</f>
        <v/>
      </c>
      <c r="K80" s="199"/>
      <c r="L80" s="198" t="str">
        <f>IF(TRIM('様式第6号(2)a'!Q77)="","",'様式第6号(2)a'!Q77)</f>
        <v/>
      </c>
      <c r="M80" s="198"/>
      <c r="N80" s="200"/>
      <c r="O80" s="200"/>
      <c r="P80" s="200"/>
    </row>
    <row r="81" spans="1:17" ht="16.5" customHeight="1" x14ac:dyDescent="0.4">
      <c r="A81" s="196"/>
      <c r="B81" s="197"/>
      <c r="C81" s="197"/>
      <c r="D81" s="198"/>
      <c r="E81" s="198"/>
      <c r="F81" s="198"/>
      <c r="G81" s="198"/>
      <c r="H81" s="199"/>
      <c r="I81" s="199"/>
      <c r="J81" s="199"/>
      <c r="K81" s="199"/>
      <c r="L81" s="198"/>
      <c r="M81" s="198"/>
      <c r="N81" s="200"/>
      <c r="O81" s="200"/>
      <c r="P81" s="200"/>
    </row>
    <row r="82" spans="1:17" ht="16.5" customHeight="1" x14ac:dyDescent="0.4">
      <c r="A82" s="196">
        <v>8</v>
      </c>
      <c r="B82" s="197" t="str">
        <f>IF('様式第6号(2)a'!B79="","",'様式第6号(2)a'!B79)</f>
        <v/>
      </c>
      <c r="C82" s="197"/>
      <c r="D82" s="198" t="str">
        <f>IF(TRIM('様式第6号(2)a'!H79)="","",'様式第6号(2)a'!H79)</f>
        <v/>
      </c>
      <c r="E82" s="198"/>
      <c r="F82" s="198" t="str">
        <f>IF(TRIM('様式第6号(2)a'!J79)="","",'様式第6号(2)a'!J79)</f>
        <v/>
      </c>
      <c r="G82" s="198"/>
      <c r="H82" s="199" t="str">
        <f>IF('様式第6号(2)a'!S79="","",'様式第6号(2)a'!S79+'様式第6号(3)ab'!N82)</f>
        <v/>
      </c>
      <c r="I82" s="199"/>
      <c r="J82" s="199" t="str">
        <f>IF('様式第6号(2)a'!O79="","",'様式第6号(2)a'!O79)</f>
        <v/>
      </c>
      <c r="K82" s="199"/>
      <c r="L82" s="198" t="str">
        <f>IF(TRIM('様式第6号(2)a'!Q79)="","",'様式第6号(2)a'!Q79)</f>
        <v/>
      </c>
      <c r="M82" s="198"/>
      <c r="N82" s="200"/>
      <c r="O82" s="200"/>
      <c r="P82" s="200"/>
    </row>
    <row r="83" spans="1:17" ht="16.5" customHeight="1" x14ac:dyDescent="0.4">
      <c r="A83" s="196"/>
      <c r="B83" s="197"/>
      <c r="C83" s="197"/>
      <c r="D83" s="198"/>
      <c r="E83" s="198"/>
      <c r="F83" s="198"/>
      <c r="G83" s="198"/>
      <c r="H83" s="199"/>
      <c r="I83" s="199"/>
      <c r="J83" s="199"/>
      <c r="K83" s="199"/>
      <c r="L83" s="198"/>
      <c r="M83" s="198"/>
      <c r="N83" s="200"/>
      <c r="O83" s="200"/>
      <c r="P83" s="200"/>
    </row>
    <row r="84" spans="1:17" ht="16.5" customHeight="1" x14ac:dyDescent="0.4">
      <c r="A84" s="196">
        <v>9</v>
      </c>
      <c r="B84" s="197" t="str">
        <f>IF('様式第6号(2)a'!B81="","",'様式第6号(2)a'!B81)</f>
        <v/>
      </c>
      <c r="C84" s="197"/>
      <c r="D84" s="198" t="str">
        <f>IF(TRIM('様式第6号(2)a'!H81)="","",'様式第6号(2)a'!H81)</f>
        <v/>
      </c>
      <c r="E84" s="198"/>
      <c r="F84" s="198" t="str">
        <f>IF(TRIM('様式第6号(2)a'!J81)="","",'様式第6号(2)a'!J81)</f>
        <v/>
      </c>
      <c r="G84" s="198"/>
      <c r="H84" s="199" t="str">
        <f>IF('様式第6号(2)a'!S81="","",'様式第6号(2)a'!S81+'様式第6号(3)ab'!N84)</f>
        <v/>
      </c>
      <c r="I84" s="199"/>
      <c r="J84" s="199" t="str">
        <f>IF('様式第6号(2)a'!O81="","",'様式第6号(2)a'!O81)</f>
        <v/>
      </c>
      <c r="K84" s="199"/>
      <c r="L84" s="198" t="str">
        <f>IF(TRIM('様式第6号(2)a'!Q81)="","",'様式第6号(2)a'!Q81)</f>
        <v/>
      </c>
      <c r="M84" s="198"/>
      <c r="N84" s="200"/>
      <c r="O84" s="200"/>
      <c r="P84" s="200"/>
    </row>
    <row r="85" spans="1:17" ht="16.5" customHeight="1" x14ac:dyDescent="0.4">
      <c r="A85" s="196"/>
      <c r="B85" s="197"/>
      <c r="C85" s="197"/>
      <c r="D85" s="198"/>
      <c r="E85" s="198"/>
      <c r="F85" s="198"/>
      <c r="G85" s="198"/>
      <c r="H85" s="199"/>
      <c r="I85" s="199"/>
      <c r="J85" s="199"/>
      <c r="K85" s="199"/>
      <c r="L85" s="198"/>
      <c r="M85" s="198"/>
      <c r="N85" s="200"/>
      <c r="O85" s="200"/>
      <c r="P85" s="200"/>
    </row>
    <row r="86" spans="1:17" ht="16.5" customHeight="1" x14ac:dyDescent="0.4">
      <c r="A86" s="196">
        <v>10</v>
      </c>
      <c r="B86" s="197" t="str">
        <f>IF('様式第6号(2)a'!B83="","",'様式第6号(2)a'!B83)</f>
        <v/>
      </c>
      <c r="C86" s="197"/>
      <c r="D86" s="198" t="str">
        <f>IF(TRIM('様式第6号(2)a'!H83)="","",'様式第6号(2)a'!H83)</f>
        <v/>
      </c>
      <c r="E86" s="198"/>
      <c r="F86" s="198" t="str">
        <f>IF(TRIM('様式第6号(2)a'!J83)="","",'様式第6号(2)a'!J83)</f>
        <v/>
      </c>
      <c r="G86" s="198"/>
      <c r="H86" s="199" t="str">
        <f>IF('様式第6号(2)a'!S83="","",'様式第6号(2)a'!S83+'様式第6号(3)ab'!N86)</f>
        <v/>
      </c>
      <c r="I86" s="199"/>
      <c r="J86" s="199" t="str">
        <f>IF('様式第6号(2)a'!O83="","",'様式第6号(2)a'!O83)</f>
        <v/>
      </c>
      <c r="K86" s="199"/>
      <c r="L86" s="198" t="str">
        <f>IF(TRIM('様式第6号(2)a'!Q83)="","",'様式第6号(2)a'!Q83)</f>
        <v/>
      </c>
      <c r="M86" s="198"/>
      <c r="N86" s="200"/>
      <c r="O86" s="200"/>
      <c r="P86" s="200"/>
    </row>
    <row r="87" spans="1:17" ht="16.5" customHeight="1" x14ac:dyDescent="0.4">
      <c r="A87" s="196"/>
      <c r="B87" s="197"/>
      <c r="C87" s="197"/>
      <c r="D87" s="198"/>
      <c r="E87" s="198"/>
      <c r="F87" s="198"/>
      <c r="G87" s="198"/>
      <c r="H87" s="199"/>
      <c r="I87" s="199"/>
      <c r="J87" s="199"/>
      <c r="K87" s="199"/>
      <c r="L87" s="198"/>
      <c r="M87" s="198"/>
      <c r="N87" s="200"/>
      <c r="O87" s="200"/>
      <c r="P87" s="200"/>
    </row>
    <row r="88" spans="1:17" ht="16.5" customHeight="1" x14ac:dyDescent="0.4">
      <c r="A88" s="196">
        <v>11</v>
      </c>
      <c r="B88" s="197" t="str">
        <f>IF('様式第6号(2)a'!B85="","",'様式第6号(2)a'!B85)</f>
        <v/>
      </c>
      <c r="C88" s="197"/>
      <c r="D88" s="198" t="str">
        <f>IF(TRIM('様式第6号(2)a'!H85)="","",'様式第6号(2)a'!H85)</f>
        <v/>
      </c>
      <c r="E88" s="198"/>
      <c r="F88" s="198" t="str">
        <f>IF(TRIM('様式第6号(2)a'!J85)="","",'様式第6号(2)a'!J85)</f>
        <v/>
      </c>
      <c r="G88" s="198"/>
      <c r="H88" s="199" t="str">
        <f>IF('様式第6号(2)a'!S85="","",'様式第6号(2)a'!S85+'様式第6号(3)ab'!N88)</f>
        <v/>
      </c>
      <c r="I88" s="199"/>
      <c r="J88" s="199" t="str">
        <f>IF('様式第6号(2)a'!O85="","",'様式第6号(2)a'!O85)</f>
        <v/>
      </c>
      <c r="K88" s="199"/>
      <c r="L88" s="198" t="str">
        <f>IF(TRIM('様式第6号(2)a'!Q85)="","",'様式第6号(2)a'!Q85)</f>
        <v/>
      </c>
      <c r="M88" s="198"/>
      <c r="N88" s="200"/>
      <c r="O88" s="200"/>
      <c r="P88" s="200"/>
    </row>
    <row r="89" spans="1:17" ht="16.5" customHeight="1" x14ac:dyDescent="0.4">
      <c r="A89" s="196"/>
      <c r="B89" s="197"/>
      <c r="C89" s="197"/>
      <c r="D89" s="198"/>
      <c r="E89" s="198"/>
      <c r="F89" s="198"/>
      <c r="G89" s="198"/>
      <c r="H89" s="199"/>
      <c r="I89" s="199"/>
      <c r="J89" s="199"/>
      <c r="K89" s="199"/>
      <c r="L89" s="198"/>
      <c r="M89" s="198"/>
      <c r="N89" s="200"/>
      <c r="O89" s="200"/>
      <c r="P89" s="200"/>
    </row>
    <row r="90" spans="1:17" ht="6.75" customHeight="1" x14ac:dyDescent="0.4"/>
    <row r="91" spans="1:17" x14ac:dyDescent="0.4">
      <c r="L91" s="10" t="s">
        <v>32</v>
      </c>
      <c r="M91" s="39"/>
      <c r="N91" s="9" t="s">
        <v>33</v>
      </c>
      <c r="O91" s="9" t="s">
        <v>34</v>
      </c>
      <c r="P91" s="39"/>
      <c r="Q91" s="8" t="s">
        <v>35</v>
      </c>
    </row>
  </sheetData>
  <mergeCells count="150">
    <mergeCell ref="J12:K13"/>
    <mergeCell ref="L10:M11"/>
    <mergeCell ref="A10:A11"/>
    <mergeCell ref="B10:C11"/>
    <mergeCell ref="D10:E11"/>
    <mergeCell ref="F10:G11"/>
    <mergeCell ref="H10:I11"/>
    <mergeCell ref="J10:K11"/>
    <mergeCell ref="H2:I2"/>
    <mergeCell ref="K2:M2"/>
    <mergeCell ref="A2:F3"/>
    <mergeCell ref="O2:Q2"/>
    <mergeCell ref="H3:I3"/>
    <mergeCell ref="K3:M3"/>
    <mergeCell ref="O3:Q3"/>
    <mergeCell ref="L16:M17"/>
    <mergeCell ref="J16:K17"/>
    <mergeCell ref="L9:M9"/>
    <mergeCell ref="L8:M8"/>
    <mergeCell ref="N4:O4"/>
    <mergeCell ref="H16:I17"/>
    <mergeCell ref="H9:I9"/>
    <mergeCell ref="J9:K9"/>
    <mergeCell ref="B5:O6"/>
    <mergeCell ref="B8:C8"/>
    <mergeCell ref="D8:E8"/>
    <mergeCell ref="F8:G8"/>
    <mergeCell ref="H8:I8"/>
    <mergeCell ref="J8:K8"/>
    <mergeCell ref="L14:M15"/>
    <mergeCell ref="B14:C15"/>
    <mergeCell ref="D14:E15"/>
    <mergeCell ref="F14:G15"/>
    <mergeCell ref="N8:P8"/>
    <mergeCell ref="N9:P9"/>
    <mergeCell ref="F19:G19"/>
    <mergeCell ref="B19:E19"/>
    <mergeCell ref="E24:Q25"/>
    <mergeCell ref="B24:D25"/>
    <mergeCell ref="P4:Q4"/>
    <mergeCell ref="A16:A17"/>
    <mergeCell ref="B16:C17"/>
    <mergeCell ref="D16:E17"/>
    <mergeCell ref="F16:G17"/>
    <mergeCell ref="B9:C9"/>
    <mergeCell ref="D9:E9"/>
    <mergeCell ref="F9:G9"/>
    <mergeCell ref="B21:Q21"/>
    <mergeCell ref="N16:P17"/>
    <mergeCell ref="E22:F22"/>
    <mergeCell ref="A14:A15"/>
    <mergeCell ref="H14:I15"/>
    <mergeCell ref="J14:K15"/>
    <mergeCell ref="L12:M13"/>
    <mergeCell ref="A12:A13"/>
    <mergeCell ref="B12:C13"/>
    <mergeCell ref="D12:E13"/>
    <mergeCell ref="F12:G13"/>
    <mergeCell ref="H12:I13"/>
    <mergeCell ref="N82:P83"/>
    <mergeCell ref="N84:P85"/>
    <mergeCell ref="A80:A81"/>
    <mergeCell ref="B80:C81"/>
    <mergeCell ref="D80:E81"/>
    <mergeCell ref="F80:G81"/>
    <mergeCell ref="H80:I81"/>
    <mergeCell ref="J80:K81"/>
    <mergeCell ref="L80:M81"/>
    <mergeCell ref="N80:P81"/>
    <mergeCell ref="D84:E85"/>
    <mergeCell ref="F84:G85"/>
    <mergeCell ref="H84:I85"/>
    <mergeCell ref="J84:K85"/>
    <mergeCell ref="J82:K83"/>
    <mergeCell ref="L82:M83"/>
    <mergeCell ref="A82:A83"/>
    <mergeCell ref="B82:C83"/>
    <mergeCell ref="D82:E83"/>
    <mergeCell ref="F82:G83"/>
    <mergeCell ref="H82:I83"/>
    <mergeCell ref="N10:P11"/>
    <mergeCell ref="N12:P13"/>
    <mergeCell ref="N14:P15"/>
    <mergeCell ref="A88:A89"/>
    <mergeCell ref="B88:C89"/>
    <mergeCell ref="D88:E89"/>
    <mergeCell ref="F88:G89"/>
    <mergeCell ref="H88:I89"/>
    <mergeCell ref="J88:K89"/>
    <mergeCell ref="L88:M89"/>
    <mergeCell ref="J86:K87"/>
    <mergeCell ref="L86:M87"/>
    <mergeCell ref="A86:A87"/>
    <mergeCell ref="B86:C87"/>
    <mergeCell ref="D86:E87"/>
    <mergeCell ref="F86:G87"/>
    <mergeCell ref="H86:I87"/>
    <mergeCell ref="N86:P87"/>
    <mergeCell ref="N88:P89"/>
    <mergeCell ref="L84:M85"/>
    <mergeCell ref="A84:A85"/>
    <mergeCell ref="B84:C85"/>
    <mergeCell ref="A27:Q62"/>
    <mergeCell ref="N72:P72"/>
    <mergeCell ref="N73:P73"/>
    <mergeCell ref="A74:A75"/>
    <mergeCell ref="B74:C75"/>
    <mergeCell ref="D74:E75"/>
    <mergeCell ref="F74:G75"/>
    <mergeCell ref="H74:I75"/>
    <mergeCell ref="J74:K75"/>
    <mergeCell ref="L74:M75"/>
    <mergeCell ref="N74:P75"/>
    <mergeCell ref="L72:M72"/>
    <mergeCell ref="B73:C73"/>
    <mergeCell ref="D73:E73"/>
    <mergeCell ref="F73:G73"/>
    <mergeCell ref="H73:I73"/>
    <mergeCell ref="J73:K73"/>
    <mergeCell ref="L73:M73"/>
    <mergeCell ref="B72:C72"/>
    <mergeCell ref="D72:E72"/>
    <mergeCell ref="F72:G72"/>
    <mergeCell ref="H72:I72"/>
    <mergeCell ref="J72:K72"/>
    <mergeCell ref="A76:A77"/>
    <mergeCell ref="B76:C77"/>
    <mergeCell ref="D76:E77"/>
    <mergeCell ref="F76:G77"/>
    <mergeCell ref="H76:I77"/>
    <mergeCell ref="J76:K77"/>
    <mergeCell ref="L76:M77"/>
    <mergeCell ref="N76:P77"/>
    <mergeCell ref="N78:P79"/>
    <mergeCell ref="J78:K79"/>
    <mergeCell ref="L78:M79"/>
    <mergeCell ref="A78:A79"/>
    <mergeCell ref="B78:C79"/>
    <mergeCell ref="D78:E79"/>
    <mergeCell ref="F78:G79"/>
    <mergeCell ref="H78:I79"/>
    <mergeCell ref="S65:U65"/>
    <mergeCell ref="O66:Q66"/>
    <mergeCell ref="S66:U66"/>
    <mergeCell ref="B68:O69"/>
    <mergeCell ref="H65:I65"/>
    <mergeCell ref="K65:M65"/>
    <mergeCell ref="O65:Q65"/>
    <mergeCell ref="H66:I66"/>
    <mergeCell ref="K66:M66"/>
  </mergeCells>
  <phoneticPr fontId="1"/>
  <dataValidations count="3">
    <dataValidation operator="greaterThanOrEqual" allowBlank="1" showInputMessage="1" showErrorMessage="1" error="数字以外は記入しないでください" sqref="J10:K15 J74:K89" xr:uid="{00000000-0002-0000-0100-000000000000}"/>
    <dataValidation type="date" operator="greaterThanOrEqual" allowBlank="1" showInputMessage="1" showErrorMessage="1" error="日付（yyyy/m/d）を入力してください。" sqref="S65:U67 O67:Q67" xr:uid="{07EBB6CF-313D-47DC-98BC-2266F63BD653}">
      <formula1>1</formula1>
    </dataValidation>
    <dataValidation type="list" allowBlank="1" showInputMessage="1" showErrorMessage="1" sqref="E22" xr:uid="{00000000-0002-0000-0100-000003000000}">
      <formula1>$S$10:$S$12</formula1>
    </dataValidation>
  </dataValidations>
  <pageMargins left="0.55059523809523814" right="0.37202380952380953" top="0.46130952380952384"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8D680-99E8-401F-A476-13C16B0C2F9F}">
  <dimension ref="A1:AI501"/>
  <sheetViews>
    <sheetView view="pageBreakPreview" zoomScale="55" zoomScaleNormal="100" zoomScaleSheetLayoutView="55" zoomScalePageLayoutView="55" workbookViewId="0">
      <selection activeCell="F14" sqref="F14:F18"/>
    </sheetView>
  </sheetViews>
  <sheetFormatPr defaultColWidth="9" defaultRowHeight="11.25" x14ac:dyDescent="0.4"/>
  <cols>
    <col min="1" max="1" width="9" style="55"/>
    <col min="2" max="2" width="12" style="55" customWidth="1"/>
    <col min="3" max="3" width="36.25" style="55" customWidth="1"/>
    <col min="4" max="4" width="27.5" style="55" bestFit="1" customWidth="1"/>
    <col min="5" max="8" width="21.25" style="55" customWidth="1"/>
    <col min="9" max="9" width="26" style="55" customWidth="1"/>
    <col min="10" max="11" width="1.25" style="55" customWidth="1"/>
    <col min="12" max="12" width="26.125" style="55" bestFit="1" customWidth="1"/>
    <col min="13" max="13" width="28.5" style="55" customWidth="1"/>
    <col min="14" max="15" width="42.5" style="55" customWidth="1"/>
    <col min="16" max="16" width="4.375" style="55" customWidth="1"/>
    <col min="17" max="17" width="20.875" style="55" customWidth="1"/>
    <col min="18" max="18" width="4.375" style="55" customWidth="1"/>
    <col min="19" max="19" width="20.875" style="55" customWidth="1"/>
    <col min="20" max="20" width="1.875" style="55" customWidth="1"/>
    <col min="21" max="21" width="9" style="55"/>
    <col min="22" max="22" width="4.75" style="55" customWidth="1"/>
    <col min="23" max="23" width="9" style="55"/>
    <col min="24" max="24" width="1.625" style="55" customWidth="1"/>
    <col min="25" max="33" width="9" style="55"/>
    <col min="34" max="34" width="18.75" style="55" bestFit="1" customWidth="1"/>
    <col min="35" max="16384" width="9" style="55"/>
  </cols>
  <sheetData>
    <row r="1" spans="2:34" ht="30" customHeight="1" thickBot="1" x14ac:dyDescent="0.45">
      <c r="B1" s="50" t="s">
        <v>70</v>
      </c>
      <c r="C1" s="51"/>
      <c r="D1" s="234" t="s">
        <v>71</v>
      </c>
      <c r="E1" s="234"/>
      <c r="F1" s="234"/>
      <c r="G1" s="234"/>
      <c r="H1" s="234"/>
      <c r="I1" s="234"/>
      <c r="J1" s="234"/>
      <c r="K1" s="234"/>
      <c r="L1" s="235"/>
      <c r="M1" s="99"/>
      <c r="O1" s="51"/>
      <c r="P1" s="51"/>
      <c r="Q1" s="100" t="s">
        <v>1</v>
      </c>
      <c r="R1" s="51"/>
      <c r="S1" s="51"/>
    </row>
    <row r="2" spans="2:34" ht="30" customHeight="1" thickBot="1" x14ac:dyDescent="0.45">
      <c r="B2" s="271" t="s">
        <v>73</v>
      </c>
      <c r="C2" s="271"/>
      <c r="D2" s="236" t="str">
        <f>IF('様式第6号(2)a'!G7="","",'様式第6号(2)a'!G7)</f>
        <v/>
      </c>
      <c r="E2" s="236"/>
      <c r="F2" s="236"/>
      <c r="G2" s="98"/>
      <c r="H2" s="97" t="s">
        <v>74</v>
      </c>
      <c r="I2" s="75" t="str">
        <f>IF(TRIM('様式第6号(2)a'!$O$3)="","",'様式第6号(2)a'!$O$3)</f>
        <v/>
      </c>
      <c r="J2" s="304" t="s">
        <v>5</v>
      </c>
      <c r="K2" s="304"/>
      <c r="L2" s="75" t="str">
        <f>IF(TRIM('様式第6号(2)a'!$S$3)="","",'様式第6号(2)a'!$S$3)</f>
        <v/>
      </c>
      <c r="M2" s="71" t="s">
        <v>72</v>
      </c>
      <c r="N2" s="70"/>
      <c r="O2" s="51"/>
      <c r="P2" s="51"/>
      <c r="Q2" s="283" t="s">
        <v>76</v>
      </c>
      <c r="R2" s="283"/>
      <c r="S2" s="283"/>
      <c r="T2" s="283"/>
      <c r="U2" s="283"/>
      <c r="V2" s="283"/>
      <c r="AG2" s="72" t="s">
        <v>77</v>
      </c>
      <c r="AH2" s="73">
        <f>4/5</f>
        <v>0.8</v>
      </c>
    </row>
    <row r="3" spans="2:34" ht="30" customHeight="1" thickBot="1" x14ac:dyDescent="0.45">
      <c r="B3" s="271" t="s">
        <v>78</v>
      </c>
      <c r="C3" s="271"/>
      <c r="D3" s="236" t="str">
        <f>IF('様式第6号(2)a'!G8="","",'様式第6号(2)a'!G8)</f>
        <v/>
      </c>
      <c r="E3" s="236"/>
      <c r="F3" s="236"/>
      <c r="G3" s="98"/>
      <c r="H3" s="97" t="s">
        <v>79</v>
      </c>
      <c r="I3" s="237"/>
      <c r="J3" s="237"/>
      <c r="K3" s="237"/>
      <c r="L3" s="237"/>
      <c r="M3" s="71" t="s">
        <v>75</v>
      </c>
      <c r="N3" s="70"/>
      <c r="O3" s="51"/>
      <c r="P3" s="51"/>
      <c r="Q3" s="283"/>
      <c r="R3" s="283"/>
      <c r="S3" s="283"/>
      <c r="T3" s="283"/>
      <c r="U3" s="283"/>
      <c r="V3" s="283"/>
      <c r="AG3" s="72" t="s">
        <v>80</v>
      </c>
      <c r="AH3" s="73">
        <f>2/3</f>
        <v>0.66666666666666663</v>
      </c>
    </row>
    <row r="4" spans="2:34" ht="30" customHeight="1" thickBot="1" x14ac:dyDescent="0.45">
      <c r="B4" s="272" t="s">
        <v>81</v>
      </c>
      <c r="C4" s="272"/>
      <c r="D4" s="88" t="str">
        <f>IF('様式第6号(2)a'!F19="","",'様式第6号(2)a'!F19)</f>
        <v/>
      </c>
      <c r="E4" s="51" t="s">
        <v>31</v>
      </c>
      <c r="F4" s="51"/>
      <c r="G4" s="51"/>
      <c r="H4" s="51"/>
      <c r="I4" s="240"/>
      <c r="J4" s="240"/>
      <c r="K4" s="240"/>
      <c r="L4" s="240"/>
      <c r="M4" s="240"/>
      <c r="N4" s="240"/>
      <c r="O4" s="51"/>
      <c r="P4" s="51"/>
      <c r="Q4" s="51"/>
      <c r="R4" s="51"/>
      <c r="S4" s="51"/>
    </row>
    <row r="5" spans="2:34" ht="27" customHeight="1" thickBot="1" x14ac:dyDescent="0.45">
      <c r="B5" s="90" t="s">
        <v>82</v>
      </c>
      <c r="C5" s="77" t="s">
        <v>83</v>
      </c>
      <c r="D5" s="78" t="s">
        <v>11</v>
      </c>
      <c r="E5" s="101" t="s">
        <v>12</v>
      </c>
      <c r="F5" s="78" t="s">
        <v>13</v>
      </c>
      <c r="G5" s="78" t="s">
        <v>14</v>
      </c>
      <c r="H5" s="261"/>
      <c r="I5" s="102" t="s">
        <v>15</v>
      </c>
      <c r="J5" s="256" t="s">
        <v>158</v>
      </c>
      <c r="K5" s="257"/>
      <c r="L5" s="257"/>
      <c r="M5" s="258"/>
      <c r="N5" s="91" t="s">
        <v>159</v>
      </c>
      <c r="O5" s="79" t="s">
        <v>160</v>
      </c>
      <c r="Q5" s="51"/>
      <c r="R5" s="51"/>
      <c r="T5" s="273"/>
      <c r="U5" s="273"/>
      <c r="V5" s="273"/>
    </row>
    <row r="6" spans="2:34" ht="45" customHeight="1" thickBot="1" x14ac:dyDescent="0.45">
      <c r="B6" s="251">
        <v>1</v>
      </c>
      <c r="C6" s="80" t="s">
        <v>84</v>
      </c>
      <c r="D6" s="90" t="s">
        <v>85</v>
      </c>
      <c r="E6" s="103" t="s">
        <v>86</v>
      </c>
      <c r="F6" s="251" t="s">
        <v>87</v>
      </c>
      <c r="G6" s="251" t="s">
        <v>88</v>
      </c>
      <c r="H6" s="262"/>
      <c r="I6" s="253" t="s">
        <v>161</v>
      </c>
      <c r="J6" s="267" t="s">
        <v>89</v>
      </c>
      <c r="K6" s="268"/>
      <c r="L6" s="268"/>
      <c r="M6" s="94" t="s">
        <v>90</v>
      </c>
      <c r="N6" s="86" t="s">
        <v>89</v>
      </c>
      <c r="O6" s="81" t="s">
        <v>90</v>
      </c>
      <c r="Q6" s="51"/>
      <c r="R6" s="51"/>
      <c r="T6" s="104"/>
      <c r="U6" s="105"/>
      <c r="V6" s="106"/>
    </row>
    <row r="7" spans="2:34" ht="42.75" customHeight="1" thickBot="1" x14ac:dyDescent="0.45">
      <c r="B7" s="251"/>
      <c r="C7" s="280" t="str">
        <f>IF('様式第6号(2)a'!B11="","",'様式第6号(2)a'!B11)</f>
        <v/>
      </c>
      <c r="D7" s="52" t="s">
        <v>91</v>
      </c>
      <c r="E7" s="299" t="s">
        <v>92</v>
      </c>
      <c r="F7" s="251"/>
      <c r="G7" s="251"/>
      <c r="H7" s="262"/>
      <c r="I7" s="253"/>
      <c r="J7" s="267" t="s">
        <v>162</v>
      </c>
      <c r="K7" s="268"/>
      <c r="L7" s="268"/>
      <c r="M7" s="264" t="s">
        <v>163</v>
      </c>
      <c r="N7" s="53" t="s">
        <v>164</v>
      </c>
      <c r="O7" s="74" t="s">
        <v>165</v>
      </c>
      <c r="Q7" s="51"/>
      <c r="R7" s="51"/>
    </row>
    <row r="8" spans="2:34" ht="42.75" customHeight="1" thickBot="1" x14ac:dyDescent="0.45">
      <c r="B8" s="251"/>
      <c r="C8" s="281"/>
      <c r="D8" s="243"/>
      <c r="E8" s="299"/>
      <c r="F8" s="251"/>
      <c r="G8" s="251"/>
      <c r="H8" s="262"/>
      <c r="I8" s="253"/>
      <c r="J8" s="253"/>
      <c r="K8" s="269"/>
      <c r="L8" s="269"/>
      <c r="M8" s="265"/>
      <c r="N8" s="87" t="str">
        <f>IFERROR(ROUNDUP(IF(J11="",J19,J11)*VLOOKUP($N$2,$AG$2:$AH$3,2,FALSE),0),"")</f>
        <v/>
      </c>
      <c r="O8" s="109" t="str">
        <f>IFERROR(ROUNDUP(IF(M11="",M19,M11)*VLOOKUP($N$3,$AG$2:$AH$3,2,FALSE),0),"")</f>
        <v/>
      </c>
      <c r="Q8" s="51"/>
      <c r="R8" s="51"/>
    </row>
    <row r="9" spans="2:34" ht="33" customHeight="1" thickBot="1" x14ac:dyDescent="0.45">
      <c r="B9" s="251"/>
      <c r="C9" s="281"/>
      <c r="D9" s="238"/>
      <c r="E9" s="299"/>
      <c r="F9" s="251"/>
      <c r="G9" s="251"/>
      <c r="H9" s="262"/>
      <c r="I9" s="253"/>
      <c r="J9" s="253"/>
      <c r="K9" s="269"/>
      <c r="L9" s="269"/>
      <c r="M9" s="265"/>
      <c r="N9" s="244" t="s">
        <v>166</v>
      </c>
      <c r="O9" s="245"/>
      <c r="Q9" s="51"/>
      <c r="R9" s="51"/>
    </row>
    <row r="10" spans="2:34" ht="33" customHeight="1" thickBot="1" x14ac:dyDescent="0.45">
      <c r="B10" s="251"/>
      <c r="C10" s="281"/>
      <c r="D10" s="238"/>
      <c r="E10" s="299"/>
      <c r="F10" s="252"/>
      <c r="G10" s="252"/>
      <c r="H10" s="262"/>
      <c r="I10" s="254"/>
      <c r="J10" s="254"/>
      <c r="K10" s="270"/>
      <c r="L10" s="270"/>
      <c r="M10" s="266"/>
      <c r="N10" s="244" t="s">
        <v>167</v>
      </c>
      <c r="O10" s="246" t="s">
        <v>168</v>
      </c>
      <c r="Q10" s="51"/>
      <c r="R10" s="51"/>
    </row>
    <row r="11" spans="2:34" ht="36.75" customHeight="1" thickBot="1" x14ac:dyDescent="0.45">
      <c r="B11" s="251"/>
      <c r="C11" s="281"/>
      <c r="D11" s="89" t="s">
        <v>93</v>
      </c>
      <c r="E11" s="300" t="s">
        <v>94</v>
      </c>
      <c r="F11" s="247" t="str">
        <f>IF('様式第6号(2)a'!S11="","",'様式第6号(2)a'!S11)</f>
        <v/>
      </c>
      <c r="G11" s="247" t="str">
        <f>IF('様式第6号(3)ab'!N10="","",'様式第6号(3)ab'!N10)</f>
        <v/>
      </c>
      <c r="H11" s="262"/>
      <c r="I11" s="249" t="str">
        <f>IF(AND(F11="", G11=""), "", F11+G11)</f>
        <v/>
      </c>
      <c r="J11" s="290" t="str">
        <f>IF(AND(I11="",I19=""),"",IF(I11&lt;=I19,F11,""))</f>
        <v/>
      </c>
      <c r="K11" s="291"/>
      <c r="L11" s="291"/>
      <c r="M11" s="294" t="str">
        <f>IF(AND(I11="",I19=""),"",IF(I11&lt;=I19,G11,""))</f>
        <v/>
      </c>
      <c r="N11" s="244"/>
      <c r="O11" s="246"/>
      <c r="Q11" s="51"/>
      <c r="R11" s="51"/>
    </row>
    <row r="12" spans="2:34" ht="27" customHeight="1" thickBot="1" x14ac:dyDescent="0.45">
      <c r="B12" s="251"/>
      <c r="C12" s="281"/>
      <c r="D12" s="238"/>
      <c r="E12" s="300"/>
      <c r="F12" s="248"/>
      <c r="G12" s="248"/>
      <c r="H12" s="263"/>
      <c r="I12" s="250"/>
      <c r="J12" s="292"/>
      <c r="K12" s="293"/>
      <c r="L12" s="293"/>
      <c r="M12" s="295"/>
      <c r="N12" s="274" t="str">
        <f>IFERROR(IF(SUM(N8:O8)&gt;(8870*G19+9110*H19),ROUNDUP((8870*G19+9110*H19)*N8/(N8+O8),0),""),"")</f>
        <v/>
      </c>
      <c r="O12" s="277" t="str">
        <f>IFERROR(IF(SUM(N8:O8)&gt;(8870*G19+9110*H19),ROUNDUP((8870*G19+9110*H19)*O8/(N8+O8),0),""),"")</f>
        <v/>
      </c>
      <c r="Q12" s="51"/>
      <c r="R12" s="51"/>
    </row>
    <row r="13" spans="2:34" ht="32.25" customHeight="1" thickBot="1" x14ac:dyDescent="0.45">
      <c r="B13" s="251"/>
      <c r="C13" s="281"/>
      <c r="D13" s="238"/>
      <c r="E13" s="299" t="s">
        <v>95</v>
      </c>
      <c r="F13" s="101" t="s">
        <v>16</v>
      </c>
      <c r="G13" s="101" t="s">
        <v>17</v>
      </c>
      <c r="H13" s="101" t="s">
        <v>96</v>
      </c>
      <c r="I13" s="107" t="s">
        <v>97</v>
      </c>
      <c r="J13" s="256" t="s">
        <v>169</v>
      </c>
      <c r="K13" s="257"/>
      <c r="L13" s="257"/>
      <c r="M13" s="258"/>
      <c r="N13" s="275"/>
      <c r="O13" s="278"/>
      <c r="P13" s="51"/>
    </row>
    <row r="14" spans="2:34" ht="31.5" customHeight="1" thickBot="1" x14ac:dyDescent="0.45">
      <c r="B14" s="251"/>
      <c r="C14" s="280" t="str">
        <f>IF('様式第6号(2)a'!D11="","",'様式第6号(2)a'!D11)</f>
        <v/>
      </c>
      <c r="D14" s="239"/>
      <c r="E14" s="299"/>
      <c r="F14" s="251" t="s">
        <v>98</v>
      </c>
      <c r="G14" s="259" t="s">
        <v>99</v>
      </c>
      <c r="H14" s="259" t="s">
        <v>100</v>
      </c>
      <c r="I14" s="253" t="s">
        <v>170</v>
      </c>
      <c r="J14" s="267" t="s">
        <v>101</v>
      </c>
      <c r="K14" s="268"/>
      <c r="L14" s="268"/>
      <c r="M14" s="94" t="s">
        <v>102</v>
      </c>
      <c r="N14" s="275"/>
      <c r="O14" s="278"/>
      <c r="P14" s="63"/>
    </row>
    <row r="15" spans="2:34" ht="43.5" customHeight="1" thickBot="1" x14ac:dyDescent="0.45">
      <c r="B15" s="251"/>
      <c r="C15" s="281"/>
      <c r="D15" s="82" t="s">
        <v>103</v>
      </c>
      <c r="E15" s="299"/>
      <c r="F15" s="251"/>
      <c r="G15" s="259"/>
      <c r="H15" s="259"/>
      <c r="I15" s="253"/>
      <c r="J15" s="267" t="s">
        <v>171</v>
      </c>
      <c r="K15" s="268"/>
      <c r="L15" s="268"/>
      <c r="M15" s="264" t="s">
        <v>172</v>
      </c>
      <c r="N15" s="275"/>
      <c r="O15" s="278"/>
      <c r="P15" s="51"/>
    </row>
    <row r="16" spans="2:34" ht="18" customHeight="1" thickBot="1" x14ac:dyDescent="0.45">
      <c r="B16" s="251"/>
      <c r="C16" s="281"/>
      <c r="D16" s="241" t="str">
        <f>IF(AND(D8="",D12=""),"",D12/D8)</f>
        <v/>
      </c>
      <c r="E16" s="299"/>
      <c r="F16" s="251"/>
      <c r="G16" s="259"/>
      <c r="H16" s="259"/>
      <c r="I16" s="253"/>
      <c r="J16" s="253"/>
      <c r="K16" s="269"/>
      <c r="L16" s="269"/>
      <c r="M16" s="265"/>
      <c r="N16" s="276"/>
      <c r="O16" s="279"/>
      <c r="P16" s="51"/>
    </row>
    <row r="17" spans="2:22" ht="22.5" customHeight="1" thickBot="1" x14ac:dyDescent="0.45">
      <c r="B17" s="251"/>
      <c r="C17" s="281"/>
      <c r="D17" s="242"/>
      <c r="E17" s="299"/>
      <c r="F17" s="251"/>
      <c r="G17" s="259"/>
      <c r="H17" s="259"/>
      <c r="I17" s="253"/>
      <c r="J17" s="253"/>
      <c r="K17" s="269"/>
      <c r="L17" s="269"/>
      <c r="M17" s="265"/>
      <c r="N17" s="255" t="s">
        <v>104</v>
      </c>
      <c r="O17" s="255"/>
      <c r="P17" s="51"/>
    </row>
    <row r="18" spans="2:22" ht="29.25" customHeight="1" thickBot="1" x14ac:dyDescent="0.45">
      <c r="B18" s="251"/>
      <c r="C18" s="281"/>
      <c r="D18" s="83" t="s">
        <v>105</v>
      </c>
      <c r="E18" s="299"/>
      <c r="F18" s="252"/>
      <c r="G18" s="260"/>
      <c r="H18" s="260"/>
      <c r="I18" s="254"/>
      <c r="J18" s="254"/>
      <c r="K18" s="270"/>
      <c r="L18" s="270"/>
      <c r="M18" s="266"/>
      <c r="N18" s="255"/>
      <c r="O18" s="255"/>
      <c r="P18" s="51"/>
    </row>
    <row r="19" spans="2:22" ht="32.25" customHeight="1" thickBot="1" x14ac:dyDescent="0.45">
      <c r="B19" s="251"/>
      <c r="C19" s="281"/>
      <c r="D19" s="241" t="str">
        <f>IF(D16="","",IF(AND(D16&gt;=0.85,D16&lt;=1.15),"○","×"))</f>
        <v/>
      </c>
      <c r="E19" s="300" t="s">
        <v>106</v>
      </c>
      <c r="F19" s="247" t="str">
        <f>IF(D8="","",D8)</f>
        <v/>
      </c>
      <c r="G19" s="285"/>
      <c r="H19" s="285"/>
      <c r="I19" s="296" t="str">
        <f>IF(AND(F19="", H19=""), "", F19*H19+F19*G19)</f>
        <v/>
      </c>
      <c r="J19" s="290" t="str">
        <f>IF(I11&gt;I19,ROUNDUP(I19*F11/I11,0),"")</f>
        <v/>
      </c>
      <c r="K19" s="291"/>
      <c r="L19" s="291"/>
      <c r="M19" s="294" t="str">
        <f>IF(I11&gt;I19,ROUNDUP(I19*G11/I11,0),"")</f>
        <v/>
      </c>
      <c r="N19" s="84" t="s">
        <v>107</v>
      </c>
      <c r="O19" s="85" t="s">
        <v>108</v>
      </c>
      <c r="P19" s="51"/>
      <c r="R19" s="64"/>
    </row>
    <row r="20" spans="2:22" ht="53.25" customHeight="1" thickBot="1" x14ac:dyDescent="0.45">
      <c r="B20" s="252"/>
      <c r="C20" s="281"/>
      <c r="D20" s="282"/>
      <c r="E20" s="300"/>
      <c r="F20" s="248"/>
      <c r="G20" s="286"/>
      <c r="H20" s="286"/>
      <c r="I20" s="297"/>
      <c r="J20" s="292"/>
      <c r="K20" s="293"/>
      <c r="L20" s="293"/>
      <c r="M20" s="295"/>
      <c r="N20" s="87" t="str">
        <f>IF(N12="",N8,N12)</f>
        <v/>
      </c>
      <c r="O20" s="109" t="str">
        <f>IF(O12="",O8,O12)</f>
        <v/>
      </c>
      <c r="P20" s="51"/>
      <c r="R20" s="64"/>
    </row>
    <row r="21" spans="2:22" ht="27" customHeight="1" thickBot="1" x14ac:dyDescent="0.45">
      <c r="B21" s="90" t="s">
        <v>82</v>
      </c>
      <c r="C21" s="77" t="s">
        <v>83</v>
      </c>
      <c r="D21" s="78" t="s">
        <v>11</v>
      </c>
      <c r="E21" s="101" t="s">
        <v>12</v>
      </c>
      <c r="F21" s="78" t="s">
        <v>13</v>
      </c>
      <c r="G21" s="78" t="s">
        <v>14</v>
      </c>
      <c r="H21" s="261"/>
      <c r="I21" s="102" t="s">
        <v>15</v>
      </c>
      <c r="J21" s="256" t="s">
        <v>158</v>
      </c>
      <c r="K21" s="257"/>
      <c r="L21" s="257"/>
      <c r="M21" s="258"/>
      <c r="N21" s="91" t="s">
        <v>159</v>
      </c>
      <c r="O21" s="79" t="s">
        <v>160</v>
      </c>
      <c r="Q21" s="51"/>
      <c r="R21" s="51"/>
      <c r="T21" s="273"/>
      <c r="U21" s="273"/>
      <c r="V21" s="273"/>
    </row>
    <row r="22" spans="2:22" ht="45" customHeight="1" thickBot="1" x14ac:dyDescent="0.45">
      <c r="B22" s="251">
        <v>2</v>
      </c>
      <c r="C22" s="80" t="s">
        <v>84</v>
      </c>
      <c r="D22" s="90" t="s">
        <v>85</v>
      </c>
      <c r="E22" s="103" t="s">
        <v>86</v>
      </c>
      <c r="F22" s="251" t="s">
        <v>87</v>
      </c>
      <c r="G22" s="251" t="s">
        <v>88</v>
      </c>
      <c r="H22" s="262"/>
      <c r="I22" s="253" t="s">
        <v>161</v>
      </c>
      <c r="J22" s="267" t="s">
        <v>89</v>
      </c>
      <c r="K22" s="268"/>
      <c r="L22" s="268"/>
      <c r="M22" s="94" t="s">
        <v>90</v>
      </c>
      <c r="N22" s="86" t="s">
        <v>89</v>
      </c>
      <c r="O22" s="81" t="s">
        <v>90</v>
      </c>
      <c r="Q22" s="51"/>
      <c r="R22" s="51"/>
      <c r="T22" s="104"/>
      <c r="U22" s="105"/>
      <c r="V22" s="106"/>
    </row>
    <row r="23" spans="2:22" ht="42.75" customHeight="1" thickBot="1" x14ac:dyDescent="0.45">
      <c r="B23" s="251"/>
      <c r="C23" s="280" t="str">
        <f>IF('様式第6号(2)a'!B13="","",'様式第6号(2)a'!B13)</f>
        <v/>
      </c>
      <c r="D23" s="52" t="s">
        <v>91</v>
      </c>
      <c r="E23" s="299" t="s">
        <v>92</v>
      </c>
      <c r="F23" s="251"/>
      <c r="G23" s="251"/>
      <c r="H23" s="262"/>
      <c r="I23" s="253"/>
      <c r="J23" s="267" t="s">
        <v>162</v>
      </c>
      <c r="K23" s="268"/>
      <c r="L23" s="268"/>
      <c r="M23" s="264" t="s">
        <v>163</v>
      </c>
      <c r="N23" s="53" t="s">
        <v>164</v>
      </c>
      <c r="O23" s="74" t="s">
        <v>165</v>
      </c>
      <c r="Q23" s="51"/>
      <c r="R23" s="51"/>
    </row>
    <row r="24" spans="2:22" ht="42.75" customHeight="1" thickBot="1" x14ac:dyDescent="0.45">
      <c r="B24" s="251"/>
      <c r="C24" s="281"/>
      <c r="D24" s="243"/>
      <c r="E24" s="299"/>
      <c r="F24" s="251"/>
      <c r="G24" s="251"/>
      <c r="H24" s="262"/>
      <c r="I24" s="253"/>
      <c r="J24" s="253"/>
      <c r="K24" s="269"/>
      <c r="L24" s="269"/>
      <c r="M24" s="265"/>
      <c r="N24" s="87" t="str">
        <f>IFERROR(ROUNDUP(IF(J27="",J35,J27)*VLOOKUP($N$2,$AG$2:$AH$3,2,FALSE),0),"")</f>
        <v/>
      </c>
      <c r="O24" s="109" t="str">
        <f>IFERROR(ROUNDUP(IF(M27="",M35,M27)*VLOOKUP($N$3,$AG$2:$AH$3,2,FALSE),0),"")</f>
        <v/>
      </c>
      <c r="Q24" s="51"/>
      <c r="R24" s="51"/>
    </row>
    <row r="25" spans="2:22" ht="33" customHeight="1" thickBot="1" x14ac:dyDescent="0.45">
      <c r="B25" s="251"/>
      <c r="C25" s="281"/>
      <c r="D25" s="238"/>
      <c r="E25" s="299"/>
      <c r="F25" s="251"/>
      <c r="G25" s="251"/>
      <c r="H25" s="262"/>
      <c r="I25" s="253"/>
      <c r="J25" s="253"/>
      <c r="K25" s="269"/>
      <c r="L25" s="269"/>
      <c r="M25" s="265"/>
      <c r="N25" s="244" t="s">
        <v>166</v>
      </c>
      <c r="O25" s="245"/>
      <c r="Q25" s="51"/>
      <c r="R25" s="51"/>
    </row>
    <row r="26" spans="2:22" ht="33.75" customHeight="1" thickBot="1" x14ac:dyDescent="0.45">
      <c r="B26" s="251"/>
      <c r="C26" s="281"/>
      <c r="D26" s="238"/>
      <c r="E26" s="299"/>
      <c r="F26" s="252"/>
      <c r="G26" s="252"/>
      <c r="H26" s="262"/>
      <c r="I26" s="254"/>
      <c r="J26" s="254"/>
      <c r="K26" s="270"/>
      <c r="L26" s="270"/>
      <c r="M26" s="266"/>
      <c r="N26" s="244" t="s">
        <v>167</v>
      </c>
      <c r="O26" s="246" t="s">
        <v>168</v>
      </c>
      <c r="Q26" s="51"/>
      <c r="R26" s="51"/>
    </row>
    <row r="27" spans="2:22" ht="36.75" customHeight="1" thickBot="1" x14ac:dyDescent="0.45">
      <c r="B27" s="251"/>
      <c r="C27" s="281"/>
      <c r="D27" s="89" t="s">
        <v>93</v>
      </c>
      <c r="E27" s="300" t="s">
        <v>94</v>
      </c>
      <c r="F27" s="247" t="str">
        <f>IF('様式第6号(2)a'!S13="","",'様式第6号(2)a'!S13)</f>
        <v/>
      </c>
      <c r="G27" s="247" t="str">
        <f>IF('様式第6号(3)ab'!N12="","",'様式第6号(3)ab'!N12)</f>
        <v/>
      </c>
      <c r="H27" s="262"/>
      <c r="I27" s="249" t="str">
        <f>IF(AND(F27="", G27=""), "", F27+G27)</f>
        <v/>
      </c>
      <c r="J27" s="290" t="str">
        <f>IF(AND(I27="",I35=""),"",IF(I27&lt;=I35,F27,""))</f>
        <v/>
      </c>
      <c r="K27" s="291"/>
      <c r="L27" s="291"/>
      <c r="M27" s="294" t="str">
        <f>IF(AND(I27="",I35=""),"",IF(I27&lt;=I35,G27,""))</f>
        <v/>
      </c>
      <c r="N27" s="244"/>
      <c r="O27" s="246"/>
      <c r="Q27" s="51"/>
      <c r="R27" s="51"/>
    </row>
    <row r="28" spans="2:22" ht="27" customHeight="1" thickBot="1" x14ac:dyDescent="0.45">
      <c r="B28" s="251"/>
      <c r="C28" s="281"/>
      <c r="D28" s="238"/>
      <c r="E28" s="300"/>
      <c r="F28" s="248"/>
      <c r="G28" s="248"/>
      <c r="H28" s="263"/>
      <c r="I28" s="250"/>
      <c r="J28" s="292"/>
      <c r="K28" s="293"/>
      <c r="L28" s="293"/>
      <c r="M28" s="295"/>
      <c r="N28" s="274" t="str">
        <f>IFERROR(IF(SUM(N24:O24)&gt;(8870*G35+9110*H35),ROUNDUP((8870*G35+9110*H35)*N24/(N24+O24),0),""),"")</f>
        <v/>
      </c>
      <c r="O28" s="277" t="str">
        <f>IFERROR(IF(SUM(N24:O24)&gt;(8870*G35+9110*H35),ROUNDUP((8870*G35+9110*H35)*O24/(N24+O24),0),""),"")</f>
        <v/>
      </c>
      <c r="Q28" s="51"/>
      <c r="R28" s="51"/>
    </row>
    <row r="29" spans="2:22" ht="32.25" customHeight="1" thickBot="1" x14ac:dyDescent="0.45">
      <c r="B29" s="251"/>
      <c r="C29" s="281"/>
      <c r="D29" s="238"/>
      <c r="E29" s="299" t="s">
        <v>95</v>
      </c>
      <c r="F29" s="101" t="s">
        <v>16</v>
      </c>
      <c r="G29" s="101" t="s">
        <v>17</v>
      </c>
      <c r="H29" s="101" t="s">
        <v>96</v>
      </c>
      <c r="I29" s="107" t="s">
        <v>97</v>
      </c>
      <c r="J29" s="256" t="s">
        <v>169</v>
      </c>
      <c r="K29" s="257"/>
      <c r="L29" s="257"/>
      <c r="M29" s="258"/>
      <c r="N29" s="275"/>
      <c r="O29" s="278"/>
      <c r="P29" s="51"/>
    </row>
    <row r="30" spans="2:22" ht="31.5" customHeight="1" thickBot="1" x14ac:dyDescent="0.45">
      <c r="B30" s="251"/>
      <c r="C30" s="280" t="str">
        <f>IF('様式第6号(2)a'!D13="","",'様式第6号(2)a'!D13)</f>
        <v/>
      </c>
      <c r="D30" s="239"/>
      <c r="E30" s="299"/>
      <c r="F30" s="251" t="s">
        <v>98</v>
      </c>
      <c r="G30" s="259" t="s">
        <v>99</v>
      </c>
      <c r="H30" s="259" t="s">
        <v>100</v>
      </c>
      <c r="I30" s="253" t="s">
        <v>170</v>
      </c>
      <c r="J30" s="267" t="s">
        <v>101</v>
      </c>
      <c r="K30" s="268"/>
      <c r="L30" s="268"/>
      <c r="M30" s="94" t="s">
        <v>102</v>
      </c>
      <c r="N30" s="275"/>
      <c r="O30" s="278"/>
      <c r="P30" s="63"/>
    </row>
    <row r="31" spans="2:22" ht="43.5" customHeight="1" thickBot="1" x14ac:dyDescent="0.45">
      <c r="B31" s="251"/>
      <c r="C31" s="281"/>
      <c r="D31" s="82" t="s">
        <v>103</v>
      </c>
      <c r="E31" s="299"/>
      <c r="F31" s="251"/>
      <c r="G31" s="259"/>
      <c r="H31" s="259"/>
      <c r="I31" s="253"/>
      <c r="J31" s="267" t="s">
        <v>171</v>
      </c>
      <c r="K31" s="268"/>
      <c r="L31" s="268"/>
      <c r="M31" s="264" t="s">
        <v>172</v>
      </c>
      <c r="N31" s="275"/>
      <c r="O31" s="278"/>
      <c r="P31" s="51"/>
    </row>
    <row r="32" spans="2:22" ht="19.5" customHeight="1" thickBot="1" x14ac:dyDescent="0.45">
      <c r="B32" s="251"/>
      <c r="C32" s="281"/>
      <c r="D32" s="241" t="str">
        <f>IF(AND(D24="",D28=""),"",D28/D24)</f>
        <v/>
      </c>
      <c r="E32" s="299"/>
      <c r="F32" s="251"/>
      <c r="G32" s="259"/>
      <c r="H32" s="259"/>
      <c r="I32" s="253"/>
      <c r="J32" s="253"/>
      <c r="K32" s="269"/>
      <c r="L32" s="269"/>
      <c r="M32" s="265"/>
      <c r="N32" s="276"/>
      <c r="O32" s="279"/>
      <c r="P32" s="51"/>
    </row>
    <row r="33" spans="2:24" ht="22.5" customHeight="1" thickBot="1" x14ac:dyDescent="0.45">
      <c r="B33" s="251"/>
      <c r="C33" s="281"/>
      <c r="D33" s="242"/>
      <c r="E33" s="299"/>
      <c r="F33" s="251"/>
      <c r="G33" s="259"/>
      <c r="H33" s="259"/>
      <c r="I33" s="253"/>
      <c r="J33" s="253"/>
      <c r="K33" s="269"/>
      <c r="L33" s="269"/>
      <c r="M33" s="265"/>
      <c r="N33" s="255" t="s">
        <v>104</v>
      </c>
      <c r="O33" s="255"/>
      <c r="P33" s="51"/>
    </row>
    <row r="34" spans="2:24" ht="29.25" customHeight="1" thickBot="1" x14ac:dyDescent="0.45">
      <c r="B34" s="251"/>
      <c r="C34" s="281"/>
      <c r="D34" s="83" t="s">
        <v>105</v>
      </c>
      <c r="E34" s="299"/>
      <c r="F34" s="252"/>
      <c r="G34" s="260"/>
      <c r="H34" s="260"/>
      <c r="I34" s="254"/>
      <c r="J34" s="254"/>
      <c r="K34" s="270"/>
      <c r="L34" s="270"/>
      <c r="M34" s="266"/>
      <c r="N34" s="255"/>
      <c r="O34" s="255"/>
      <c r="P34" s="51"/>
    </row>
    <row r="35" spans="2:24" ht="32.25" customHeight="1" thickBot="1" x14ac:dyDescent="0.45">
      <c r="B35" s="251"/>
      <c r="C35" s="281"/>
      <c r="D35" s="241" t="str">
        <f>IF(D32="","",IF(AND(D32&gt;=0.85,D32&lt;=1.15),"○","×"))</f>
        <v/>
      </c>
      <c r="E35" s="300" t="s">
        <v>106</v>
      </c>
      <c r="F35" s="247" t="str">
        <f>IF(D24="","",D24)</f>
        <v/>
      </c>
      <c r="G35" s="285"/>
      <c r="H35" s="285"/>
      <c r="I35" s="296" t="str">
        <f>IF(AND(F35="", H35=""), "", F35*H35+F35*G35)</f>
        <v/>
      </c>
      <c r="J35" s="290" t="str">
        <f>IF(I27&gt;I35,ROUNDUP(I35*F27/I27,0),"")</f>
        <v/>
      </c>
      <c r="K35" s="291"/>
      <c r="L35" s="291"/>
      <c r="M35" s="294" t="str">
        <f>IF(I27&gt;I35,ROUNDUP(I35*G27/I27,0),"")</f>
        <v/>
      </c>
      <c r="N35" s="84" t="s">
        <v>107</v>
      </c>
      <c r="O35" s="85" t="s">
        <v>108</v>
      </c>
      <c r="P35" s="51"/>
      <c r="R35" s="64"/>
    </row>
    <row r="36" spans="2:24" ht="53.25" customHeight="1" thickBot="1" x14ac:dyDescent="0.45">
      <c r="B36" s="252"/>
      <c r="C36" s="281"/>
      <c r="D36" s="282"/>
      <c r="E36" s="300"/>
      <c r="F36" s="248"/>
      <c r="G36" s="286"/>
      <c r="H36" s="286"/>
      <c r="I36" s="297"/>
      <c r="J36" s="292"/>
      <c r="K36" s="293"/>
      <c r="L36" s="293"/>
      <c r="M36" s="295"/>
      <c r="N36" s="87" t="str">
        <f>IF(N28="",N24,N28)</f>
        <v/>
      </c>
      <c r="O36" s="109" t="str">
        <f>IF(O28="",O24,O28)</f>
        <v/>
      </c>
      <c r="P36" s="51"/>
      <c r="R36" s="64"/>
    </row>
    <row r="37" spans="2:24" ht="27" customHeight="1" thickBot="1" x14ac:dyDescent="0.45">
      <c r="B37" s="90" t="s">
        <v>82</v>
      </c>
      <c r="C37" s="77" t="s">
        <v>83</v>
      </c>
      <c r="D37" s="78" t="s">
        <v>11</v>
      </c>
      <c r="E37" s="101" t="s">
        <v>12</v>
      </c>
      <c r="F37" s="78" t="s">
        <v>13</v>
      </c>
      <c r="G37" s="78" t="s">
        <v>14</v>
      </c>
      <c r="H37" s="261"/>
      <c r="I37" s="102" t="s">
        <v>15</v>
      </c>
      <c r="J37" s="256" t="s">
        <v>158</v>
      </c>
      <c r="K37" s="257"/>
      <c r="L37" s="257"/>
      <c r="M37" s="258"/>
      <c r="N37" s="91" t="s">
        <v>159</v>
      </c>
      <c r="O37" s="79" t="s">
        <v>160</v>
      </c>
      <c r="Q37" s="51"/>
      <c r="R37" s="51"/>
      <c r="T37" s="273"/>
      <c r="U37" s="273"/>
      <c r="V37" s="273"/>
    </row>
    <row r="38" spans="2:24" ht="45" customHeight="1" thickBot="1" x14ac:dyDescent="0.45">
      <c r="B38" s="301">
        <v>3</v>
      </c>
      <c r="C38" s="92" t="s">
        <v>84</v>
      </c>
      <c r="D38" s="90" t="s">
        <v>85</v>
      </c>
      <c r="E38" s="103" t="s">
        <v>86</v>
      </c>
      <c r="F38" s="251" t="s">
        <v>87</v>
      </c>
      <c r="G38" s="251" t="s">
        <v>88</v>
      </c>
      <c r="H38" s="262"/>
      <c r="I38" s="253" t="s">
        <v>161</v>
      </c>
      <c r="J38" s="267" t="s">
        <v>89</v>
      </c>
      <c r="K38" s="268"/>
      <c r="L38" s="268"/>
      <c r="M38" s="94" t="s">
        <v>90</v>
      </c>
      <c r="N38" s="86" t="s">
        <v>89</v>
      </c>
      <c r="O38" s="81" t="s">
        <v>90</v>
      </c>
      <c r="Q38" s="51"/>
      <c r="R38" s="51"/>
      <c r="T38" s="104"/>
      <c r="U38" s="105"/>
      <c r="V38" s="106"/>
    </row>
    <row r="39" spans="2:24" ht="42.75" customHeight="1" thickBot="1" x14ac:dyDescent="0.45">
      <c r="B39" s="251"/>
      <c r="C39" s="280" t="str">
        <f>IF('様式第6号(2)a'!B15="","",'様式第6号(2)a'!B15)</f>
        <v/>
      </c>
      <c r="D39" s="52" t="s">
        <v>91</v>
      </c>
      <c r="E39" s="299" t="s">
        <v>92</v>
      </c>
      <c r="F39" s="251"/>
      <c r="G39" s="251"/>
      <c r="H39" s="262"/>
      <c r="I39" s="253"/>
      <c r="J39" s="267" t="s">
        <v>162</v>
      </c>
      <c r="K39" s="268"/>
      <c r="L39" s="268"/>
      <c r="M39" s="264" t="s">
        <v>163</v>
      </c>
      <c r="N39" s="53" t="s">
        <v>164</v>
      </c>
      <c r="O39" s="74" t="s">
        <v>165</v>
      </c>
      <c r="Q39" s="51"/>
      <c r="R39" s="51"/>
    </row>
    <row r="40" spans="2:24" ht="42.75" customHeight="1" thickBot="1" x14ac:dyDescent="0.45">
      <c r="B40" s="251"/>
      <c r="C40" s="281"/>
      <c r="D40" s="243"/>
      <c r="E40" s="299"/>
      <c r="F40" s="251"/>
      <c r="G40" s="251"/>
      <c r="H40" s="262"/>
      <c r="I40" s="253"/>
      <c r="J40" s="253"/>
      <c r="K40" s="269"/>
      <c r="L40" s="269"/>
      <c r="M40" s="265"/>
      <c r="N40" s="87" t="str">
        <f>IFERROR(ROUNDUP(IF(J43="",J51,J43)*VLOOKUP($N$2,$AG$2:$AH$3,2,FALSE),0),"")</f>
        <v/>
      </c>
      <c r="O40" s="109" t="str">
        <f>IFERROR(ROUNDUP(IF(M43="",M51,M43)*VLOOKUP($N$3,$AG$2:$AH$3,2,FALSE),0),"")</f>
        <v/>
      </c>
      <c r="Q40" s="51"/>
      <c r="R40" s="51"/>
    </row>
    <row r="41" spans="2:24" ht="33" customHeight="1" thickBot="1" x14ac:dyDescent="0.45">
      <c r="B41" s="251"/>
      <c r="C41" s="281"/>
      <c r="D41" s="238"/>
      <c r="E41" s="299"/>
      <c r="F41" s="251"/>
      <c r="G41" s="251"/>
      <c r="H41" s="262"/>
      <c r="I41" s="253"/>
      <c r="J41" s="253"/>
      <c r="K41" s="269"/>
      <c r="L41" s="269"/>
      <c r="M41" s="265"/>
      <c r="N41" s="244" t="s">
        <v>166</v>
      </c>
      <c r="O41" s="245"/>
      <c r="Q41" s="51"/>
      <c r="R41" s="51"/>
    </row>
    <row r="42" spans="2:24" ht="38.25" customHeight="1" thickBot="1" x14ac:dyDescent="0.45">
      <c r="B42" s="251"/>
      <c r="C42" s="281"/>
      <c r="D42" s="238"/>
      <c r="E42" s="299"/>
      <c r="F42" s="252"/>
      <c r="G42" s="252"/>
      <c r="H42" s="262"/>
      <c r="I42" s="254"/>
      <c r="J42" s="254"/>
      <c r="K42" s="270"/>
      <c r="L42" s="270"/>
      <c r="M42" s="266"/>
      <c r="N42" s="244" t="s">
        <v>167</v>
      </c>
      <c r="O42" s="246" t="s">
        <v>168</v>
      </c>
      <c r="Q42" s="51"/>
      <c r="R42" s="51"/>
    </row>
    <row r="43" spans="2:24" ht="36.75" customHeight="1" thickBot="1" x14ac:dyDescent="0.45">
      <c r="B43" s="251"/>
      <c r="C43" s="281"/>
      <c r="D43" s="89" t="s">
        <v>93</v>
      </c>
      <c r="E43" s="300" t="s">
        <v>94</v>
      </c>
      <c r="F43" s="247" t="str">
        <f>IF('様式第6号(2)a'!S15="","",'様式第6号(2)a'!S15)</f>
        <v/>
      </c>
      <c r="G43" s="247" t="str">
        <f>IF('様式第6号(3)ab'!N14="","",'様式第6号(3)ab'!N14)</f>
        <v/>
      </c>
      <c r="H43" s="262"/>
      <c r="I43" s="249" t="str">
        <f>IF(AND(F43="", G43=""), "", F43+G43)</f>
        <v/>
      </c>
      <c r="J43" s="290" t="str">
        <f>IF(AND(I43="",I51=""),"",IF(I43&lt;=I51,F43,""))</f>
        <v/>
      </c>
      <c r="K43" s="291"/>
      <c r="L43" s="291"/>
      <c r="M43" s="294" t="str">
        <f>IF(AND(I43="",I51=""),"",IF(I43&lt;=I51,G43,""))</f>
        <v/>
      </c>
      <c r="N43" s="244"/>
      <c r="O43" s="246"/>
      <c r="Q43" s="51"/>
      <c r="R43" s="51"/>
    </row>
    <row r="44" spans="2:24" ht="27" customHeight="1" thickBot="1" x14ac:dyDescent="0.45">
      <c r="B44" s="251"/>
      <c r="C44" s="281"/>
      <c r="D44" s="238"/>
      <c r="E44" s="300"/>
      <c r="F44" s="248"/>
      <c r="G44" s="248"/>
      <c r="H44" s="263"/>
      <c r="I44" s="250"/>
      <c r="J44" s="292"/>
      <c r="K44" s="293"/>
      <c r="L44" s="293"/>
      <c r="M44" s="295"/>
      <c r="N44" s="274" t="str">
        <f>IFERROR(IF(SUM(N40:O40)&gt;(8870*G51+9110*H51),ROUNDUP((8870*G51+9110*H51)*N40/(N40+O40),0),""),"")</f>
        <v/>
      </c>
      <c r="O44" s="277" t="str">
        <f>IFERROR(IF(SUM(N40:O40)&gt;(8870*G51+9110*H51),ROUNDUP((8870*G51+9110*H51)*O40/(N40+O40),0),""),"")</f>
        <v/>
      </c>
      <c r="Q44" s="51"/>
      <c r="R44" s="51"/>
    </row>
    <row r="45" spans="2:24" ht="32.25" customHeight="1" thickBot="1" x14ac:dyDescent="0.45">
      <c r="B45" s="251"/>
      <c r="C45" s="281"/>
      <c r="D45" s="238"/>
      <c r="E45" s="299" t="s">
        <v>95</v>
      </c>
      <c r="F45" s="101" t="s">
        <v>16</v>
      </c>
      <c r="G45" s="101" t="s">
        <v>17</v>
      </c>
      <c r="H45" s="101" t="s">
        <v>96</v>
      </c>
      <c r="I45" s="107" t="s">
        <v>97</v>
      </c>
      <c r="J45" s="256" t="s">
        <v>169</v>
      </c>
      <c r="K45" s="257"/>
      <c r="L45" s="257"/>
      <c r="M45" s="258"/>
      <c r="N45" s="275"/>
      <c r="O45" s="278"/>
      <c r="P45" s="51"/>
    </row>
    <row r="46" spans="2:24" ht="31.5" customHeight="1" thickBot="1" x14ac:dyDescent="0.45">
      <c r="B46" s="251"/>
      <c r="C46" s="280" t="str">
        <f>IF('様式第6号(2)a'!D15="","",'様式第6号(2)a'!D15)</f>
        <v/>
      </c>
      <c r="D46" s="239"/>
      <c r="E46" s="299"/>
      <c r="F46" s="251" t="s">
        <v>98</v>
      </c>
      <c r="G46" s="259" t="s">
        <v>99</v>
      </c>
      <c r="H46" s="259" t="s">
        <v>100</v>
      </c>
      <c r="I46" s="253" t="s">
        <v>170</v>
      </c>
      <c r="J46" s="267" t="s">
        <v>101</v>
      </c>
      <c r="K46" s="268"/>
      <c r="L46" s="268"/>
      <c r="M46" s="94" t="s">
        <v>102</v>
      </c>
      <c r="N46" s="275"/>
      <c r="O46" s="278"/>
      <c r="P46" s="63"/>
    </row>
    <row r="47" spans="2:24" ht="43.5" customHeight="1" thickBot="1" x14ac:dyDescent="0.45">
      <c r="B47" s="251"/>
      <c r="C47" s="281"/>
      <c r="D47" s="82" t="s">
        <v>103</v>
      </c>
      <c r="E47" s="299"/>
      <c r="F47" s="251"/>
      <c r="G47" s="259"/>
      <c r="H47" s="259"/>
      <c r="I47" s="253"/>
      <c r="J47" s="267" t="s">
        <v>171</v>
      </c>
      <c r="K47" s="268"/>
      <c r="L47" s="268"/>
      <c r="M47" s="264" t="s">
        <v>172</v>
      </c>
      <c r="N47" s="275"/>
      <c r="O47" s="278"/>
      <c r="P47" s="51"/>
    </row>
    <row r="48" spans="2:24" ht="19.5" customHeight="1" thickBot="1" x14ac:dyDescent="0.45">
      <c r="B48" s="251"/>
      <c r="C48" s="281"/>
      <c r="D48" s="241" t="str">
        <f>IF(AND(D40="",D44=""),"",D44/D40)</f>
        <v/>
      </c>
      <c r="E48" s="299"/>
      <c r="F48" s="251"/>
      <c r="G48" s="259"/>
      <c r="H48" s="259"/>
      <c r="I48" s="253"/>
      <c r="J48" s="253"/>
      <c r="K48" s="269"/>
      <c r="L48" s="269"/>
      <c r="M48" s="265"/>
      <c r="N48" s="276"/>
      <c r="O48" s="279"/>
      <c r="P48" s="51"/>
      <c r="R48" s="298" t="s">
        <v>173</v>
      </c>
      <c r="S48" s="298"/>
      <c r="T48" s="298"/>
      <c r="U48" s="298"/>
      <c r="V48" s="298"/>
      <c r="W48" s="298"/>
      <c r="X48" s="298"/>
    </row>
    <row r="49" spans="1:35" ht="22.5" customHeight="1" thickBot="1" x14ac:dyDescent="0.45">
      <c r="B49" s="251"/>
      <c r="C49" s="281"/>
      <c r="D49" s="242"/>
      <c r="E49" s="299"/>
      <c r="F49" s="251"/>
      <c r="G49" s="259"/>
      <c r="H49" s="259"/>
      <c r="I49" s="253"/>
      <c r="J49" s="253"/>
      <c r="K49" s="269"/>
      <c r="L49" s="269"/>
      <c r="M49" s="265"/>
      <c r="N49" s="255" t="s">
        <v>104</v>
      </c>
      <c r="O49" s="255"/>
      <c r="P49" s="51"/>
      <c r="R49" s="298"/>
      <c r="S49" s="298"/>
      <c r="T49" s="298"/>
      <c r="U49" s="298"/>
      <c r="V49" s="298"/>
      <c r="W49" s="298"/>
      <c r="X49" s="298"/>
    </row>
    <row r="50" spans="1:35" ht="29.25" customHeight="1" thickBot="1" x14ac:dyDescent="0.45">
      <c r="B50" s="251"/>
      <c r="C50" s="281"/>
      <c r="D50" s="83" t="s">
        <v>105</v>
      </c>
      <c r="E50" s="299"/>
      <c r="F50" s="252"/>
      <c r="G50" s="260"/>
      <c r="H50" s="260"/>
      <c r="I50" s="254"/>
      <c r="J50" s="254"/>
      <c r="K50" s="270"/>
      <c r="L50" s="270"/>
      <c r="M50" s="266"/>
      <c r="N50" s="255"/>
      <c r="O50" s="255"/>
      <c r="P50" s="51"/>
      <c r="R50" s="287" t="s">
        <v>109</v>
      </c>
      <c r="S50" s="287"/>
      <c r="T50" s="288" t="str">
        <f>IF(N20="","",SUM(N20,N36,N52,N166,N182,N198,N215,N231,N247,N264,N280))</f>
        <v/>
      </c>
      <c r="U50" s="288"/>
      <c r="V50" s="288"/>
      <c r="W50" s="288"/>
      <c r="X50" s="288"/>
    </row>
    <row r="51" spans="1:35" ht="32.25" customHeight="1" thickBot="1" x14ac:dyDescent="0.45">
      <c r="B51" s="251"/>
      <c r="C51" s="281"/>
      <c r="D51" s="241" t="str">
        <f>IF(D48="","",IF(AND(D48&gt;=0.85,D48&lt;=1.15),"○","×"))</f>
        <v/>
      </c>
      <c r="E51" s="300" t="s">
        <v>106</v>
      </c>
      <c r="F51" s="247" t="str">
        <f>IF(D40="","",D40)</f>
        <v/>
      </c>
      <c r="G51" s="285"/>
      <c r="H51" s="285"/>
      <c r="I51" s="296" t="str">
        <f>IF(AND(F51="", H51=""), "", F51*H51+F51*G51)</f>
        <v/>
      </c>
      <c r="J51" s="290" t="str">
        <f>IF(I43&gt;I51,ROUNDUP(I51*F43/I43,0),"")</f>
        <v/>
      </c>
      <c r="K51" s="291"/>
      <c r="L51" s="291"/>
      <c r="M51" s="294" t="str">
        <f>IF(I43&gt;I51,ROUNDUP(I51*G43/I43,0),"")</f>
        <v/>
      </c>
      <c r="N51" s="84" t="s">
        <v>107</v>
      </c>
      <c r="O51" s="85" t="s">
        <v>108</v>
      </c>
      <c r="P51" s="51"/>
      <c r="R51" s="287"/>
      <c r="S51" s="287"/>
      <c r="T51" s="288"/>
      <c r="U51" s="288"/>
      <c r="V51" s="288"/>
      <c r="W51" s="288"/>
      <c r="X51" s="288"/>
    </row>
    <row r="52" spans="1:35" ht="53.25" customHeight="1" thickBot="1" x14ac:dyDescent="0.45">
      <c r="B52" s="252"/>
      <c r="C52" s="302"/>
      <c r="D52" s="282"/>
      <c r="E52" s="300"/>
      <c r="F52" s="248"/>
      <c r="G52" s="286"/>
      <c r="H52" s="286"/>
      <c r="I52" s="297"/>
      <c r="J52" s="292"/>
      <c r="K52" s="293"/>
      <c r="L52" s="293"/>
      <c r="M52" s="295"/>
      <c r="N52" s="87" t="str">
        <f>IF(N44="",N40,N44)</f>
        <v/>
      </c>
      <c r="O52" s="109" t="str">
        <f>IF(O44="",O40,O44)</f>
        <v/>
      </c>
      <c r="P52" s="51"/>
      <c r="R52" s="287" t="s">
        <v>110</v>
      </c>
      <c r="S52" s="287"/>
      <c r="T52" s="288" t="str">
        <f>IF(O20="","",SUM(O20,O36,O52,O166,O182,O198,O215,O231,O247,O264,O280))</f>
        <v/>
      </c>
      <c r="U52" s="288"/>
      <c r="V52" s="288"/>
      <c r="W52" s="288"/>
      <c r="X52" s="288"/>
    </row>
    <row r="53" spans="1:35" ht="38.25" customHeight="1" x14ac:dyDescent="0.4">
      <c r="B53" s="54" t="s">
        <v>111</v>
      </c>
      <c r="P53" s="51"/>
    </row>
    <row r="54" spans="1:35" ht="42.75" customHeight="1" x14ac:dyDescent="0.4">
      <c r="M54" s="54"/>
      <c r="N54" s="54"/>
      <c r="P54" s="51"/>
    </row>
    <row r="55" spans="1:35" ht="18.75" x14ac:dyDescent="0.4">
      <c r="A55" s="54" t="s">
        <v>112</v>
      </c>
      <c r="M55" s="54"/>
      <c r="N55" s="54"/>
      <c r="Q55" s="96"/>
      <c r="R55" s="96"/>
      <c r="S55" s="96"/>
      <c r="T55" s="57"/>
      <c r="W55" s="58"/>
      <c r="X55" s="58"/>
      <c r="Y55" s="58"/>
      <c r="Z55" s="58"/>
    </row>
    <row r="56" spans="1:35" ht="18.75" x14ac:dyDescent="0.4">
      <c r="A56" s="54"/>
      <c r="M56" s="54"/>
      <c r="N56" s="54"/>
      <c r="Q56" s="96"/>
      <c r="R56" s="96"/>
      <c r="S56" s="96"/>
      <c r="T56" s="57"/>
      <c r="W56" s="58"/>
      <c r="X56" s="58"/>
      <c r="Y56" s="58"/>
      <c r="Z56" s="58"/>
      <c r="AG56" s="54"/>
      <c r="AH56" s="54"/>
    </row>
    <row r="57" spans="1:35" s="54" customFormat="1" ht="18.75" x14ac:dyDescent="0.4">
      <c r="B57" s="54" t="s">
        <v>113</v>
      </c>
      <c r="AD57" s="59"/>
      <c r="AE57" s="59"/>
      <c r="AF57" s="59"/>
      <c r="AI57" s="59"/>
    </row>
    <row r="58" spans="1:35" s="54" customFormat="1" ht="18.75" x14ac:dyDescent="0.4">
      <c r="B58" s="54" t="s">
        <v>114</v>
      </c>
      <c r="AD58" s="59"/>
      <c r="AE58" s="59"/>
      <c r="AF58" s="59"/>
      <c r="AI58" s="59"/>
    </row>
    <row r="59" spans="1:35" s="54" customFormat="1" ht="18.75" x14ac:dyDescent="0.4">
      <c r="B59" s="54" t="s">
        <v>115</v>
      </c>
      <c r="AD59" s="59"/>
      <c r="AE59" s="59"/>
      <c r="AF59" s="59"/>
      <c r="AI59" s="59"/>
    </row>
    <row r="60" spans="1:35" s="54" customFormat="1" ht="18.75" x14ac:dyDescent="0.4">
      <c r="B60" s="54" t="s">
        <v>116</v>
      </c>
      <c r="AD60" s="60"/>
      <c r="AE60" s="60"/>
      <c r="AF60" s="61"/>
      <c r="AI60" s="61"/>
    </row>
    <row r="61" spans="1:35" s="54" customFormat="1" ht="18.75" customHeight="1" x14ac:dyDescent="0.4">
      <c r="B61" s="54" t="s">
        <v>117</v>
      </c>
      <c r="M61" s="62"/>
      <c r="AD61" s="60"/>
      <c r="AE61" s="60"/>
      <c r="AF61" s="61"/>
      <c r="AI61" s="61"/>
    </row>
    <row r="62" spans="1:35" s="54" customFormat="1" ht="18.75" x14ac:dyDescent="0.4">
      <c r="B62" s="54" t="s">
        <v>118</v>
      </c>
      <c r="M62" s="62"/>
      <c r="AD62" s="60"/>
      <c r="AE62" s="60"/>
      <c r="AF62" s="61"/>
      <c r="AI62" s="61"/>
    </row>
    <row r="63" spans="1:35" s="54" customFormat="1" ht="18.75" customHeight="1" x14ac:dyDescent="0.4">
      <c r="B63" s="54" t="s">
        <v>119</v>
      </c>
      <c r="E63" s="284" t="s">
        <v>120</v>
      </c>
      <c r="F63" s="62" t="s">
        <v>121</v>
      </c>
      <c r="G63" s="62"/>
      <c r="H63" s="62"/>
      <c r="I63" s="62"/>
      <c r="J63" s="62"/>
      <c r="K63" s="62"/>
      <c r="L63" s="62"/>
      <c r="AC63" s="63"/>
      <c r="AD63" s="63"/>
      <c r="AE63" s="63"/>
      <c r="AF63" s="55"/>
      <c r="AI63" s="61"/>
    </row>
    <row r="64" spans="1:35" s="54" customFormat="1" ht="18.75" x14ac:dyDescent="0.4">
      <c r="B64" s="54" t="s">
        <v>122</v>
      </c>
      <c r="E64" s="284"/>
      <c r="F64" s="62"/>
      <c r="G64" s="62"/>
      <c r="H64" s="62"/>
      <c r="I64" s="62"/>
      <c r="J64" s="62"/>
      <c r="K64" s="62"/>
      <c r="L64" s="62"/>
      <c r="M64" s="62"/>
      <c r="AC64" s="64"/>
      <c r="AD64" s="65"/>
      <c r="AE64" s="65"/>
      <c r="AF64" s="55"/>
    </row>
    <row r="65" spans="2:32" s="54" customFormat="1" ht="18.75" x14ac:dyDescent="0.4">
      <c r="B65" s="54" t="s">
        <v>123</v>
      </c>
      <c r="M65" s="62"/>
      <c r="AC65" s="64"/>
      <c r="AD65" s="65"/>
      <c r="AE65" s="65"/>
      <c r="AF65" s="55"/>
    </row>
    <row r="66" spans="2:32" s="54" customFormat="1" ht="18.75" x14ac:dyDescent="0.4">
      <c r="B66" s="54" t="s">
        <v>124</v>
      </c>
      <c r="E66" s="284" t="s">
        <v>120</v>
      </c>
      <c r="F66" s="62" t="s">
        <v>125</v>
      </c>
      <c r="G66" s="62"/>
      <c r="H66" s="62"/>
      <c r="I66" s="62"/>
      <c r="J66" s="62"/>
      <c r="K66" s="62"/>
      <c r="L66" s="62"/>
      <c r="AC66" s="57"/>
      <c r="AD66" s="57"/>
      <c r="AE66" s="57"/>
      <c r="AF66" s="57"/>
    </row>
    <row r="67" spans="2:32" s="54" customFormat="1" ht="18.75" x14ac:dyDescent="0.4">
      <c r="B67" s="54" t="s">
        <v>126</v>
      </c>
      <c r="E67" s="284"/>
      <c r="F67" s="62"/>
      <c r="G67" s="62"/>
      <c r="H67" s="62"/>
      <c r="I67" s="62"/>
      <c r="J67" s="62"/>
      <c r="K67" s="62"/>
      <c r="L67" s="62"/>
      <c r="AC67" s="57"/>
      <c r="AD67" s="57"/>
      <c r="AE67" s="57"/>
      <c r="AF67" s="57"/>
    </row>
    <row r="68" spans="2:32" s="54" customFormat="1" ht="18.75" x14ac:dyDescent="0.4">
      <c r="B68" s="54" t="s">
        <v>127</v>
      </c>
    </row>
    <row r="69" spans="2:32" s="54" customFormat="1" ht="18.75" x14ac:dyDescent="0.4">
      <c r="B69" s="54" t="s">
        <v>128</v>
      </c>
    </row>
    <row r="70" spans="2:32" s="54" customFormat="1" ht="18.75" x14ac:dyDescent="0.4">
      <c r="B70" s="54" t="s">
        <v>129</v>
      </c>
    </row>
    <row r="71" spans="2:32" s="54" customFormat="1" ht="18.75" x14ac:dyDescent="0.4">
      <c r="B71" s="54" t="s">
        <v>174</v>
      </c>
    </row>
    <row r="72" spans="2:32" s="54" customFormat="1" ht="18.75" x14ac:dyDescent="0.4">
      <c r="B72" s="54" t="s">
        <v>130</v>
      </c>
    </row>
    <row r="73" spans="2:32" s="54" customFormat="1" ht="18.75" x14ac:dyDescent="0.4">
      <c r="B73" s="54" t="s">
        <v>131</v>
      </c>
    </row>
    <row r="74" spans="2:32" s="54" customFormat="1" ht="18.75" x14ac:dyDescent="0.4">
      <c r="B74" s="54" t="s">
        <v>132</v>
      </c>
    </row>
    <row r="75" spans="2:32" s="54" customFormat="1" ht="18.75" x14ac:dyDescent="0.4">
      <c r="B75" s="54" t="s">
        <v>133</v>
      </c>
    </row>
    <row r="76" spans="2:32" s="54" customFormat="1" ht="18.75" x14ac:dyDescent="0.4">
      <c r="B76" s="54" t="s">
        <v>134</v>
      </c>
    </row>
    <row r="77" spans="2:32" s="54" customFormat="1" ht="18.75" x14ac:dyDescent="0.4">
      <c r="B77" s="54" t="s">
        <v>175</v>
      </c>
    </row>
    <row r="78" spans="2:32" s="54" customFormat="1" ht="18.75" x14ac:dyDescent="0.4">
      <c r="B78" s="54" t="s">
        <v>135</v>
      </c>
    </row>
    <row r="79" spans="2:32" s="54" customFormat="1" ht="18.75" x14ac:dyDescent="0.4">
      <c r="B79" s="54" t="s">
        <v>136</v>
      </c>
    </row>
    <row r="80" spans="2:32" s="54" customFormat="1" ht="18.75" x14ac:dyDescent="0.4">
      <c r="B80" s="54" t="s">
        <v>137</v>
      </c>
    </row>
    <row r="81" spans="2:25" s="54" customFormat="1" ht="18.75" x14ac:dyDescent="0.4">
      <c r="B81" s="54" t="s">
        <v>138</v>
      </c>
      <c r="M81" s="95"/>
      <c r="N81" s="95"/>
    </row>
    <row r="82" spans="2:25" s="54" customFormat="1" ht="19.5" customHeight="1" x14ac:dyDescent="0.4">
      <c r="B82" s="54" t="s">
        <v>139</v>
      </c>
    </row>
    <row r="83" spans="2:25" s="54" customFormat="1" ht="19.5" customHeight="1" x14ac:dyDescent="0.4">
      <c r="B83" s="62" t="s">
        <v>176</v>
      </c>
      <c r="C83" s="95"/>
      <c r="D83" s="95"/>
      <c r="E83" s="95"/>
      <c r="F83" s="95"/>
      <c r="G83" s="95"/>
      <c r="H83" s="95"/>
      <c r="I83" s="95"/>
      <c r="J83" s="95"/>
      <c r="K83" s="95"/>
      <c r="L83" s="95"/>
      <c r="O83" s="95"/>
      <c r="P83" s="95"/>
      <c r="Q83" s="95"/>
      <c r="R83" s="95"/>
      <c r="S83" s="95"/>
      <c r="T83" s="95"/>
      <c r="U83" s="95"/>
      <c r="V83" s="95"/>
      <c r="W83" s="95"/>
      <c r="X83" s="95"/>
      <c r="Y83" s="95"/>
    </row>
    <row r="84" spans="2:25" s="54" customFormat="1" ht="19.5" customHeight="1" x14ac:dyDescent="0.4">
      <c r="B84" s="54" t="s">
        <v>177</v>
      </c>
      <c r="M84" s="95"/>
      <c r="N84" s="95"/>
    </row>
    <row r="85" spans="2:25" s="54" customFormat="1" ht="19.5" customHeight="1" x14ac:dyDescent="0.4">
      <c r="B85" s="54" t="s">
        <v>178</v>
      </c>
      <c r="M85" s="95"/>
      <c r="N85" s="95"/>
    </row>
    <row r="86" spans="2:25" s="54" customFormat="1" ht="19.5" customHeight="1" x14ac:dyDescent="0.4">
      <c r="B86" s="54" t="s">
        <v>140</v>
      </c>
      <c r="M86" s="95"/>
      <c r="N86" s="95"/>
    </row>
    <row r="87" spans="2:25" s="54" customFormat="1" ht="19.5" customHeight="1" x14ac:dyDescent="0.4">
      <c r="B87" s="62" t="s">
        <v>179</v>
      </c>
      <c r="C87" s="95"/>
      <c r="D87" s="95"/>
      <c r="E87" s="95"/>
      <c r="F87" s="95"/>
      <c r="G87" s="95"/>
      <c r="H87" s="95"/>
      <c r="I87" s="95"/>
      <c r="J87" s="95"/>
      <c r="K87" s="95"/>
      <c r="L87" s="95"/>
      <c r="M87" s="95"/>
      <c r="N87" s="95"/>
      <c r="O87" s="95"/>
      <c r="P87" s="95"/>
      <c r="Q87" s="95"/>
      <c r="R87" s="95"/>
      <c r="S87" s="95"/>
      <c r="T87" s="95"/>
      <c r="U87" s="95"/>
      <c r="V87" s="95"/>
      <c r="W87" s="95"/>
      <c r="X87" s="95"/>
    </row>
    <row r="88" spans="2:25" s="54" customFormat="1" ht="19.5" customHeight="1" x14ac:dyDescent="0.4">
      <c r="B88" s="62" t="s">
        <v>180</v>
      </c>
      <c r="C88" s="95"/>
      <c r="D88" s="95"/>
      <c r="E88" s="95"/>
      <c r="F88" s="95"/>
      <c r="G88" s="95"/>
      <c r="H88" s="95"/>
      <c r="I88" s="95"/>
      <c r="J88" s="95"/>
      <c r="K88" s="95"/>
      <c r="L88" s="95"/>
      <c r="O88" s="95"/>
      <c r="P88" s="95"/>
      <c r="Q88" s="95"/>
      <c r="R88" s="95"/>
      <c r="S88" s="95"/>
      <c r="T88" s="95"/>
      <c r="U88" s="95"/>
      <c r="V88" s="95"/>
      <c r="W88" s="95"/>
      <c r="X88" s="95"/>
      <c r="Y88" s="95"/>
    </row>
    <row r="89" spans="2:25" s="54" customFormat="1" ht="19.5" customHeight="1" x14ac:dyDescent="0.4">
      <c r="B89" s="95"/>
      <c r="C89" s="95"/>
      <c r="D89" s="95"/>
      <c r="E89" s="95"/>
      <c r="F89" s="95"/>
      <c r="G89" s="95"/>
      <c r="H89" s="95"/>
      <c r="I89" s="95"/>
      <c r="J89" s="95"/>
      <c r="K89" s="95"/>
      <c r="L89" s="95"/>
      <c r="O89" s="95"/>
      <c r="P89" s="95"/>
      <c r="Q89" s="95"/>
      <c r="R89" s="95"/>
      <c r="S89" s="95"/>
      <c r="T89" s="95"/>
      <c r="U89" s="95"/>
      <c r="V89" s="95"/>
      <c r="W89" s="95"/>
      <c r="X89" s="95"/>
      <c r="Y89" s="95"/>
    </row>
    <row r="90" spans="2:25" s="54" customFormat="1" ht="18.75" x14ac:dyDescent="0.4">
      <c r="B90" s="66" t="s">
        <v>181</v>
      </c>
    </row>
    <row r="91" spans="2:25" s="54" customFormat="1" ht="18.75" x14ac:dyDescent="0.4">
      <c r="B91" s="54" t="s">
        <v>141</v>
      </c>
    </row>
    <row r="92" spans="2:25" s="54" customFormat="1" ht="18.75" x14ac:dyDescent="0.4">
      <c r="B92" s="54" t="s">
        <v>182</v>
      </c>
    </row>
    <row r="93" spans="2:25" s="54" customFormat="1" ht="18.75" x14ac:dyDescent="0.4">
      <c r="B93" s="54" t="s">
        <v>142</v>
      </c>
    </row>
    <row r="94" spans="2:25" s="54" customFormat="1" ht="18.75" x14ac:dyDescent="0.4">
      <c r="B94" s="54" t="s">
        <v>183</v>
      </c>
    </row>
    <row r="95" spans="2:25" s="54" customFormat="1" ht="18.75" x14ac:dyDescent="0.4">
      <c r="B95" s="66" t="s">
        <v>184</v>
      </c>
    </row>
    <row r="96" spans="2:25" s="54" customFormat="1" ht="18.75" x14ac:dyDescent="0.4">
      <c r="B96" s="54" t="s">
        <v>143</v>
      </c>
    </row>
    <row r="97" spans="2:28" s="54" customFormat="1" ht="18.75" x14ac:dyDescent="0.4">
      <c r="B97" s="54" t="s">
        <v>185</v>
      </c>
    </row>
    <row r="98" spans="2:28" s="54" customFormat="1" ht="18.75" x14ac:dyDescent="0.4">
      <c r="B98" s="284" t="s">
        <v>144</v>
      </c>
      <c r="C98" s="284"/>
      <c r="D98" s="284" t="s">
        <v>120</v>
      </c>
      <c r="E98" s="54" t="s">
        <v>186</v>
      </c>
    </row>
    <row r="99" spans="2:28" s="54" customFormat="1" ht="18.75" x14ac:dyDescent="0.4">
      <c r="B99" s="284"/>
      <c r="C99" s="284"/>
      <c r="D99" s="284"/>
      <c r="E99" s="54" t="s">
        <v>187</v>
      </c>
    </row>
    <row r="100" spans="2:28" s="54" customFormat="1" ht="18.75" x14ac:dyDescent="0.4">
      <c r="B100" s="54" t="s">
        <v>145</v>
      </c>
    </row>
    <row r="101" spans="2:28" s="54" customFormat="1" ht="18.75" x14ac:dyDescent="0.4">
      <c r="B101" s="54" t="s">
        <v>188</v>
      </c>
    </row>
    <row r="102" spans="2:28" s="54" customFormat="1" ht="18.75" x14ac:dyDescent="0.4">
      <c r="B102" s="284" t="s">
        <v>144</v>
      </c>
      <c r="C102" s="284"/>
      <c r="D102" s="284" t="s">
        <v>120</v>
      </c>
      <c r="E102" s="54" t="s">
        <v>189</v>
      </c>
    </row>
    <row r="103" spans="2:28" s="54" customFormat="1" ht="18.75" x14ac:dyDescent="0.4">
      <c r="B103" s="284"/>
      <c r="C103" s="284"/>
      <c r="D103" s="284"/>
      <c r="E103" s="54" t="s">
        <v>187</v>
      </c>
    </row>
    <row r="104" spans="2:28" s="54" customFormat="1" ht="18.75" x14ac:dyDescent="0.4">
      <c r="S104" s="67"/>
      <c r="T104" s="67"/>
      <c r="U104" s="67"/>
      <c r="V104" s="67"/>
    </row>
    <row r="105" spans="2:28" s="54" customFormat="1" ht="18.75" x14ac:dyDescent="0.4">
      <c r="B105" s="68"/>
    </row>
    <row r="106" spans="2:28" s="54" customFormat="1" ht="18.75" x14ac:dyDescent="0.4">
      <c r="B106" s="54" t="s">
        <v>190</v>
      </c>
      <c r="M106" s="95"/>
      <c r="N106" s="95"/>
    </row>
    <row r="107" spans="2:28" s="54" customFormat="1" ht="18.75" x14ac:dyDescent="0.4">
      <c r="B107" s="54" t="s">
        <v>191</v>
      </c>
      <c r="M107" s="95"/>
      <c r="N107" s="95"/>
    </row>
    <row r="108" spans="2:28" s="54" customFormat="1" ht="44.45" customHeight="1" x14ac:dyDescent="0.4">
      <c r="B108" s="303" t="s">
        <v>192</v>
      </c>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95"/>
      <c r="Y108" s="95"/>
      <c r="Z108" s="95"/>
      <c r="AA108" s="95"/>
      <c r="AB108" s="95"/>
    </row>
    <row r="109" spans="2:28" s="54" customFormat="1" ht="34.9" customHeight="1" x14ac:dyDescent="0.4">
      <c r="B109" s="62" t="s">
        <v>146</v>
      </c>
      <c r="C109" s="95"/>
      <c r="D109" s="95"/>
      <c r="E109" s="95"/>
      <c r="F109" s="95"/>
      <c r="G109" s="95"/>
      <c r="H109" s="95"/>
      <c r="I109" s="95"/>
      <c r="J109" s="95"/>
      <c r="K109" s="95"/>
      <c r="L109" s="95"/>
      <c r="M109" s="95"/>
      <c r="N109" s="95"/>
      <c r="O109" s="95"/>
      <c r="P109" s="95"/>
      <c r="Q109" s="95"/>
      <c r="R109" s="95"/>
      <c r="S109" s="95"/>
      <c r="T109" s="95"/>
      <c r="U109" s="95"/>
      <c r="V109" s="95"/>
      <c r="W109" s="95"/>
      <c r="X109" s="95"/>
      <c r="Y109" s="95"/>
      <c r="Z109" s="95"/>
      <c r="AA109" s="95"/>
      <c r="AB109" s="95"/>
    </row>
    <row r="110" spans="2:28" s="54" customFormat="1" ht="18.75" customHeight="1" x14ac:dyDescent="0.4">
      <c r="B110" s="95"/>
      <c r="C110" s="95"/>
      <c r="D110" s="95"/>
      <c r="E110" s="95"/>
      <c r="F110" s="95"/>
      <c r="G110" s="95"/>
      <c r="H110" s="95"/>
      <c r="I110" s="95"/>
      <c r="J110" s="95"/>
      <c r="K110" s="95"/>
      <c r="L110" s="95"/>
      <c r="O110" s="95"/>
      <c r="P110" s="95"/>
      <c r="Q110" s="95"/>
      <c r="R110" s="95"/>
      <c r="S110" s="95"/>
      <c r="T110" s="95"/>
      <c r="U110" s="95"/>
      <c r="V110" s="95"/>
      <c r="W110" s="95"/>
      <c r="X110" s="95"/>
      <c r="Y110" s="95"/>
      <c r="Z110" s="95"/>
      <c r="AA110" s="95"/>
      <c r="AB110" s="95"/>
    </row>
    <row r="111" spans="2:28" s="54" customFormat="1" ht="18.75" x14ac:dyDescent="0.4">
      <c r="B111" s="54" t="s">
        <v>147</v>
      </c>
    </row>
    <row r="112" spans="2:28" s="54" customFormat="1" ht="18.75" x14ac:dyDescent="0.4">
      <c r="B112" s="54" t="s">
        <v>148</v>
      </c>
    </row>
    <row r="113" spans="2:14" s="54" customFormat="1" ht="18.75" customHeight="1" x14ac:dyDescent="0.4">
      <c r="B113" s="289" t="s">
        <v>149</v>
      </c>
      <c r="C113" s="289"/>
      <c r="D113" s="289"/>
      <c r="E113" s="289"/>
      <c r="F113" s="284" t="s">
        <v>120</v>
      </c>
      <c r="G113" s="54" t="s">
        <v>193</v>
      </c>
    </row>
    <row r="114" spans="2:14" s="54" customFormat="1" ht="18.75" customHeight="1" x14ac:dyDescent="0.4">
      <c r="B114" s="289"/>
      <c r="C114" s="289"/>
      <c r="D114" s="289"/>
      <c r="E114" s="289"/>
      <c r="F114" s="284"/>
      <c r="G114" s="62" t="s">
        <v>194</v>
      </c>
    </row>
    <row r="115" spans="2:14" s="54" customFormat="1" ht="18.75" x14ac:dyDescent="0.4">
      <c r="B115" s="54" t="s">
        <v>150</v>
      </c>
    </row>
    <row r="116" spans="2:14" s="54" customFormat="1" ht="18.75" x14ac:dyDescent="0.4">
      <c r="B116" s="54" t="s">
        <v>148</v>
      </c>
    </row>
    <row r="117" spans="2:14" s="54" customFormat="1" ht="18.75" customHeight="1" x14ac:dyDescent="0.4">
      <c r="B117" s="289" t="s">
        <v>149</v>
      </c>
      <c r="C117" s="289"/>
      <c r="D117" s="289"/>
      <c r="E117" s="289"/>
      <c r="F117" s="284" t="s">
        <v>120</v>
      </c>
      <c r="G117" s="54" t="s">
        <v>195</v>
      </c>
      <c r="J117" s="96"/>
      <c r="K117" s="96"/>
      <c r="N117" s="55"/>
    </row>
    <row r="118" spans="2:14" s="54" customFormat="1" ht="18.75" x14ac:dyDescent="0.4">
      <c r="B118" s="289"/>
      <c r="C118" s="289"/>
      <c r="D118" s="289"/>
      <c r="E118" s="289"/>
      <c r="F118" s="284"/>
      <c r="G118" s="62" t="s">
        <v>194</v>
      </c>
      <c r="J118" s="96"/>
      <c r="K118" s="96"/>
      <c r="L118" s="62"/>
      <c r="N118" s="55"/>
    </row>
    <row r="119" spans="2:14" s="54" customFormat="1" ht="18.75" x14ac:dyDescent="0.4">
      <c r="B119" s="56"/>
      <c r="C119" s="96"/>
      <c r="D119" s="93"/>
      <c r="E119" s="93"/>
      <c r="F119" s="93"/>
      <c r="G119" s="93"/>
      <c r="H119" s="96"/>
      <c r="I119" s="62"/>
      <c r="J119" s="62"/>
      <c r="K119" s="62"/>
      <c r="M119" s="55"/>
      <c r="N119" s="55"/>
    </row>
    <row r="120" spans="2:14" s="54" customFormat="1" ht="18.75" x14ac:dyDescent="0.4">
      <c r="B120" s="54" t="s">
        <v>151</v>
      </c>
    </row>
    <row r="121" spans="2:14" s="54" customFormat="1" ht="18.75" x14ac:dyDescent="0.4">
      <c r="B121" s="54" t="s">
        <v>196</v>
      </c>
    </row>
    <row r="122" spans="2:14" s="54" customFormat="1" ht="18.75" x14ac:dyDescent="0.4">
      <c r="B122" s="54" t="s">
        <v>152</v>
      </c>
    </row>
    <row r="123" spans="2:14" s="54" customFormat="1" ht="18.75" x14ac:dyDescent="0.4">
      <c r="B123" s="54" t="s">
        <v>153</v>
      </c>
    </row>
    <row r="124" spans="2:14" s="54" customFormat="1" ht="18.75" x14ac:dyDescent="0.4">
      <c r="B124" s="54" t="s">
        <v>154</v>
      </c>
    </row>
    <row r="125" spans="2:14" s="54" customFormat="1" ht="18.75" x14ac:dyDescent="0.4">
      <c r="B125" s="54" t="s">
        <v>155</v>
      </c>
    </row>
    <row r="126" spans="2:14" s="54" customFormat="1" ht="18.75" x14ac:dyDescent="0.4">
      <c r="B126" s="54" t="s">
        <v>156</v>
      </c>
    </row>
    <row r="127" spans="2:14" s="54" customFormat="1" ht="18.75" x14ac:dyDescent="0.4">
      <c r="B127" s="54" t="s">
        <v>152</v>
      </c>
    </row>
    <row r="128" spans="2:14" s="54" customFormat="1" ht="18.75" x14ac:dyDescent="0.4">
      <c r="B128" s="62" t="s">
        <v>197</v>
      </c>
    </row>
    <row r="129" spans="2:26" s="54" customFormat="1" ht="18.75" x14ac:dyDescent="0.4">
      <c r="B129" s="54" t="s">
        <v>154</v>
      </c>
    </row>
    <row r="130" spans="2:26" s="54" customFormat="1" ht="18.75" x14ac:dyDescent="0.4">
      <c r="B130" s="54" t="s">
        <v>198</v>
      </c>
      <c r="M130" s="57"/>
      <c r="N130" s="57"/>
    </row>
    <row r="131" spans="2:26" s="54" customFormat="1" ht="18.75" x14ac:dyDescent="0.4">
      <c r="B131" s="54" t="s">
        <v>199</v>
      </c>
      <c r="M131" s="57"/>
      <c r="N131" s="57"/>
    </row>
    <row r="132" spans="2:26" s="54" customFormat="1" ht="18.75" x14ac:dyDescent="0.4">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row>
    <row r="133" spans="2:26" s="54" customFormat="1" ht="18.75" x14ac:dyDescent="0.4">
      <c r="B133" s="57"/>
      <c r="C133" s="57"/>
      <c r="D133" s="57"/>
      <c r="E133" s="57"/>
      <c r="F133" s="57"/>
      <c r="G133" s="57"/>
      <c r="H133" s="57"/>
      <c r="I133" s="57"/>
      <c r="J133" s="57"/>
      <c r="K133" s="57"/>
      <c r="L133" s="57"/>
      <c r="M133" s="57"/>
      <c r="N133" s="57"/>
    </row>
    <row r="134" spans="2:26" s="54" customFormat="1" ht="18.75" x14ac:dyDescent="0.4">
      <c r="B134" s="57"/>
      <c r="C134" s="57"/>
      <c r="D134" s="57"/>
      <c r="E134" s="57"/>
      <c r="F134" s="57"/>
      <c r="G134" s="57"/>
      <c r="H134" s="57"/>
      <c r="I134" s="57"/>
      <c r="J134" s="57"/>
      <c r="K134" s="57"/>
      <c r="L134" s="57"/>
      <c r="M134" s="57"/>
      <c r="N134" s="57"/>
    </row>
    <row r="135" spans="2:26" s="54" customFormat="1" ht="18.75" x14ac:dyDescent="0.4">
      <c r="B135" s="57"/>
      <c r="C135" s="57"/>
      <c r="D135" s="57"/>
      <c r="E135" s="57"/>
      <c r="F135" s="57"/>
      <c r="G135" s="57"/>
      <c r="H135" s="57"/>
      <c r="I135" s="57"/>
      <c r="J135" s="57"/>
      <c r="K135" s="57"/>
      <c r="L135" s="57"/>
      <c r="M135" s="57"/>
      <c r="N135" s="57"/>
    </row>
    <row r="136" spans="2:26" s="54" customFormat="1" ht="18.75" x14ac:dyDescent="0.4">
      <c r="B136" s="57"/>
      <c r="C136" s="57"/>
      <c r="D136" s="57"/>
      <c r="E136" s="57"/>
      <c r="F136" s="57"/>
      <c r="G136" s="57"/>
      <c r="H136" s="57"/>
      <c r="I136" s="57"/>
      <c r="J136" s="57"/>
      <c r="K136" s="57"/>
      <c r="L136" s="57"/>
      <c r="M136" s="57"/>
      <c r="N136" s="57"/>
    </row>
    <row r="137" spans="2:26" s="54" customFormat="1" ht="18.75" x14ac:dyDescent="0.4">
      <c r="B137" s="57"/>
      <c r="C137" s="57"/>
      <c r="D137" s="57"/>
      <c r="E137" s="57"/>
      <c r="F137" s="57"/>
      <c r="G137" s="57"/>
      <c r="H137" s="57"/>
      <c r="I137" s="57"/>
      <c r="J137" s="57"/>
      <c r="K137" s="57"/>
      <c r="L137" s="57"/>
      <c r="M137" s="57"/>
      <c r="N137" s="57"/>
    </row>
    <row r="138" spans="2:26" s="54" customFormat="1" ht="18.75" x14ac:dyDescent="0.4">
      <c r="B138" s="57"/>
      <c r="C138" s="57"/>
      <c r="D138" s="57"/>
      <c r="E138" s="57"/>
      <c r="F138" s="57"/>
      <c r="G138" s="57"/>
      <c r="H138" s="57"/>
      <c r="I138" s="57"/>
      <c r="J138" s="57"/>
      <c r="K138" s="57"/>
      <c r="L138" s="57"/>
      <c r="M138" s="57"/>
      <c r="N138" s="57"/>
    </row>
    <row r="139" spans="2:26" s="54" customFormat="1" ht="18.75" x14ac:dyDescent="0.4">
      <c r="B139" s="57"/>
      <c r="C139" s="57"/>
      <c r="D139" s="57"/>
      <c r="E139" s="57"/>
      <c r="F139" s="57"/>
      <c r="G139" s="57"/>
      <c r="H139" s="57"/>
      <c r="I139" s="57"/>
      <c r="J139" s="57"/>
      <c r="K139" s="57"/>
      <c r="L139" s="57"/>
      <c r="M139" s="57"/>
      <c r="N139" s="57"/>
    </row>
    <row r="140" spans="2:26" s="54" customFormat="1" ht="18.75" x14ac:dyDescent="0.4">
      <c r="B140" s="57"/>
      <c r="C140" s="57"/>
      <c r="D140" s="57"/>
      <c r="E140" s="57"/>
      <c r="F140" s="57"/>
      <c r="G140" s="57"/>
      <c r="H140" s="57"/>
      <c r="I140" s="57"/>
      <c r="J140" s="57"/>
      <c r="K140" s="57"/>
      <c r="L140" s="57"/>
      <c r="M140" s="57"/>
      <c r="N140" s="57"/>
    </row>
    <row r="141" spans="2:26" s="54" customFormat="1" ht="18.75" x14ac:dyDescent="0.4">
      <c r="B141" s="57"/>
      <c r="C141" s="57"/>
      <c r="D141" s="57"/>
      <c r="E141" s="57"/>
      <c r="F141" s="57"/>
      <c r="G141" s="57"/>
      <c r="H141" s="57"/>
      <c r="I141" s="57"/>
      <c r="J141" s="57"/>
      <c r="K141" s="57"/>
      <c r="L141" s="57"/>
      <c r="M141" s="57"/>
      <c r="N141" s="57"/>
    </row>
    <row r="142" spans="2:26" s="54" customFormat="1" ht="18.75" x14ac:dyDescent="0.4">
      <c r="B142" s="57"/>
      <c r="C142" s="57"/>
      <c r="D142" s="57"/>
      <c r="E142" s="57"/>
      <c r="F142" s="57"/>
      <c r="G142" s="57"/>
      <c r="H142" s="57"/>
      <c r="I142" s="57"/>
      <c r="J142" s="57"/>
      <c r="K142" s="57"/>
      <c r="L142" s="57"/>
      <c r="M142" s="57"/>
      <c r="N142" s="57"/>
    </row>
    <row r="143" spans="2:26" s="54" customFormat="1" ht="18.75" x14ac:dyDescent="0.4">
      <c r="B143" s="57"/>
      <c r="C143" s="57"/>
      <c r="D143" s="57"/>
      <c r="E143" s="57"/>
      <c r="F143" s="57"/>
      <c r="G143" s="57"/>
      <c r="H143" s="57"/>
      <c r="I143" s="57"/>
      <c r="J143" s="57"/>
      <c r="K143" s="57"/>
      <c r="L143" s="57"/>
      <c r="M143" s="57"/>
      <c r="N143" s="57"/>
    </row>
    <row r="144" spans="2:26" s="54" customFormat="1" ht="18.75" x14ac:dyDescent="0.4">
      <c r="B144" s="57"/>
      <c r="C144" s="57"/>
      <c r="D144" s="57"/>
      <c r="E144" s="57"/>
      <c r="F144" s="57"/>
      <c r="G144" s="57"/>
      <c r="H144" s="57"/>
      <c r="I144" s="57"/>
      <c r="J144" s="57"/>
      <c r="K144" s="57"/>
      <c r="L144" s="57"/>
      <c r="M144" s="57"/>
      <c r="N144" s="57"/>
    </row>
    <row r="145" spans="2:28" s="54" customFormat="1" ht="18.75" x14ac:dyDescent="0.4">
      <c r="B145" s="57"/>
      <c r="C145" s="57"/>
      <c r="D145" s="57"/>
      <c r="E145" s="57"/>
      <c r="F145" s="57"/>
      <c r="G145" s="57"/>
      <c r="H145" s="57"/>
      <c r="I145" s="57"/>
      <c r="J145" s="57"/>
      <c r="K145" s="57"/>
      <c r="L145" s="57"/>
      <c r="M145" s="57"/>
      <c r="N145" s="57"/>
      <c r="S145" s="67"/>
      <c r="T145" s="67"/>
      <c r="U145" s="67"/>
      <c r="V145" s="67"/>
    </row>
    <row r="146" spans="2:28" s="54" customFormat="1" ht="18.75" x14ac:dyDescent="0.4">
      <c r="B146" s="57"/>
      <c r="C146" s="57"/>
      <c r="D146" s="57"/>
      <c r="E146" s="57"/>
      <c r="F146" s="57"/>
      <c r="G146" s="57"/>
      <c r="H146" s="57"/>
      <c r="I146" s="57"/>
      <c r="J146" s="57"/>
      <c r="K146" s="57"/>
      <c r="L146" s="57"/>
      <c r="M146" s="57"/>
      <c r="N146" s="57"/>
    </row>
    <row r="147" spans="2:28" s="54" customFormat="1" ht="18.75" x14ac:dyDescent="0.4">
      <c r="B147" s="57"/>
      <c r="C147" s="57"/>
      <c r="D147" s="57"/>
      <c r="E147" s="57"/>
      <c r="F147" s="57"/>
      <c r="G147" s="57"/>
      <c r="H147" s="57"/>
      <c r="I147" s="57"/>
      <c r="J147" s="57"/>
      <c r="K147" s="57"/>
      <c r="L147" s="57"/>
      <c r="M147" s="57"/>
      <c r="N147" s="57"/>
    </row>
    <row r="148" spans="2:28" s="54" customFormat="1" ht="18.75" x14ac:dyDescent="0.4">
      <c r="B148" s="57"/>
      <c r="C148" s="57"/>
      <c r="D148" s="57"/>
      <c r="E148" s="57"/>
      <c r="F148" s="57"/>
      <c r="G148" s="57"/>
      <c r="H148" s="57"/>
      <c r="I148" s="57"/>
      <c r="J148" s="57"/>
      <c r="K148" s="57"/>
      <c r="L148" s="57"/>
      <c r="M148" s="57"/>
      <c r="N148" s="57"/>
    </row>
    <row r="149" spans="2:28" s="54" customFormat="1" ht="44.45" customHeight="1" x14ac:dyDescent="0.4">
      <c r="B149" s="57"/>
      <c r="C149" s="57"/>
      <c r="D149" s="57"/>
      <c r="E149" s="57"/>
      <c r="F149" s="57"/>
      <c r="G149" s="57"/>
      <c r="H149" s="57"/>
      <c r="I149" s="57"/>
      <c r="J149" s="57"/>
      <c r="K149" s="57"/>
      <c r="L149" s="57"/>
      <c r="M149" s="57"/>
      <c r="N149" s="57"/>
      <c r="O149" s="95"/>
      <c r="P149" s="95"/>
      <c r="Q149" s="95"/>
      <c r="R149" s="95"/>
      <c r="S149" s="95"/>
      <c r="T149" s="95"/>
      <c r="U149" s="95"/>
      <c r="V149" s="95"/>
      <c r="W149" s="95"/>
      <c r="X149" s="95"/>
      <c r="Y149" s="95"/>
      <c r="Z149" s="95"/>
      <c r="AA149" s="95"/>
      <c r="AB149" s="95"/>
    </row>
    <row r="150" spans="2:28" s="54" customFormat="1" ht="44.45" customHeight="1" thickBot="1" x14ac:dyDescent="0.45">
      <c r="B150" s="50" t="s">
        <v>157</v>
      </c>
      <c r="C150" s="57"/>
      <c r="D150" s="57"/>
      <c r="E150" s="57"/>
      <c r="F150" s="57"/>
      <c r="G150" s="57"/>
      <c r="H150" s="57"/>
      <c r="I150" s="57"/>
      <c r="J150" s="57"/>
      <c r="K150" s="57"/>
      <c r="L150" s="57"/>
      <c r="M150" s="57"/>
      <c r="N150" s="57"/>
      <c r="O150" s="95"/>
      <c r="P150" s="95"/>
      <c r="Q150" s="108" t="s">
        <v>1</v>
      </c>
      <c r="R150" s="95"/>
      <c r="S150" s="95"/>
      <c r="T150" s="95"/>
      <c r="U150" s="95"/>
      <c r="V150" s="95"/>
      <c r="W150" s="95"/>
      <c r="X150" s="95"/>
      <c r="Y150" s="95"/>
      <c r="Z150" s="95"/>
      <c r="AA150" s="95"/>
      <c r="AB150" s="95"/>
    </row>
    <row r="151" spans="2:28" ht="27" customHeight="1" thickBot="1" x14ac:dyDescent="0.45">
      <c r="B151" s="90" t="s">
        <v>82</v>
      </c>
      <c r="C151" s="77" t="s">
        <v>83</v>
      </c>
      <c r="D151" s="78" t="s">
        <v>11</v>
      </c>
      <c r="E151" s="101" t="s">
        <v>12</v>
      </c>
      <c r="F151" s="78" t="s">
        <v>13</v>
      </c>
      <c r="G151" s="78" t="s">
        <v>14</v>
      </c>
      <c r="H151" s="261"/>
      <c r="I151" s="102" t="s">
        <v>15</v>
      </c>
      <c r="J151" s="256" t="s">
        <v>158</v>
      </c>
      <c r="K151" s="257"/>
      <c r="L151" s="257"/>
      <c r="M151" s="258"/>
      <c r="N151" s="91" t="s">
        <v>159</v>
      </c>
      <c r="O151" s="79" t="s">
        <v>160</v>
      </c>
      <c r="P151" s="51"/>
      <c r="Q151" s="51"/>
      <c r="S151" s="273"/>
      <c r="T151" s="273"/>
      <c r="U151" s="273"/>
    </row>
    <row r="152" spans="2:28" ht="45" customHeight="1" thickBot="1" x14ac:dyDescent="0.45">
      <c r="B152" s="251">
        <v>4</v>
      </c>
      <c r="C152" s="80" t="s">
        <v>84</v>
      </c>
      <c r="D152" s="90" t="s">
        <v>85</v>
      </c>
      <c r="E152" s="103" t="s">
        <v>86</v>
      </c>
      <c r="F152" s="251" t="s">
        <v>87</v>
      </c>
      <c r="G152" s="251" t="s">
        <v>88</v>
      </c>
      <c r="H152" s="262"/>
      <c r="I152" s="253" t="s">
        <v>161</v>
      </c>
      <c r="J152" s="267" t="s">
        <v>89</v>
      </c>
      <c r="K152" s="268"/>
      <c r="L152" s="268"/>
      <c r="M152" s="94" t="s">
        <v>90</v>
      </c>
      <c r="N152" s="86" t="s">
        <v>89</v>
      </c>
      <c r="O152" s="81" t="s">
        <v>90</v>
      </c>
      <c r="P152" s="51"/>
      <c r="Q152" s="51"/>
      <c r="S152" s="104"/>
      <c r="T152" s="105"/>
      <c r="U152" s="106"/>
    </row>
    <row r="153" spans="2:28" ht="42.75" customHeight="1" thickBot="1" x14ac:dyDescent="0.45">
      <c r="B153" s="251"/>
      <c r="C153" s="280" t="str">
        <f>IF('様式第6号(2)a'!B71="","",'様式第6号(2)a'!B71)</f>
        <v/>
      </c>
      <c r="D153" s="52" t="s">
        <v>91</v>
      </c>
      <c r="E153" s="299" t="s">
        <v>92</v>
      </c>
      <c r="F153" s="251"/>
      <c r="G153" s="251"/>
      <c r="H153" s="262"/>
      <c r="I153" s="253"/>
      <c r="J153" s="267" t="s">
        <v>162</v>
      </c>
      <c r="K153" s="268"/>
      <c r="L153" s="268"/>
      <c r="M153" s="264" t="s">
        <v>163</v>
      </c>
      <c r="N153" s="53" t="s">
        <v>164</v>
      </c>
      <c r="O153" s="74" t="s">
        <v>165</v>
      </c>
      <c r="P153" s="51"/>
      <c r="Q153" s="51"/>
    </row>
    <row r="154" spans="2:28" ht="42.75" customHeight="1" thickBot="1" x14ac:dyDescent="0.45">
      <c r="B154" s="251"/>
      <c r="C154" s="281"/>
      <c r="D154" s="243"/>
      <c r="E154" s="299"/>
      <c r="F154" s="251"/>
      <c r="G154" s="251"/>
      <c r="H154" s="262"/>
      <c r="I154" s="253"/>
      <c r="J154" s="253"/>
      <c r="K154" s="269"/>
      <c r="L154" s="269"/>
      <c r="M154" s="265"/>
      <c r="N154" s="87" t="str">
        <f>IFERROR(ROUNDUP(IF(J157="",J165,J157)*VLOOKUP($N$2,$AG$2:$AH$3,2,FALSE),0),"")</f>
        <v/>
      </c>
      <c r="O154" s="109" t="str">
        <f>IFERROR(ROUNDUP(IF(M157="",M165,M157)*VLOOKUP($N$3,$AG$2:$AH$3,2,FALSE),0),"")</f>
        <v/>
      </c>
      <c r="P154" s="51"/>
      <c r="Q154" s="51"/>
    </row>
    <row r="155" spans="2:28" ht="33" customHeight="1" thickBot="1" x14ac:dyDescent="0.45">
      <c r="B155" s="251"/>
      <c r="C155" s="281"/>
      <c r="D155" s="238"/>
      <c r="E155" s="299"/>
      <c r="F155" s="251"/>
      <c r="G155" s="251"/>
      <c r="H155" s="262"/>
      <c r="I155" s="253"/>
      <c r="J155" s="253"/>
      <c r="K155" s="269"/>
      <c r="L155" s="269"/>
      <c r="M155" s="265"/>
      <c r="N155" s="244" t="s">
        <v>166</v>
      </c>
      <c r="O155" s="245"/>
      <c r="P155" s="51"/>
    </row>
    <row r="156" spans="2:28" ht="35.25" customHeight="1" thickBot="1" x14ac:dyDescent="0.45">
      <c r="B156" s="251"/>
      <c r="C156" s="281"/>
      <c r="D156" s="238"/>
      <c r="E156" s="299"/>
      <c r="F156" s="252"/>
      <c r="G156" s="252"/>
      <c r="H156" s="262"/>
      <c r="I156" s="254"/>
      <c r="J156" s="254"/>
      <c r="K156" s="270"/>
      <c r="L156" s="270"/>
      <c r="M156" s="266"/>
      <c r="N156" s="244" t="s">
        <v>167</v>
      </c>
      <c r="O156" s="246" t="s">
        <v>168</v>
      </c>
      <c r="P156" s="51"/>
    </row>
    <row r="157" spans="2:28" ht="36.75" customHeight="1" thickBot="1" x14ac:dyDescent="0.45">
      <c r="B157" s="251"/>
      <c r="C157" s="281"/>
      <c r="D157" s="89" t="s">
        <v>93</v>
      </c>
      <c r="E157" s="300" t="s">
        <v>94</v>
      </c>
      <c r="F157" s="247" t="str">
        <f>IF('様式第6号(2)a'!S71="","",'様式第6号(2)a'!S71)</f>
        <v/>
      </c>
      <c r="G157" s="247" t="str">
        <f>IF('様式第6号(3)ab'!N74="","",'様式第6号(3)ab'!N74)</f>
        <v/>
      </c>
      <c r="H157" s="262"/>
      <c r="I157" s="249" t="str">
        <f>IF(AND(F157="", G157=""), "", F157+G157)</f>
        <v/>
      </c>
      <c r="J157" s="290" t="str">
        <f>IF(AND(I157="",I165=""),"",IF(I157&lt;=I165,F157,""))</f>
        <v/>
      </c>
      <c r="K157" s="291"/>
      <c r="L157" s="291"/>
      <c r="M157" s="294" t="str">
        <f>IF(AND(I157="",I165=""),"",IF(I157&lt;=I165,G157,""))</f>
        <v/>
      </c>
      <c r="N157" s="244"/>
      <c r="O157" s="246"/>
      <c r="P157" s="51"/>
    </row>
    <row r="158" spans="2:28" ht="27" customHeight="1" thickBot="1" x14ac:dyDescent="0.45">
      <c r="B158" s="251"/>
      <c r="C158" s="281"/>
      <c r="D158" s="238"/>
      <c r="E158" s="300"/>
      <c r="F158" s="248"/>
      <c r="G158" s="248"/>
      <c r="H158" s="263"/>
      <c r="I158" s="250"/>
      <c r="J158" s="292"/>
      <c r="K158" s="293"/>
      <c r="L158" s="293"/>
      <c r="M158" s="295"/>
      <c r="N158" s="274" t="str">
        <f>IFERROR(IF(SUM(N154:O154)&gt;(8870*G165+9110*H165),ROUNDUP((8870*G165+9110*H165)*N154/(N154+O154),0),""),"")</f>
        <v/>
      </c>
      <c r="O158" s="277" t="str">
        <f>IFERROR(IF(SUM(N154:O154)&gt;(8870*G165+9110*H165),ROUNDUP((8870*G165+9110*H165)*O154/(N154+O154),0),""),"")</f>
        <v/>
      </c>
      <c r="P158" s="51"/>
    </row>
    <row r="159" spans="2:28" ht="32.25" customHeight="1" thickBot="1" x14ac:dyDescent="0.45">
      <c r="B159" s="251"/>
      <c r="C159" s="281"/>
      <c r="D159" s="238"/>
      <c r="E159" s="299" t="s">
        <v>95</v>
      </c>
      <c r="F159" s="101" t="s">
        <v>16</v>
      </c>
      <c r="G159" s="101" t="s">
        <v>17</v>
      </c>
      <c r="H159" s="101" t="s">
        <v>96</v>
      </c>
      <c r="I159" s="107" t="s">
        <v>97</v>
      </c>
      <c r="J159" s="256" t="s">
        <v>169</v>
      </c>
      <c r="K159" s="257"/>
      <c r="L159" s="257"/>
      <c r="M159" s="258"/>
      <c r="N159" s="275"/>
      <c r="O159" s="278"/>
    </row>
    <row r="160" spans="2:28" ht="31.5" customHeight="1" thickBot="1" x14ac:dyDescent="0.45">
      <c r="B160" s="251"/>
      <c r="C160" s="280" t="str">
        <f>IF('様式第6号(2)a'!D71="","",'様式第6号(2)a'!D71)</f>
        <v/>
      </c>
      <c r="D160" s="239"/>
      <c r="E160" s="299"/>
      <c r="F160" s="251" t="s">
        <v>98</v>
      </c>
      <c r="G160" s="259" t="s">
        <v>99</v>
      </c>
      <c r="H160" s="259" t="s">
        <v>100</v>
      </c>
      <c r="I160" s="253" t="s">
        <v>170</v>
      </c>
      <c r="J160" s="267" t="s">
        <v>101</v>
      </c>
      <c r="K160" s="268"/>
      <c r="L160" s="268"/>
      <c r="M160" s="94" t="s">
        <v>102</v>
      </c>
      <c r="N160" s="275"/>
      <c r="O160" s="278"/>
    </row>
    <row r="161" spans="2:16" ht="43.5" customHeight="1" thickBot="1" x14ac:dyDescent="0.45">
      <c r="B161" s="251"/>
      <c r="C161" s="281"/>
      <c r="D161" s="82" t="s">
        <v>103</v>
      </c>
      <c r="E161" s="299"/>
      <c r="F161" s="251"/>
      <c r="G161" s="259"/>
      <c r="H161" s="259"/>
      <c r="I161" s="253"/>
      <c r="J161" s="267" t="s">
        <v>171</v>
      </c>
      <c r="K161" s="268"/>
      <c r="L161" s="268"/>
      <c r="M161" s="264" t="s">
        <v>172</v>
      </c>
      <c r="N161" s="275"/>
      <c r="O161" s="278"/>
    </row>
    <row r="162" spans="2:16" ht="18" customHeight="1" thickBot="1" x14ac:dyDescent="0.45">
      <c r="B162" s="251"/>
      <c r="C162" s="281"/>
      <c r="D162" s="241" t="str">
        <f>IF(AND(D154="",D158=""),"",D158/D154)</f>
        <v/>
      </c>
      <c r="E162" s="299"/>
      <c r="F162" s="251"/>
      <c r="G162" s="259"/>
      <c r="H162" s="259"/>
      <c r="I162" s="253"/>
      <c r="J162" s="253"/>
      <c r="K162" s="269"/>
      <c r="L162" s="269"/>
      <c r="M162" s="265"/>
      <c r="N162" s="276"/>
      <c r="O162" s="279"/>
    </row>
    <row r="163" spans="2:16" ht="22.5" customHeight="1" thickBot="1" x14ac:dyDescent="0.45">
      <c r="B163" s="251"/>
      <c r="C163" s="281"/>
      <c r="D163" s="242"/>
      <c r="E163" s="299"/>
      <c r="F163" s="251"/>
      <c r="G163" s="259"/>
      <c r="H163" s="259"/>
      <c r="I163" s="253"/>
      <c r="J163" s="253"/>
      <c r="K163" s="269"/>
      <c r="L163" s="269"/>
      <c r="M163" s="265"/>
      <c r="N163" s="255" t="s">
        <v>104</v>
      </c>
      <c r="O163" s="255"/>
    </row>
    <row r="164" spans="2:16" ht="29.25" customHeight="1" thickBot="1" x14ac:dyDescent="0.45">
      <c r="B164" s="251"/>
      <c r="C164" s="281"/>
      <c r="D164" s="83" t="s">
        <v>105</v>
      </c>
      <c r="E164" s="299"/>
      <c r="F164" s="252"/>
      <c r="G164" s="260"/>
      <c r="H164" s="260"/>
      <c r="I164" s="254"/>
      <c r="J164" s="254"/>
      <c r="K164" s="270"/>
      <c r="L164" s="270"/>
      <c r="M164" s="266"/>
      <c r="N164" s="255"/>
      <c r="O164" s="255"/>
    </row>
    <row r="165" spans="2:16" ht="32.25" customHeight="1" thickBot="1" x14ac:dyDescent="0.45">
      <c r="B165" s="251"/>
      <c r="C165" s="281"/>
      <c r="D165" s="241" t="str">
        <f>IF(D162="","",IF(AND(D162&gt;=0.85,D162&lt;=1.15),"○","×"))</f>
        <v/>
      </c>
      <c r="E165" s="300" t="s">
        <v>106</v>
      </c>
      <c r="F165" s="247" t="str">
        <f>IF(D154="","",D154)</f>
        <v/>
      </c>
      <c r="G165" s="285"/>
      <c r="H165" s="285"/>
      <c r="I165" s="296" t="str">
        <f>IF(AND(F165="", H165=""), "", F165*H165+F165*G165)</f>
        <v/>
      </c>
      <c r="J165" s="290" t="str">
        <f>IF(I157&gt;I165,ROUNDUP(I165*F157/I157,0),"")</f>
        <v/>
      </c>
      <c r="K165" s="291"/>
      <c r="L165" s="291"/>
      <c r="M165" s="294" t="str">
        <f>IF(I157&gt;I165,ROUNDUP(I165*G157/I157,0),"")</f>
        <v/>
      </c>
      <c r="N165" s="84" t="s">
        <v>107</v>
      </c>
      <c r="O165" s="85" t="s">
        <v>108</v>
      </c>
    </row>
    <row r="166" spans="2:16" ht="53.25" customHeight="1" thickBot="1" x14ac:dyDescent="0.45">
      <c r="B166" s="252"/>
      <c r="C166" s="281"/>
      <c r="D166" s="282"/>
      <c r="E166" s="300"/>
      <c r="F166" s="248"/>
      <c r="G166" s="286"/>
      <c r="H166" s="286"/>
      <c r="I166" s="297"/>
      <c r="J166" s="292"/>
      <c r="K166" s="293"/>
      <c r="L166" s="293"/>
      <c r="M166" s="295"/>
      <c r="N166" s="87" t="str">
        <f>IF(N158="",N154,N158)</f>
        <v/>
      </c>
      <c r="O166" s="109" t="str">
        <f>IF(O158="",O154,O158)</f>
        <v/>
      </c>
    </row>
    <row r="167" spans="2:16" ht="27" customHeight="1" thickBot="1" x14ac:dyDescent="0.45">
      <c r="B167" s="90" t="s">
        <v>82</v>
      </c>
      <c r="C167" s="77" t="s">
        <v>83</v>
      </c>
      <c r="D167" s="78" t="s">
        <v>11</v>
      </c>
      <c r="E167" s="101" t="s">
        <v>12</v>
      </c>
      <c r="F167" s="78" t="s">
        <v>13</v>
      </c>
      <c r="G167" s="78" t="s">
        <v>14</v>
      </c>
      <c r="H167" s="261"/>
      <c r="I167" s="102" t="s">
        <v>15</v>
      </c>
      <c r="J167" s="256" t="s">
        <v>158</v>
      </c>
      <c r="K167" s="257"/>
      <c r="L167" s="257"/>
      <c r="M167" s="258"/>
      <c r="N167" s="91" t="s">
        <v>159</v>
      </c>
      <c r="O167" s="79" t="s">
        <v>160</v>
      </c>
      <c r="P167" s="51"/>
    </row>
    <row r="168" spans="2:16" ht="45" customHeight="1" thickBot="1" x14ac:dyDescent="0.45">
      <c r="B168" s="251">
        <v>5</v>
      </c>
      <c r="C168" s="80" t="s">
        <v>84</v>
      </c>
      <c r="D168" s="90" t="s">
        <v>85</v>
      </c>
      <c r="E168" s="103" t="s">
        <v>86</v>
      </c>
      <c r="F168" s="251" t="s">
        <v>87</v>
      </c>
      <c r="G168" s="251" t="s">
        <v>88</v>
      </c>
      <c r="H168" s="262"/>
      <c r="I168" s="253" t="s">
        <v>161</v>
      </c>
      <c r="J168" s="267" t="s">
        <v>89</v>
      </c>
      <c r="K168" s="268"/>
      <c r="L168" s="268"/>
      <c r="M168" s="94" t="s">
        <v>90</v>
      </c>
      <c r="N168" s="86" t="s">
        <v>89</v>
      </c>
      <c r="O168" s="81" t="s">
        <v>90</v>
      </c>
      <c r="P168" s="51"/>
    </row>
    <row r="169" spans="2:16" ht="42.75" customHeight="1" thickBot="1" x14ac:dyDescent="0.45">
      <c r="B169" s="251"/>
      <c r="C169" s="280" t="str">
        <f>IF('様式第6号(2)a'!B73="","",'様式第6号(2)a'!B73)</f>
        <v/>
      </c>
      <c r="D169" s="52" t="s">
        <v>91</v>
      </c>
      <c r="E169" s="299" t="s">
        <v>92</v>
      </c>
      <c r="F169" s="251"/>
      <c r="G169" s="251"/>
      <c r="H169" s="262"/>
      <c r="I169" s="253"/>
      <c r="J169" s="267" t="s">
        <v>162</v>
      </c>
      <c r="K169" s="268"/>
      <c r="L169" s="268"/>
      <c r="M169" s="264" t="s">
        <v>163</v>
      </c>
      <c r="N169" s="53" t="s">
        <v>164</v>
      </c>
      <c r="O169" s="74" t="s">
        <v>165</v>
      </c>
      <c r="P169" s="51"/>
    </row>
    <row r="170" spans="2:16" ht="42.75" customHeight="1" thickBot="1" x14ac:dyDescent="0.45">
      <c r="B170" s="251"/>
      <c r="C170" s="281"/>
      <c r="D170" s="243"/>
      <c r="E170" s="299"/>
      <c r="F170" s="251"/>
      <c r="G170" s="251"/>
      <c r="H170" s="262"/>
      <c r="I170" s="253"/>
      <c r="J170" s="253"/>
      <c r="K170" s="269"/>
      <c r="L170" s="269"/>
      <c r="M170" s="265"/>
      <c r="N170" s="87" t="str">
        <f>IFERROR(ROUNDUP(IF(J173="",J181,J173)*VLOOKUP($N$2,$AG$2:$AH$3,2,FALSE),0),"")</f>
        <v/>
      </c>
      <c r="O170" s="109" t="str">
        <f>IFERROR(ROUNDUP(IF(M173="",M181,M173)*VLOOKUP($N$3,$AG$2:$AH$3,2,FALSE),0),"")</f>
        <v/>
      </c>
      <c r="P170" s="51"/>
    </row>
    <row r="171" spans="2:16" ht="33" customHeight="1" thickBot="1" x14ac:dyDescent="0.45">
      <c r="B171" s="251"/>
      <c r="C171" s="281"/>
      <c r="D171" s="238"/>
      <c r="E171" s="299"/>
      <c r="F171" s="251"/>
      <c r="G171" s="251"/>
      <c r="H171" s="262"/>
      <c r="I171" s="253"/>
      <c r="J171" s="253"/>
      <c r="K171" s="269"/>
      <c r="L171" s="269"/>
      <c r="M171" s="265"/>
      <c r="N171" s="244" t="s">
        <v>166</v>
      </c>
      <c r="O171" s="245"/>
      <c r="P171" s="51"/>
    </row>
    <row r="172" spans="2:16" ht="38.25" customHeight="1" thickBot="1" x14ac:dyDescent="0.45">
      <c r="B172" s="251"/>
      <c r="C172" s="281"/>
      <c r="D172" s="238"/>
      <c r="E172" s="299"/>
      <c r="F172" s="252"/>
      <c r="G172" s="252"/>
      <c r="H172" s="262"/>
      <c r="I172" s="254"/>
      <c r="J172" s="254"/>
      <c r="K172" s="270"/>
      <c r="L172" s="270"/>
      <c r="M172" s="266"/>
      <c r="N172" s="244" t="s">
        <v>167</v>
      </c>
      <c r="O172" s="246" t="s">
        <v>168</v>
      </c>
      <c r="P172" s="51"/>
    </row>
    <row r="173" spans="2:16" ht="36.75" customHeight="1" thickBot="1" x14ac:dyDescent="0.45">
      <c r="B173" s="251"/>
      <c r="C173" s="281"/>
      <c r="D173" s="89" t="s">
        <v>93</v>
      </c>
      <c r="E173" s="300" t="s">
        <v>94</v>
      </c>
      <c r="F173" s="247" t="str">
        <f>IF('様式第6号(2)a'!S73="","",'様式第6号(2)a'!S73)</f>
        <v/>
      </c>
      <c r="G173" s="247" t="str">
        <f>IF('様式第6号(3)ab'!N76="","",'様式第6号(3)ab'!N76)</f>
        <v/>
      </c>
      <c r="H173" s="262"/>
      <c r="I173" s="249" t="str">
        <f>IF(AND(F173="", G173=""), "", F173+G173)</f>
        <v/>
      </c>
      <c r="J173" s="290" t="str">
        <f>IF(AND(I173="",I181=""),"",IF(I173&lt;=I181,F173,""))</f>
        <v/>
      </c>
      <c r="K173" s="291"/>
      <c r="L173" s="291"/>
      <c r="M173" s="294" t="str">
        <f>IF(AND(I173="",I181=""),"",IF(I173&lt;=I181,G173,""))</f>
        <v/>
      </c>
      <c r="N173" s="244"/>
      <c r="O173" s="246"/>
      <c r="P173" s="51"/>
    </row>
    <row r="174" spans="2:16" ht="27" customHeight="1" thickBot="1" x14ac:dyDescent="0.45">
      <c r="B174" s="251"/>
      <c r="C174" s="281"/>
      <c r="D174" s="238"/>
      <c r="E174" s="300"/>
      <c r="F174" s="248"/>
      <c r="G174" s="248"/>
      <c r="H174" s="263"/>
      <c r="I174" s="250"/>
      <c r="J174" s="292"/>
      <c r="K174" s="293"/>
      <c r="L174" s="293"/>
      <c r="M174" s="295"/>
      <c r="N174" s="274" t="str">
        <f>IFERROR(IF(SUM(N170:O170)&gt;(8870*G181+9110*H181),ROUNDUP((8870*G181+9110*H181)*N170/(N170+O170),0),""),"")</f>
        <v/>
      </c>
      <c r="O174" s="277" t="str">
        <f>IFERROR(IF(SUM(N170:O170)&gt;(8870*G181+9110*H181),ROUNDUP((8870*G181+9110*H181)*O170/(N170+O170),0),""),"")</f>
        <v/>
      </c>
      <c r="P174" s="51"/>
    </row>
    <row r="175" spans="2:16" ht="32.25" customHeight="1" thickBot="1" x14ac:dyDescent="0.45">
      <c r="B175" s="251"/>
      <c r="C175" s="281"/>
      <c r="D175" s="238"/>
      <c r="E175" s="299" t="s">
        <v>95</v>
      </c>
      <c r="F175" s="101" t="s">
        <v>16</v>
      </c>
      <c r="G175" s="101" t="s">
        <v>17</v>
      </c>
      <c r="H175" s="101" t="s">
        <v>96</v>
      </c>
      <c r="I175" s="107" t="s">
        <v>97</v>
      </c>
      <c r="J175" s="256" t="s">
        <v>169</v>
      </c>
      <c r="K175" s="257"/>
      <c r="L175" s="257"/>
      <c r="M175" s="258"/>
      <c r="N175" s="275"/>
      <c r="O175" s="278"/>
    </row>
    <row r="176" spans="2:16" ht="31.5" customHeight="1" thickBot="1" x14ac:dyDescent="0.45">
      <c r="B176" s="251"/>
      <c r="C176" s="280" t="str">
        <f>IF('様式第6号(2)a'!D73="","",'様式第6号(2)a'!D73)</f>
        <v/>
      </c>
      <c r="D176" s="239"/>
      <c r="E176" s="299"/>
      <c r="F176" s="251" t="s">
        <v>98</v>
      </c>
      <c r="G176" s="259" t="s">
        <v>99</v>
      </c>
      <c r="H176" s="259" t="s">
        <v>100</v>
      </c>
      <c r="I176" s="253" t="s">
        <v>170</v>
      </c>
      <c r="J176" s="267" t="s">
        <v>101</v>
      </c>
      <c r="K176" s="268"/>
      <c r="L176" s="268"/>
      <c r="M176" s="94" t="s">
        <v>102</v>
      </c>
      <c r="N176" s="275"/>
      <c r="O176" s="278"/>
    </row>
    <row r="177" spans="2:16" ht="43.5" customHeight="1" thickBot="1" x14ac:dyDescent="0.45">
      <c r="B177" s="251"/>
      <c r="C177" s="281"/>
      <c r="D177" s="82" t="s">
        <v>103</v>
      </c>
      <c r="E177" s="299"/>
      <c r="F177" s="251"/>
      <c r="G177" s="259"/>
      <c r="H177" s="259"/>
      <c r="I177" s="253"/>
      <c r="J177" s="267" t="s">
        <v>171</v>
      </c>
      <c r="K177" s="268"/>
      <c r="L177" s="268"/>
      <c r="M177" s="264" t="s">
        <v>172</v>
      </c>
      <c r="N177" s="275"/>
      <c r="O177" s="278"/>
    </row>
    <row r="178" spans="2:16" ht="18" customHeight="1" thickBot="1" x14ac:dyDescent="0.45">
      <c r="B178" s="251"/>
      <c r="C178" s="281"/>
      <c r="D178" s="241" t="str">
        <f>IF(AND(D170="",D174=""),"",D174/D170)</f>
        <v/>
      </c>
      <c r="E178" s="299"/>
      <c r="F178" s="251"/>
      <c r="G178" s="259"/>
      <c r="H178" s="259"/>
      <c r="I178" s="253"/>
      <c r="J178" s="253"/>
      <c r="K178" s="269"/>
      <c r="L178" s="269"/>
      <c r="M178" s="265"/>
      <c r="N178" s="276"/>
      <c r="O178" s="279"/>
    </row>
    <row r="179" spans="2:16" ht="22.5" customHeight="1" thickBot="1" x14ac:dyDescent="0.45">
      <c r="B179" s="251"/>
      <c r="C179" s="281"/>
      <c r="D179" s="242"/>
      <c r="E179" s="299"/>
      <c r="F179" s="251"/>
      <c r="G179" s="259"/>
      <c r="H179" s="259"/>
      <c r="I179" s="253"/>
      <c r="J179" s="253"/>
      <c r="K179" s="269"/>
      <c r="L179" s="269"/>
      <c r="M179" s="265"/>
      <c r="N179" s="255" t="s">
        <v>104</v>
      </c>
      <c r="O179" s="255"/>
    </row>
    <row r="180" spans="2:16" ht="29.25" customHeight="1" thickBot="1" x14ac:dyDescent="0.45">
      <c r="B180" s="251"/>
      <c r="C180" s="281"/>
      <c r="D180" s="83" t="s">
        <v>105</v>
      </c>
      <c r="E180" s="299"/>
      <c r="F180" s="252"/>
      <c r="G180" s="260"/>
      <c r="H180" s="260"/>
      <c r="I180" s="254"/>
      <c r="J180" s="254"/>
      <c r="K180" s="270"/>
      <c r="L180" s="270"/>
      <c r="M180" s="266"/>
      <c r="N180" s="255"/>
      <c r="O180" s="255"/>
    </row>
    <row r="181" spans="2:16" ht="32.25" customHeight="1" thickBot="1" x14ac:dyDescent="0.45">
      <c r="B181" s="251"/>
      <c r="C181" s="281"/>
      <c r="D181" s="241" t="str">
        <f>IF(D178="","",IF(AND(D178&gt;=0.85,D178&lt;=1.15),"○","×"))</f>
        <v/>
      </c>
      <c r="E181" s="300" t="s">
        <v>106</v>
      </c>
      <c r="F181" s="247" t="str">
        <f>IF(D170="","",D170)</f>
        <v/>
      </c>
      <c r="G181" s="285"/>
      <c r="H181" s="285"/>
      <c r="I181" s="296" t="str">
        <f>IF(AND(F181="", H181=""), "", F181*H181+F181*G181)</f>
        <v/>
      </c>
      <c r="J181" s="290" t="str">
        <f>IF(I173&gt;I181,ROUNDUP(I181*F173/I173,0),"")</f>
        <v/>
      </c>
      <c r="K181" s="291"/>
      <c r="L181" s="291"/>
      <c r="M181" s="294" t="str">
        <f>IF(I173&gt;I181,ROUNDUP(I181*G173/I173,0),"")</f>
        <v/>
      </c>
      <c r="N181" s="84" t="s">
        <v>107</v>
      </c>
      <c r="O181" s="85" t="s">
        <v>108</v>
      </c>
    </row>
    <row r="182" spans="2:16" ht="53.25" customHeight="1" thickBot="1" x14ac:dyDescent="0.45">
      <c r="B182" s="252"/>
      <c r="C182" s="281"/>
      <c r="D182" s="282"/>
      <c r="E182" s="300"/>
      <c r="F182" s="248"/>
      <c r="G182" s="286"/>
      <c r="H182" s="286"/>
      <c r="I182" s="297"/>
      <c r="J182" s="292"/>
      <c r="K182" s="293"/>
      <c r="L182" s="293"/>
      <c r="M182" s="295"/>
      <c r="N182" s="87" t="str">
        <f>IF(N174="",N170,N174)</f>
        <v/>
      </c>
      <c r="O182" s="109" t="str">
        <f>IF(O174="",O170,O174)</f>
        <v/>
      </c>
    </row>
    <row r="183" spans="2:16" ht="27" customHeight="1" thickBot="1" x14ac:dyDescent="0.45">
      <c r="B183" s="90" t="s">
        <v>82</v>
      </c>
      <c r="C183" s="77" t="s">
        <v>83</v>
      </c>
      <c r="D183" s="78" t="s">
        <v>11</v>
      </c>
      <c r="E183" s="101" t="s">
        <v>12</v>
      </c>
      <c r="F183" s="78" t="s">
        <v>13</v>
      </c>
      <c r="G183" s="78" t="s">
        <v>14</v>
      </c>
      <c r="H183" s="261"/>
      <c r="I183" s="102" t="s">
        <v>15</v>
      </c>
      <c r="J183" s="256" t="s">
        <v>158</v>
      </c>
      <c r="K183" s="257"/>
      <c r="L183" s="257"/>
      <c r="M183" s="258"/>
      <c r="N183" s="91" t="s">
        <v>159</v>
      </c>
      <c r="O183" s="79" t="s">
        <v>160</v>
      </c>
      <c r="P183" s="51"/>
    </row>
    <row r="184" spans="2:16" ht="45" customHeight="1" thickBot="1" x14ac:dyDescent="0.45">
      <c r="B184" s="301">
        <v>6</v>
      </c>
      <c r="C184" s="80" t="s">
        <v>84</v>
      </c>
      <c r="D184" s="90" t="s">
        <v>85</v>
      </c>
      <c r="E184" s="103" t="s">
        <v>86</v>
      </c>
      <c r="F184" s="251" t="s">
        <v>87</v>
      </c>
      <c r="G184" s="251" t="s">
        <v>88</v>
      </c>
      <c r="H184" s="262"/>
      <c r="I184" s="253" t="s">
        <v>161</v>
      </c>
      <c r="J184" s="267" t="s">
        <v>89</v>
      </c>
      <c r="K184" s="268"/>
      <c r="L184" s="268"/>
      <c r="M184" s="94" t="s">
        <v>90</v>
      </c>
      <c r="N184" s="86" t="s">
        <v>89</v>
      </c>
      <c r="O184" s="81" t="s">
        <v>90</v>
      </c>
      <c r="P184" s="51"/>
    </row>
    <row r="185" spans="2:16" ht="42.75" customHeight="1" thickBot="1" x14ac:dyDescent="0.45">
      <c r="B185" s="251"/>
      <c r="C185" s="280" t="str">
        <f>IF('様式第6号(2)a'!B75="","",'様式第6号(2)a'!B75)</f>
        <v/>
      </c>
      <c r="D185" s="52" t="s">
        <v>91</v>
      </c>
      <c r="E185" s="299" t="s">
        <v>92</v>
      </c>
      <c r="F185" s="251"/>
      <c r="G185" s="251"/>
      <c r="H185" s="262"/>
      <c r="I185" s="253"/>
      <c r="J185" s="267" t="s">
        <v>162</v>
      </c>
      <c r="K185" s="268"/>
      <c r="L185" s="268"/>
      <c r="M185" s="264" t="s">
        <v>163</v>
      </c>
      <c r="N185" s="53" t="s">
        <v>164</v>
      </c>
      <c r="O185" s="74" t="s">
        <v>165</v>
      </c>
      <c r="P185" s="51"/>
    </row>
    <row r="186" spans="2:16" ht="42.75" customHeight="1" thickBot="1" x14ac:dyDescent="0.45">
      <c r="B186" s="251"/>
      <c r="C186" s="281"/>
      <c r="D186" s="243"/>
      <c r="E186" s="299"/>
      <c r="F186" s="251"/>
      <c r="G186" s="251"/>
      <c r="H186" s="262"/>
      <c r="I186" s="253"/>
      <c r="J186" s="253"/>
      <c r="K186" s="269"/>
      <c r="L186" s="269"/>
      <c r="M186" s="265"/>
      <c r="N186" s="87" t="str">
        <f>IFERROR(ROUNDUP(IF(J189="",J197,J189)*VLOOKUP($N$2,$AG$2:$AH$3,2,FALSE),0),"")</f>
        <v/>
      </c>
      <c r="O186" s="109" t="str">
        <f>IFERROR(ROUNDUP(IF(M189="",M197,M189)*VLOOKUP($N$3,$AG$2:$AH$3,2,FALSE),0),"")</f>
        <v/>
      </c>
      <c r="P186" s="51"/>
    </row>
    <row r="187" spans="2:16" ht="33" customHeight="1" thickBot="1" x14ac:dyDescent="0.45">
      <c r="B187" s="251"/>
      <c r="C187" s="281"/>
      <c r="D187" s="238"/>
      <c r="E187" s="299"/>
      <c r="F187" s="251"/>
      <c r="G187" s="251"/>
      <c r="H187" s="262"/>
      <c r="I187" s="253"/>
      <c r="J187" s="253"/>
      <c r="K187" s="269"/>
      <c r="L187" s="269"/>
      <c r="M187" s="265"/>
      <c r="N187" s="244" t="s">
        <v>166</v>
      </c>
      <c r="O187" s="245"/>
      <c r="P187" s="51"/>
    </row>
    <row r="188" spans="2:16" ht="35.25" customHeight="1" thickBot="1" x14ac:dyDescent="0.45">
      <c r="B188" s="251"/>
      <c r="C188" s="281"/>
      <c r="D188" s="238"/>
      <c r="E188" s="299"/>
      <c r="F188" s="252"/>
      <c r="G188" s="252"/>
      <c r="H188" s="262"/>
      <c r="I188" s="254"/>
      <c r="J188" s="254"/>
      <c r="K188" s="270"/>
      <c r="L188" s="270"/>
      <c r="M188" s="266"/>
      <c r="N188" s="244" t="s">
        <v>167</v>
      </c>
      <c r="O188" s="246" t="s">
        <v>168</v>
      </c>
      <c r="P188" s="51"/>
    </row>
    <row r="189" spans="2:16" ht="36.75" customHeight="1" thickBot="1" x14ac:dyDescent="0.45">
      <c r="B189" s="251"/>
      <c r="C189" s="281"/>
      <c r="D189" s="89" t="s">
        <v>93</v>
      </c>
      <c r="E189" s="300" t="s">
        <v>94</v>
      </c>
      <c r="F189" s="247" t="str">
        <f>IF('様式第6号(2)a'!S75="","",'様式第6号(2)a'!S75)</f>
        <v/>
      </c>
      <c r="G189" s="247" t="str">
        <f>IF('様式第6号(3)ab'!N78="","",'様式第6号(3)ab'!N78)</f>
        <v/>
      </c>
      <c r="H189" s="262"/>
      <c r="I189" s="249" t="str">
        <f>IF(AND(F189="", G189=""), "", F189+G189)</f>
        <v/>
      </c>
      <c r="J189" s="290" t="str">
        <f>IF(AND(I189="",I197=""),"",IF(I189&lt;=I197,F189,""))</f>
        <v/>
      </c>
      <c r="K189" s="291"/>
      <c r="L189" s="291"/>
      <c r="M189" s="294" t="str">
        <f>IF(AND(I189="",I197=""),"",IF(I189&lt;=I197,G189,""))</f>
        <v/>
      </c>
      <c r="N189" s="244"/>
      <c r="O189" s="246"/>
      <c r="P189" s="51"/>
    </row>
    <row r="190" spans="2:16" ht="27" customHeight="1" thickBot="1" x14ac:dyDescent="0.45">
      <c r="B190" s="251"/>
      <c r="C190" s="281"/>
      <c r="D190" s="238"/>
      <c r="E190" s="300"/>
      <c r="F190" s="248"/>
      <c r="G190" s="248"/>
      <c r="H190" s="263"/>
      <c r="I190" s="250"/>
      <c r="J190" s="292"/>
      <c r="K190" s="293"/>
      <c r="L190" s="293"/>
      <c r="M190" s="295"/>
      <c r="N190" s="274" t="str">
        <f>IFERROR(IF(SUM(N186:O186)&gt;(8870*G197+9110*H197),ROUNDUP((8870*G197+9110*H197)*N186/(N186+O186),0),""),"")</f>
        <v/>
      </c>
      <c r="O190" s="277" t="str">
        <f>IFERROR(IF(SUM(N186:O186)&gt;(8870*G197+9110*H197),ROUNDUP((8870*G197+9110*H197)*O186/(N186+O186),0),""),"")</f>
        <v/>
      </c>
      <c r="P190" s="51"/>
    </row>
    <row r="191" spans="2:16" ht="32.25" customHeight="1" thickBot="1" x14ac:dyDescent="0.45">
      <c r="B191" s="251"/>
      <c r="C191" s="281"/>
      <c r="D191" s="238"/>
      <c r="E191" s="299" t="s">
        <v>95</v>
      </c>
      <c r="F191" s="101" t="s">
        <v>16</v>
      </c>
      <c r="G191" s="101" t="s">
        <v>17</v>
      </c>
      <c r="H191" s="101" t="s">
        <v>96</v>
      </c>
      <c r="I191" s="107" t="s">
        <v>97</v>
      </c>
      <c r="J191" s="256" t="s">
        <v>169</v>
      </c>
      <c r="K191" s="257"/>
      <c r="L191" s="257"/>
      <c r="M191" s="258"/>
      <c r="N191" s="275"/>
      <c r="O191" s="278"/>
    </row>
    <row r="192" spans="2:16" ht="31.5" customHeight="1" thickBot="1" x14ac:dyDescent="0.45">
      <c r="B192" s="251"/>
      <c r="C192" s="280" t="str">
        <f>IF('様式第6号(2)a'!D75="","",'様式第6号(2)a'!D75)</f>
        <v/>
      </c>
      <c r="D192" s="239"/>
      <c r="E192" s="299"/>
      <c r="F192" s="251" t="s">
        <v>98</v>
      </c>
      <c r="G192" s="259" t="s">
        <v>99</v>
      </c>
      <c r="H192" s="259" t="s">
        <v>100</v>
      </c>
      <c r="I192" s="253" t="s">
        <v>170</v>
      </c>
      <c r="J192" s="267" t="s">
        <v>101</v>
      </c>
      <c r="K192" s="268"/>
      <c r="L192" s="268"/>
      <c r="M192" s="94" t="s">
        <v>102</v>
      </c>
      <c r="N192" s="275"/>
      <c r="O192" s="278"/>
    </row>
    <row r="193" spans="2:28" ht="43.5" customHeight="1" thickBot="1" x14ac:dyDescent="0.45">
      <c r="B193" s="251"/>
      <c r="C193" s="281"/>
      <c r="D193" s="82" t="s">
        <v>103</v>
      </c>
      <c r="E193" s="299"/>
      <c r="F193" s="251"/>
      <c r="G193" s="259"/>
      <c r="H193" s="259"/>
      <c r="I193" s="253"/>
      <c r="J193" s="267" t="s">
        <v>171</v>
      </c>
      <c r="K193" s="268"/>
      <c r="L193" s="268"/>
      <c r="M193" s="264" t="s">
        <v>172</v>
      </c>
      <c r="N193" s="275"/>
      <c r="O193" s="278"/>
    </row>
    <row r="194" spans="2:28" ht="18" customHeight="1" thickBot="1" x14ac:dyDescent="0.45">
      <c r="B194" s="251"/>
      <c r="C194" s="281"/>
      <c r="D194" s="241" t="str">
        <f>IF(AND(D186="",D190=""),"",D190/D186)</f>
        <v/>
      </c>
      <c r="E194" s="299"/>
      <c r="F194" s="251"/>
      <c r="G194" s="259"/>
      <c r="H194" s="259"/>
      <c r="I194" s="253"/>
      <c r="J194" s="253"/>
      <c r="K194" s="269"/>
      <c r="L194" s="269"/>
      <c r="M194" s="265"/>
      <c r="N194" s="276"/>
      <c r="O194" s="279"/>
    </row>
    <row r="195" spans="2:28" ht="22.5" customHeight="1" thickBot="1" x14ac:dyDescent="0.45">
      <c r="B195" s="251"/>
      <c r="C195" s="281"/>
      <c r="D195" s="242"/>
      <c r="E195" s="299"/>
      <c r="F195" s="251"/>
      <c r="G195" s="259"/>
      <c r="H195" s="259"/>
      <c r="I195" s="253"/>
      <c r="J195" s="253"/>
      <c r="K195" s="269"/>
      <c r="L195" s="269"/>
      <c r="M195" s="265"/>
      <c r="N195" s="255" t="s">
        <v>104</v>
      </c>
      <c r="O195" s="255"/>
    </row>
    <row r="196" spans="2:28" ht="29.25" customHeight="1" thickBot="1" x14ac:dyDescent="0.45">
      <c r="B196" s="251"/>
      <c r="C196" s="281"/>
      <c r="D196" s="83" t="s">
        <v>105</v>
      </c>
      <c r="E196" s="299"/>
      <c r="F196" s="252"/>
      <c r="G196" s="260"/>
      <c r="H196" s="260"/>
      <c r="I196" s="254"/>
      <c r="J196" s="254"/>
      <c r="K196" s="270"/>
      <c r="L196" s="270"/>
      <c r="M196" s="266"/>
      <c r="N196" s="255"/>
      <c r="O196" s="255"/>
    </row>
    <row r="197" spans="2:28" ht="32.25" customHeight="1" thickBot="1" x14ac:dyDescent="0.45">
      <c r="B197" s="251"/>
      <c r="C197" s="281"/>
      <c r="D197" s="241" t="str">
        <f>IF(D194="","",IF(AND(D194&gt;=0.85,D194&lt;=1.15),"○","×"))</f>
        <v/>
      </c>
      <c r="E197" s="300" t="s">
        <v>106</v>
      </c>
      <c r="F197" s="247" t="str">
        <f>IF(D186="","",D186)</f>
        <v/>
      </c>
      <c r="G197" s="285"/>
      <c r="H197" s="285"/>
      <c r="I197" s="296" t="str">
        <f>IF(AND(F197="", H197=""), "", F197*H197+F197*G197)</f>
        <v/>
      </c>
      <c r="J197" s="290" t="str">
        <f>IF(I189&gt;I197,ROUNDUP(I197*F189/I189,0),"")</f>
        <v/>
      </c>
      <c r="K197" s="291"/>
      <c r="L197" s="291"/>
      <c r="M197" s="294" t="str">
        <f>IF(I189&gt;I197,ROUNDUP(I197*G189/I189,0),"")</f>
        <v/>
      </c>
      <c r="N197" s="84" t="s">
        <v>107</v>
      </c>
      <c r="O197" s="85" t="s">
        <v>108</v>
      </c>
    </row>
    <row r="198" spans="2:28" ht="53.25" customHeight="1" thickBot="1" x14ac:dyDescent="0.45">
      <c r="B198" s="252"/>
      <c r="C198" s="302"/>
      <c r="D198" s="282"/>
      <c r="E198" s="300"/>
      <c r="F198" s="248"/>
      <c r="G198" s="286"/>
      <c r="H198" s="286"/>
      <c r="I198" s="297"/>
      <c r="J198" s="292"/>
      <c r="K198" s="293"/>
      <c r="L198" s="293"/>
      <c r="M198" s="295"/>
      <c r="N198" s="87" t="str">
        <f>IF(N190="",N186,N190)</f>
        <v/>
      </c>
      <c r="O198" s="109" t="str">
        <f>IF(O190="",O186,O190)</f>
        <v/>
      </c>
    </row>
    <row r="199" spans="2:28" s="54" customFormat="1" ht="44.45" customHeight="1" thickBot="1" x14ac:dyDescent="0.45">
      <c r="B199" s="50"/>
      <c r="C199" s="57"/>
      <c r="D199" s="57"/>
      <c r="E199" s="57"/>
      <c r="F199" s="57"/>
      <c r="G199" s="57"/>
      <c r="H199" s="57"/>
      <c r="I199" s="57"/>
      <c r="J199" s="57"/>
      <c r="K199" s="57"/>
      <c r="L199" s="57"/>
      <c r="M199" s="57"/>
      <c r="N199" s="57"/>
      <c r="O199" s="95"/>
      <c r="P199" s="95"/>
      <c r="Q199" s="95"/>
      <c r="R199" s="95"/>
      <c r="S199" s="95"/>
      <c r="T199" s="95"/>
      <c r="U199" s="95"/>
      <c r="V199" s="95"/>
      <c r="W199" s="95"/>
      <c r="X199" s="95"/>
      <c r="Y199" s="95"/>
      <c r="Z199" s="95"/>
      <c r="AA199" s="95"/>
      <c r="AB199" s="95"/>
    </row>
    <row r="200" spans="2:28" ht="27" customHeight="1" thickBot="1" x14ac:dyDescent="0.45">
      <c r="B200" s="90" t="s">
        <v>82</v>
      </c>
      <c r="C200" s="77" t="s">
        <v>83</v>
      </c>
      <c r="D200" s="78" t="s">
        <v>11</v>
      </c>
      <c r="E200" s="101" t="s">
        <v>12</v>
      </c>
      <c r="F200" s="78" t="s">
        <v>13</v>
      </c>
      <c r="G200" s="78" t="s">
        <v>14</v>
      </c>
      <c r="H200" s="261"/>
      <c r="I200" s="102" t="s">
        <v>15</v>
      </c>
      <c r="J200" s="256" t="s">
        <v>158</v>
      </c>
      <c r="K200" s="257"/>
      <c r="L200" s="257"/>
      <c r="M200" s="258"/>
      <c r="N200" s="91" t="s">
        <v>159</v>
      </c>
      <c r="O200" s="79" t="s">
        <v>160</v>
      </c>
      <c r="P200" s="51"/>
    </row>
    <row r="201" spans="2:28" ht="45" customHeight="1" thickBot="1" x14ac:dyDescent="0.45">
      <c r="B201" s="251">
        <v>7</v>
      </c>
      <c r="C201" s="80" t="s">
        <v>84</v>
      </c>
      <c r="D201" s="90" t="s">
        <v>85</v>
      </c>
      <c r="E201" s="103" t="s">
        <v>86</v>
      </c>
      <c r="F201" s="251" t="s">
        <v>87</v>
      </c>
      <c r="G201" s="251" t="s">
        <v>88</v>
      </c>
      <c r="H201" s="262"/>
      <c r="I201" s="253" t="s">
        <v>161</v>
      </c>
      <c r="J201" s="267" t="s">
        <v>89</v>
      </c>
      <c r="K201" s="268"/>
      <c r="L201" s="268"/>
      <c r="M201" s="94" t="s">
        <v>90</v>
      </c>
      <c r="N201" s="86" t="s">
        <v>89</v>
      </c>
      <c r="O201" s="81" t="s">
        <v>90</v>
      </c>
      <c r="P201" s="51"/>
    </row>
    <row r="202" spans="2:28" ht="42.75" customHeight="1" thickBot="1" x14ac:dyDescent="0.45">
      <c r="B202" s="251"/>
      <c r="C202" s="280" t="str">
        <f>IF('様式第6号(2)a'!B77="","",'様式第6号(2)a'!B77)</f>
        <v/>
      </c>
      <c r="D202" s="52" t="s">
        <v>91</v>
      </c>
      <c r="E202" s="299" t="s">
        <v>92</v>
      </c>
      <c r="F202" s="251"/>
      <c r="G202" s="251"/>
      <c r="H202" s="262"/>
      <c r="I202" s="253"/>
      <c r="J202" s="267" t="s">
        <v>162</v>
      </c>
      <c r="K202" s="268"/>
      <c r="L202" s="268"/>
      <c r="M202" s="264" t="s">
        <v>163</v>
      </c>
      <c r="N202" s="53" t="s">
        <v>164</v>
      </c>
      <c r="O202" s="74" t="s">
        <v>165</v>
      </c>
      <c r="P202" s="51"/>
    </row>
    <row r="203" spans="2:28" ht="42.75" customHeight="1" thickBot="1" x14ac:dyDescent="0.45">
      <c r="B203" s="251"/>
      <c r="C203" s="281"/>
      <c r="D203" s="243"/>
      <c r="E203" s="299"/>
      <c r="F203" s="251"/>
      <c r="G203" s="251"/>
      <c r="H203" s="262"/>
      <c r="I203" s="253"/>
      <c r="J203" s="253"/>
      <c r="K203" s="269"/>
      <c r="L203" s="269"/>
      <c r="M203" s="265"/>
      <c r="N203" s="87" t="str">
        <f>IFERROR(ROUNDUP(IF(J206="",J214,J206)*VLOOKUP($N$2,$AG$2:$AH$3,2,FALSE),0),"")</f>
        <v/>
      </c>
      <c r="O203" s="109" t="str">
        <f>IFERROR(ROUNDUP(IF(M206="",M214,M206)*VLOOKUP($N$3,$AG$2:$AH$3,2,FALSE),0),"")</f>
        <v/>
      </c>
      <c r="P203" s="51"/>
    </row>
    <row r="204" spans="2:28" ht="33" customHeight="1" thickBot="1" x14ac:dyDescent="0.45">
      <c r="B204" s="251"/>
      <c r="C204" s="281"/>
      <c r="D204" s="238"/>
      <c r="E204" s="299"/>
      <c r="F204" s="251"/>
      <c r="G204" s="251"/>
      <c r="H204" s="262"/>
      <c r="I204" s="253"/>
      <c r="J204" s="253"/>
      <c r="K204" s="269"/>
      <c r="L204" s="269"/>
      <c r="M204" s="265"/>
      <c r="N204" s="244" t="s">
        <v>166</v>
      </c>
      <c r="O204" s="245"/>
      <c r="P204" s="51"/>
    </row>
    <row r="205" spans="2:28" ht="38.25" customHeight="1" thickBot="1" x14ac:dyDescent="0.45">
      <c r="B205" s="251"/>
      <c r="C205" s="281"/>
      <c r="D205" s="238"/>
      <c r="E205" s="299"/>
      <c r="F205" s="252"/>
      <c r="G205" s="252"/>
      <c r="H205" s="262"/>
      <c r="I205" s="254"/>
      <c r="J205" s="254"/>
      <c r="K205" s="270"/>
      <c r="L205" s="270"/>
      <c r="M205" s="266"/>
      <c r="N205" s="244" t="s">
        <v>167</v>
      </c>
      <c r="O205" s="246" t="s">
        <v>168</v>
      </c>
      <c r="P205" s="51"/>
    </row>
    <row r="206" spans="2:28" ht="36.75" customHeight="1" thickBot="1" x14ac:dyDescent="0.45">
      <c r="B206" s="251"/>
      <c r="C206" s="281"/>
      <c r="D206" s="89" t="s">
        <v>93</v>
      </c>
      <c r="E206" s="300" t="s">
        <v>94</v>
      </c>
      <c r="F206" s="247" t="str">
        <f>IF('様式第6号(2)a'!S77="","",'様式第6号(2)a'!S77)</f>
        <v/>
      </c>
      <c r="G206" s="247" t="str">
        <f>IF('様式第6号(3)ab'!N80="","",'様式第6号(3)ab'!N80)</f>
        <v/>
      </c>
      <c r="H206" s="262"/>
      <c r="I206" s="249" t="str">
        <f>IF(AND(F206="", G206=""), "", F206+G206)</f>
        <v/>
      </c>
      <c r="J206" s="290" t="str">
        <f>IF(AND(I206="",I214=""),"",IF(I206&lt;=I214,F206,""))</f>
        <v/>
      </c>
      <c r="K206" s="291"/>
      <c r="L206" s="291"/>
      <c r="M206" s="294" t="str">
        <f>IF(AND(I206="",I214=""),"",IF(I206&lt;=I214,G206,""))</f>
        <v/>
      </c>
      <c r="N206" s="244"/>
      <c r="O206" s="246"/>
      <c r="P206" s="51"/>
    </row>
    <row r="207" spans="2:28" ht="27" customHeight="1" thickBot="1" x14ac:dyDescent="0.45">
      <c r="B207" s="251"/>
      <c r="C207" s="281"/>
      <c r="D207" s="238"/>
      <c r="E207" s="300"/>
      <c r="F207" s="248"/>
      <c r="G207" s="248"/>
      <c r="H207" s="263"/>
      <c r="I207" s="250"/>
      <c r="J207" s="292"/>
      <c r="K207" s="293"/>
      <c r="L207" s="293"/>
      <c r="M207" s="295"/>
      <c r="N207" s="274" t="str">
        <f>IFERROR(IF(SUM(N203:O203)&gt;(8870*G214+9110*H214),ROUNDUP((8870*G214+9110*H214)*N203/(N203+O203),0),""),"")</f>
        <v/>
      </c>
      <c r="O207" s="277" t="str">
        <f>IFERROR(IF(SUM(N203:O203)&gt;(8870*G214+9110*H214),ROUNDUP((8870*G214+9110*H214)*O203/(N203+O203),0),""),"")</f>
        <v/>
      </c>
      <c r="P207" s="51"/>
    </row>
    <row r="208" spans="2:28" ht="32.25" customHeight="1" thickBot="1" x14ac:dyDescent="0.45">
      <c r="B208" s="251"/>
      <c r="C208" s="281"/>
      <c r="D208" s="238"/>
      <c r="E208" s="299" t="s">
        <v>95</v>
      </c>
      <c r="F208" s="101" t="s">
        <v>16</v>
      </c>
      <c r="G208" s="101" t="s">
        <v>17</v>
      </c>
      <c r="H208" s="101" t="s">
        <v>96</v>
      </c>
      <c r="I208" s="107" t="s">
        <v>97</v>
      </c>
      <c r="J208" s="256" t="s">
        <v>169</v>
      </c>
      <c r="K208" s="257"/>
      <c r="L208" s="257"/>
      <c r="M208" s="258"/>
      <c r="N208" s="275"/>
      <c r="O208" s="278"/>
    </row>
    <row r="209" spans="2:16" ht="31.5" customHeight="1" thickBot="1" x14ac:dyDescent="0.45">
      <c r="B209" s="251"/>
      <c r="C209" s="280" t="str">
        <f>IF('様式第6号(2)a'!D77="","",'様式第6号(2)a'!D77)</f>
        <v/>
      </c>
      <c r="D209" s="239"/>
      <c r="E209" s="299"/>
      <c r="F209" s="251" t="s">
        <v>98</v>
      </c>
      <c r="G209" s="259" t="s">
        <v>99</v>
      </c>
      <c r="H209" s="259" t="s">
        <v>100</v>
      </c>
      <c r="I209" s="253" t="s">
        <v>170</v>
      </c>
      <c r="J209" s="267" t="s">
        <v>101</v>
      </c>
      <c r="K209" s="268"/>
      <c r="L209" s="268"/>
      <c r="M209" s="94" t="s">
        <v>102</v>
      </c>
      <c r="N209" s="275"/>
      <c r="O209" s="278"/>
    </row>
    <row r="210" spans="2:16" ht="43.5" customHeight="1" thickBot="1" x14ac:dyDescent="0.45">
      <c r="B210" s="251"/>
      <c r="C210" s="281"/>
      <c r="D210" s="82" t="s">
        <v>103</v>
      </c>
      <c r="E210" s="299"/>
      <c r="F210" s="251"/>
      <c r="G210" s="259"/>
      <c r="H210" s="259"/>
      <c r="I210" s="253"/>
      <c r="J210" s="267" t="s">
        <v>171</v>
      </c>
      <c r="K210" s="268"/>
      <c r="L210" s="268"/>
      <c r="M210" s="264" t="s">
        <v>172</v>
      </c>
      <c r="N210" s="275"/>
      <c r="O210" s="278"/>
    </row>
    <row r="211" spans="2:16" ht="18" customHeight="1" thickBot="1" x14ac:dyDescent="0.45">
      <c r="B211" s="251"/>
      <c r="C211" s="281"/>
      <c r="D211" s="241" t="str">
        <f>IF(AND(D203="",D207=""),"",D207/D203)</f>
        <v/>
      </c>
      <c r="E211" s="299"/>
      <c r="F211" s="251"/>
      <c r="G211" s="259"/>
      <c r="H211" s="259"/>
      <c r="I211" s="253"/>
      <c r="J211" s="253"/>
      <c r="K211" s="269"/>
      <c r="L211" s="269"/>
      <c r="M211" s="265"/>
      <c r="N211" s="276"/>
      <c r="O211" s="279"/>
    </row>
    <row r="212" spans="2:16" ht="22.5" customHeight="1" thickBot="1" x14ac:dyDescent="0.45">
      <c r="B212" s="251"/>
      <c r="C212" s="281"/>
      <c r="D212" s="242"/>
      <c r="E212" s="299"/>
      <c r="F212" s="251"/>
      <c r="G212" s="259"/>
      <c r="H212" s="259"/>
      <c r="I212" s="253"/>
      <c r="J212" s="253"/>
      <c r="K212" s="269"/>
      <c r="L212" s="269"/>
      <c r="M212" s="265"/>
      <c r="N212" s="255" t="s">
        <v>104</v>
      </c>
      <c r="O212" s="255"/>
    </row>
    <row r="213" spans="2:16" ht="29.25" customHeight="1" thickBot="1" x14ac:dyDescent="0.45">
      <c r="B213" s="251"/>
      <c r="C213" s="281"/>
      <c r="D213" s="83" t="s">
        <v>105</v>
      </c>
      <c r="E213" s="299"/>
      <c r="F213" s="252"/>
      <c r="G213" s="260"/>
      <c r="H213" s="260"/>
      <c r="I213" s="254"/>
      <c r="J213" s="254"/>
      <c r="K213" s="270"/>
      <c r="L213" s="270"/>
      <c r="M213" s="266"/>
      <c r="N213" s="255"/>
      <c r="O213" s="255"/>
    </row>
    <row r="214" spans="2:16" ht="32.25" customHeight="1" thickBot="1" x14ac:dyDescent="0.45">
      <c r="B214" s="251"/>
      <c r="C214" s="281"/>
      <c r="D214" s="241" t="str">
        <f>IF(D211="","",IF(AND(D211&gt;=0.85,D211&lt;=1.15),"○","×"))</f>
        <v/>
      </c>
      <c r="E214" s="300" t="s">
        <v>106</v>
      </c>
      <c r="F214" s="247" t="str">
        <f>IF(D203="","",D203)</f>
        <v/>
      </c>
      <c r="G214" s="285"/>
      <c r="H214" s="285"/>
      <c r="I214" s="296" t="str">
        <f>IF(AND(F214="", H214=""), "", F214*H214+F214*G214)</f>
        <v/>
      </c>
      <c r="J214" s="290" t="str">
        <f>IF(I206&gt;I214,ROUNDUP(I214*F206/I206,0),"")</f>
        <v/>
      </c>
      <c r="K214" s="291"/>
      <c r="L214" s="291"/>
      <c r="M214" s="294" t="str">
        <f>IF(I206&gt;I214,ROUNDUP(I214*G206/I206,0),"")</f>
        <v/>
      </c>
      <c r="N214" s="84" t="s">
        <v>107</v>
      </c>
      <c r="O214" s="85" t="s">
        <v>108</v>
      </c>
    </row>
    <row r="215" spans="2:16" ht="53.25" customHeight="1" thickBot="1" x14ac:dyDescent="0.45">
      <c r="B215" s="252"/>
      <c r="C215" s="281"/>
      <c r="D215" s="282"/>
      <c r="E215" s="300"/>
      <c r="F215" s="248"/>
      <c r="G215" s="286"/>
      <c r="H215" s="286"/>
      <c r="I215" s="297"/>
      <c r="J215" s="292"/>
      <c r="K215" s="293"/>
      <c r="L215" s="293"/>
      <c r="M215" s="295"/>
      <c r="N215" s="87" t="str">
        <f>IF(N207="",N203,N207)</f>
        <v/>
      </c>
      <c r="O215" s="109" t="str">
        <f>IF(O207="",O203,O207)</f>
        <v/>
      </c>
    </row>
    <row r="216" spans="2:16" ht="27" customHeight="1" thickBot="1" x14ac:dyDescent="0.45">
      <c r="B216" s="90" t="s">
        <v>82</v>
      </c>
      <c r="C216" s="77" t="s">
        <v>83</v>
      </c>
      <c r="D216" s="78" t="s">
        <v>11</v>
      </c>
      <c r="E216" s="101" t="s">
        <v>12</v>
      </c>
      <c r="F216" s="78" t="s">
        <v>13</v>
      </c>
      <c r="G216" s="78" t="s">
        <v>14</v>
      </c>
      <c r="H216" s="261"/>
      <c r="I216" s="102" t="s">
        <v>15</v>
      </c>
      <c r="J216" s="256" t="s">
        <v>158</v>
      </c>
      <c r="K216" s="257"/>
      <c r="L216" s="257"/>
      <c r="M216" s="258"/>
      <c r="N216" s="91" t="s">
        <v>159</v>
      </c>
      <c r="O216" s="79" t="s">
        <v>160</v>
      </c>
      <c r="P216" s="51"/>
    </row>
    <row r="217" spans="2:16" ht="45" customHeight="1" thickBot="1" x14ac:dyDescent="0.45">
      <c r="B217" s="251">
        <v>8</v>
      </c>
      <c r="C217" s="80" t="s">
        <v>84</v>
      </c>
      <c r="D217" s="90" t="s">
        <v>85</v>
      </c>
      <c r="E217" s="103" t="s">
        <v>86</v>
      </c>
      <c r="F217" s="251" t="s">
        <v>87</v>
      </c>
      <c r="G217" s="251" t="s">
        <v>88</v>
      </c>
      <c r="H217" s="262"/>
      <c r="I217" s="253" t="s">
        <v>161</v>
      </c>
      <c r="J217" s="267" t="s">
        <v>89</v>
      </c>
      <c r="K217" s="268"/>
      <c r="L217" s="268"/>
      <c r="M217" s="94" t="s">
        <v>90</v>
      </c>
      <c r="N217" s="86" t="s">
        <v>89</v>
      </c>
      <c r="O217" s="81" t="s">
        <v>90</v>
      </c>
      <c r="P217" s="51"/>
    </row>
    <row r="218" spans="2:16" ht="42.75" customHeight="1" thickBot="1" x14ac:dyDescent="0.45">
      <c r="B218" s="251"/>
      <c r="C218" s="280" t="str">
        <f>IF('様式第6号(2)a'!B79="","",'様式第6号(2)a'!B79)</f>
        <v/>
      </c>
      <c r="D218" s="52" t="s">
        <v>91</v>
      </c>
      <c r="E218" s="299" t="s">
        <v>92</v>
      </c>
      <c r="F218" s="251"/>
      <c r="G218" s="251"/>
      <c r="H218" s="262"/>
      <c r="I218" s="253"/>
      <c r="J218" s="267" t="s">
        <v>162</v>
      </c>
      <c r="K218" s="268"/>
      <c r="L218" s="268"/>
      <c r="M218" s="264" t="s">
        <v>163</v>
      </c>
      <c r="N218" s="53" t="s">
        <v>164</v>
      </c>
      <c r="O218" s="74" t="s">
        <v>165</v>
      </c>
      <c r="P218" s="51"/>
    </row>
    <row r="219" spans="2:16" ht="42.75" customHeight="1" thickBot="1" x14ac:dyDescent="0.45">
      <c r="B219" s="251"/>
      <c r="C219" s="281"/>
      <c r="D219" s="243"/>
      <c r="E219" s="299"/>
      <c r="F219" s="251"/>
      <c r="G219" s="251"/>
      <c r="H219" s="262"/>
      <c r="I219" s="253"/>
      <c r="J219" s="253"/>
      <c r="K219" s="269"/>
      <c r="L219" s="269"/>
      <c r="M219" s="265"/>
      <c r="N219" s="87" t="str">
        <f>IFERROR(ROUNDUP(IF(J222="",J230,J222)*VLOOKUP($N$2,$AG$2:$AH$3,2,FALSE),0),"")</f>
        <v/>
      </c>
      <c r="O219" s="109" t="str">
        <f>IFERROR(ROUNDUP(IF(M222="",M230,M222)*VLOOKUP($N$3,$AG$2:$AH$3,2,FALSE),0),"")</f>
        <v/>
      </c>
      <c r="P219" s="51"/>
    </row>
    <row r="220" spans="2:16" ht="33" customHeight="1" thickBot="1" x14ac:dyDescent="0.45">
      <c r="B220" s="251"/>
      <c r="C220" s="281"/>
      <c r="D220" s="238"/>
      <c r="E220" s="299"/>
      <c r="F220" s="251"/>
      <c r="G220" s="251"/>
      <c r="H220" s="262"/>
      <c r="I220" s="253"/>
      <c r="J220" s="253"/>
      <c r="K220" s="269"/>
      <c r="L220" s="269"/>
      <c r="M220" s="265"/>
      <c r="N220" s="244" t="s">
        <v>166</v>
      </c>
      <c r="O220" s="245"/>
      <c r="P220" s="51"/>
    </row>
    <row r="221" spans="2:16" ht="33.75" customHeight="1" thickBot="1" x14ac:dyDescent="0.45">
      <c r="B221" s="251"/>
      <c r="C221" s="281"/>
      <c r="D221" s="238"/>
      <c r="E221" s="299"/>
      <c r="F221" s="252"/>
      <c r="G221" s="252"/>
      <c r="H221" s="262"/>
      <c r="I221" s="254"/>
      <c r="J221" s="254"/>
      <c r="K221" s="270"/>
      <c r="L221" s="270"/>
      <c r="M221" s="266"/>
      <c r="N221" s="244" t="s">
        <v>167</v>
      </c>
      <c r="O221" s="246" t="s">
        <v>168</v>
      </c>
      <c r="P221" s="51"/>
    </row>
    <row r="222" spans="2:16" ht="36.75" customHeight="1" thickBot="1" x14ac:dyDescent="0.45">
      <c r="B222" s="251"/>
      <c r="C222" s="281"/>
      <c r="D222" s="89" t="s">
        <v>93</v>
      </c>
      <c r="E222" s="300" t="s">
        <v>94</v>
      </c>
      <c r="F222" s="247" t="str">
        <f>IF('様式第6号(2)a'!S79="","",'様式第6号(2)a'!S79)</f>
        <v/>
      </c>
      <c r="G222" s="247" t="str">
        <f>IF('様式第6号(3)ab'!N82="","",'様式第6号(3)ab'!N82)</f>
        <v/>
      </c>
      <c r="H222" s="262"/>
      <c r="I222" s="249" t="str">
        <f>IF(AND(F222="", G222=""), "", F222+G222)</f>
        <v/>
      </c>
      <c r="J222" s="290" t="str">
        <f>IF(AND(I222="",I230=""),"",IF(I222&lt;=I230,F222,""))</f>
        <v/>
      </c>
      <c r="K222" s="291"/>
      <c r="L222" s="291"/>
      <c r="M222" s="294" t="str">
        <f>IF(AND(I222="",I230=""),"",IF(I222&lt;=I230,G222,""))</f>
        <v/>
      </c>
      <c r="N222" s="244"/>
      <c r="O222" s="246"/>
      <c r="P222" s="51"/>
    </row>
    <row r="223" spans="2:16" ht="27" customHeight="1" thickBot="1" x14ac:dyDescent="0.45">
      <c r="B223" s="251"/>
      <c r="C223" s="281"/>
      <c r="D223" s="238"/>
      <c r="E223" s="300"/>
      <c r="F223" s="248"/>
      <c r="G223" s="248"/>
      <c r="H223" s="263"/>
      <c r="I223" s="250"/>
      <c r="J223" s="292"/>
      <c r="K223" s="293"/>
      <c r="L223" s="293"/>
      <c r="M223" s="295"/>
      <c r="N223" s="274" t="str">
        <f>IFERROR(IF(SUM(N219:O219)&gt;(8870*G230+9110*H230),ROUNDUP((8870*G230+9110*H230)*N219/(N219+O219),0),""),"")</f>
        <v/>
      </c>
      <c r="O223" s="277" t="str">
        <f>IFERROR(IF(SUM(N219:O219)&gt;(8870*G230+9110*H230),ROUNDUP((8870*G230+9110*H230)*O219/(N219+O219),0),""),"")</f>
        <v/>
      </c>
      <c r="P223" s="51"/>
    </row>
    <row r="224" spans="2:16" ht="32.25" customHeight="1" thickBot="1" x14ac:dyDescent="0.45">
      <c r="B224" s="251"/>
      <c r="C224" s="281"/>
      <c r="D224" s="238"/>
      <c r="E224" s="299" t="s">
        <v>95</v>
      </c>
      <c r="F224" s="101" t="s">
        <v>16</v>
      </c>
      <c r="G224" s="101" t="s">
        <v>17</v>
      </c>
      <c r="H224" s="101" t="s">
        <v>96</v>
      </c>
      <c r="I224" s="107" t="s">
        <v>97</v>
      </c>
      <c r="J224" s="256" t="s">
        <v>169</v>
      </c>
      <c r="K224" s="257"/>
      <c r="L224" s="257"/>
      <c r="M224" s="258"/>
      <c r="N224" s="275"/>
      <c r="O224" s="278"/>
    </row>
    <row r="225" spans="2:16" ht="31.5" customHeight="1" thickBot="1" x14ac:dyDescent="0.45">
      <c r="B225" s="251"/>
      <c r="C225" s="280" t="str">
        <f>IF('様式第6号(2)a'!D79="","",'様式第6号(2)a'!D79)</f>
        <v/>
      </c>
      <c r="D225" s="239"/>
      <c r="E225" s="299"/>
      <c r="F225" s="251" t="s">
        <v>98</v>
      </c>
      <c r="G225" s="259" t="s">
        <v>99</v>
      </c>
      <c r="H225" s="259" t="s">
        <v>100</v>
      </c>
      <c r="I225" s="253" t="s">
        <v>170</v>
      </c>
      <c r="J225" s="267" t="s">
        <v>101</v>
      </c>
      <c r="K225" s="268"/>
      <c r="L225" s="268"/>
      <c r="M225" s="94" t="s">
        <v>102</v>
      </c>
      <c r="N225" s="275"/>
      <c r="O225" s="278"/>
    </row>
    <row r="226" spans="2:16" ht="43.5" customHeight="1" thickBot="1" x14ac:dyDescent="0.45">
      <c r="B226" s="251"/>
      <c r="C226" s="281"/>
      <c r="D226" s="82" t="s">
        <v>103</v>
      </c>
      <c r="E226" s="299"/>
      <c r="F226" s="251"/>
      <c r="G226" s="259"/>
      <c r="H226" s="259"/>
      <c r="I226" s="253"/>
      <c r="J226" s="267" t="s">
        <v>171</v>
      </c>
      <c r="K226" s="268"/>
      <c r="L226" s="268"/>
      <c r="M226" s="264" t="s">
        <v>172</v>
      </c>
      <c r="N226" s="275"/>
      <c r="O226" s="278"/>
    </row>
    <row r="227" spans="2:16" ht="18" customHeight="1" thickBot="1" x14ac:dyDescent="0.45">
      <c r="B227" s="251"/>
      <c r="C227" s="281"/>
      <c r="D227" s="241" t="str">
        <f>IF(AND(D219="",D223=""),"",D223/D219)</f>
        <v/>
      </c>
      <c r="E227" s="299"/>
      <c r="F227" s="251"/>
      <c r="G227" s="259"/>
      <c r="H227" s="259"/>
      <c r="I227" s="253"/>
      <c r="J227" s="253"/>
      <c r="K227" s="269"/>
      <c r="L227" s="269"/>
      <c r="M227" s="265"/>
      <c r="N227" s="276"/>
      <c r="O227" s="279"/>
    </row>
    <row r="228" spans="2:16" ht="22.5" customHeight="1" thickBot="1" x14ac:dyDescent="0.45">
      <c r="B228" s="251"/>
      <c r="C228" s="281"/>
      <c r="D228" s="242"/>
      <c r="E228" s="299"/>
      <c r="F228" s="251"/>
      <c r="G228" s="259"/>
      <c r="H228" s="259"/>
      <c r="I228" s="253"/>
      <c r="J228" s="253"/>
      <c r="K228" s="269"/>
      <c r="L228" s="269"/>
      <c r="M228" s="265"/>
      <c r="N228" s="255" t="s">
        <v>104</v>
      </c>
      <c r="O228" s="255"/>
    </row>
    <row r="229" spans="2:16" ht="29.25" customHeight="1" thickBot="1" x14ac:dyDescent="0.45">
      <c r="B229" s="251"/>
      <c r="C229" s="281"/>
      <c r="D229" s="83" t="s">
        <v>105</v>
      </c>
      <c r="E229" s="299"/>
      <c r="F229" s="252"/>
      <c r="G229" s="260"/>
      <c r="H229" s="260"/>
      <c r="I229" s="254"/>
      <c r="J229" s="254"/>
      <c r="K229" s="270"/>
      <c r="L229" s="270"/>
      <c r="M229" s="266"/>
      <c r="N229" s="255"/>
      <c r="O229" s="255"/>
    </row>
    <row r="230" spans="2:16" ht="32.25" customHeight="1" thickBot="1" x14ac:dyDescent="0.45">
      <c r="B230" s="251"/>
      <c r="C230" s="281"/>
      <c r="D230" s="241" t="str">
        <f>IF(D227="","",IF(AND(D227&gt;=0.85,D227&lt;=1.15),"○","×"))</f>
        <v/>
      </c>
      <c r="E230" s="300" t="s">
        <v>106</v>
      </c>
      <c r="F230" s="247" t="str">
        <f>IF(D219="","",D219)</f>
        <v/>
      </c>
      <c r="G230" s="285"/>
      <c r="H230" s="285"/>
      <c r="I230" s="296" t="str">
        <f>IF(AND(F230="", H230=""), "", F230*H230+F230*G230)</f>
        <v/>
      </c>
      <c r="J230" s="290" t="str">
        <f>IF(I222&gt;I230,ROUNDUP(I230*F222/I222,0),"")</f>
        <v/>
      </c>
      <c r="K230" s="291"/>
      <c r="L230" s="291"/>
      <c r="M230" s="294" t="str">
        <f>IF(I222&gt;I230,ROUNDUP(I230*G222/I222,0),"")</f>
        <v/>
      </c>
      <c r="N230" s="84" t="s">
        <v>107</v>
      </c>
      <c r="O230" s="85" t="s">
        <v>108</v>
      </c>
    </row>
    <row r="231" spans="2:16" ht="53.25" customHeight="1" thickBot="1" x14ac:dyDescent="0.45">
      <c r="B231" s="252"/>
      <c r="C231" s="281"/>
      <c r="D231" s="282"/>
      <c r="E231" s="300"/>
      <c r="F231" s="248"/>
      <c r="G231" s="286"/>
      <c r="H231" s="286"/>
      <c r="I231" s="297"/>
      <c r="J231" s="292"/>
      <c r="K231" s="293"/>
      <c r="L231" s="293"/>
      <c r="M231" s="295"/>
      <c r="N231" s="87" t="str">
        <f>IF(N223="",N219,N223)</f>
        <v/>
      </c>
      <c r="O231" s="109" t="str">
        <f>IF(O223="",O219,O223)</f>
        <v/>
      </c>
    </row>
    <row r="232" spans="2:16" ht="27" customHeight="1" thickBot="1" x14ac:dyDescent="0.45">
      <c r="B232" s="90" t="s">
        <v>82</v>
      </c>
      <c r="C232" s="77" t="s">
        <v>83</v>
      </c>
      <c r="D232" s="78" t="s">
        <v>11</v>
      </c>
      <c r="E232" s="101" t="s">
        <v>12</v>
      </c>
      <c r="F232" s="78" t="s">
        <v>13</v>
      </c>
      <c r="G232" s="78" t="s">
        <v>14</v>
      </c>
      <c r="H232" s="261"/>
      <c r="I232" s="102" t="s">
        <v>15</v>
      </c>
      <c r="J232" s="256" t="s">
        <v>158</v>
      </c>
      <c r="K232" s="257"/>
      <c r="L232" s="257"/>
      <c r="M232" s="258"/>
      <c r="N232" s="91" t="s">
        <v>159</v>
      </c>
      <c r="O232" s="79" t="s">
        <v>160</v>
      </c>
      <c r="P232" s="51"/>
    </row>
    <row r="233" spans="2:16" ht="45" customHeight="1" thickBot="1" x14ac:dyDescent="0.45">
      <c r="B233" s="301">
        <v>9</v>
      </c>
      <c r="C233" s="92" t="s">
        <v>84</v>
      </c>
      <c r="D233" s="90" t="s">
        <v>85</v>
      </c>
      <c r="E233" s="103" t="s">
        <v>86</v>
      </c>
      <c r="F233" s="251" t="s">
        <v>87</v>
      </c>
      <c r="G233" s="251" t="s">
        <v>88</v>
      </c>
      <c r="H233" s="262"/>
      <c r="I233" s="253" t="s">
        <v>161</v>
      </c>
      <c r="J233" s="267" t="s">
        <v>89</v>
      </c>
      <c r="K233" s="268"/>
      <c r="L233" s="268"/>
      <c r="M233" s="94" t="s">
        <v>90</v>
      </c>
      <c r="N233" s="86" t="s">
        <v>89</v>
      </c>
      <c r="O233" s="81" t="s">
        <v>90</v>
      </c>
      <c r="P233" s="51"/>
    </row>
    <row r="234" spans="2:16" ht="42.75" customHeight="1" thickBot="1" x14ac:dyDescent="0.45">
      <c r="B234" s="251"/>
      <c r="C234" s="280" t="str">
        <f>IF('様式第6号(2)a'!B81="","",'様式第6号(2)a'!B81)</f>
        <v/>
      </c>
      <c r="D234" s="52" t="s">
        <v>91</v>
      </c>
      <c r="E234" s="299" t="s">
        <v>92</v>
      </c>
      <c r="F234" s="251"/>
      <c r="G234" s="251"/>
      <c r="H234" s="262"/>
      <c r="I234" s="253"/>
      <c r="J234" s="267" t="s">
        <v>162</v>
      </c>
      <c r="K234" s="268"/>
      <c r="L234" s="268"/>
      <c r="M234" s="264" t="s">
        <v>163</v>
      </c>
      <c r="N234" s="53" t="s">
        <v>164</v>
      </c>
      <c r="O234" s="74" t="s">
        <v>165</v>
      </c>
      <c r="P234" s="51"/>
    </row>
    <row r="235" spans="2:16" ht="42.75" customHeight="1" thickBot="1" x14ac:dyDescent="0.45">
      <c r="B235" s="251"/>
      <c r="C235" s="281"/>
      <c r="D235" s="243"/>
      <c r="E235" s="299"/>
      <c r="F235" s="251"/>
      <c r="G235" s="251"/>
      <c r="H235" s="262"/>
      <c r="I235" s="253"/>
      <c r="J235" s="253"/>
      <c r="K235" s="269"/>
      <c r="L235" s="269"/>
      <c r="M235" s="265"/>
      <c r="N235" s="87" t="str">
        <f>IFERROR(ROUNDUP(IF(J238="",J246,J238)*VLOOKUP($N$2,$AG$2:$AH$3,2,FALSE),0),"")</f>
        <v/>
      </c>
      <c r="O235" s="109" t="str">
        <f>IFERROR(ROUNDUP(IF(M238="",M246,M238)*VLOOKUP($N$3,$AG$2:$AH$3,2,FALSE),0),"")</f>
        <v/>
      </c>
      <c r="P235" s="51"/>
    </row>
    <row r="236" spans="2:16" ht="33" customHeight="1" thickBot="1" x14ac:dyDescent="0.45">
      <c r="B236" s="251"/>
      <c r="C236" s="281"/>
      <c r="D236" s="238"/>
      <c r="E236" s="299"/>
      <c r="F236" s="251"/>
      <c r="G236" s="251"/>
      <c r="H236" s="262"/>
      <c r="I236" s="253"/>
      <c r="J236" s="253"/>
      <c r="K236" s="269"/>
      <c r="L236" s="269"/>
      <c r="M236" s="265"/>
      <c r="N236" s="244" t="s">
        <v>166</v>
      </c>
      <c r="O236" s="245"/>
      <c r="P236" s="51"/>
    </row>
    <row r="237" spans="2:16" ht="40.5" customHeight="1" thickBot="1" x14ac:dyDescent="0.45">
      <c r="B237" s="251"/>
      <c r="C237" s="281"/>
      <c r="D237" s="238"/>
      <c r="E237" s="299"/>
      <c r="F237" s="252"/>
      <c r="G237" s="252"/>
      <c r="H237" s="262"/>
      <c r="I237" s="254"/>
      <c r="J237" s="254"/>
      <c r="K237" s="270"/>
      <c r="L237" s="270"/>
      <c r="M237" s="266"/>
      <c r="N237" s="244" t="s">
        <v>167</v>
      </c>
      <c r="O237" s="246" t="s">
        <v>168</v>
      </c>
      <c r="P237" s="51"/>
    </row>
    <row r="238" spans="2:16" ht="36.75" customHeight="1" thickBot="1" x14ac:dyDescent="0.45">
      <c r="B238" s="251"/>
      <c r="C238" s="281"/>
      <c r="D238" s="89" t="s">
        <v>93</v>
      </c>
      <c r="E238" s="300" t="s">
        <v>94</v>
      </c>
      <c r="F238" s="247" t="str">
        <f>IF('様式第6号(2)a'!S81="","",'様式第6号(2)a'!S81)</f>
        <v/>
      </c>
      <c r="G238" s="247" t="str">
        <f>IF('様式第6号(3)ab'!N84="","",'様式第6号(3)ab'!N84)</f>
        <v/>
      </c>
      <c r="H238" s="262"/>
      <c r="I238" s="249" t="str">
        <f>IF(AND(F238="", G238=""), "", F238+G238)</f>
        <v/>
      </c>
      <c r="J238" s="290" t="str">
        <f>IF(AND(I238="",I246=""),"",IF(I238&lt;=I246,F238,""))</f>
        <v/>
      </c>
      <c r="K238" s="291"/>
      <c r="L238" s="291"/>
      <c r="M238" s="294" t="str">
        <f>IF(AND(I238="",I246=""),"",IF(I238&lt;=I246,G238,""))</f>
        <v/>
      </c>
      <c r="N238" s="244"/>
      <c r="O238" s="246"/>
      <c r="P238" s="51"/>
    </row>
    <row r="239" spans="2:16" ht="27" customHeight="1" thickBot="1" x14ac:dyDescent="0.45">
      <c r="B239" s="251"/>
      <c r="C239" s="281"/>
      <c r="D239" s="238"/>
      <c r="E239" s="300"/>
      <c r="F239" s="248"/>
      <c r="G239" s="248"/>
      <c r="H239" s="263"/>
      <c r="I239" s="250"/>
      <c r="J239" s="292"/>
      <c r="K239" s="293"/>
      <c r="L239" s="293"/>
      <c r="M239" s="295"/>
      <c r="N239" s="274" t="str">
        <f>IFERROR(IF(SUM(N235:O235)&gt;(8870*G246+9110*H246),ROUNDUP((8870*G246+9110*H246)*N235/(N235+O235),0),""),"")</f>
        <v/>
      </c>
      <c r="O239" s="277" t="str">
        <f>IFERROR(IF(SUM(N235:O235)&gt;(8870*G246+9110*H246),ROUNDUP((8870*G246+9110*H246)*O235/(N235+O235),0),""),"")</f>
        <v/>
      </c>
      <c r="P239" s="51"/>
    </row>
    <row r="240" spans="2:16" ht="32.25" customHeight="1" thickBot="1" x14ac:dyDescent="0.45">
      <c r="B240" s="251"/>
      <c r="C240" s="281"/>
      <c r="D240" s="238"/>
      <c r="E240" s="299" t="s">
        <v>95</v>
      </c>
      <c r="F240" s="101" t="s">
        <v>16</v>
      </c>
      <c r="G240" s="101" t="s">
        <v>17</v>
      </c>
      <c r="H240" s="101" t="s">
        <v>96</v>
      </c>
      <c r="I240" s="107" t="s">
        <v>97</v>
      </c>
      <c r="J240" s="256" t="s">
        <v>169</v>
      </c>
      <c r="K240" s="257"/>
      <c r="L240" s="257"/>
      <c r="M240" s="258"/>
      <c r="N240" s="275"/>
      <c r="O240" s="278"/>
    </row>
    <row r="241" spans="2:28" ht="31.5" customHeight="1" thickBot="1" x14ac:dyDescent="0.45">
      <c r="B241" s="251"/>
      <c r="C241" s="280" t="str">
        <f>IF('様式第6号(2)a'!D81="","",'様式第6号(2)a'!D81)</f>
        <v/>
      </c>
      <c r="D241" s="239"/>
      <c r="E241" s="299"/>
      <c r="F241" s="251" t="s">
        <v>98</v>
      </c>
      <c r="G241" s="259" t="s">
        <v>99</v>
      </c>
      <c r="H241" s="259" t="s">
        <v>100</v>
      </c>
      <c r="I241" s="253" t="s">
        <v>170</v>
      </c>
      <c r="J241" s="267" t="s">
        <v>101</v>
      </c>
      <c r="K241" s="268"/>
      <c r="L241" s="268"/>
      <c r="M241" s="94" t="s">
        <v>102</v>
      </c>
      <c r="N241" s="275"/>
      <c r="O241" s="278"/>
    </row>
    <row r="242" spans="2:28" ht="43.5" customHeight="1" thickBot="1" x14ac:dyDescent="0.45">
      <c r="B242" s="251"/>
      <c r="C242" s="281"/>
      <c r="D242" s="82" t="s">
        <v>103</v>
      </c>
      <c r="E242" s="299"/>
      <c r="F242" s="251"/>
      <c r="G242" s="259"/>
      <c r="H242" s="259"/>
      <c r="I242" s="253"/>
      <c r="J242" s="267" t="s">
        <v>171</v>
      </c>
      <c r="K242" s="268"/>
      <c r="L242" s="268"/>
      <c r="M242" s="264" t="s">
        <v>172</v>
      </c>
      <c r="N242" s="275"/>
      <c r="O242" s="278"/>
    </row>
    <row r="243" spans="2:28" ht="18" customHeight="1" thickBot="1" x14ac:dyDescent="0.45">
      <c r="B243" s="251"/>
      <c r="C243" s="281"/>
      <c r="D243" s="241" t="str">
        <f>IF(AND(D235="",D239=""),"",D239/D235)</f>
        <v/>
      </c>
      <c r="E243" s="299"/>
      <c r="F243" s="251"/>
      <c r="G243" s="259"/>
      <c r="H243" s="259"/>
      <c r="I243" s="253"/>
      <c r="J243" s="253"/>
      <c r="K243" s="269"/>
      <c r="L243" s="269"/>
      <c r="M243" s="265"/>
      <c r="N243" s="276"/>
      <c r="O243" s="279"/>
    </row>
    <row r="244" spans="2:28" ht="22.5" customHeight="1" thickBot="1" x14ac:dyDescent="0.45">
      <c r="B244" s="251"/>
      <c r="C244" s="281"/>
      <c r="D244" s="242"/>
      <c r="E244" s="299"/>
      <c r="F244" s="251"/>
      <c r="G244" s="259"/>
      <c r="H244" s="259"/>
      <c r="I244" s="253"/>
      <c r="J244" s="253"/>
      <c r="K244" s="269"/>
      <c r="L244" s="269"/>
      <c r="M244" s="265"/>
      <c r="N244" s="255" t="s">
        <v>104</v>
      </c>
      <c r="O244" s="255"/>
    </row>
    <row r="245" spans="2:28" ht="29.25" customHeight="1" thickBot="1" x14ac:dyDescent="0.45">
      <c r="B245" s="251"/>
      <c r="C245" s="281"/>
      <c r="D245" s="83" t="s">
        <v>105</v>
      </c>
      <c r="E245" s="299"/>
      <c r="F245" s="252"/>
      <c r="G245" s="260"/>
      <c r="H245" s="260"/>
      <c r="I245" s="254"/>
      <c r="J245" s="254"/>
      <c r="K245" s="270"/>
      <c r="L245" s="270"/>
      <c r="M245" s="266"/>
      <c r="N245" s="255"/>
      <c r="O245" s="255"/>
    </row>
    <row r="246" spans="2:28" ht="32.25" customHeight="1" thickBot="1" x14ac:dyDescent="0.45">
      <c r="B246" s="251"/>
      <c r="C246" s="281"/>
      <c r="D246" s="241" t="str">
        <f>IF(D243="","",IF(AND(D243&gt;=0.85,D243&lt;=1.15),"○","×"))</f>
        <v/>
      </c>
      <c r="E246" s="300" t="s">
        <v>106</v>
      </c>
      <c r="F246" s="247" t="str">
        <f>IF(D235="","",D235)</f>
        <v/>
      </c>
      <c r="G246" s="285"/>
      <c r="H246" s="285"/>
      <c r="I246" s="296" t="str">
        <f>IF(AND(F246="", H246=""), "", F246*H246+F246*G246)</f>
        <v/>
      </c>
      <c r="J246" s="290" t="str">
        <f>IF(I238&gt;I246,ROUNDUP(I246*F238/I238,0),"")</f>
        <v/>
      </c>
      <c r="K246" s="291"/>
      <c r="L246" s="291"/>
      <c r="M246" s="294" t="str">
        <f>IF(I238&gt;I246,ROUNDUP(I246*G238/I238,0),"")</f>
        <v/>
      </c>
      <c r="N246" s="84" t="s">
        <v>107</v>
      </c>
      <c r="O246" s="85" t="s">
        <v>108</v>
      </c>
    </row>
    <row r="247" spans="2:28" ht="53.25" customHeight="1" thickBot="1" x14ac:dyDescent="0.45">
      <c r="B247" s="252"/>
      <c r="C247" s="302"/>
      <c r="D247" s="282"/>
      <c r="E247" s="300"/>
      <c r="F247" s="248"/>
      <c r="G247" s="286"/>
      <c r="H247" s="286"/>
      <c r="I247" s="297"/>
      <c r="J247" s="292"/>
      <c r="K247" s="293"/>
      <c r="L247" s="293"/>
      <c r="M247" s="295"/>
      <c r="N247" s="87" t="str">
        <f>IF(N239="",N235,N239)</f>
        <v/>
      </c>
      <c r="O247" s="109" t="str">
        <f>IF(O239="",O235,O239)</f>
        <v/>
      </c>
    </row>
    <row r="248" spans="2:28" s="54" customFormat="1" ht="44.45" customHeight="1" thickBot="1" x14ac:dyDescent="0.45">
      <c r="B248" s="50"/>
      <c r="C248" s="57"/>
      <c r="D248" s="57"/>
      <c r="E248" s="57"/>
      <c r="F248" s="57"/>
      <c r="G248" s="57"/>
      <c r="H248" s="57"/>
      <c r="I248" s="57"/>
      <c r="J248" s="57"/>
      <c r="K248" s="57"/>
      <c r="L248" s="57"/>
      <c r="M248" s="57"/>
      <c r="N248" s="57"/>
      <c r="O248" s="95"/>
      <c r="P248" s="95"/>
      <c r="Q248" s="95"/>
      <c r="R248" s="95"/>
      <c r="S248" s="95"/>
      <c r="T248" s="95"/>
      <c r="U248" s="95"/>
      <c r="V248" s="95"/>
      <c r="W248" s="95"/>
      <c r="X248" s="95"/>
      <c r="Y248" s="95"/>
      <c r="Z248" s="95"/>
      <c r="AA248" s="95"/>
      <c r="AB248" s="95"/>
    </row>
    <row r="249" spans="2:28" ht="27" customHeight="1" thickBot="1" x14ac:dyDescent="0.45">
      <c r="B249" s="90" t="s">
        <v>82</v>
      </c>
      <c r="C249" s="77" t="s">
        <v>83</v>
      </c>
      <c r="D249" s="78" t="s">
        <v>11</v>
      </c>
      <c r="E249" s="101" t="s">
        <v>12</v>
      </c>
      <c r="F249" s="78" t="s">
        <v>13</v>
      </c>
      <c r="G249" s="78" t="s">
        <v>14</v>
      </c>
      <c r="H249" s="261"/>
      <c r="I249" s="102" t="s">
        <v>15</v>
      </c>
      <c r="J249" s="256" t="s">
        <v>158</v>
      </c>
      <c r="K249" s="257"/>
      <c r="L249" s="257"/>
      <c r="M249" s="258"/>
      <c r="N249" s="91" t="s">
        <v>159</v>
      </c>
      <c r="O249" s="79" t="s">
        <v>160</v>
      </c>
      <c r="P249" s="51"/>
    </row>
    <row r="250" spans="2:28" ht="45" customHeight="1" thickBot="1" x14ac:dyDescent="0.45">
      <c r="B250" s="251">
        <v>10</v>
      </c>
      <c r="C250" s="80" t="s">
        <v>84</v>
      </c>
      <c r="D250" s="90" t="s">
        <v>85</v>
      </c>
      <c r="E250" s="103" t="s">
        <v>86</v>
      </c>
      <c r="F250" s="251" t="s">
        <v>87</v>
      </c>
      <c r="G250" s="251" t="s">
        <v>88</v>
      </c>
      <c r="H250" s="262"/>
      <c r="I250" s="253" t="s">
        <v>161</v>
      </c>
      <c r="J250" s="267" t="s">
        <v>89</v>
      </c>
      <c r="K250" s="268"/>
      <c r="L250" s="268"/>
      <c r="M250" s="94" t="s">
        <v>90</v>
      </c>
      <c r="N250" s="86" t="s">
        <v>89</v>
      </c>
      <c r="O250" s="81" t="s">
        <v>90</v>
      </c>
      <c r="P250" s="51"/>
    </row>
    <row r="251" spans="2:28" ht="42.75" customHeight="1" thickBot="1" x14ac:dyDescent="0.45">
      <c r="B251" s="251"/>
      <c r="C251" s="280" t="str">
        <f>IF('様式第6号(2)a'!B83="","",'様式第6号(2)a'!B83)</f>
        <v/>
      </c>
      <c r="D251" s="52" t="s">
        <v>91</v>
      </c>
      <c r="E251" s="299" t="s">
        <v>92</v>
      </c>
      <c r="F251" s="251"/>
      <c r="G251" s="251"/>
      <c r="H251" s="262"/>
      <c r="I251" s="253"/>
      <c r="J251" s="267" t="s">
        <v>162</v>
      </c>
      <c r="K251" s="268"/>
      <c r="L251" s="268"/>
      <c r="M251" s="264" t="s">
        <v>163</v>
      </c>
      <c r="N251" s="53" t="s">
        <v>164</v>
      </c>
      <c r="O251" s="74" t="s">
        <v>165</v>
      </c>
      <c r="P251" s="51"/>
    </row>
    <row r="252" spans="2:28" ht="42.75" customHeight="1" thickBot="1" x14ac:dyDescent="0.45">
      <c r="B252" s="251"/>
      <c r="C252" s="281"/>
      <c r="D252" s="243"/>
      <c r="E252" s="299"/>
      <c r="F252" s="251"/>
      <c r="G252" s="251"/>
      <c r="H252" s="262"/>
      <c r="I252" s="253"/>
      <c r="J252" s="253"/>
      <c r="K252" s="269"/>
      <c r="L252" s="269"/>
      <c r="M252" s="265"/>
      <c r="N252" s="87" t="str">
        <f>IFERROR(ROUNDUP(IF(J255="",J263,J255)*VLOOKUP($N$2,$AG$2:$AH$3,2,FALSE),0),"")</f>
        <v/>
      </c>
      <c r="O252" s="109" t="str">
        <f>IFERROR(ROUNDUP(IF(M255="",M263,M255)*VLOOKUP($N$3,$AG$2:$AH$3,2,FALSE),0),"")</f>
        <v/>
      </c>
      <c r="P252" s="51"/>
    </row>
    <row r="253" spans="2:28" ht="33" customHeight="1" thickBot="1" x14ac:dyDescent="0.45">
      <c r="B253" s="251"/>
      <c r="C253" s="281"/>
      <c r="D253" s="238"/>
      <c r="E253" s="299"/>
      <c r="F253" s="251"/>
      <c r="G253" s="251"/>
      <c r="H253" s="262"/>
      <c r="I253" s="253"/>
      <c r="J253" s="253"/>
      <c r="K253" s="269"/>
      <c r="L253" s="269"/>
      <c r="M253" s="265"/>
      <c r="N253" s="244" t="s">
        <v>166</v>
      </c>
      <c r="O253" s="245"/>
      <c r="P253" s="51"/>
    </row>
    <row r="254" spans="2:28" ht="33" customHeight="1" thickBot="1" x14ac:dyDescent="0.45">
      <c r="B254" s="251"/>
      <c r="C254" s="281"/>
      <c r="D254" s="238"/>
      <c r="E254" s="299"/>
      <c r="F254" s="252"/>
      <c r="G254" s="252"/>
      <c r="H254" s="262"/>
      <c r="I254" s="254"/>
      <c r="J254" s="254"/>
      <c r="K254" s="270"/>
      <c r="L254" s="270"/>
      <c r="M254" s="266"/>
      <c r="N254" s="244" t="s">
        <v>167</v>
      </c>
      <c r="O254" s="246" t="s">
        <v>168</v>
      </c>
      <c r="P254" s="51"/>
    </row>
    <row r="255" spans="2:28" ht="36.75" customHeight="1" thickBot="1" x14ac:dyDescent="0.45">
      <c r="B255" s="251"/>
      <c r="C255" s="281"/>
      <c r="D255" s="89" t="s">
        <v>93</v>
      </c>
      <c r="E255" s="300" t="s">
        <v>94</v>
      </c>
      <c r="F255" s="247" t="str">
        <f>IF('様式第6号(2)a'!S83="","",'様式第6号(2)a'!S83)</f>
        <v/>
      </c>
      <c r="G255" s="247" t="str">
        <f>IF('様式第6号(3)ab'!N86="","",'様式第6号(3)ab'!N86)</f>
        <v/>
      </c>
      <c r="H255" s="262"/>
      <c r="I255" s="249" t="str">
        <f>IF(AND(F255="", G255=""), "", F255+G255)</f>
        <v/>
      </c>
      <c r="J255" s="290" t="str">
        <f>IF(AND(I255="",I263=""),"",IF(I255&lt;=I263,F255,""))</f>
        <v/>
      </c>
      <c r="K255" s="291"/>
      <c r="L255" s="291"/>
      <c r="M255" s="294" t="str">
        <f>IF(AND(I255="",I263=""),"",IF(I255&lt;=I263,G255,""))</f>
        <v/>
      </c>
      <c r="N255" s="244"/>
      <c r="O255" s="246"/>
      <c r="P255" s="51"/>
    </row>
    <row r="256" spans="2:28" ht="27" customHeight="1" thickBot="1" x14ac:dyDescent="0.45">
      <c r="B256" s="251"/>
      <c r="C256" s="281"/>
      <c r="D256" s="238"/>
      <c r="E256" s="300"/>
      <c r="F256" s="248"/>
      <c r="G256" s="248"/>
      <c r="H256" s="263"/>
      <c r="I256" s="250"/>
      <c r="J256" s="292"/>
      <c r="K256" s="293"/>
      <c r="L256" s="293"/>
      <c r="M256" s="295"/>
      <c r="N256" s="274" t="str">
        <f>IFERROR(IF(SUM(N252:O252)&gt;(8870*G263+9110*H263),ROUNDUP((8870*G263+9110*H263)*N252/(N252+O252),0),""),"")</f>
        <v/>
      </c>
      <c r="O256" s="277" t="str">
        <f>IFERROR(IF(SUM(N252:O252)&gt;(8870*G263+9110*H263),ROUNDUP((8870*G263+9110*H263)*O252/(N252+O252),0),""),"")</f>
        <v/>
      </c>
      <c r="P256" s="51"/>
    </row>
    <row r="257" spans="2:16" ht="32.25" customHeight="1" thickBot="1" x14ac:dyDescent="0.45">
      <c r="B257" s="251"/>
      <c r="C257" s="281"/>
      <c r="D257" s="238"/>
      <c r="E257" s="299" t="s">
        <v>95</v>
      </c>
      <c r="F257" s="101" t="s">
        <v>16</v>
      </c>
      <c r="G257" s="101" t="s">
        <v>17</v>
      </c>
      <c r="H257" s="101" t="s">
        <v>96</v>
      </c>
      <c r="I257" s="107" t="s">
        <v>97</v>
      </c>
      <c r="J257" s="256" t="s">
        <v>169</v>
      </c>
      <c r="K257" s="257"/>
      <c r="L257" s="257"/>
      <c r="M257" s="258"/>
      <c r="N257" s="275"/>
      <c r="O257" s="278"/>
    </row>
    <row r="258" spans="2:16" ht="31.5" customHeight="1" thickBot="1" x14ac:dyDescent="0.45">
      <c r="B258" s="251"/>
      <c r="C258" s="280" t="str">
        <f>IF('様式第6号(2)a'!D83="","",'様式第6号(2)a'!D83)</f>
        <v/>
      </c>
      <c r="D258" s="239"/>
      <c r="E258" s="299"/>
      <c r="F258" s="251" t="s">
        <v>98</v>
      </c>
      <c r="G258" s="259" t="s">
        <v>99</v>
      </c>
      <c r="H258" s="259" t="s">
        <v>100</v>
      </c>
      <c r="I258" s="253" t="s">
        <v>170</v>
      </c>
      <c r="J258" s="267" t="s">
        <v>101</v>
      </c>
      <c r="K258" s="268"/>
      <c r="L258" s="268"/>
      <c r="M258" s="94" t="s">
        <v>102</v>
      </c>
      <c r="N258" s="275"/>
      <c r="O258" s="278"/>
    </row>
    <row r="259" spans="2:16" ht="43.5" customHeight="1" thickBot="1" x14ac:dyDescent="0.45">
      <c r="B259" s="251"/>
      <c r="C259" s="281"/>
      <c r="D259" s="82" t="s">
        <v>103</v>
      </c>
      <c r="E259" s="299"/>
      <c r="F259" s="251"/>
      <c r="G259" s="259"/>
      <c r="H259" s="259"/>
      <c r="I259" s="253"/>
      <c r="J259" s="267" t="s">
        <v>171</v>
      </c>
      <c r="K259" s="268"/>
      <c r="L259" s="268"/>
      <c r="M259" s="264" t="s">
        <v>172</v>
      </c>
      <c r="N259" s="275"/>
      <c r="O259" s="278"/>
    </row>
    <row r="260" spans="2:16" ht="18" customHeight="1" thickBot="1" x14ac:dyDescent="0.45">
      <c r="B260" s="251"/>
      <c r="C260" s="281"/>
      <c r="D260" s="241" t="str">
        <f>IF(AND(D252="",D256=""),"",D256/D252)</f>
        <v/>
      </c>
      <c r="E260" s="299"/>
      <c r="F260" s="251"/>
      <c r="G260" s="259"/>
      <c r="H260" s="259"/>
      <c r="I260" s="253"/>
      <c r="J260" s="253"/>
      <c r="K260" s="269"/>
      <c r="L260" s="269"/>
      <c r="M260" s="265"/>
      <c r="N260" s="276"/>
      <c r="O260" s="279"/>
    </row>
    <row r="261" spans="2:16" ht="22.5" customHeight="1" thickBot="1" x14ac:dyDescent="0.45">
      <c r="B261" s="251"/>
      <c r="C261" s="281"/>
      <c r="D261" s="242"/>
      <c r="E261" s="299"/>
      <c r="F261" s="251"/>
      <c r="G261" s="259"/>
      <c r="H261" s="259"/>
      <c r="I261" s="253"/>
      <c r="J261" s="253"/>
      <c r="K261" s="269"/>
      <c r="L261" s="269"/>
      <c r="M261" s="265"/>
      <c r="N261" s="255" t="s">
        <v>104</v>
      </c>
      <c r="O261" s="255"/>
    </row>
    <row r="262" spans="2:16" ht="29.25" customHeight="1" thickBot="1" x14ac:dyDescent="0.45">
      <c r="B262" s="251"/>
      <c r="C262" s="281"/>
      <c r="D262" s="83" t="s">
        <v>105</v>
      </c>
      <c r="E262" s="299"/>
      <c r="F262" s="252"/>
      <c r="G262" s="260"/>
      <c r="H262" s="260"/>
      <c r="I262" s="254"/>
      <c r="J262" s="254"/>
      <c r="K262" s="270"/>
      <c r="L262" s="270"/>
      <c r="M262" s="266"/>
      <c r="N262" s="255"/>
      <c r="O262" s="255"/>
    </row>
    <row r="263" spans="2:16" ht="32.25" customHeight="1" thickBot="1" x14ac:dyDescent="0.45">
      <c r="B263" s="251"/>
      <c r="C263" s="281"/>
      <c r="D263" s="241" t="str">
        <f>IF(D260="","",IF(AND(D260&gt;=0.85,D260&lt;=1.15),"○","×"))</f>
        <v/>
      </c>
      <c r="E263" s="300" t="s">
        <v>106</v>
      </c>
      <c r="F263" s="247" t="str">
        <f>IF(D252="","",D252)</f>
        <v/>
      </c>
      <c r="G263" s="285"/>
      <c r="H263" s="285"/>
      <c r="I263" s="296" t="str">
        <f>IF(AND(F263="", H263=""), "", F263*H263+F263*G263)</f>
        <v/>
      </c>
      <c r="J263" s="290" t="str">
        <f>IF(I255&gt;I263,ROUNDUP(I263*F255/I255,0),"")</f>
        <v/>
      </c>
      <c r="K263" s="291"/>
      <c r="L263" s="291"/>
      <c r="M263" s="294" t="str">
        <f>IF(I255&gt;I263,ROUNDUP(I263*G255/I255,0),"")</f>
        <v/>
      </c>
      <c r="N263" s="84" t="s">
        <v>107</v>
      </c>
      <c r="O263" s="85" t="s">
        <v>108</v>
      </c>
    </row>
    <row r="264" spans="2:16" ht="53.25" customHeight="1" thickBot="1" x14ac:dyDescent="0.45">
      <c r="B264" s="252"/>
      <c r="C264" s="281"/>
      <c r="D264" s="282"/>
      <c r="E264" s="300"/>
      <c r="F264" s="248"/>
      <c r="G264" s="286"/>
      <c r="H264" s="286"/>
      <c r="I264" s="297"/>
      <c r="J264" s="292"/>
      <c r="K264" s="293"/>
      <c r="L264" s="293"/>
      <c r="M264" s="295"/>
      <c r="N264" s="87" t="str">
        <f>IF(N256="",N252,N256)</f>
        <v/>
      </c>
      <c r="O264" s="109" t="str">
        <f>IF(O256="",O252,O256)</f>
        <v/>
      </c>
    </row>
    <row r="265" spans="2:16" ht="27" customHeight="1" thickBot="1" x14ac:dyDescent="0.45">
      <c r="B265" s="90" t="s">
        <v>82</v>
      </c>
      <c r="C265" s="77" t="s">
        <v>83</v>
      </c>
      <c r="D265" s="78" t="s">
        <v>11</v>
      </c>
      <c r="E265" s="101" t="s">
        <v>12</v>
      </c>
      <c r="F265" s="78" t="s">
        <v>13</v>
      </c>
      <c r="G265" s="78" t="s">
        <v>14</v>
      </c>
      <c r="H265" s="261"/>
      <c r="I265" s="102" t="s">
        <v>15</v>
      </c>
      <c r="J265" s="256" t="s">
        <v>158</v>
      </c>
      <c r="K265" s="257"/>
      <c r="L265" s="257"/>
      <c r="M265" s="258"/>
      <c r="N265" s="91" t="s">
        <v>159</v>
      </c>
      <c r="O265" s="79" t="s">
        <v>160</v>
      </c>
      <c r="P265" s="51"/>
    </row>
    <row r="266" spans="2:16" ht="45" customHeight="1" thickBot="1" x14ac:dyDescent="0.45">
      <c r="B266" s="301">
        <v>11</v>
      </c>
      <c r="C266" s="92" t="s">
        <v>84</v>
      </c>
      <c r="D266" s="90" t="s">
        <v>85</v>
      </c>
      <c r="E266" s="103" t="s">
        <v>86</v>
      </c>
      <c r="F266" s="251" t="s">
        <v>87</v>
      </c>
      <c r="G266" s="251" t="s">
        <v>88</v>
      </c>
      <c r="H266" s="262"/>
      <c r="I266" s="253" t="s">
        <v>161</v>
      </c>
      <c r="J266" s="267" t="s">
        <v>89</v>
      </c>
      <c r="K266" s="268"/>
      <c r="L266" s="268"/>
      <c r="M266" s="94" t="s">
        <v>90</v>
      </c>
      <c r="N266" s="86" t="s">
        <v>89</v>
      </c>
      <c r="O266" s="81" t="s">
        <v>90</v>
      </c>
      <c r="P266" s="51"/>
    </row>
    <row r="267" spans="2:16" ht="42.75" customHeight="1" thickBot="1" x14ac:dyDescent="0.45">
      <c r="B267" s="251"/>
      <c r="C267" s="280" t="str">
        <f>IF('様式第6号(2)a'!B85="","",'様式第6号(2)a'!B85)</f>
        <v/>
      </c>
      <c r="D267" s="52" t="s">
        <v>91</v>
      </c>
      <c r="E267" s="299" t="s">
        <v>92</v>
      </c>
      <c r="F267" s="251"/>
      <c r="G267" s="251"/>
      <c r="H267" s="262"/>
      <c r="I267" s="253"/>
      <c r="J267" s="267" t="s">
        <v>162</v>
      </c>
      <c r="K267" s="268"/>
      <c r="L267" s="268"/>
      <c r="M267" s="264" t="s">
        <v>163</v>
      </c>
      <c r="N267" s="53" t="s">
        <v>164</v>
      </c>
      <c r="O267" s="74" t="s">
        <v>165</v>
      </c>
      <c r="P267" s="51"/>
    </row>
    <row r="268" spans="2:16" ht="42.75" customHeight="1" thickBot="1" x14ac:dyDescent="0.45">
      <c r="B268" s="251"/>
      <c r="C268" s="281"/>
      <c r="D268" s="243"/>
      <c r="E268" s="299"/>
      <c r="F268" s="251"/>
      <c r="G268" s="251"/>
      <c r="H268" s="262"/>
      <c r="I268" s="253"/>
      <c r="J268" s="253"/>
      <c r="K268" s="269"/>
      <c r="L268" s="269"/>
      <c r="M268" s="265"/>
      <c r="N268" s="87" t="str">
        <f>IFERROR(ROUNDUP(IF(J271="",J279,J271)*VLOOKUP($N$2,$AG$2:$AH$3,2,FALSE),0),"")</f>
        <v/>
      </c>
      <c r="O268" s="109" t="str">
        <f>IFERROR(ROUNDUP(IF(M271="",M279,M271)*VLOOKUP($N$3,$AG$2:$AH$3,2,FALSE),0),"")</f>
        <v/>
      </c>
      <c r="P268" s="51"/>
    </row>
    <row r="269" spans="2:16" ht="33" customHeight="1" thickBot="1" x14ac:dyDescent="0.45">
      <c r="B269" s="251"/>
      <c r="C269" s="281"/>
      <c r="D269" s="238"/>
      <c r="E269" s="299"/>
      <c r="F269" s="251"/>
      <c r="G269" s="251"/>
      <c r="H269" s="262"/>
      <c r="I269" s="253"/>
      <c r="J269" s="253"/>
      <c r="K269" s="269"/>
      <c r="L269" s="269"/>
      <c r="M269" s="265"/>
      <c r="N269" s="244" t="s">
        <v>166</v>
      </c>
      <c r="O269" s="245"/>
      <c r="P269" s="51"/>
    </row>
    <row r="270" spans="2:16" ht="36.75" customHeight="1" thickBot="1" x14ac:dyDescent="0.45">
      <c r="B270" s="251"/>
      <c r="C270" s="281"/>
      <c r="D270" s="238"/>
      <c r="E270" s="299"/>
      <c r="F270" s="252"/>
      <c r="G270" s="252"/>
      <c r="H270" s="262"/>
      <c r="I270" s="254"/>
      <c r="J270" s="254"/>
      <c r="K270" s="270"/>
      <c r="L270" s="270"/>
      <c r="M270" s="266"/>
      <c r="N270" s="244" t="s">
        <v>167</v>
      </c>
      <c r="O270" s="246" t="s">
        <v>168</v>
      </c>
      <c r="P270" s="51"/>
    </row>
    <row r="271" spans="2:16" ht="36.75" customHeight="1" thickBot="1" x14ac:dyDescent="0.45">
      <c r="B271" s="251"/>
      <c r="C271" s="281"/>
      <c r="D271" s="89" t="s">
        <v>93</v>
      </c>
      <c r="E271" s="300" t="s">
        <v>94</v>
      </c>
      <c r="F271" s="247" t="str">
        <f>IF('様式第6号(2)a'!S85="","",'様式第6号(2)a'!S85)</f>
        <v/>
      </c>
      <c r="G271" s="247" t="str">
        <f>IF('様式第6号(3)ab'!N88="","",'様式第6号(3)ab'!N88)</f>
        <v/>
      </c>
      <c r="H271" s="262"/>
      <c r="I271" s="249" t="str">
        <f>IF(AND(F271="", G271=""), "", F271+G271)</f>
        <v/>
      </c>
      <c r="J271" s="290" t="str">
        <f>IF(AND(I271="",I279=""),"",IF(I271&lt;=I279,F271,""))</f>
        <v/>
      </c>
      <c r="K271" s="291"/>
      <c r="L271" s="291"/>
      <c r="M271" s="294" t="str">
        <f>IF(AND(I271="",I279=""),"",IF(I271&lt;=I279,G271,""))</f>
        <v/>
      </c>
      <c r="N271" s="244"/>
      <c r="O271" s="246"/>
      <c r="P271" s="51"/>
    </row>
    <row r="272" spans="2:16" ht="27" customHeight="1" thickBot="1" x14ac:dyDescent="0.45">
      <c r="B272" s="251"/>
      <c r="C272" s="281"/>
      <c r="D272" s="238"/>
      <c r="E272" s="300"/>
      <c r="F272" s="248"/>
      <c r="G272" s="248"/>
      <c r="H272" s="263"/>
      <c r="I272" s="250"/>
      <c r="J272" s="292"/>
      <c r="K272" s="293"/>
      <c r="L272" s="293"/>
      <c r="M272" s="295"/>
      <c r="N272" s="274" t="str">
        <f>IFERROR(IF(SUM(N268:O268)&gt;(8870*G279+9110*H279),ROUNDUP((8870*G279+9110*H279)*N268/(N268+O268),0),""),"")</f>
        <v/>
      </c>
      <c r="O272" s="277" t="str">
        <f>IFERROR(IF(SUM(N268:O268)&gt;(8870*G279+9110*H279),ROUNDUP((8870*G279+9110*H279)*O268/(N268+O268),0),""),"")</f>
        <v/>
      </c>
      <c r="P272" s="51"/>
    </row>
    <row r="273" spans="2:19" ht="32.25" customHeight="1" thickBot="1" x14ac:dyDescent="0.45">
      <c r="B273" s="251"/>
      <c r="C273" s="281"/>
      <c r="D273" s="238"/>
      <c r="E273" s="299" t="s">
        <v>95</v>
      </c>
      <c r="F273" s="101" t="s">
        <v>16</v>
      </c>
      <c r="G273" s="101" t="s">
        <v>17</v>
      </c>
      <c r="H273" s="101" t="s">
        <v>96</v>
      </c>
      <c r="I273" s="107" t="s">
        <v>97</v>
      </c>
      <c r="J273" s="256" t="s">
        <v>169</v>
      </c>
      <c r="K273" s="257"/>
      <c r="L273" s="257"/>
      <c r="M273" s="258"/>
      <c r="N273" s="275"/>
      <c r="O273" s="278"/>
    </row>
    <row r="274" spans="2:19" ht="31.5" customHeight="1" thickBot="1" x14ac:dyDescent="0.45">
      <c r="B274" s="251"/>
      <c r="C274" s="280" t="str">
        <f>IF('様式第6号(2)a'!D85="","",'様式第6号(2)a'!D85)</f>
        <v/>
      </c>
      <c r="D274" s="239"/>
      <c r="E274" s="299"/>
      <c r="F274" s="251" t="s">
        <v>98</v>
      </c>
      <c r="G274" s="259" t="s">
        <v>99</v>
      </c>
      <c r="H274" s="259" t="s">
        <v>100</v>
      </c>
      <c r="I274" s="253" t="s">
        <v>170</v>
      </c>
      <c r="J274" s="267" t="s">
        <v>101</v>
      </c>
      <c r="K274" s="268"/>
      <c r="L274" s="268"/>
      <c r="M274" s="94" t="s">
        <v>102</v>
      </c>
      <c r="N274" s="275"/>
      <c r="O274" s="278"/>
    </row>
    <row r="275" spans="2:19" ht="43.5" customHeight="1" thickBot="1" x14ac:dyDescent="0.45">
      <c r="B275" s="251"/>
      <c r="C275" s="281"/>
      <c r="D275" s="82" t="s">
        <v>103</v>
      </c>
      <c r="E275" s="299"/>
      <c r="F275" s="251"/>
      <c r="G275" s="259"/>
      <c r="H275" s="259"/>
      <c r="I275" s="253"/>
      <c r="J275" s="267" t="s">
        <v>171</v>
      </c>
      <c r="K275" s="268"/>
      <c r="L275" s="268"/>
      <c r="M275" s="264" t="s">
        <v>172</v>
      </c>
      <c r="N275" s="275"/>
      <c r="O275" s="278"/>
    </row>
    <row r="276" spans="2:19" ht="18" customHeight="1" thickBot="1" x14ac:dyDescent="0.45">
      <c r="B276" s="251"/>
      <c r="C276" s="281"/>
      <c r="D276" s="241" t="str">
        <f>IF(AND(D268="",D272=""),"",D272/D268)</f>
        <v/>
      </c>
      <c r="E276" s="299"/>
      <c r="F276" s="251"/>
      <c r="G276" s="259"/>
      <c r="H276" s="259"/>
      <c r="I276" s="253"/>
      <c r="J276" s="253"/>
      <c r="K276" s="269"/>
      <c r="L276" s="269"/>
      <c r="M276" s="265"/>
      <c r="N276" s="276"/>
      <c r="O276" s="279"/>
    </row>
    <row r="277" spans="2:19" ht="22.5" customHeight="1" thickBot="1" x14ac:dyDescent="0.45">
      <c r="B277" s="251"/>
      <c r="C277" s="281"/>
      <c r="D277" s="242"/>
      <c r="E277" s="299"/>
      <c r="F277" s="251"/>
      <c r="G277" s="259"/>
      <c r="H277" s="259"/>
      <c r="I277" s="253"/>
      <c r="J277" s="253"/>
      <c r="K277" s="269"/>
      <c r="L277" s="269"/>
      <c r="M277" s="265"/>
      <c r="N277" s="255" t="s">
        <v>104</v>
      </c>
      <c r="O277" s="255"/>
    </row>
    <row r="278" spans="2:19" ht="29.25" customHeight="1" thickBot="1" x14ac:dyDescent="0.45">
      <c r="B278" s="251"/>
      <c r="C278" s="281"/>
      <c r="D278" s="83" t="s">
        <v>105</v>
      </c>
      <c r="E278" s="299"/>
      <c r="F278" s="252"/>
      <c r="G278" s="260"/>
      <c r="H278" s="260"/>
      <c r="I278" s="254"/>
      <c r="J278" s="254"/>
      <c r="K278" s="270"/>
      <c r="L278" s="270"/>
      <c r="M278" s="266"/>
      <c r="N278" s="255"/>
      <c r="O278" s="255"/>
    </row>
    <row r="279" spans="2:19" ht="32.25" customHeight="1" thickBot="1" x14ac:dyDescent="0.45">
      <c r="B279" s="251"/>
      <c r="C279" s="281"/>
      <c r="D279" s="241" t="str">
        <f>IF(D276="","",IF(AND(D276&gt;=0.85,D276&lt;=1.15),"○","×"))</f>
        <v/>
      </c>
      <c r="E279" s="300" t="s">
        <v>106</v>
      </c>
      <c r="F279" s="247" t="str">
        <f>IF(D268="","",D268)</f>
        <v/>
      </c>
      <c r="G279" s="285"/>
      <c r="H279" s="285"/>
      <c r="I279" s="296" t="str">
        <f>IF(AND(F279="", H279=""), "", F279*H279+F279*G279)</f>
        <v/>
      </c>
      <c r="J279" s="290" t="str">
        <f>IF(I271&gt;I279,ROUNDUP(I279*F271/I271,0),"")</f>
        <v/>
      </c>
      <c r="K279" s="291"/>
      <c r="L279" s="291"/>
      <c r="M279" s="294" t="str">
        <f>IF(I271&gt;I279,ROUNDUP(I279*G271/I271,0),"")</f>
        <v/>
      </c>
      <c r="N279" s="84" t="s">
        <v>107</v>
      </c>
      <c r="O279" s="85" t="s">
        <v>108</v>
      </c>
    </row>
    <row r="280" spans="2:19" ht="53.25" customHeight="1" thickBot="1" x14ac:dyDescent="0.45">
      <c r="B280" s="252"/>
      <c r="C280" s="302"/>
      <c r="D280" s="282"/>
      <c r="E280" s="300"/>
      <c r="F280" s="248"/>
      <c r="G280" s="286"/>
      <c r="H280" s="286"/>
      <c r="I280" s="297"/>
      <c r="J280" s="292"/>
      <c r="K280" s="293"/>
      <c r="L280" s="293"/>
      <c r="M280" s="295"/>
      <c r="N280" s="87" t="str">
        <f>IF(N272="",N268,N272)</f>
        <v/>
      </c>
      <c r="O280" s="109" t="str">
        <f>IF(O272="",O268,O272)</f>
        <v/>
      </c>
    </row>
    <row r="281" spans="2:19" s="54" customFormat="1" ht="18.75" x14ac:dyDescent="0.4">
      <c r="O281" s="57"/>
      <c r="P281" s="57"/>
      <c r="Q281" s="57"/>
      <c r="R281" s="57"/>
      <c r="S281" s="57"/>
    </row>
    <row r="282" spans="2:19" s="54" customFormat="1" ht="18.75" x14ac:dyDescent="0.4">
      <c r="O282" s="57"/>
      <c r="P282" s="57"/>
      <c r="Q282" s="57"/>
      <c r="R282" s="57"/>
      <c r="S282" s="57"/>
    </row>
    <row r="283" spans="2:19" s="54" customFormat="1" ht="18.75" x14ac:dyDescent="0.4">
      <c r="O283" s="57"/>
      <c r="P283" s="57"/>
      <c r="Q283" s="57"/>
      <c r="R283" s="57"/>
      <c r="S283" s="57"/>
    </row>
    <row r="284" spans="2:19" s="54" customFormat="1" ht="18.75" x14ac:dyDescent="0.4">
      <c r="O284" s="57"/>
      <c r="P284" s="57"/>
      <c r="Q284" s="57"/>
      <c r="R284" s="57"/>
      <c r="S284" s="57"/>
    </row>
    <row r="285" spans="2:19" s="54" customFormat="1" ht="18.75" x14ac:dyDescent="0.4"/>
    <row r="286" spans="2:19" s="54" customFormat="1" ht="18.75" x14ac:dyDescent="0.4"/>
    <row r="287" spans="2:19" s="54" customFormat="1" ht="18.75" x14ac:dyDescent="0.4"/>
    <row r="288" spans="2:19" s="54" customFormat="1" ht="18.75" x14ac:dyDescent="0.4"/>
    <row r="289" s="54" customFormat="1" ht="18.75" x14ac:dyDescent="0.4"/>
    <row r="290" s="54" customFormat="1" ht="18.75" x14ac:dyDescent="0.4"/>
    <row r="291" s="54" customFormat="1" ht="18.75" x14ac:dyDescent="0.4"/>
    <row r="292" s="54" customFormat="1" ht="18.75" x14ac:dyDescent="0.4"/>
    <row r="293" s="54" customFormat="1" ht="18.75" x14ac:dyDescent="0.4"/>
    <row r="294" s="54" customFormat="1" ht="18.75" x14ac:dyDescent="0.4"/>
    <row r="295" s="54" customFormat="1" ht="18.75" x14ac:dyDescent="0.4"/>
    <row r="296" s="54" customFormat="1" ht="18.75" x14ac:dyDescent="0.4"/>
    <row r="297" s="54" customFormat="1" ht="18.75" x14ac:dyDescent="0.4"/>
    <row r="298" s="54" customFormat="1" ht="18.75" x14ac:dyDescent="0.4"/>
    <row r="299" s="54" customFormat="1" ht="18.75" x14ac:dyDescent="0.4"/>
    <row r="300" s="54" customFormat="1" ht="18.75" x14ac:dyDescent="0.4"/>
    <row r="301" s="54" customFormat="1" ht="18.75" x14ac:dyDescent="0.4"/>
    <row r="302" s="54" customFormat="1" ht="18.75" x14ac:dyDescent="0.4"/>
    <row r="303" s="54" customFormat="1" ht="18.75" x14ac:dyDescent="0.4"/>
    <row r="304" s="54" customFormat="1" ht="18.75" x14ac:dyDescent="0.4"/>
    <row r="305" s="54" customFormat="1" ht="18.75" x14ac:dyDescent="0.4"/>
    <row r="306" s="54" customFormat="1" ht="18.75" x14ac:dyDescent="0.4"/>
    <row r="307" s="54" customFormat="1" ht="18.75" x14ac:dyDescent="0.4"/>
    <row r="308" s="54" customFormat="1" ht="18.75" x14ac:dyDescent="0.4"/>
    <row r="309" s="54" customFormat="1" ht="18.75" x14ac:dyDescent="0.4"/>
    <row r="310" s="54" customFormat="1" ht="18.75" x14ac:dyDescent="0.4"/>
    <row r="311" s="54" customFormat="1" ht="18.75" x14ac:dyDescent="0.4"/>
    <row r="312" s="54" customFormat="1" ht="18.75" x14ac:dyDescent="0.4"/>
    <row r="313" s="54" customFormat="1" ht="18.75" x14ac:dyDescent="0.4"/>
    <row r="314" s="54" customFormat="1" ht="18.75" x14ac:dyDescent="0.4"/>
    <row r="315" s="54" customFormat="1" ht="18.75" x14ac:dyDescent="0.4"/>
    <row r="316" s="54" customFormat="1" ht="18.75" x14ac:dyDescent="0.4"/>
    <row r="317" s="54" customFormat="1" ht="18.75" x14ac:dyDescent="0.4"/>
    <row r="318" s="54" customFormat="1" ht="18.75" x14ac:dyDescent="0.4"/>
    <row r="319" s="54" customFormat="1" ht="18.75" x14ac:dyDescent="0.4"/>
    <row r="320" s="54" customFormat="1" ht="18.75" x14ac:dyDescent="0.4"/>
    <row r="321" s="54" customFormat="1" ht="18.75" x14ac:dyDescent="0.4"/>
    <row r="322" s="54" customFormat="1" ht="18.75" x14ac:dyDescent="0.4"/>
    <row r="323" s="54" customFormat="1" ht="18.75" x14ac:dyDescent="0.4"/>
    <row r="324" s="54" customFormat="1" ht="18.75" x14ac:dyDescent="0.4"/>
    <row r="325" s="54" customFormat="1" ht="18.75" x14ac:dyDescent="0.4"/>
    <row r="326" s="54" customFormat="1" ht="18.75" x14ac:dyDescent="0.4"/>
    <row r="327" s="54" customFormat="1" ht="18.75" x14ac:dyDescent="0.4"/>
    <row r="328" s="54" customFormat="1" ht="18.75" x14ac:dyDescent="0.4"/>
    <row r="329" s="54" customFormat="1" ht="18.75" x14ac:dyDescent="0.4"/>
    <row r="330" s="54" customFormat="1" ht="18.75" x14ac:dyDescent="0.4"/>
    <row r="331" s="54" customFormat="1" ht="18.75" x14ac:dyDescent="0.4"/>
    <row r="332" s="54" customFormat="1" ht="18.75" x14ac:dyDescent="0.4"/>
    <row r="333" s="54" customFormat="1" ht="18.75" x14ac:dyDescent="0.4"/>
    <row r="334" s="54" customFormat="1" ht="18.75" x14ac:dyDescent="0.4"/>
    <row r="335" s="54" customFormat="1" ht="18.75" x14ac:dyDescent="0.4"/>
    <row r="336" s="54" customFormat="1" ht="18.75" x14ac:dyDescent="0.4"/>
    <row r="337" s="54" customFormat="1" ht="18.75" x14ac:dyDescent="0.4"/>
    <row r="338" s="54" customFormat="1" ht="18.75" x14ac:dyDescent="0.4"/>
    <row r="339" s="54" customFormat="1" ht="18.75" x14ac:dyDescent="0.4"/>
    <row r="340" s="54" customFormat="1" ht="18.75" x14ac:dyDescent="0.4"/>
    <row r="341" s="54" customFormat="1" ht="18.75" x14ac:dyDescent="0.4"/>
    <row r="342" s="54" customFormat="1" ht="18.75" x14ac:dyDescent="0.4"/>
    <row r="343" s="54" customFormat="1" ht="18.75" x14ac:dyDescent="0.4"/>
    <row r="344" s="54" customFormat="1" ht="18.75" x14ac:dyDescent="0.4"/>
    <row r="345" s="54" customFormat="1" ht="18.75" x14ac:dyDescent="0.4"/>
    <row r="346" s="54" customFormat="1" ht="18.75" x14ac:dyDescent="0.4"/>
    <row r="347" s="54" customFormat="1" ht="18.75" x14ac:dyDescent="0.4"/>
    <row r="348" s="54" customFormat="1" ht="18.75" x14ac:dyDescent="0.4"/>
    <row r="349" s="54" customFormat="1" ht="18.75" x14ac:dyDescent="0.4"/>
    <row r="350" s="54" customFormat="1" ht="18.75" x14ac:dyDescent="0.4"/>
    <row r="351" s="54" customFormat="1" ht="18.75" x14ac:dyDescent="0.4"/>
    <row r="352" s="54" customFormat="1" ht="18.75" x14ac:dyDescent="0.4"/>
    <row r="353" s="54" customFormat="1" ht="18.75" x14ac:dyDescent="0.4"/>
    <row r="354" s="54" customFormat="1" ht="18.75" x14ac:dyDescent="0.4"/>
    <row r="355" s="54" customFormat="1" ht="18.75" x14ac:dyDescent="0.4"/>
    <row r="356" s="54" customFormat="1" ht="18.75" x14ac:dyDescent="0.4"/>
    <row r="357" s="54" customFormat="1" ht="18.75" x14ac:dyDescent="0.4"/>
    <row r="358" s="54" customFormat="1" ht="18.75" x14ac:dyDescent="0.4"/>
    <row r="359" s="54" customFormat="1" ht="18.75" x14ac:dyDescent="0.4"/>
    <row r="360" s="54" customFormat="1" ht="18.75" x14ac:dyDescent="0.4"/>
    <row r="361" s="54" customFormat="1" ht="18.75" x14ac:dyDescent="0.4"/>
    <row r="362" s="54" customFormat="1" ht="18.75" x14ac:dyDescent="0.4"/>
    <row r="363" s="54" customFormat="1" ht="18.75" x14ac:dyDescent="0.4"/>
    <row r="364" s="54" customFormat="1" ht="18.75" x14ac:dyDescent="0.4"/>
    <row r="365" s="54" customFormat="1" ht="18.75" x14ac:dyDescent="0.4"/>
    <row r="366" s="54" customFormat="1" ht="18.75" x14ac:dyDescent="0.4"/>
    <row r="367" s="54" customFormat="1" ht="18.75" x14ac:dyDescent="0.4"/>
    <row r="368" s="54" customFormat="1" ht="18.75" x14ac:dyDescent="0.4"/>
    <row r="369" s="54" customFormat="1" ht="18.75" x14ac:dyDescent="0.4"/>
    <row r="370" s="54" customFormat="1" ht="18.75" x14ac:dyDescent="0.4"/>
    <row r="371" s="54" customFormat="1" ht="18.75" x14ac:dyDescent="0.4"/>
    <row r="372" s="54" customFormat="1" ht="18.75" x14ac:dyDescent="0.4"/>
    <row r="373" s="54" customFormat="1" ht="18.75" x14ac:dyDescent="0.4"/>
    <row r="374" s="54" customFormat="1" ht="18.75" x14ac:dyDescent="0.4"/>
    <row r="375" s="54" customFormat="1" ht="18.75" x14ac:dyDescent="0.4"/>
    <row r="376" s="54" customFormat="1" ht="18.75" x14ac:dyDescent="0.4"/>
    <row r="377" s="54" customFormat="1" ht="18.75" x14ac:dyDescent="0.4"/>
    <row r="378" s="54" customFormat="1" ht="18.75" x14ac:dyDescent="0.4"/>
    <row r="379" s="54" customFormat="1" ht="18.75" x14ac:dyDescent="0.4"/>
    <row r="380" s="54" customFormat="1" ht="18.75" x14ac:dyDescent="0.4"/>
    <row r="381" s="54" customFormat="1" ht="18.75" x14ac:dyDescent="0.4"/>
    <row r="382" s="54" customFormat="1" ht="18.75" x14ac:dyDescent="0.4"/>
    <row r="383" s="54" customFormat="1" ht="18.75" x14ac:dyDescent="0.4"/>
    <row r="384" s="54" customFormat="1" ht="18.75" x14ac:dyDescent="0.4"/>
    <row r="385" s="54" customFormat="1" ht="18.75" x14ac:dyDescent="0.4"/>
    <row r="386" s="54" customFormat="1" ht="18.75" x14ac:dyDescent="0.4"/>
    <row r="387" s="54" customFormat="1" ht="18.75" x14ac:dyDescent="0.4"/>
    <row r="388" s="54" customFormat="1" ht="18.75" x14ac:dyDescent="0.4"/>
    <row r="389" s="54" customFormat="1" ht="18.75" x14ac:dyDescent="0.4"/>
    <row r="390" s="54" customFormat="1" ht="18.75" x14ac:dyDescent="0.4"/>
    <row r="391" s="54" customFormat="1" ht="18.75" x14ac:dyDescent="0.4"/>
    <row r="392" s="54" customFormat="1" ht="18.75" x14ac:dyDescent="0.4"/>
    <row r="393" s="54" customFormat="1" ht="18.75" x14ac:dyDescent="0.4"/>
    <row r="394" s="54" customFormat="1" ht="18.75" x14ac:dyDescent="0.4"/>
    <row r="395" s="54" customFormat="1" ht="18.75" x14ac:dyDescent="0.4"/>
    <row r="396" s="54" customFormat="1" ht="18.75" x14ac:dyDescent="0.4"/>
    <row r="397" s="54" customFormat="1" ht="18.75" x14ac:dyDescent="0.4"/>
    <row r="398" s="54" customFormat="1" ht="18.75" x14ac:dyDescent="0.4"/>
    <row r="399" s="54" customFormat="1" ht="18.75" x14ac:dyDescent="0.4"/>
    <row r="400" s="54" customFormat="1" ht="18.75" x14ac:dyDescent="0.4"/>
    <row r="401" s="54" customFormat="1" ht="18.75" x14ac:dyDescent="0.4"/>
    <row r="402" s="54" customFormat="1" ht="18.75" x14ac:dyDescent="0.4"/>
    <row r="403" s="54" customFormat="1" ht="18.75" x14ac:dyDescent="0.4"/>
    <row r="404" s="54" customFormat="1" ht="18.75" x14ac:dyDescent="0.4"/>
    <row r="405" s="54" customFormat="1" ht="18.75" x14ac:dyDescent="0.4"/>
    <row r="406" s="54" customFormat="1" ht="18.75" x14ac:dyDescent="0.4"/>
    <row r="407" s="54" customFormat="1" ht="18.75" x14ac:dyDescent="0.4"/>
    <row r="408" s="54" customFormat="1" ht="18.75" x14ac:dyDescent="0.4"/>
    <row r="409" s="54" customFormat="1" ht="18.75" x14ac:dyDescent="0.4"/>
    <row r="410" s="54" customFormat="1" ht="18.75" x14ac:dyDescent="0.4"/>
    <row r="411" s="54" customFormat="1" ht="18.75" x14ac:dyDescent="0.4"/>
    <row r="412" s="54" customFormat="1" ht="18.75" x14ac:dyDescent="0.4"/>
    <row r="413" s="54" customFormat="1" ht="18.75" x14ac:dyDescent="0.4"/>
    <row r="414" s="54" customFormat="1" ht="18.75" x14ac:dyDescent="0.4"/>
    <row r="415" s="54" customFormat="1" ht="18.75" x14ac:dyDescent="0.4"/>
    <row r="416" s="54" customFormat="1" ht="18.75" x14ac:dyDescent="0.4"/>
    <row r="417" s="54" customFormat="1" ht="18.75" x14ac:dyDescent="0.4"/>
    <row r="418" s="54" customFormat="1" ht="18.75" x14ac:dyDescent="0.4"/>
    <row r="419" s="54" customFormat="1" ht="18.75" x14ac:dyDescent="0.4"/>
    <row r="420" s="54" customFormat="1" ht="18.75" x14ac:dyDescent="0.4"/>
    <row r="421" s="54" customFormat="1" ht="18.75" x14ac:dyDescent="0.4"/>
    <row r="422" s="54" customFormat="1" ht="18.75" x14ac:dyDescent="0.4"/>
    <row r="423" s="54" customFormat="1" ht="18.75" x14ac:dyDescent="0.4"/>
    <row r="424" s="54" customFormat="1" ht="18.75" x14ac:dyDescent="0.4"/>
    <row r="425" s="54" customFormat="1" ht="18.75" x14ac:dyDescent="0.4"/>
    <row r="426" s="54" customFormat="1" ht="18.75" x14ac:dyDescent="0.4"/>
    <row r="427" s="54" customFormat="1" ht="18.75" x14ac:dyDescent="0.4"/>
    <row r="428" s="54" customFormat="1" ht="18.75" x14ac:dyDescent="0.4"/>
    <row r="429" s="54" customFormat="1" ht="18.75" x14ac:dyDescent="0.4"/>
    <row r="430" s="54" customFormat="1" ht="18.75" x14ac:dyDescent="0.4"/>
    <row r="431" s="54" customFormat="1" ht="18.75" x14ac:dyDescent="0.4"/>
    <row r="432" s="54" customFormat="1" ht="18.75" x14ac:dyDescent="0.4"/>
    <row r="433" s="54" customFormat="1" ht="18.75" x14ac:dyDescent="0.4"/>
    <row r="434" s="54" customFormat="1" ht="18.75" x14ac:dyDescent="0.4"/>
    <row r="435" s="54" customFormat="1" ht="18.75" x14ac:dyDescent="0.4"/>
    <row r="436" s="54" customFormat="1" ht="18.75" x14ac:dyDescent="0.4"/>
    <row r="437" s="54" customFormat="1" ht="18.75" x14ac:dyDescent="0.4"/>
    <row r="438" s="54" customFormat="1" ht="18.75" x14ac:dyDescent="0.4"/>
    <row r="439" s="54" customFormat="1" ht="18.75" x14ac:dyDescent="0.4"/>
    <row r="440" s="54" customFormat="1" ht="18.75" x14ac:dyDescent="0.4"/>
    <row r="441" s="54" customFormat="1" ht="18.75" x14ac:dyDescent="0.4"/>
    <row r="442" s="54" customFormat="1" ht="18.75" x14ac:dyDescent="0.4"/>
    <row r="443" s="54" customFormat="1" ht="18.75" x14ac:dyDescent="0.4"/>
    <row r="444" s="54" customFormat="1" ht="18.75" x14ac:dyDescent="0.4"/>
    <row r="445" s="54" customFormat="1" ht="18.75" x14ac:dyDescent="0.4"/>
    <row r="446" s="54" customFormat="1" ht="18.75" x14ac:dyDescent="0.4"/>
    <row r="447" s="54" customFormat="1" ht="18.75" x14ac:dyDescent="0.4"/>
    <row r="448" s="54" customFormat="1" ht="18.75" x14ac:dyDescent="0.4"/>
    <row r="449" spans="2:14" s="54" customFormat="1" ht="18.75" x14ac:dyDescent="0.4"/>
    <row r="450" spans="2:14" s="54" customFormat="1" ht="18.75" x14ac:dyDescent="0.4"/>
    <row r="451" spans="2:14" s="54" customFormat="1" ht="18.75" x14ac:dyDescent="0.4"/>
    <row r="452" spans="2:14" s="54" customFormat="1" ht="18.75" x14ac:dyDescent="0.4">
      <c r="M452" s="55"/>
      <c r="N452" s="55"/>
    </row>
    <row r="453" spans="2:14" s="54" customFormat="1" ht="18.75" x14ac:dyDescent="0.4">
      <c r="M453" s="55"/>
      <c r="N453" s="55"/>
    </row>
    <row r="454" spans="2:14" s="54" customFormat="1" ht="18.75" x14ac:dyDescent="0.4">
      <c r="B454" s="55"/>
      <c r="C454" s="55"/>
      <c r="D454" s="55"/>
      <c r="E454" s="55"/>
      <c r="F454" s="55"/>
      <c r="G454" s="55"/>
      <c r="H454" s="55"/>
      <c r="I454" s="55"/>
      <c r="J454" s="55"/>
      <c r="K454" s="55"/>
      <c r="L454" s="55"/>
      <c r="M454" s="55"/>
      <c r="N454" s="55"/>
    </row>
    <row r="455" spans="2:14" s="54" customFormat="1" ht="18.75" x14ac:dyDescent="0.4">
      <c r="B455" s="55"/>
      <c r="C455" s="55"/>
      <c r="D455" s="55"/>
      <c r="E455" s="55"/>
      <c r="F455" s="55"/>
      <c r="G455" s="55"/>
      <c r="H455" s="55"/>
      <c r="I455" s="55"/>
      <c r="J455" s="55"/>
      <c r="K455" s="55"/>
      <c r="L455" s="55"/>
      <c r="M455" s="55"/>
      <c r="N455" s="55"/>
    </row>
    <row r="456" spans="2:14" s="54" customFormat="1" ht="18.75" x14ac:dyDescent="0.4">
      <c r="B456" s="55"/>
      <c r="C456" s="55"/>
      <c r="D456" s="55"/>
      <c r="E456" s="55"/>
      <c r="F456" s="55"/>
      <c r="G456" s="55"/>
      <c r="H456" s="55"/>
      <c r="I456" s="55"/>
      <c r="J456" s="55"/>
      <c r="K456" s="55"/>
      <c r="L456" s="55"/>
      <c r="M456" s="55"/>
      <c r="N456" s="55"/>
    </row>
    <row r="457" spans="2:14" s="54" customFormat="1" ht="18.75" x14ac:dyDescent="0.4">
      <c r="B457" s="55"/>
      <c r="C457" s="55"/>
      <c r="D457" s="55"/>
      <c r="E457" s="55"/>
      <c r="F457" s="55"/>
      <c r="G457" s="55"/>
      <c r="H457" s="55"/>
      <c r="I457" s="55"/>
      <c r="J457" s="55"/>
      <c r="K457" s="55"/>
      <c r="L457" s="55"/>
      <c r="M457" s="55"/>
      <c r="N457" s="55"/>
    </row>
    <row r="458" spans="2:14" s="54" customFormat="1" ht="18.75" x14ac:dyDescent="0.4">
      <c r="B458" s="55"/>
      <c r="C458" s="55"/>
      <c r="D458" s="55"/>
      <c r="E458" s="55"/>
      <c r="F458" s="55"/>
      <c r="G458" s="55"/>
      <c r="H458" s="55"/>
      <c r="I458" s="55"/>
      <c r="J458" s="55"/>
      <c r="K458" s="55"/>
      <c r="L458" s="55"/>
      <c r="M458" s="55"/>
      <c r="N458" s="55"/>
    </row>
    <row r="459" spans="2:14" s="54" customFormat="1" ht="18.75" x14ac:dyDescent="0.4">
      <c r="B459" s="55"/>
      <c r="C459" s="55"/>
      <c r="D459" s="55"/>
      <c r="E459" s="55"/>
      <c r="F459" s="55"/>
      <c r="G459" s="55"/>
      <c r="H459" s="55"/>
      <c r="I459" s="55"/>
      <c r="J459" s="55"/>
      <c r="K459" s="55"/>
      <c r="L459" s="55"/>
      <c r="M459" s="55"/>
      <c r="N459" s="55"/>
    </row>
    <row r="460" spans="2:14" s="54" customFormat="1" ht="18.75" x14ac:dyDescent="0.4">
      <c r="B460" s="55"/>
      <c r="C460" s="55"/>
      <c r="D460" s="55"/>
      <c r="E460" s="55"/>
      <c r="F460" s="55"/>
      <c r="G460" s="55"/>
      <c r="H460" s="55"/>
      <c r="I460" s="55"/>
      <c r="J460" s="55"/>
      <c r="K460" s="55"/>
      <c r="L460" s="55"/>
      <c r="M460" s="55"/>
      <c r="N460" s="55"/>
    </row>
    <row r="461" spans="2:14" s="54" customFormat="1" ht="18.75" x14ac:dyDescent="0.4">
      <c r="B461" s="55"/>
      <c r="C461" s="55"/>
      <c r="D461" s="55"/>
      <c r="E461" s="55"/>
      <c r="F461" s="55"/>
      <c r="G461" s="55"/>
      <c r="H461" s="55"/>
      <c r="I461" s="55"/>
      <c r="J461" s="55"/>
      <c r="K461" s="55"/>
      <c r="L461" s="55"/>
      <c r="M461" s="55"/>
      <c r="N461" s="55"/>
    </row>
    <row r="462" spans="2:14" s="54" customFormat="1" ht="18.75" x14ac:dyDescent="0.4">
      <c r="B462" s="55"/>
      <c r="C462" s="55"/>
      <c r="D462" s="55"/>
      <c r="E462" s="55"/>
      <c r="F462" s="55"/>
      <c r="G462" s="55"/>
      <c r="H462" s="55"/>
      <c r="I462" s="55"/>
      <c r="J462" s="55"/>
      <c r="K462" s="55"/>
      <c r="L462" s="55"/>
      <c r="M462" s="55"/>
      <c r="N462" s="55"/>
    </row>
    <row r="463" spans="2:14" s="54" customFormat="1" ht="18.75" x14ac:dyDescent="0.4">
      <c r="B463" s="55"/>
      <c r="C463" s="55"/>
      <c r="D463" s="55"/>
      <c r="E463" s="55"/>
      <c r="F463" s="55"/>
      <c r="G463" s="55"/>
      <c r="H463" s="55"/>
      <c r="I463" s="55"/>
      <c r="J463" s="55"/>
      <c r="K463" s="55"/>
      <c r="L463" s="55"/>
      <c r="M463" s="55"/>
      <c r="N463" s="55"/>
    </row>
    <row r="464" spans="2:14" s="54" customFormat="1" ht="18.75" x14ac:dyDescent="0.4">
      <c r="B464" s="55"/>
      <c r="C464" s="55"/>
      <c r="D464" s="55"/>
      <c r="E464" s="55"/>
      <c r="F464" s="55"/>
      <c r="G464" s="55"/>
      <c r="H464" s="55"/>
      <c r="I464" s="55"/>
      <c r="J464" s="55"/>
      <c r="K464" s="55"/>
      <c r="L464" s="55"/>
      <c r="M464" s="55"/>
      <c r="N464" s="55"/>
    </row>
    <row r="465" spans="2:14" s="54" customFormat="1" ht="18.75" x14ac:dyDescent="0.4">
      <c r="B465" s="55"/>
      <c r="C465" s="55"/>
      <c r="D465" s="55"/>
      <c r="E465" s="55"/>
      <c r="F465" s="55"/>
      <c r="G465" s="55"/>
      <c r="H465" s="55"/>
      <c r="I465" s="55"/>
      <c r="J465" s="55"/>
      <c r="K465" s="55"/>
      <c r="L465" s="55"/>
      <c r="M465" s="55"/>
      <c r="N465" s="55"/>
    </row>
    <row r="466" spans="2:14" s="54" customFormat="1" ht="18.75" x14ac:dyDescent="0.4">
      <c r="B466" s="55"/>
      <c r="C466" s="55"/>
      <c r="D466" s="55"/>
      <c r="E466" s="55"/>
      <c r="F466" s="55"/>
      <c r="G466" s="55"/>
      <c r="H466" s="55"/>
      <c r="I466" s="55"/>
      <c r="J466" s="55"/>
      <c r="K466" s="55"/>
      <c r="L466" s="55"/>
      <c r="M466" s="55"/>
      <c r="N466" s="55"/>
    </row>
    <row r="467" spans="2:14" s="54" customFormat="1" ht="18.75" x14ac:dyDescent="0.4">
      <c r="B467" s="55"/>
      <c r="C467" s="55"/>
      <c r="D467" s="55"/>
      <c r="E467" s="55"/>
      <c r="F467" s="55"/>
      <c r="G467" s="55"/>
      <c r="H467" s="55"/>
      <c r="I467" s="55"/>
      <c r="J467" s="55"/>
      <c r="K467" s="55"/>
      <c r="L467" s="55"/>
      <c r="M467" s="55"/>
      <c r="N467" s="55"/>
    </row>
    <row r="468" spans="2:14" s="54" customFormat="1" ht="18.75" x14ac:dyDescent="0.4">
      <c r="B468" s="55"/>
      <c r="C468" s="55"/>
      <c r="D468" s="55"/>
      <c r="E468" s="55"/>
      <c r="F468" s="55"/>
      <c r="G468" s="55"/>
      <c r="H468" s="55"/>
      <c r="I468" s="55"/>
      <c r="J468" s="55"/>
      <c r="K468" s="55"/>
      <c r="L468" s="55"/>
      <c r="M468" s="55"/>
      <c r="N468" s="55"/>
    </row>
    <row r="469" spans="2:14" s="54" customFormat="1" ht="18.75" x14ac:dyDescent="0.4">
      <c r="B469" s="55"/>
      <c r="C469" s="55"/>
      <c r="D469" s="55"/>
      <c r="E469" s="55"/>
      <c r="F469" s="55"/>
      <c r="G469" s="55"/>
      <c r="H469" s="55"/>
      <c r="I469" s="55"/>
      <c r="J469" s="55"/>
      <c r="K469" s="55"/>
      <c r="L469" s="55"/>
      <c r="M469" s="55"/>
      <c r="N469" s="55"/>
    </row>
    <row r="470" spans="2:14" s="54" customFormat="1" ht="18.75" x14ac:dyDescent="0.4">
      <c r="B470" s="55"/>
      <c r="C470" s="55"/>
      <c r="D470" s="55"/>
      <c r="E470" s="55"/>
      <c r="F470" s="55"/>
      <c r="G470" s="55"/>
      <c r="H470" s="55"/>
      <c r="I470" s="55"/>
      <c r="J470" s="55"/>
      <c r="K470" s="55"/>
      <c r="L470" s="55"/>
      <c r="M470" s="55"/>
      <c r="N470" s="55"/>
    </row>
    <row r="471" spans="2:14" s="54" customFormat="1" ht="18.75" x14ac:dyDescent="0.4">
      <c r="B471" s="55"/>
      <c r="C471" s="55"/>
      <c r="D471" s="55"/>
      <c r="E471" s="55"/>
      <c r="F471" s="55"/>
      <c r="G471" s="55"/>
      <c r="H471" s="55"/>
      <c r="I471" s="55"/>
      <c r="J471" s="55"/>
      <c r="K471" s="55"/>
      <c r="L471" s="55"/>
      <c r="M471" s="55"/>
      <c r="N471" s="55"/>
    </row>
    <row r="472" spans="2:14" s="54" customFormat="1" ht="18.75" x14ac:dyDescent="0.4">
      <c r="B472" s="55"/>
      <c r="C472" s="55"/>
      <c r="D472" s="55"/>
      <c r="E472" s="55"/>
      <c r="F472" s="55"/>
      <c r="G472" s="55"/>
      <c r="H472" s="55"/>
      <c r="I472" s="55"/>
      <c r="J472" s="55"/>
      <c r="K472" s="55"/>
      <c r="L472" s="55"/>
      <c r="M472" s="55"/>
      <c r="N472" s="55"/>
    </row>
    <row r="473" spans="2:14" s="54" customFormat="1" ht="18.75" x14ac:dyDescent="0.4">
      <c r="B473" s="55"/>
      <c r="C473" s="55"/>
      <c r="D473" s="55"/>
      <c r="E473" s="55"/>
      <c r="F473" s="55"/>
      <c r="G473" s="55"/>
      <c r="H473" s="55"/>
      <c r="I473" s="55"/>
      <c r="J473" s="55"/>
      <c r="K473" s="55"/>
      <c r="L473" s="55"/>
      <c r="M473" s="55"/>
      <c r="N473" s="55"/>
    </row>
    <row r="474" spans="2:14" s="54" customFormat="1" ht="18.75" x14ac:dyDescent="0.4">
      <c r="B474" s="55"/>
      <c r="C474" s="55"/>
      <c r="D474" s="55"/>
      <c r="E474" s="55"/>
      <c r="F474" s="55"/>
      <c r="G474" s="55"/>
      <c r="H474" s="55"/>
      <c r="I474" s="55"/>
      <c r="J474" s="55"/>
      <c r="K474" s="55"/>
      <c r="L474" s="55"/>
      <c r="M474" s="55"/>
      <c r="N474" s="55"/>
    </row>
    <row r="475" spans="2:14" s="54" customFormat="1" ht="18.75" x14ac:dyDescent="0.4">
      <c r="B475" s="55"/>
      <c r="C475" s="55"/>
      <c r="D475" s="55"/>
      <c r="E475" s="55"/>
      <c r="F475" s="55"/>
      <c r="G475" s="55"/>
      <c r="H475" s="55"/>
      <c r="I475" s="55"/>
      <c r="J475" s="55"/>
      <c r="K475" s="55"/>
      <c r="L475" s="55"/>
      <c r="M475" s="55"/>
      <c r="N475" s="55"/>
    </row>
    <row r="476" spans="2:14" s="54" customFormat="1" ht="18.75" x14ac:dyDescent="0.4">
      <c r="B476" s="55"/>
      <c r="C476" s="55"/>
      <c r="D476" s="55"/>
      <c r="E476" s="55"/>
      <c r="F476" s="55"/>
      <c r="G476" s="55"/>
      <c r="H476" s="55"/>
      <c r="I476" s="55"/>
      <c r="J476" s="55"/>
      <c r="K476" s="55"/>
      <c r="L476" s="55"/>
      <c r="M476" s="55"/>
      <c r="N476" s="55"/>
    </row>
    <row r="477" spans="2:14" s="54" customFormat="1" ht="18.75" x14ac:dyDescent="0.4">
      <c r="B477" s="55"/>
      <c r="C477" s="55"/>
      <c r="D477" s="55"/>
      <c r="E477" s="55"/>
      <c r="F477" s="55"/>
      <c r="G477" s="55"/>
      <c r="H477" s="55"/>
      <c r="I477" s="55"/>
      <c r="J477" s="55"/>
      <c r="K477" s="55"/>
      <c r="L477" s="55"/>
      <c r="M477" s="55"/>
      <c r="N477" s="55"/>
    </row>
    <row r="478" spans="2:14" s="54" customFormat="1" ht="18.75" x14ac:dyDescent="0.4">
      <c r="B478" s="55"/>
      <c r="C478" s="55"/>
      <c r="D478" s="55"/>
      <c r="E478" s="55"/>
      <c r="F478" s="55"/>
      <c r="G478" s="55"/>
      <c r="H478" s="55"/>
      <c r="I478" s="55"/>
      <c r="J478" s="55"/>
      <c r="K478" s="55"/>
      <c r="L478" s="55"/>
      <c r="M478" s="55"/>
      <c r="N478" s="55"/>
    </row>
    <row r="479" spans="2:14" s="54" customFormat="1" ht="18.75" x14ac:dyDescent="0.4">
      <c r="B479" s="55"/>
      <c r="C479" s="55"/>
      <c r="D479" s="55"/>
      <c r="E479" s="55"/>
      <c r="F479" s="55"/>
      <c r="G479" s="55"/>
      <c r="H479" s="55"/>
      <c r="I479" s="55"/>
      <c r="J479" s="55"/>
      <c r="K479" s="55"/>
      <c r="L479" s="55"/>
      <c r="M479" s="55"/>
      <c r="N479" s="55"/>
    </row>
    <row r="480" spans="2:14" s="54" customFormat="1" ht="18.75" x14ac:dyDescent="0.4">
      <c r="B480" s="55"/>
      <c r="C480" s="55"/>
      <c r="D480" s="55"/>
      <c r="E480" s="55"/>
      <c r="F480" s="55"/>
      <c r="G480" s="55"/>
      <c r="H480" s="55"/>
      <c r="I480" s="55"/>
      <c r="J480" s="55"/>
      <c r="K480" s="55"/>
      <c r="L480" s="55"/>
      <c r="M480" s="55"/>
      <c r="N480" s="55"/>
    </row>
    <row r="481" spans="2:14" s="54" customFormat="1" ht="18.75" x14ac:dyDescent="0.4">
      <c r="B481" s="55"/>
      <c r="C481" s="55"/>
      <c r="D481" s="55"/>
      <c r="E481" s="55"/>
      <c r="F481" s="55"/>
      <c r="G481" s="55"/>
      <c r="H481" s="55"/>
      <c r="I481" s="55"/>
      <c r="J481" s="55"/>
      <c r="K481" s="55"/>
      <c r="L481" s="55"/>
      <c r="M481" s="55"/>
      <c r="N481" s="55"/>
    </row>
    <row r="482" spans="2:14" s="54" customFormat="1" ht="18.75" x14ac:dyDescent="0.4">
      <c r="B482" s="55"/>
      <c r="C482" s="55"/>
      <c r="D482" s="55"/>
      <c r="E482" s="55"/>
      <c r="F482" s="55"/>
      <c r="G482" s="55"/>
      <c r="H482" s="55"/>
      <c r="I482" s="55"/>
      <c r="J482" s="55"/>
      <c r="K482" s="55"/>
      <c r="L482" s="55"/>
      <c r="M482" s="55"/>
      <c r="N482" s="55"/>
    </row>
    <row r="483" spans="2:14" s="54" customFormat="1" ht="18.75" x14ac:dyDescent="0.4">
      <c r="B483" s="55"/>
      <c r="C483" s="55"/>
      <c r="D483" s="55"/>
      <c r="E483" s="55"/>
      <c r="F483" s="55"/>
      <c r="G483" s="55"/>
      <c r="H483" s="55"/>
      <c r="I483" s="55"/>
      <c r="J483" s="55"/>
      <c r="K483" s="55"/>
      <c r="L483" s="55"/>
      <c r="M483" s="55"/>
      <c r="N483" s="55"/>
    </row>
    <row r="484" spans="2:14" s="54" customFormat="1" ht="18.75" x14ac:dyDescent="0.4">
      <c r="B484" s="55"/>
      <c r="C484" s="55"/>
      <c r="D484" s="55"/>
      <c r="E484" s="55"/>
      <c r="F484" s="55"/>
      <c r="G484" s="55"/>
      <c r="H484" s="55"/>
      <c r="I484" s="55"/>
      <c r="J484" s="55"/>
      <c r="K484" s="55"/>
      <c r="L484" s="55"/>
      <c r="M484" s="55"/>
      <c r="N484" s="55"/>
    </row>
    <row r="485" spans="2:14" s="54" customFormat="1" ht="18.75" x14ac:dyDescent="0.4">
      <c r="B485" s="55"/>
      <c r="C485" s="55"/>
      <c r="D485" s="55"/>
      <c r="E485" s="55"/>
      <c r="F485" s="55"/>
      <c r="G485" s="55"/>
      <c r="H485" s="55"/>
      <c r="I485" s="55"/>
      <c r="J485" s="55"/>
      <c r="K485" s="55"/>
      <c r="L485" s="55"/>
      <c r="M485" s="55"/>
      <c r="N485" s="55"/>
    </row>
    <row r="486" spans="2:14" s="54" customFormat="1" ht="18.75" x14ac:dyDescent="0.4">
      <c r="B486" s="55"/>
      <c r="C486" s="55"/>
      <c r="D486" s="55"/>
      <c r="E486" s="55"/>
      <c r="F486" s="55"/>
      <c r="G486" s="55"/>
      <c r="H486" s="55"/>
      <c r="I486" s="55"/>
      <c r="J486" s="55"/>
      <c r="K486" s="55"/>
      <c r="L486" s="55"/>
      <c r="M486" s="55"/>
      <c r="N486" s="55"/>
    </row>
    <row r="487" spans="2:14" s="54" customFormat="1" ht="18.75" x14ac:dyDescent="0.4">
      <c r="B487" s="55"/>
      <c r="C487" s="55"/>
      <c r="D487" s="55"/>
      <c r="E487" s="55"/>
      <c r="F487" s="55"/>
      <c r="G487" s="55"/>
      <c r="H487" s="55"/>
      <c r="I487" s="55"/>
      <c r="J487" s="55"/>
      <c r="K487" s="55"/>
      <c r="L487" s="55"/>
      <c r="M487" s="55"/>
      <c r="N487" s="55"/>
    </row>
    <row r="488" spans="2:14" s="54" customFormat="1" ht="18.75" x14ac:dyDescent="0.4">
      <c r="B488" s="55"/>
      <c r="C488" s="55"/>
      <c r="D488" s="55"/>
      <c r="E488" s="55"/>
      <c r="F488" s="55"/>
      <c r="G488" s="55"/>
      <c r="H488" s="55"/>
      <c r="I488" s="55"/>
      <c r="J488" s="55"/>
      <c r="K488" s="55"/>
      <c r="L488" s="55"/>
      <c r="M488" s="55"/>
      <c r="N488" s="55"/>
    </row>
    <row r="489" spans="2:14" s="54" customFormat="1" ht="18.75" x14ac:dyDescent="0.4">
      <c r="B489" s="55"/>
      <c r="C489" s="55"/>
      <c r="D489" s="55"/>
      <c r="E489" s="55"/>
      <c r="F489" s="55"/>
      <c r="G489" s="55"/>
      <c r="H489" s="55"/>
      <c r="I489" s="55"/>
      <c r="J489" s="55"/>
      <c r="K489" s="55"/>
      <c r="L489" s="55"/>
      <c r="M489" s="55"/>
      <c r="N489" s="55"/>
    </row>
    <row r="490" spans="2:14" s="54" customFormat="1" ht="18.75" x14ac:dyDescent="0.4">
      <c r="B490" s="55"/>
      <c r="C490" s="55"/>
      <c r="D490" s="55"/>
      <c r="E490" s="55"/>
      <c r="F490" s="55"/>
      <c r="G490" s="55"/>
      <c r="H490" s="55"/>
      <c r="I490" s="55"/>
      <c r="J490" s="55"/>
      <c r="K490" s="55"/>
      <c r="L490" s="55"/>
      <c r="M490" s="55"/>
      <c r="N490" s="55"/>
    </row>
    <row r="491" spans="2:14" s="54" customFormat="1" ht="18.75" x14ac:dyDescent="0.4">
      <c r="B491" s="55"/>
      <c r="C491" s="55"/>
      <c r="D491" s="55"/>
      <c r="E491" s="55"/>
      <c r="F491" s="55"/>
      <c r="G491" s="55"/>
      <c r="H491" s="55"/>
      <c r="I491" s="55"/>
      <c r="J491" s="55"/>
      <c r="K491" s="55"/>
      <c r="L491" s="55"/>
      <c r="M491" s="55"/>
      <c r="N491" s="55"/>
    </row>
    <row r="492" spans="2:14" s="54" customFormat="1" ht="18.75" x14ac:dyDescent="0.4">
      <c r="B492" s="55"/>
      <c r="C492" s="55"/>
      <c r="D492" s="55"/>
      <c r="E492" s="55"/>
      <c r="F492" s="55"/>
      <c r="G492" s="55"/>
      <c r="H492" s="55"/>
      <c r="I492" s="55"/>
      <c r="J492" s="55"/>
      <c r="K492" s="55"/>
      <c r="L492" s="55"/>
      <c r="M492" s="55"/>
      <c r="N492" s="55"/>
    </row>
    <row r="493" spans="2:14" s="54" customFormat="1" ht="18.75" x14ac:dyDescent="0.4">
      <c r="B493" s="55"/>
      <c r="C493" s="55"/>
      <c r="D493" s="55"/>
      <c r="E493" s="55"/>
      <c r="F493" s="55"/>
      <c r="G493" s="55"/>
      <c r="H493" s="55"/>
      <c r="I493" s="55"/>
      <c r="J493" s="55"/>
      <c r="K493" s="55"/>
      <c r="L493" s="55"/>
      <c r="M493" s="55"/>
      <c r="N493" s="55"/>
    </row>
    <row r="494" spans="2:14" s="54" customFormat="1" ht="18.75" x14ac:dyDescent="0.4">
      <c r="B494" s="55"/>
      <c r="C494" s="55"/>
      <c r="D494" s="55"/>
      <c r="E494" s="55"/>
      <c r="F494" s="55"/>
      <c r="G494" s="55"/>
      <c r="H494" s="55"/>
      <c r="I494" s="55"/>
      <c r="J494" s="55"/>
      <c r="K494" s="55"/>
      <c r="L494" s="55"/>
      <c r="M494" s="55"/>
      <c r="N494" s="55"/>
    </row>
    <row r="495" spans="2:14" s="54" customFormat="1" ht="18.75" x14ac:dyDescent="0.4">
      <c r="B495" s="55"/>
      <c r="C495" s="55"/>
      <c r="D495" s="55"/>
      <c r="E495" s="55"/>
      <c r="F495" s="55"/>
      <c r="G495" s="55"/>
      <c r="H495" s="55"/>
      <c r="I495" s="55"/>
      <c r="J495" s="55"/>
      <c r="K495" s="55"/>
      <c r="L495" s="55"/>
      <c r="M495" s="55"/>
      <c r="N495" s="55"/>
    </row>
    <row r="496" spans="2:14" s="54" customFormat="1" ht="18.75" x14ac:dyDescent="0.4">
      <c r="B496" s="55"/>
      <c r="C496" s="55"/>
      <c r="D496" s="55"/>
      <c r="E496" s="55"/>
      <c r="F496" s="55"/>
      <c r="G496" s="55"/>
      <c r="H496" s="55"/>
      <c r="I496" s="55"/>
      <c r="J496" s="55"/>
      <c r="K496" s="55"/>
      <c r="L496" s="55"/>
      <c r="M496" s="55"/>
      <c r="N496" s="55"/>
    </row>
    <row r="497" spans="2:27" s="54" customFormat="1" ht="18.75" x14ac:dyDescent="0.4">
      <c r="B497" s="55"/>
      <c r="C497" s="55"/>
      <c r="D497" s="55"/>
      <c r="E497" s="55"/>
      <c r="F497" s="55"/>
      <c r="G497" s="55"/>
      <c r="H497" s="55"/>
      <c r="I497" s="55"/>
      <c r="J497" s="55"/>
      <c r="K497" s="55"/>
      <c r="L497" s="55"/>
      <c r="M497" s="55"/>
      <c r="N497" s="55"/>
    </row>
    <row r="498" spans="2:27" s="54" customFormat="1" ht="18.75" x14ac:dyDescent="0.4">
      <c r="B498" s="55"/>
      <c r="C498" s="55"/>
      <c r="D498" s="55"/>
      <c r="E498" s="55"/>
      <c r="F498" s="55"/>
      <c r="G498" s="55"/>
      <c r="H498" s="55"/>
      <c r="I498" s="55"/>
      <c r="J498" s="55"/>
      <c r="K498" s="55"/>
      <c r="L498" s="55"/>
      <c r="M498" s="55"/>
      <c r="N498" s="55"/>
    </row>
    <row r="499" spans="2:27" s="54" customFormat="1" ht="18.75" x14ac:dyDescent="0.4">
      <c r="B499" s="55"/>
      <c r="C499" s="55"/>
      <c r="D499" s="55"/>
      <c r="E499" s="55"/>
      <c r="F499" s="55"/>
      <c r="G499" s="55"/>
      <c r="H499" s="55"/>
      <c r="I499" s="55"/>
      <c r="J499" s="55"/>
      <c r="K499" s="55"/>
      <c r="L499" s="55"/>
      <c r="M499" s="55"/>
      <c r="N499" s="55"/>
    </row>
    <row r="500" spans="2:27" s="54" customFormat="1" ht="18.75" x14ac:dyDescent="0.4">
      <c r="B500" s="55"/>
      <c r="C500" s="55"/>
      <c r="D500" s="55"/>
      <c r="E500" s="55"/>
      <c r="F500" s="55"/>
      <c r="G500" s="55"/>
      <c r="H500" s="55"/>
      <c r="I500" s="55"/>
      <c r="J500" s="55"/>
      <c r="K500" s="55"/>
      <c r="L500" s="55"/>
      <c r="M500" s="55"/>
      <c r="N500" s="55"/>
    </row>
    <row r="501" spans="2:27" s="54" customFormat="1" ht="18.75" x14ac:dyDescent="0.4">
      <c r="B501" s="55"/>
      <c r="C501" s="55"/>
      <c r="D501" s="55"/>
      <c r="E501" s="55"/>
      <c r="F501" s="55"/>
      <c r="G501" s="55"/>
      <c r="H501" s="55"/>
      <c r="I501" s="55"/>
      <c r="J501" s="55"/>
      <c r="K501" s="55"/>
      <c r="L501" s="55"/>
      <c r="M501" s="55"/>
      <c r="N501" s="55"/>
      <c r="Z501" s="55"/>
      <c r="AA501" s="55"/>
    </row>
  </sheetData>
  <mergeCells count="514">
    <mergeCell ref="N256:N260"/>
    <mergeCell ref="O256:O260"/>
    <mergeCell ref="I279:I280"/>
    <mergeCell ref="J279:L280"/>
    <mergeCell ref="M279:M280"/>
    <mergeCell ref="N261:O262"/>
    <mergeCell ref="G263:G264"/>
    <mergeCell ref="I263:I264"/>
    <mergeCell ref="J263:L264"/>
    <mergeCell ref="M263:M264"/>
    <mergeCell ref="H265:H272"/>
    <mergeCell ref="J265:M265"/>
    <mergeCell ref="G266:G270"/>
    <mergeCell ref="I266:I270"/>
    <mergeCell ref="J266:L266"/>
    <mergeCell ref="J267:L270"/>
    <mergeCell ref="M267:M270"/>
    <mergeCell ref="N269:O269"/>
    <mergeCell ref="O270:O271"/>
    <mergeCell ref="I217:I221"/>
    <mergeCell ref="J217:L217"/>
    <mergeCell ref="J273:M273"/>
    <mergeCell ref="G274:G278"/>
    <mergeCell ref="I274:I278"/>
    <mergeCell ref="J274:L274"/>
    <mergeCell ref="J275:L278"/>
    <mergeCell ref="G230:G231"/>
    <mergeCell ref="I230:I231"/>
    <mergeCell ref="J230:L231"/>
    <mergeCell ref="M230:M231"/>
    <mergeCell ref="H232:H239"/>
    <mergeCell ref="J232:M232"/>
    <mergeCell ref="G233:G237"/>
    <mergeCell ref="I233:I237"/>
    <mergeCell ref="G238:G239"/>
    <mergeCell ref="I238:I239"/>
    <mergeCell ref="J238:L239"/>
    <mergeCell ref="M238:M239"/>
    <mergeCell ref="J233:L233"/>
    <mergeCell ref="J234:L237"/>
    <mergeCell ref="M234:M237"/>
    <mergeCell ref="I246:I247"/>
    <mergeCell ref="I241:I245"/>
    <mergeCell ref="G181:G182"/>
    <mergeCell ref="I181:I182"/>
    <mergeCell ref="J181:L182"/>
    <mergeCell ref="M181:M182"/>
    <mergeCell ref="H183:H190"/>
    <mergeCell ref="J183:M183"/>
    <mergeCell ref="G184:G188"/>
    <mergeCell ref="I184:I188"/>
    <mergeCell ref="J184:L184"/>
    <mergeCell ref="J185:L188"/>
    <mergeCell ref="M185:M188"/>
    <mergeCell ref="G189:G190"/>
    <mergeCell ref="I189:I190"/>
    <mergeCell ref="J189:L190"/>
    <mergeCell ref="G192:G196"/>
    <mergeCell ref="J193:L196"/>
    <mergeCell ref="H197:H198"/>
    <mergeCell ref="M214:M215"/>
    <mergeCell ref="H216:H223"/>
    <mergeCell ref="H181:H182"/>
    <mergeCell ref="J216:M216"/>
    <mergeCell ref="G217:G221"/>
    <mergeCell ref="N187:O187"/>
    <mergeCell ref="O188:O189"/>
    <mergeCell ref="M193:M196"/>
    <mergeCell ref="N195:O196"/>
    <mergeCell ref="I197:I198"/>
    <mergeCell ref="J197:L198"/>
    <mergeCell ref="M197:M198"/>
    <mergeCell ref="J200:M200"/>
    <mergeCell ref="I201:I205"/>
    <mergeCell ref="J201:L201"/>
    <mergeCell ref="M189:M190"/>
    <mergeCell ref="O190:O194"/>
    <mergeCell ref="J191:M191"/>
    <mergeCell ref="I192:I196"/>
    <mergeCell ref="J192:L192"/>
    <mergeCell ref="H176:H180"/>
    <mergeCell ref="J175:M175"/>
    <mergeCell ref="G176:G180"/>
    <mergeCell ref="I176:I180"/>
    <mergeCell ref="J176:L176"/>
    <mergeCell ref="J177:L180"/>
    <mergeCell ref="M177:M180"/>
    <mergeCell ref="O172:O173"/>
    <mergeCell ref="N179:O180"/>
    <mergeCell ref="N172:N173"/>
    <mergeCell ref="N26:N27"/>
    <mergeCell ref="O26:O27"/>
    <mergeCell ref="N28:N32"/>
    <mergeCell ref="O28:O32"/>
    <mergeCell ref="G27:G28"/>
    <mergeCell ref="H35:H36"/>
    <mergeCell ref="I35:I36"/>
    <mergeCell ref="I165:I166"/>
    <mergeCell ref="J165:L166"/>
    <mergeCell ref="N41:O41"/>
    <mergeCell ref="N42:N43"/>
    <mergeCell ref="M165:M166"/>
    <mergeCell ref="G160:G164"/>
    <mergeCell ref="I160:I164"/>
    <mergeCell ref="J160:L160"/>
    <mergeCell ref="J161:L164"/>
    <mergeCell ref="M161:M164"/>
    <mergeCell ref="H151:H158"/>
    <mergeCell ref="G152:G156"/>
    <mergeCell ref="I152:I156"/>
    <mergeCell ref="O42:O43"/>
    <mergeCell ref="N44:N48"/>
    <mergeCell ref="O44:O48"/>
    <mergeCell ref="N174:N178"/>
    <mergeCell ref="N171:O171"/>
    <mergeCell ref="M51:M52"/>
    <mergeCell ref="M7:M10"/>
    <mergeCell ref="M11:M12"/>
    <mergeCell ref="J11:L12"/>
    <mergeCell ref="N158:N162"/>
    <mergeCell ref="N155:O155"/>
    <mergeCell ref="O156:O157"/>
    <mergeCell ref="O158:O162"/>
    <mergeCell ref="N163:O164"/>
    <mergeCell ref="J23:L26"/>
    <mergeCell ref="M23:M26"/>
    <mergeCell ref="J27:L28"/>
    <mergeCell ref="M27:M28"/>
    <mergeCell ref="J7:L10"/>
    <mergeCell ref="M19:M20"/>
    <mergeCell ref="J19:L20"/>
    <mergeCell ref="J159:M159"/>
    <mergeCell ref="J151:M151"/>
    <mergeCell ref="J152:L152"/>
    <mergeCell ref="J153:L156"/>
    <mergeCell ref="J38:L38"/>
    <mergeCell ref="J29:M29"/>
    <mergeCell ref="N254:N255"/>
    <mergeCell ref="N253:O253"/>
    <mergeCell ref="O254:O255"/>
    <mergeCell ref="M242:M245"/>
    <mergeCell ref="N244:O245"/>
    <mergeCell ref="J246:L247"/>
    <mergeCell ref="J241:L241"/>
    <mergeCell ref="J242:L245"/>
    <mergeCell ref="M246:M247"/>
    <mergeCell ref="O239:O243"/>
    <mergeCell ref="N221:N222"/>
    <mergeCell ref="O174:O178"/>
    <mergeCell ref="N156:N157"/>
    <mergeCell ref="B108:W108"/>
    <mergeCell ref="F113:F114"/>
    <mergeCell ref="S151:U151"/>
    <mergeCell ref="B152:B166"/>
    <mergeCell ref="R52:S52"/>
    <mergeCell ref="T52:X52"/>
    <mergeCell ref="B217:B231"/>
    <mergeCell ref="C218:C224"/>
    <mergeCell ref="C225:C231"/>
    <mergeCell ref="D230:D231"/>
    <mergeCell ref="E230:E231"/>
    <mergeCell ref="F230:F231"/>
    <mergeCell ref="H230:H231"/>
    <mergeCell ref="E222:E223"/>
    <mergeCell ref="F222:F223"/>
    <mergeCell ref="D223:D225"/>
    <mergeCell ref="G214:G215"/>
    <mergeCell ref="I214:I215"/>
    <mergeCell ref="J214:L215"/>
    <mergeCell ref="B201:B215"/>
    <mergeCell ref="F201:F205"/>
    <mergeCell ref="B266:B280"/>
    <mergeCell ref="F266:F270"/>
    <mergeCell ref="C267:C273"/>
    <mergeCell ref="D268:D270"/>
    <mergeCell ref="C274:C280"/>
    <mergeCell ref="D279:D280"/>
    <mergeCell ref="E279:E280"/>
    <mergeCell ref="F279:F280"/>
    <mergeCell ref="H279:H280"/>
    <mergeCell ref="E271:E272"/>
    <mergeCell ref="F271:F272"/>
    <mergeCell ref="G279:G280"/>
    <mergeCell ref="G271:G272"/>
    <mergeCell ref="F258:F262"/>
    <mergeCell ref="H258:H262"/>
    <mergeCell ref="D260:D261"/>
    <mergeCell ref="E257:E262"/>
    <mergeCell ref="G258:G262"/>
    <mergeCell ref="D272:D274"/>
    <mergeCell ref="N272:N276"/>
    <mergeCell ref="F274:F278"/>
    <mergeCell ref="H274:H278"/>
    <mergeCell ref="D276:D277"/>
    <mergeCell ref="E267:E270"/>
    <mergeCell ref="E273:E278"/>
    <mergeCell ref="M275:M278"/>
    <mergeCell ref="N270:N271"/>
    <mergeCell ref="J257:M257"/>
    <mergeCell ref="I258:I262"/>
    <mergeCell ref="J258:L258"/>
    <mergeCell ref="J259:L262"/>
    <mergeCell ref="M259:M262"/>
    <mergeCell ref="N277:O278"/>
    <mergeCell ref="I271:I272"/>
    <mergeCell ref="J271:L272"/>
    <mergeCell ref="M271:M272"/>
    <mergeCell ref="O272:O276"/>
    <mergeCell ref="B250:B264"/>
    <mergeCell ref="F250:F254"/>
    <mergeCell ref="C251:C257"/>
    <mergeCell ref="D252:D254"/>
    <mergeCell ref="H249:H256"/>
    <mergeCell ref="J249:M249"/>
    <mergeCell ref="G250:G254"/>
    <mergeCell ref="I250:I254"/>
    <mergeCell ref="J250:L250"/>
    <mergeCell ref="E251:E254"/>
    <mergeCell ref="J251:L254"/>
    <mergeCell ref="M251:M254"/>
    <mergeCell ref="G255:G256"/>
    <mergeCell ref="I255:I256"/>
    <mergeCell ref="J255:L256"/>
    <mergeCell ref="M255:M256"/>
    <mergeCell ref="E255:E256"/>
    <mergeCell ref="F255:F256"/>
    <mergeCell ref="D256:D258"/>
    <mergeCell ref="D263:D264"/>
    <mergeCell ref="E263:E264"/>
    <mergeCell ref="F263:F264"/>
    <mergeCell ref="H263:H264"/>
    <mergeCell ref="C258:C264"/>
    <mergeCell ref="B233:B247"/>
    <mergeCell ref="F233:F237"/>
    <mergeCell ref="C234:C240"/>
    <mergeCell ref="D235:D237"/>
    <mergeCell ref="E234:E237"/>
    <mergeCell ref="N237:N238"/>
    <mergeCell ref="E238:E239"/>
    <mergeCell ref="F238:F239"/>
    <mergeCell ref="D239:D241"/>
    <mergeCell ref="N239:N243"/>
    <mergeCell ref="D246:D247"/>
    <mergeCell ref="E246:E247"/>
    <mergeCell ref="F246:F247"/>
    <mergeCell ref="H246:H247"/>
    <mergeCell ref="C241:C247"/>
    <mergeCell ref="F241:F245"/>
    <mergeCell ref="H241:H245"/>
    <mergeCell ref="D243:D244"/>
    <mergeCell ref="E240:E245"/>
    <mergeCell ref="G246:G247"/>
    <mergeCell ref="J240:M240"/>
    <mergeCell ref="G241:G245"/>
    <mergeCell ref="N236:O236"/>
    <mergeCell ref="O237:O238"/>
    <mergeCell ref="N223:N227"/>
    <mergeCell ref="F225:F229"/>
    <mergeCell ref="H225:H229"/>
    <mergeCell ref="D227:D228"/>
    <mergeCell ref="N220:O220"/>
    <mergeCell ref="O221:O222"/>
    <mergeCell ref="O223:O227"/>
    <mergeCell ref="J224:M224"/>
    <mergeCell ref="I225:I229"/>
    <mergeCell ref="J225:L225"/>
    <mergeCell ref="J226:L229"/>
    <mergeCell ref="M226:M229"/>
    <mergeCell ref="E218:E221"/>
    <mergeCell ref="J218:L221"/>
    <mergeCell ref="M218:M221"/>
    <mergeCell ref="G222:G223"/>
    <mergeCell ref="I222:I223"/>
    <mergeCell ref="J222:L223"/>
    <mergeCell ref="M222:M223"/>
    <mergeCell ref="N228:O229"/>
    <mergeCell ref="F217:F221"/>
    <mergeCell ref="D219:D221"/>
    <mergeCell ref="E224:E229"/>
    <mergeCell ref="G225:G229"/>
    <mergeCell ref="C202:C208"/>
    <mergeCell ref="D203:D205"/>
    <mergeCell ref="E202:E205"/>
    <mergeCell ref="N205:N206"/>
    <mergeCell ref="E206:E207"/>
    <mergeCell ref="F206:F207"/>
    <mergeCell ref="D207:D209"/>
    <mergeCell ref="N207:N211"/>
    <mergeCell ref="D214:D215"/>
    <mergeCell ref="E214:E215"/>
    <mergeCell ref="F214:F215"/>
    <mergeCell ref="H214:H215"/>
    <mergeCell ref="C209:C215"/>
    <mergeCell ref="F209:F213"/>
    <mergeCell ref="H209:H213"/>
    <mergeCell ref="D211:D212"/>
    <mergeCell ref="E208:E213"/>
    <mergeCell ref="G209:G213"/>
    <mergeCell ref="H200:H207"/>
    <mergeCell ref="J206:L207"/>
    <mergeCell ref="M206:M207"/>
    <mergeCell ref="J208:M208"/>
    <mergeCell ref="I209:I213"/>
    <mergeCell ref="J209:L209"/>
    <mergeCell ref="N188:N189"/>
    <mergeCell ref="E189:E190"/>
    <mergeCell ref="F189:F190"/>
    <mergeCell ref="D190:D192"/>
    <mergeCell ref="N190:N194"/>
    <mergeCell ref="F192:F196"/>
    <mergeCell ref="H192:H196"/>
    <mergeCell ref="J210:L213"/>
    <mergeCell ref="M210:M213"/>
    <mergeCell ref="N212:O213"/>
    <mergeCell ref="G197:G198"/>
    <mergeCell ref="G201:G205"/>
    <mergeCell ref="J202:L205"/>
    <mergeCell ref="M202:M205"/>
    <mergeCell ref="N204:O204"/>
    <mergeCell ref="O205:O206"/>
    <mergeCell ref="G206:G207"/>
    <mergeCell ref="I206:I207"/>
    <mergeCell ref="O207:O211"/>
    <mergeCell ref="B184:B198"/>
    <mergeCell ref="F184:F188"/>
    <mergeCell ref="C185:C191"/>
    <mergeCell ref="D186:D188"/>
    <mergeCell ref="C192:C198"/>
    <mergeCell ref="E185:E188"/>
    <mergeCell ref="E191:E196"/>
    <mergeCell ref="D181:D182"/>
    <mergeCell ref="E181:E182"/>
    <mergeCell ref="F181:F182"/>
    <mergeCell ref="C176:C182"/>
    <mergeCell ref="F176:F180"/>
    <mergeCell ref="D178:D179"/>
    <mergeCell ref="E175:E180"/>
    <mergeCell ref="B168:B182"/>
    <mergeCell ref="F168:F172"/>
    <mergeCell ref="C169:C175"/>
    <mergeCell ref="D170:D172"/>
    <mergeCell ref="E173:E174"/>
    <mergeCell ref="F173:F174"/>
    <mergeCell ref="D174:D176"/>
    <mergeCell ref="D197:D198"/>
    <mergeCell ref="E197:E198"/>
    <mergeCell ref="F197:F198"/>
    <mergeCell ref="M153:M156"/>
    <mergeCell ref="I157:I158"/>
    <mergeCell ref="J157:L158"/>
    <mergeCell ref="M157:M158"/>
    <mergeCell ref="E169:E172"/>
    <mergeCell ref="J169:L172"/>
    <mergeCell ref="M169:M172"/>
    <mergeCell ref="G173:G174"/>
    <mergeCell ref="I173:I174"/>
    <mergeCell ref="J173:L174"/>
    <mergeCell ref="M173:M174"/>
    <mergeCell ref="H167:H174"/>
    <mergeCell ref="J167:M167"/>
    <mergeCell ref="G168:G172"/>
    <mergeCell ref="I168:I172"/>
    <mergeCell ref="J168:L168"/>
    <mergeCell ref="C153:C159"/>
    <mergeCell ref="D154:D156"/>
    <mergeCell ref="C160:C166"/>
    <mergeCell ref="D165:D166"/>
    <mergeCell ref="E165:E166"/>
    <mergeCell ref="F165:F166"/>
    <mergeCell ref="H165:H166"/>
    <mergeCell ref="E153:E156"/>
    <mergeCell ref="G165:G166"/>
    <mergeCell ref="G157:G158"/>
    <mergeCell ref="E159:E164"/>
    <mergeCell ref="E157:E158"/>
    <mergeCell ref="F157:F158"/>
    <mergeCell ref="D158:D160"/>
    <mergeCell ref="F160:F164"/>
    <mergeCell ref="H160:H164"/>
    <mergeCell ref="D162:D163"/>
    <mergeCell ref="F152:F156"/>
    <mergeCell ref="B98:C99"/>
    <mergeCell ref="D98:D99"/>
    <mergeCell ref="B102:C103"/>
    <mergeCell ref="D102:D103"/>
    <mergeCell ref="F46:F50"/>
    <mergeCell ref="H46:H50"/>
    <mergeCell ref="I46:I50"/>
    <mergeCell ref="D48:D49"/>
    <mergeCell ref="N49:O50"/>
    <mergeCell ref="B38:B52"/>
    <mergeCell ref="F38:F42"/>
    <mergeCell ref="I38:I42"/>
    <mergeCell ref="C39:C45"/>
    <mergeCell ref="D40:D42"/>
    <mergeCell ref="F43:F44"/>
    <mergeCell ref="I43:I44"/>
    <mergeCell ref="D44:D46"/>
    <mergeCell ref="J45:M45"/>
    <mergeCell ref="C46:C52"/>
    <mergeCell ref="I51:I52"/>
    <mergeCell ref="E45:E50"/>
    <mergeCell ref="E51:E52"/>
    <mergeCell ref="E39:E42"/>
    <mergeCell ref="E43:E44"/>
    <mergeCell ref="B22:B36"/>
    <mergeCell ref="F22:F26"/>
    <mergeCell ref="I22:I26"/>
    <mergeCell ref="C23:C29"/>
    <mergeCell ref="D24:D26"/>
    <mergeCell ref="F27:F28"/>
    <mergeCell ref="I27:I28"/>
    <mergeCell ref="D28:D30"/>
    <mergeCell ref="C30:C36"/>
    <mergeCell ref="F30:F34"/>
    <mergeCell ref="H30:H34"/>
    <mergeCell ref="I30:I34"/>
    <mergeCell ref="E23:E26"/>
    <mergeCell ref="E27:E28"/>
    <mergeCell ref="E29:E34"/>
    <mergeCell ref="E35:E36"/>
    <mergeCell ref="G35:G36"/>
    <mergeCell ref="D35:D36"/>
    <mergeCell ref="D32:D33"/>
    <mergeCell ref="H21:H28"/>
    <mergeCell ref="G22:G26"/>
    <mergeCell ref="G30:G34"/>
    <mergeCell ref="R48:X49"/>
    <mergeCell ref="E63:E64"/>
    <mergeCell ref="E7:E10"/>
    <mergeCell ref="H37:H44"/>
    <mergeCell ref="G38:G42"/>
    <mergeCell ref="G43:G44"/>
    <mergeCell ref="G46:G50"/>
    <mergeCell ref="G51:G52"/>
    <mergeCell ref="E11:E12"/>
    <mergeCell ref="E13:E18"/>
    <mergeCell ref="E19:E20"/>
    <mergeCell ref="J39:L42"/>
    <mergeCell ref="M39:M42"/>
    <mergeCell ref="J43:L44"/>
    <mergeCell ref="M43:M44"/>
    <mergeCell ref="J46:L46"/>
    <mergeCell ref="J47:L50"/>
    <mergeCell ref="M47:M50"/>
    <mergeCell ref="J51:L52"/>
    <mergeCell ref="J21:M21"/>
    <mergeCell ref="T21:V21"/>
    <mergeCell ref="J22:L22"/>
    <mergeCell ref="J37:M37"/>
    <mergeCell ref="N25:O25"/>
    <mergeCell ref="E66:E67"/>
    <mergeCell ref="G19:G20"/>
    <mergeCell ref="B6:B20"/>
    <mergeCell ref="R50:S51"/>
    <mergeCell ref="T50:X51"/>
    <mergeCell ref="D51:D52"/>
    <mergeCell ref="F51:F52"/>
    <mergeCell ref="H51:H52"/>
    <mergeCell ref="D194:D195"/>
    <mergeCell ref="C7:C13"/>
    <mergeCell ref="B113:E114"/>
    <mergeCell ref="B117:E118"/>
    <mergeCell ref="F117:F118"/>
    <mergeCell ref="N33:O34"/>
    <mergeCell ref="T37:V37"/>
    <mergeCell ref="J30:L30"/>
    <mergeCell ref="J31:L34"/>
    <mergeCell ref="M31:M34"/>
    <mergeCell ref="J35:L36"/>
    <mergeCell ref="M35:M36"/>
    <mergeCell ref="F19:F20"/>
    <mergeCell ref="H19:H20"/>
    <mergeCell ref="I19:I20"/>
    <mergeCell ref="F35:F36"/>
    <mergeCell ref="B2:C2"/>
    <mergeCell ref="B3:C3"/>
    <mergeCell ref="B4:C4"/>
    <mergeCell ref="T5:V5"/>
    <mergeCell ref="N12:N16"/>
    <mergeCell ref="O12:O16"/>
    <mergeCell ref="J13:M13"/>
    <mergeCell ref="C14:C20"/>
    <mergeCell ref="F14:F18"/>
    <mergeCell ref="H14:H18"/>
    <mergeCell ref="I14:I18"/>
    <mergeCell ref="D19:D20"/>
    <mergeCell ref="Q2:V3"/>
    <mergeCell ref="J2:K2"/>
    <mergeCell ref="J6:L6"/>
    <mergeCell ref="D1:L1"/>
    <mergeCell ref="D2:F2"/>
    <mergeCell ref="D3:F3"/>
    <mergeCell ref="I3:L3"/>
    <mergeCell ref="D12:D14"/>
    <mergeCell ref="I4:N4"/>
    <mergeCell ref="D16:D17"/>
    <mergeCell ref="D8:D10"/>
    <mergeCell ref="N9:O9"/>
    <mergeCell ref="N10:N11"/>
    <mergeCell ref="O10:O11"/>
    <mergeCell ref="F11:F12"/>
    <mergeCell ref="G11:G12"/>
    <mergeCell ref="I11:I12"/>
    <mergeCell ref="F6:F10"/>
    <mergeCell ref="I6:I10"/>
    <mergeCell ref="N17:O18"/>
    <mergeCell ref="J5:M5"/>
    <mergeCell ref="G14:G18"/>
    <mergeCell ref="G6:G10"/>
    <mergeCell ref="H5:H12"/>
    <mergeCell ref="M15:M18"/>
    <mergeCell ref="J14:L14"/>
    <mergeCell ref="J15:L18"/>
  </mergeCells>
  <phoneticPr fontId="1"/>
  <dataValidations count="3">
    <dataValidation type="custom" errorStyle="warning" allowBlank="1" showInputMessage="1" showErrorMessage="1" errorTitle="入力禁止項目" error="当該箇所は直接入力をしないで下さい" sqref="I11:I12 D263:E263 T50 I19:I20 D35:E35 D19:E19 I35:I36 I27:I28 AD64:AD65 D51:E51 I51:I52 I43:I44 D165:E165 I165:I166 I157:I158 D181:E181 I181:I182 T52 D197:E197 I197:I198 I189:I190 D214:E214 I214:I215 I206:I207 D230:E230 I230:I231 I173:I174 D246:E246 I246:I247 I238:I239 I263:I264 I255:I256 I222:I223 D279:E279 I279:I280 I271:I272" xr:uid="{9256BB4F-73C4-4AB8-92F7-38EA536A3FE3}">
      <formula1>D11</formula1>
    </dataValidation>
    <dataValidation type="custom" errorStyle="warning" allowBlank="1" showInputMessage="1" showErrorMessage="1" errorTitle="入力禁止項目" error="当該箇所は編集をしないで下さい" sqref="D48 D162 D178 D194 D211 D227 D243 D260 D32 D16 D276" xr:uid="{9210AC72-E7FE-46C3-9B3C-970BB0E8DEA3}">
      <formula1>D16</formula1>
    </dataValidation>
    <dataValidation type="list" allowBlank="1" showInputMessage="1" showErrorMessage="1" sqref="N2:N3" xr:uid="{16BFCA88-370F-470E-8606-26D17E17BA71}">
      <formula1>$AG$2:$AG$3</formula1>
    </dataValidation>
  </dataValidations>
  <printOptions horizontalCentered="1"/>
  <pageMargins left="0.11811023622047245" right="0.19685039370078741" top="0" bottom="0" header="0.31496062992125984" footer="0.31496062992125984"/>
  <pageSetup paperSize="9" scale="32" orientation="landscape" r:id="rId1"/>
  <rowBreaks count="4" manualBreakCount="4">
    <brk id="54" max="22" man="1"/>
    <brk id="149" max="22" man="1"/>
    <brk id="198" max="22" man="1"/>
    <brk id="247" max="22"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3D8BC6B0D012640ACDCB20905D4770C" ma:contentTypeVersion="13" ma:contentTypeDescription="新しいドキュメントを作成します。" ma:contentTypeScope="" ma:versionID="d5d1866ba3c977c6428dc30d3e9b93a9">
  <xsd:schema xmlns:xsd="http://www.w3.org/2001/XMLSchema" xmlns:xs="http://www.w3.org/2001/XMLSchema" xmlns:p="http://schemas.microsoft.com/office/2006/metadata/properties" xmlns:ns2="90b6565d-cbca-4207-8e5f-77afbef1b56a" xmlns:ns3="263dbbe5-076b-4606-a03b-9598f5f2f35a" targetNamespace="http://schemas.microsoft.com/office/2006/metadata/properties" ma:root="true" ma:fieldsID="61cddd20aefe8258495ae80059d8fa92" ns2:_="" ns3:_="">
    <xsd:import namespace="90b6565d-cbca-4207-8e5f-77afbef1b56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6565d-cbca-4207-8e5f-77afbef1b56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32769fe-e04b-4ccb-9f45-d2909332cb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0b6565d-cbca-4207-8e5f-77afbef1b56a">
      <UserInfo>
        <DisplayName/>
        <AccountId xsi:nil="true"/>
        <AccountType/>
      </UserInfo>
    </Owner>
    <lcf76f155ced4ddcb4097134ff3c332f xmlns="90b6565d-cbca-4207-8e5f-77afbef1b56a">
      <Terms xmlns="http://schemas.microsoft.com/office/infopath/2007/PartnerControls"/>
    </lcf76f155ced4ddcb4097134ff3c332f>
    <TaxCatchAll xmlns="263dbbe5-076b-4606-a03b-9598f5f2f3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9F11B1-2E30-4026-84C6-676FCD751E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b6565d-cbca-4207-8e5f-77afbef1b56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846DD7-D380-4BC0-8376-7313FDD7F9BE}">
  <ds:schemaRefs>
    <ds:schemaRef ds:uri="http://schemas.microsoft.com/office/2006/metadata/properties"/>
    <ds:schemaRef ds:uri="http://schemas.microsoft.com/office/infopath/2007/PartnerControls"/>
    <ds:schemaRef ds:uri="90b6565d-cbca-4207-8e5f-77afbef1b56a"/>
    <ds:schemaRef ds:uri="263dbbe5-076b-4606-a03b-9598f5f2f35a"/>
  </ds:schemaRefs>
</ds:datastoreItem>
</file>

<file path=customXml/itemProps3.xml><?xml version="1.0" encoding="utf-8"?>
<ds:datastoreItem xmlns:ds="http://schemas.openxmlformats.org/officeDocument/2006/customXml" ds:itemID="{649DBACD-7CE6-4883-A5ED-46934A98BE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様式第6号(2)a</vt:lpstr>
      <vt:lpstr>様式第6号(3)ab</vt:lpstr>
      <vt:lpstr>様式第６号（４） </vt:lpstr>
      <vt:lpstr>'様式第6号(2)a'!Print_Area</vt:lpstr>
      <vt:lpstr>'様式第6号(3)ab'!Print_Area</vt:lpstr>
      <vt:lpstr>'様式第６号（４）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0x01010053D8BC6B0D012640ACDCB20905D4770C</vt:lpwstr>
  </property>
  <property fmtid="{D5CDD505-2E9C-101B-9397-08002B2CF9AE}" pid="3" name="MediaServiceImageTags">
    <vt:lpwstr/>
  </property>
</Properties>
</file>