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1084" documentId="8_{B1315776-AB85-4A57-9FF1-CB472B23BABB}" xr6:coauthVersionLast="47" xr6:coauthVersionMax="47" xr10:uidLastSave="{0D85F7B6-8FE4-4FE5-9B84-8DB94C4043D6}"/>
  <bookViews>
    <workbookView xWindow="43095" yWindow="0" windowWidth="14550" windowHeight="15585" xr2:uid="{00000000-000D-0000-FFFF-FFFF00000000}"/>
  </bookViews>
  <sheets>
    <sheet name="様式第6号(2)b" sheetId="15" r:id="rId1"/>
    <sheet name="様式第6号(3)ab" sheetId="17" r:id="rId2"/>
    <sheet name="様式第６号（４）" sheetId="19" r:id="rId3"/>
  </sheets>
  <definedNames>
    <definedName name="_xlnm.Print_Area" localSheetId="0">'様式第6号(2)b'!$A$1:$V$87</definedName>
    <definedName name="_xlnm.Print_Area" localSheetId="1">'様式第6号(3)ab'!$A$1:$Q$91</definedName>
    <definedName name="_xlnm.Print_Area" localSheetId="2">'様式第６号（４）'!$A$1:$W$288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1" i="19" l="1"/>
  <c r="E255" i="19"/>
  <c r="E238" i="19"/>
  <c r="E222" i="19"/>
  <c r="E206" i="19"/>
  <c r="E189" i="19"/>
  <c r="E173" i="19"/>
  <c r="E157" i="19"/>
  <c r="E43" i="19"/>
  <c r="E27" i="19"/>
  <c r="E11" i="19"/>
  <c r="F271" i="19"/>
  <c r="C274" i="19"/>
  <c r="C267" i="19"/>
  <c r="F255" i="19"/>
  <c r="C258" i="19"/>
  <c r="C251" i="19"/>
  <c r="F238" i="19"/>
  <c r="C241" i="19"/>
  <c r="C234" i="19"/>
  <c r="F222" i="19"/>
  <c r="C225" i="19"/>
  <c r="C218" i="19"/>
  <c r="F206" i="19"/>
  <c r="C209" i="19"/>
  <c r="C202" i="19"/>
  <c r="F189" i="19"/>
  <c r="C192" i="19"/>
  <c r="C185" i="19"/>
  <c r="F173" i="19"/>
  <c r="C176" i="19"/>
  <c r="C169" i="19"/>
  <c r="F157" i="19"/>
  <c r="C160" i="19"/>
  <c r="C153" i="19"/>
  <c r="F43" i="19"/>
  <c r="C46" i="19"/>
  <c r="C39" i="19"/>
  <c r="F27" i="19"/>
  <c r="C30" i="19"/>
  <c r="C23" i="19"/>
  <c r="F11" i="19"/>
  <c r="C14" i="19"/>
  <c r="C7" i="19"/>
  <c r="B76" i="17"/>
  <c r="D76" i="17"/>
  <c r="F76" i="17"/>
  <c r="H76" i="17"/>
  <c r="J76" i="17"/>
  <c r="L76" i="17"/>
  <c r="B78" i="17"/>
  <c r="D78" i="17"/>
  <c r="F78" i="17"/>
  <c r="H78" i="17"/>
  <c r="J78" i="17"/>
  <c r="L78" i="17"/>
  <c r="B80" i="17"/>
  <c r="D80" i="17"/>
  <c r="F80" i="17"/>
  <c r="H80" i="17"/>
  <c r="J80" i="17"/>
  <c r="L80" i="17"/>
  <c r="B82" i="17"/>
  <c r="D82" i="17"/>
  <c r="F82" i="17"/>
  <c r="H82" i="17"/>
  <c r="J82" i="17"/>
  <c r="L82" i="17"/>
  <c r="B84" i="17"/>
  <c r="D84" i="17"/>
  <c r="F84" i="17"/>
  <c r="H84" i="17"/>
  <c r="J84" i="17"/>
  <c r="L84" i="17"/>
  <c r="B86" i="17"/>
  <c r="D86" i="17"/>
  <c r="F86" i="17"/>
  <c r="H86" i="17"/>
  <c r="J86" i="17"/>
  <c r="L86" i="17"/>
  <c r="B88" i="17"/>
  <c r="D88" i="17"/>
  <c r="F88" i="17"/>
  <c r="H88" i="17"/>
  <c r="J88" i="17"/>
  <c r="L88" i="17"/>
  <c r="L74" i="17"/>
  <c r="J74" i="17"/>
  <c r="H74" i="17"/>
  <c r="F74" i="17"/>
  <c r="D74" i="17"/>
  <c r="B74" i="17"/>
  <c r="B12" i="17" l="1"/>
  <c r="D12" i="17"/>
  <c r="F12" i="17"/>
  <c r="H12" i="17"/>
  <c r="J12" i="17"/>
  <c r="L12" i="17"/>
  <c r="B14" i="17"/>
  <c r="D14" i="17"/>
  <c r="F14" i="17"/>
  <c r="H14" i="17"/>
  <c r="J14" i="17"/>
  <c r="L14" i="17"/>
  <c r="L10" i="17"/>
  <c r="J10" i="17"/>
  <c r="H10" i="17"/>
  <c r="F10" i="17"/>
  <c r="D10" i="17"/>
  <c r="B10" i="17"/>
  <c r="F19" i="15" a="1"/>
  <c r="F19" i="15" s="1"/>
  <c r="F19" i="17" l="1"/>
  <c r="D4" i="19"/>
  <c r="T17" i="15" a="1"/>
  <c r="T17" i="15" s="1"/>
  <c r="R17" i="15" a="1"/>
  <c r="R17" i="15" s="1"/>
  <c r="N17" i="15" a="1"/>
  <c r="N17" i="15" s="1"/>
  <c r="G67" i="15"/>
  <c r="K2" i="19"/>
  <c r="H2" i="19"/>
  <c r="M3" i="19" s="1"/>
  <c r="G66" i="15"/>
  <c r="O66" i="17"/>
  <c r="O65" i="17"/>
  <c r="K66" i="17"/>
  <c r="K65" i="17"/>
  <c r="O3" i="17"/>
  <c r="O2" i="17"/>
  <c r="K3" i="17"/>
  <c r="K2" i="17"/>
  <c r="S62" i="15"/>
  <c r="S61" i="15"/>
  <c r="O62" i="15"/>
  <c r="O61" i="15"/>
  <c r="D3" i="19"/>
  <c r="D2" i="19"/>
  <c r="E279" i="19"/>
  <c r="G279" i="19" s="1"/>
  <c r="D276" i="19"/>
  <c r="D279" i="19" s="1"/>
  <c r="G271" i="19"/>
  <c r="E263" i="19"/>
  <c r="G263" i="19" s="1"/>
  <c r="D260" i="19"/>
  <c r="D263" i="19" s="1"/>
  <c r="G255" i="19"/>
  <c r="E246" i="19"/>
  <c r="G246" i="19" s="1"/>
  <c r="D243" i="19"/>
  <c r="D246" i="19" s="1"/>
  <c r="G238" i="19"/>
  <c r="G230" i="19"/>
  <c r="E230" i="19"/>
  <c r="D227" i="19"/>
  <c r="D230" i="19" s="1"/>
  <c r="G222" i="19"/>
  <c r="E214" i="19"/>
  <c r="G214" i="19" s="1"/>
  <c r="D211" i="19"/>
  <c r="D214" i="19" s="1"/>
  <c r="G206" i="19"/>
  <c r="E197" i="19"/>
  <c r="G197" i="19" s="1"/>
  <c r="D194" i="19"/>
  <c r="D197" i="19" s="1"/>
  <c r="G189" i="19"/>
  <c r="E181" i="19"/>
  <c r="G181" i="19" s="1"/>
  <c r="D178" i="19"/>
  <c r="D181" i="19" s="1"/>
  <c r="G173" i="19"/>
  <c r="E165" i="19"/>
  <c r="G165" i="19" s="1"/>
  <c r="D162" i="19"/>
  <c r="D165" i="19" s="1"/>
  <c r="G157" i="19"/>
  <c r="E51" i="19"/>
  <c r="G51" i="19" s="1"/>
  <c r="D48" i="19"/>
  <c r="D51" i="19" s="1"/>
  <c r="G43" i="19"/>
  <c r="E35" i="19"/>
  <c r="G35" i="19" s="1"/>
  <c r="D32" i="19"/>
  <c r="D35" i="19" s="1"/>
  <c r="G27" i="19"/>
  <c r="E19" i="19"/>
  <c r="G19" i="19" s="1"/>
  <c r="D16" i="19"/>
  <c r="D19" i="19" s="1"/>
  <c r="G11" i="19"/>
  <c r="AG3" i="19"/>
  <c r="AG2" i="19"/>
  <c r="J19" i="19" l="1"/>
  <c r="J263" i="19"/>
  <c r="H263" i="19"/>
  <c r="J255" i="19"/>
  <c r="H255" i="19"/>
  <c r="J246" i="19"/>
  <c r="H238" i="19"/>
  <c r="H246" i="19"/>
  <c r="J238" i="19"/>
  <c r="J181" i="19"/>
  <c r="H181" i="19"/>
  <c r="J173" i="19"/>
  <c r="H173" i="19"/>
  <c r="H165" i="19"/>
  <c r="J157" i="19"/>
  <c r="H157" i="19"/>
  <c r="J165" i="19"/>
  <c r="H206" i="19"/>
  <c r="H197" i="19"/>
  <c r="J189" i="19"/>
  <c r="H189" i="19"/>
  <c r="J197" i="19"/>
  <c r="J230" i="19"/>
  <c r="H230" i="19"/>
  <c r="J222" i="19"/>
  <c r="H222" i="19"/>
  <c r="J51" i="19"/>
  <c r="H51" i="19"/>
  <c r="J43" i="19"/>
  <c r="H43" i="19"/>
  <c r="L40" i="19" s="1"/>
  <c r="H35" i="19"/>
  <c r="J27" i="19"/>
  <c r="H27" i="19"/>
  <c r="J35" i="19"/>
  <c r="J279" i="19"/>
  <c r="H279" i="19"/>
  <c r="J271" i="19"/>
  <c r="H271" i="19"/>
  <c r="J206" i="19"/>
  <c r="H214" i="19"/>
  <c r="J214" i="19"/>
  <c r="H11" i="19"/>
  <c r="J11" i="19"/>
  <c r="H19" i="19"/>
  <c r="L186" i="19" l="1"/>
  <c r="M268" i="19"/>
  <c r="M219" i="19"/>
  <c r="L268" i="19"/>
  <c r="M40" i="19"/>
  <c r="L44" i="19" s="1"/>
  <c r="L52" i="19" s="1"/>
  <c r="M170" i="19"/>
  <c r="M252" i="19"/>
  <c r="L235" i="19"/>
  <c r="M154" i="19"/>
  <c r="M24" i="19"/>
  <c r="L24" i="19"/>
  <c r="M8" i="19"/>
  <c r="M235" i="19"/>
  <c r="L8" i="19"/>
  <c r="L219" i="19"/>
  <c r="L154" i="19"/>
  <c r="M203" i="19"/>
  <c r="L170" i="19"/>
  <c r="L252" i="19"/>
  <c r="M186" i="19"/>
  <c r="L203" i="19"/>
  <c r="M190" i="19" l="1"/>
  <c r="M198" i="19" s="1"/>
  <c r="M272" i="19"/>
  <c r="M280" i="19" s="1"/>
  <c r="L239" i="19"/>
  <c r="L247" i="19" s="1"/>
  <c r="M44" i="19"/>
  <c r="M52" i="19" s="1"/>
  <c r="L272" i="19"/>
  <c r="L280" i="19" s="1"/>
  <c r="L28" i="19"/>
  <c r="L36" i="19" s="1"/>
  <c r="M28" i="19"/>
  <c r="M36" i="19" s="1"/>
  <c r="L207" i="19"/>
  <c r="L215" i="19" s="1"/>
  <c r="M207" i="19"/>
  <c r="M215" i="19" s="1"/>
  <c r="M158" i="19"/>
  <c r="M166" i="19" s="1"/>
  <c r="L158" i="19"/>
  <c r="L166" i="19" s="1"/>
  <c r="L223" i="19"/>
  <c r="L231" i="19" s="1"/>
  <c r="M223" i="19"/>
  <c r="M231" i="19" s="1"/>
  <c r="M256" i="19"/>
  <c r="M264" i="19" s="1"/>
  <c r="L256" i="19"/>
  <c r="L264" i="19" s="1"/>
  <c r="M12" i="19"/>
  <c r="M20" i="19" s="1"/>
  <c r="L12" i="19"/>
  <c r="L20" i="19" s="1"/>
  <c r="M174" i="19"/>
  <c r="M182" i="19" s="1"/>
  <c r="L174" i="19"/>
  <c r="L182" i="19" s="1"/>
  <c r="L190" i="19"/>
  <c r="L198" i="19" s="1"/>
  <c r="M239" i="19"/>
  <c r="M247" i="19" s="1"/>
  <c r="R50" i="19" l="1"/>
  <c r="R52" i="19"/>
  <c r="N16" i="17" l="1"/>
  <c r="J16" i="17"/>
  <c r="H16"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<sst xmlns="http://schemas.openxmlformats.org/spreadsheetml/2006/main" count="738" uniqueCount="193">
  <si>
    <t>No</t>
    <phoneticPr fontId="1"/>
  </si>
  <si>
    <t>出向先事業所</t>
    <rPh sb="0" eb="3">
      <t>シュッコウサキ</t>
    </rPh>
    <rPh sb="3" eb="6">
      <t>ジギョウショ</t>
    </rPh>
    <phoneticPr fontId="1"/>
  </si>
  <si>
    <t>賃金判定</t>
    <rPh sb="0" eb="2">
      <t>チンギン</t>
    </rPh>
    <rPh sb="2" eb="4">
      <t>ハンテイ</t>
    </rPh>
    <phoneticPr fontId="1"/>
  </si>
  <si>
    <t>名</t>
    <rPh sb="0" eb="1">
      <t>メイ</t>
    </rPh>
    <phoneticPr fontId="1"/>
  </si>
  <si>
    <t>出向先事業所住所：</t>
    <rPh sb="3" eb="6">
      <t>ジギョウショ</t>
    </rPh>
    <phoneticPr fontId="1"/>
  </si>
  <si>
    <t>出向先事業所名：</t>
    <phoneticPr fontId="1"/>
  </si>
  <si>
    <t>支給申請額</t>
    <rPh sb="0" eb="2">
      <t>シキュウ</t>
    </rPh>
    <rPh sb="2" eb="4">
      <t>シンセイ</t>
    </rPh>
    <rPh sb="4" eb="5">
      <t>ガク</t>
    </rPh>
    <phoneticPr fontId="1"/>
  </si>
  <si>
    <t>出向元事業所</t>
    <rPh sb="5" eb="6">
      <t>ショ</t>
    </rPh>
    <phoneticPr fontId="1"/>
  </si>
  <si>
    <t>出向先事業所</t>
    <rPh sb="2" eb="3">
      <t>サキ</t>
    </rPh>
    <rPh sb="5" eb="6">
      <t>ショ</t>
    </rPh>
    <phoneticPr fontId="1"/>
  </si>
  <si>
    <t>出向元事業所</t>
    <rPh sb="0" eb="3">
      <t>シュッコウモト</t>
    </rPh>
    <rPh sb="3" eb="6">
      <t>ジギョウショ</t>
    </rPh>
    <phoneticPr fontId="1"/>
  </si>
  <si>
    <t>×</t>
    <phoneticPr fontId="1"/>
  </si>
  <si>
    <t>支給対象期：</t>
    <rPh sb="0" eb="2">
      <t>シキュウ</t>
    </rPh>
    <rPh sb="2" eb="5">
      <t>タイショウキ</t>
    </rPh>
    <phoneticPr fontId="1"/>
  </si>
  <si>
    <t>出向元事業所名：</t>
    <rPh sb="0" eb="3">
      <t>シュッコウモト</t>
    </rPh>
    <rPh sb="3" eb="6">
      <t>ジギョウショ</t>
    </rPh>
    <rPh sb="6" eb="7">
      <t>メイ</t>
    </rPh>
    <phoneticPr fontId="1"/>
  </si>
  <si>
    <t>裏面の記入上の注意を必ずご確認ください</t>
    <rPh sb="0" eb="2">
      <t>リメン</t>
    </rPh>
    <rPh sb="3" eb="5">
      <t>キニュウ</t>
    </rPh>
    <rPh sb="5" eb="6">
      <t>ジョウ</t>
    </rPh>
    <rPh sb="7" eb="9">
      <t>チュウイ</t>
    </rPh>
    <rPh sb="10" eb="11">
      <t>カナラ</t>
    </rPh>
    <rPh sb="13" eb="15">
      <t>カクニン</t>
    </rPh>
    <phoneticPr fontId="1"/>
  </si>
  <si>
    <t>日額上限額</t>
    <rPh sb="0" eb="5">
      <t>ニチガクジョウゲンガク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</si>
  <si>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</si>
  <si>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</si>
  <si>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</si>
  <si>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</si>
  <si>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</si>
  <si>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</si>
  <si>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</si>
  <si>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</si>
  <si>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⑬＋⑭が日額上限額×⑦を上回る場合</t>
    <rPh sb="4" eb="6">
      <t>ニチガク</t>
    </rPh>
    <rPh sb="6" eb="9">
      <t>ジョウゲンガク</t>
    </rPh>
    <rPh sb="12" eb="14">
      <t>ウワマワ</t>
    </rPh>
    <rPh sb="15" eb="17">
      <t>バアイ</t>
    </rPh>
    <phoneticPr fontId="1"/>
  </si>
  <si>
    <t>出向元助成金額
(支給上限額)
(日額上限額×⑦×⑬÷(⑬＋⑭))</t>
    <rPh sb="0" eb="3">
      <t>シュッコウモト</t>
    </rPh>
    <rPh sb="3" eb="5">
      <t>ジョセイ</t>
    </rPh>
    <rPh sb="5" eb="7">
      <t>キンガク</t>
    </rPh>
    <rPh sb="9" eb="11">
      <t>シキュウ</t>
    </rPh>
    <rPh sb="11" eb="14">
      <t>ジョウゲンガク</t>
    </rPh>
    <rPh sb="17" eb="19">
      <t>ニチガク</t>
    </rPh>
    <rPh sb="19" eb="22">
      <t>ジョウゲンガク</t>
    </rPh>
    <phoneticPr fontId="1"/>
  </si>
  <si>
    <t>出向先助成金額
(支給上限額)
(日額上限額×⑦×⑭÷(⑬＋⑭))</t>
    <rPh sb="0" eb="3">
      <t>シュッコウサキ</t>
    </rPh>
    <rPh sb="3" eb="5">
      <t>ジョセイ</t>
    </rPh>
    <rPh sb="5" eb="7">
      <t>キンガク</t>
    </rPh>
    <rPh sb="9" eb="11">
      <t>シキュウ</t>
    </rPh>
    <rPh sb="11" eb="14">
      <t>ジョウゲンガク</t>
    </rPh>
    <rPh sb="17" eb="19">
      <t>ニチガク</t>
    </rPh>
    <rPh sb="19" eb="22">
      <t>ジョウゲンガク</t>
    </rPh>
    <phoneticPr fontId="1"/>
  </si>
  <si>
    <t>助成率（出向元）</t>
    <rPh sb="0" eb="3">
      <t>ジョセイリツ</t>
    </rPh>
    <rPh sb="4" eb="7">
      <t>シュッコウモト</t>
    </rPh>
    <phoneticPr fontId="1"/>
  </si>
  <si>
    <t>助成率（出向先）</t>
    <rPh sb="0" eb="3">
      <t>ジョセイリツ</t>
    </rPh>
    <rPh sb="4" eb="7">
      <t>シュッコウサキ</t>
    </rPh>
    <phoneticPr fontId="1"/>
  </si>
  <si>
    <t>４／５</t>
    <phoneticPr fontId="1"/>
  </si>
  <si>
    <t>２／３</t>
    <phoneticPr fontId="1"/>
  </si>
  <si>
    <t>日額上限額</t>
    <rPh sb="0" eb="2">
      <t>ニチガク</t>
    </rPh>
    <rPh sb="2" eb="5">
      <t>ジョウゲンガク</t>
    </rPh>
    <phoneticPr fontId="1"/>
  </si>
  <si>
    <t>出向期間</t>
    <rPh sb="0" eb="2">
      <t>シュッコウ</t>
    </rPh>
    <rPh sb="2" eb="4">
      <t>キカン</t>
    </rPh>
    <phoneticPr fontId="1"/>
  </si>
  <si>
    <t>：</t>
    <phoneticPr fontId="1"/>
  </si>
  <si>
    <t>～</t>
    <phoneticPr fontId="1"/>
  </si>
  <si>
    <t>支給対象期</t>
    <rPh sb="0" eb="2">
      <t>シキュウ</t>
    </rPh>
    <rPh sb="2" eb="5">
      <t>タイショウキ</t>
    </rPh>
    <phoneticPr fontId="1"/>
  </si>
  <si>
    <t>出向先事業所名称：</t>
  </si>
  <si>
    <t>出向先事業所住所：</t>
  </si>
  <si>
    <t>○　出向の実施内容</t>
    <phoneticPr fontId="1"/>
  </si>
  <si>
    <t>No.</t>
    <phoneticPr fontId="1"/>
  </si>
  <si>
    <t xml:space="preserve">出向労働者氏名
</t>
    <phoneticPr fontId="1"/>
  </si>
  <si>
    <t>被保険者番号</t>
    <rPh sb="0" eb="4">
      <t>ヒホケンシャ</t>
    </rPh>
    <rPh sb="4" eb="6">
      <t>バンゴウ</t>
    </rPh>
    <phoneticPr fontId="1"/>
  </si>
  <si>
    <t>出向開始年月日</t>
    <rPh sb="0" eb="2">
      <t>シュッコウ</t>
    </rPh>
    <rPh sb="2" eb="4">
      <t>カイシ</t>
    </rPh>
    <rPh sb="4" eb="7">
      <t>ネンガッピ</t>
    </rPh>
    <phoneticPr fontId="1"/>
  </si>
  <si>
    <t>出向終了（予定）日</t>
    <rPh sb="0" eb="2">
      <t>シュッコウ</t>
    </rPh>
    <rPh sb="2" eb="4">
      <t>シュウリョウ</t>
    </rPh>
    <rPh sb="5" eb="7">
      <t>ヨテイ</t>
    </rPh>
    <rPh sb="8" eb="9">
      <t>ヒ</t>
    </rPh>
    <phoneticPr fontId="1"/>
  </si>
  <si>
    <t>出向労働者が出向しなくなった場合はその理由</t>
    <phoneticPr fontId="1"/>
  </si>
  <si>
    <t>合計</t>
    <rPh sb="0" eb="2">
      <t>ゴウケイ</t>
    </rPh>
    <phoneticPr fontId="1"/>
  </si>
  <si>
    <t>当該支給対象期の出向労働者数</t>
  </si>
  <si>
    <t>上記の出向（続紙のある場合は続紙も含む）は、出向の実施に関する協定に定めるところによったものであることを確認します。</t>
    <phoneticPr fontId="1"/>
  </si>
  <si>
    <t>令和</t>
    <rPh sb="0" eb="2">
      <t>レイワ</t>
    </rPh>
    <phoneticPr fontId="1"/>
  </si>
  <si>
    <t>年</t>
    <rPh sb="0" eb="1">
      <t>ネン</t>
    </rPh>
    <phoneticPr fontId="1"/>
  </si>
  <si>
    <t>月</t>
    <rPh sb="0" eb="1">
      <t>ガツ</t>
    </rPh>
    <phoneticPr fontId="1"/>
  </si>
  <si>
    <t>日</t>
    <rPh sb="0" eb="1">
      <t>ニチ</t>
    </rPh>
    <phoneticPr fontId="1"/>
  </si>
  <si>
    <t>協定をした労働者代表　　　　　　</t>
    <phoneticPr fontId="1"/>
  </si>
  <si>
    <t>氏名</t>
    <phoneticPr fontId="8"/>
  </si>
  <si>
    <t>　</t>
  </si>
  <si>
    <t>被保険者資格が6ヶ月以上の場合
☑</t>
    <phoneticPr fontId="1"/>
  </si>
  <si>
    <t>上記労働者の過半数を代表する者が、労働基準法第41条第２号に規定する監督又は管理の地位にある者でなく、かつ、同法に規定する協定等をする者を選出することを明らかにして実施される投票、挙手等の方法による手続きにより選出された者であって使用者の意向に基づき選出された者でないこと。（チェックボックスに要チェック）</t>
    <phoneticPr fontId="1"/>
  </si>
  <si>
    <t>協定の当事者である労働組合が事業所の全ての労働者の過半数で組織する労働組合である又は上記協定の当事者である労働者の過半数を代表する者が事業場の全ての労働者の過半数を代表する者であること。（チェックボックスに要チェック）</t>
    <phoneticPr fontId="1"/>
  </si>
  <si>
    <t>出向終了(予定)年月日</t>
    <rPh sb="0" eb="2">
      <t>シュッコウ</t>
    </rPh>
    <rPh sb="2" eb="4">
      <t>シュウリョウ</t>
    </rPh>
    <rPh sb="5" eb="7">
      <t>ヨテイ</t>
    </rPh>
    <rPh sb="8" eb="11">
      <t>ネンガッピ</t>
    </rPh>
    <phoneticPr fontId="1"/>
  </si>
  <si>
    <t>⑦助成対象</t>
    <rPh sb="1" eb="3">
      <t>ジョセイ</t>
    </rPh>
    <rPh sb="3" eb="5">
      <t>タイショウ</t>
    </rPh>
    <phoneticPr fontId="1"/>
  </si>
  <si>
    <t>＝</t>
    <phoneticPr fontId="1"/>
  </si>
  <si>
    <t>出向労働者氏名</t>
    <phoneticPr fontId="1"/>
  </si>
  <si>
    <t>⑤の補助（予定）年月日</t>
    <phoneticPr fontId="1"/>
  </si>
  <si>
    <t>（１）解雇等の有無</t>
    <phoneticPr fontId="8"/>
  </si>
  <si>
    <t>（ある場合はその理由）</t>
    <phoneticPr fontId="1"/>
  </si>
  <si>
    <t>ある</t>
    <phoneticPr fontId="1"/>
  </si>
  <si>
    <t>ない</t>
    <phoneticPr fontId="1"/>
  </si>
  <si>
    <t>ある・ない</t>
  </si>
  <si>
    <t>ある・ない</t>
    <phoneticPr fontId="1"/>
  </si>
  <si>
    <t>解雇等したことが</t>
    <phoneticPr fontId="1"/>
  </si>
  <si>
    <t>・出向期間の開始日の前日から起算して６か月前の日から支給対象期の末日までの間に出向労働者の受入れに際して、自ら雇用する被保険者を</t>
    <phoneticPr fontId="1"/>
  </si>
  <si>
    <t>枚中</t>
    <rPh sb="0" eb="1">
      <t>マイ</t>
    </rPh>
    <rPh sb="1" eb="2">
      <t>チュウ</t>
    </rPh>
    <phoneticPr fontId="1"/>
  </si>
  <si>
    <t>／</t>
    <phoneticPr fontId="1"/>
  </si>
  <si>
    <t>枚目）</t>
    <rPh sb="0" eb="2">
      <t>マイメ</t>
    </rPh>
    <phoneticPr fontId="1"/>
  </si>
  <si>
    <t>（</t>
    <phoneticPr fontId="1"/>
  </si>
  <si>
    <t>出向先事業所賃金補填額・負担額等調書（A型・B型）</t>
    <phoneticPr fontId="1"/>
  </si>
  <si>
    <t>出向先事業主が当該支給対象期に出向労働者に対する賃金として支給した額(b＋f)(円)</t>
    <rPh sb="0" eb="3">
      <t>シュッコウサキ</t>
    </rPh>
    <rPh sb="3" eb="6">
      <t>ジギョウヌシ</t>
    </rPh>
    <rPh sb="7" eb="9">
      <t>トウガイ</t>
    </rPh>
    <rPh sb="9" eb="11">
      <t>シキュウ</t>
    </rPh>
    <rPh sb="11" eb="13">
      <t>タイショウ</t>
    </rPh>
    <rPh sb="13" eb="14">
      <t>キ</t>
    </rPh>
    <rPh sb="15" eb="17">
      <t>シュッコウ</t>
    </rPh>
    <rPh sb="17" eb="20">
      <t>ロウドウシャ</t>
    </rPh>
    <rPh sb="21" eb="22">
      <t>タイ</t>
    </rPh>
    <rPh sb="24" eb="26">
      <t>チンギン</t>
    </rPh>
    <rPh sb="29" eb="31">
      <t>シキュウ</t>
    </rPh>
    <rPh sb="33" eb="34">
      <t>ガク</t>
    </rPh>
    <rPh sb="40" eb="41">
      <t>エン</t>
    </rPh>
    <phoneticPr fontId="1"/>
  </si>
  <si>
    <t>出向元事業主が
出向労働者の賃金に
ついて出向先事業主
に補助した（する）
額(a)（円）</t>
    <phoneticPr fontId="1"/>
  </si>
  <si>
    <t>④のうち出向先事業主が負担した（する）額(円) (f)
［支給対象賃金負担額］</t>
    <phoneticPr fontId="1"/>
  </si>
  <si>
    <r>
      <rPr>
        <b/>
        <sz val="16"/>
        <color theme="1"/>
        <rFont val="ＭＳ 明朝"/>
        <family val="1"/>
        <charset val="128"/>
      </rPr>
      <t>出向元事業所賃金補填額・負担額等調書</t>
    </r>
    <r>
      <rPr>
        <sz val="11"/>
        <color theme="1"/>
        <rFont val="ＭＳ 明朝"/>
        <family val="1"/>
        <charset val="128"/>
      </rPr>
      <t>（出向元事業所からの賃金補助及び賃金支給のある場合）(</t>
    </r>
    <r>
      <rPr>
        <b/>
        <sz val="11"/>
        <color theme="1"/>
        <rFont val="ＭＳ 明朝"/>
        <family val="1"/>
        <charset val="128"/>
      </rPr>
      <t>B型</t>
    </r>
    <r>
      <rPr>
        <sz val="11"/>
        <color theme="1"/>
        <rFont val="ＭＳ 明朝"/>
        <family val="1"/>
        <charset val="128"/>
      </rPr>
      <t>)</t>
    </r>
    <phoneticPr fontId="1"/>
  </si>
  <si>
    <t>⑩助成対象</t>
    <rPh sb="1" eb="3">
      <t>ジョセイ</t>
    </rPh>
    <rPh sb="3" eb="5">
      <t>タイショウ</t>
    </rPh>
    <phoneticPr fontId="1"/>
  </si>
  <si>
    <t>出向元事業主が
出向労働者の賃金について出向先事業主に補助した
（する）
額(a)（円）</t>
    <phoneticPr fontId="1"/>
  </si>
  <si>
    <t>⑦のうち当該支給対象期において出向先事業主が出向労働者の賃金補填に充てた（充てる）額(b)(円)
［支給対象賃金補填額］</t>
    <phoneticPr fontId="1"/>
  </si>
  <si>
    <t>出向元事業主が
当該支給対象期における出向労働者の賃金として直接支払った額(c=e)(円)
［支給対象賃金負担額］</t>
    <phoneticPr fontId="1"/>
  </si>
  <si>
    <t xml:space="preserve"> </t>
    <phoneticPr fontId="1"/>
  </si>
  <si>
    <t>様式第6号(3)ab（裏面）
（注　意）
１．　本様式は、出向先事業主がすべて記載してください。なお、支給申請に当たっては、本様式を出向
　　元事業主に提出し、出向元事業主を使者として支給申請をしてください。
２．　対象者が３人を超える場合は、続紙を使用してください。
３．　「出向期間」欄には、出向実施計画（変更）届（出向先事業主）②(２)欄に記載の出向の実施予定
　　期間を記載してください。
４．　「支給対象期」欄には、出向元事業主が提出した計画届において指定した申請頻度に応じた一の又
　　は二から六の連続する判定基礎期間を記載してください。
５．　①欄には、出向元事業主が既に出向実施計画（変更）届(出向元事業主)別紙１により届け出た出向
　　労働者のうち、今回の支給対象期中に出向を行った者の氏名について記入してください。
６．　③欄には、出向が終了した年月日（または出向終了予定年月日）を記載ください。
７．　④欄には、出向先事業所の事業主が支給対象期の初日から末日までの間における出向労働者の賃
　　金（臨時に支払われた賃金及び３か月を超える期間ごとに支払われる賃金を除く。以下同じ。）とし
　　て支払った額を記入してください。「産業雇用安定助成金（災害特例人材確保支援コース）ガイドブッ
　　ク」の「受給できる額」等を参照してください。
８．　⑤欄には、出向先事業主が支給対象期の初日から末日までの間における出向労働者の賃金において、
　　出向元事業所の事業主から補助を受けた額（または補助を受ける予定額）を記入してください。
９．　⑥欄には、賃金を補助した年月日（または補助予定年月日）を記載してください。また、補助予定
　　年月日は当該出向労働者の最後の支給対象期の支給申請期限以内としてください。
10．　⑦欄には、④欄のうち出向先事業所の事業主が負担した（負担する）額を記入してください。
11．　「合計」欄には続紙がある場合は、続紙を含めた数字を記載ください。
12．　(１)欄には、出向労働者を最初に受け入れる予定の日の前日から起算して６月前の日から支給対象
　　期の末日までの間に、出向労働者の受入れに際して、自ら雇用する雇用保険被保険者を事業主都合に
　　より解雇等（退職勧奨を含む。）した場合はあるとし、その理由を記入してください。</t>
    <phoneticPr fontId="1"/>
  </si>
  <si>
    <t>　　　　当該出向先事業所への出向者数：　　　</t>
    <rPh sb="6" eb="8">
      <t>シュッコウ</t>
    </rPh>
    <rPh sb="8" eb="9">
      <t>サキ</t>
    </rPh>
    <phoneticPr fontId="1"/>
  </si>
  <si>
    <t>①</t>
  </si>
  <si>
    <t>（⑤が⑧を上回らない場合）</t>
    <rPh sb="5" eb="7">
      <t>ウワマワ</t>
    </rPh>
    <phoneticPr fontId="1"/>
  </si>
  <si>
    <t>⑬助成対象額（円）</t>
    <rPh sb="1" eb="3">
      <t>ジョセイ</t>
    </rPh>
    <rPh sb="3" eb="5">
      <t>タイショウ</t>
    </rPh>
    <rPh sb="5" eb="6">
      <t>ガク</t>
    </rPh>
    <rPh sb="6" eb="7">
      <t>エン</t>
    </rPh>
    <phoneticPr fontId="1"/>
  </si>
  <si>
    <t>⑭助成対象額（円）</t>
    <rPh sb="1" eb="3">
      <t>ジョセイ</t>
    </rPh>
    <rPh sb="3" eb="5">
      <t>タイショウ</t>
    </rPh>
    <rPh sb="5" eb="6">
      <t>ガク</t>
    </rPh>
    <rPh sb="7" eb="8">
      <t>エン</t>
    </rPh>
    <phoneticPr fontId="1"/>
  </si>
  <si>
    <t>出向労働者氏名
（被保険者番号）</t>
    <phoneticPr fontId="1"/>
  </si>
  <si>
    <t>当該支給対象期に出向元事業主が支給・補填した賃金の額（円）</t>
    <phoneticPr fontId="1"/>
  </si>
  <si>
    <t>当該支給対象期に出向先事業主が支給・補填した賃金の額（円）</t>
    <phoneticPr fontId="1"/>
  </si>
  <si>
    <t>③と④の計（円）</t>
    <phoneticPr fontId="1"/>
  </si>
  <si>
    <t>（1）出向前の賃金額
（※１）</t>
    <rPh sb="3" eb="5">
      <t>シュッコウ</t>
    </rPh>
    <rPh sb="5" eb="6">
      <t>マエ</t>
    </rPh>
    <rPh sb="7" eb="10">
      <t>チンギンガク</t>
    </rPh>
    <phoneticPr fontId="1"/>
  </si>
  <si>
    <t>⑨賃金助成対象額</t>
    <phoneticPr fontId="1"/>
  </si>
  <si>
    <t>⑩賃金助成対象額</t>
    <phoneticPr fontId="1"/>
  </si>
  <si>
    <t>　　　　　　【助成率】
⑨or⑪　×　4/5or2/3</t>
    <rPh sb="7" eb="9">
      <t>ジョセイ</t>
    </rPh>
    <rPh sb="9" eb="10">
      <t>リツ</t>
    </rPh>
    <phoneticPr fontId="1"/>
  </si>
  <si>
    <t>　　　　　　【助成率】
⑩or⑫　×　4/5or2/3</t>
    <rPh sb="7" eb="9">
      <t>ジョセイ</t>
    </rPh>
    <rPh sb="9" eb="10">
      <t>リツ</t>
    </rPh>
    <phoneticPr fontId="1"/>
  </si>
  <si>
    <t>（2）出向中の賃金額
（※２）</t>
    <phoneticPr fontId="1"/>
  </si>
  <si>
    <t>（⑤が⑧を上回る場合）</t>
    <rPh sb="5" eb="7">
      <t>ウワマワ</t>
    </rPh>
    <phoneticPr fontId="1"/>
  </si>
  <si>
    <t>出向開始日の前日現在において労働日に通常支払われる賃金の額（円）</t>
    <phoneticPr fontId="1"/>
  </si>
  <si>
    <t>当該支給対象期の実労働日数（日）</t>
    <phoneticPr fontId="1"/>
  </si>
  <si>
    <t>⑥×⑦の額（円）</t>
    <phoneticPr fontId="1"/>
  </si>
  <si>
    <t>（3）（2）／（1）</t>
    <phoneticPr fontId="1"/>
  </si>
  <si>
    <t>⑪賃金助成対象額</t>
    <phoneticPr fontId="1"/>
  </si>
  <si>
    <t>⑫賃金助成対象額</t>
    <phoneticPr fontId="1"/>
  </si>
  <si>
    <t>（4）判定（※３）</t>
    <rPh sb="3" eb="5">
      <t>ハンテイ</t>
    </rPh>
    <phoneticPr fontId="1"/>
  </si>
  <si>
    <t>出向元事業所（円）</t>
    <rPh sb="0" eb="2">
      <t>シュッコウ</t>
    </rPh>
    <rPh sb="2" eb="3">
      <t>モト</t>
    </rPh>
    <rPh sb="3" eb="6">
      <t>ジギョウショ</t>
    </rPh>
    <rPh sb="7" eb="8">
      <t>エン</t>
    </rPh>
    <phoneticPr fontId="1"/>
  </si>
  <si>
    <t>出向先事業所（円）</t>
    <rPh sb="0" eb="2">
      <t>シュッコウ</t>
    </rPh>
    <rPh sb="2" eb="3">
      <t>サキ</t>
    </rPh>
    <rPh sb="3" eb="6">
      <t>ジギョウショ</t>
    </rPh>
    <rPh sb="7" eb="8">
      <t>エン</t>
    </rPh>
    <phoneticPr fontId="1"/>
  </si>
  <si>
    <t>⑮合計
支給申請金額（円）</t>
    <phoneticPr fontId="1"/>
  </si>
  <si>
    <t>出向元事業所</t>
    <phoneticPr fontId="1"/>
  </si>
  <si>
    <t>出向先事業所</t>
    <rPh sb="2" eb="3">
      <t>サキ</t>
    </rPh>
    <phoneticPr fontId="1"/>
  </si>
  <si>
    <t>様式第6号（４）（裏面）</t>
    <rPh sb="0" eb="2">
      <t>ヨウシキ</t>
    </rPh>
    <rPh sb="2" eb="3">
      <t>ダイ</t>
    </rPh>
    <rPh sb="4" eb="5">
      <t>ゴウ</t>
    </rPh>
    <rPh sb="9" eb="11">
      <t>リメン</t>
    </rPh>
    <phoneticPr fontId="1"/>
  </si>
  <si>
    <t>（記入上の注意）</t>
  </si>
  <si>
    <t>・　本調書は、出向元事業所が作成してください。</t>
    <phoneticPr fontId="1"/>
  </si>
  <si>
    <t>・　「当該出向先事業所への出向者数」欄に、当該支給対象期に「出向先事業所名」に記載した出向先事業所に出向した合計人数を記載してください。</t>
    <phoneticPr fontId="1"/>
  </si>
  <si>
    <t xml:space="preserve">・　「出向労働者氏名（被保険者番号）」欄には、出向元事業主が既に出向実施計画（変更）届により届け出た出向労働者のうち、今回の支給対象期中に出向を行った者の氏名について記入してください。
</t>
    <rPh sb="19" eb="20">
      <t>ラン</t>
    </rPh>
    <phoneticPr fontId="1"/>
  </si>
  <si>
    <t>・　②「（1）出向前の賃金額」欄には、次の計算式を用いて算出した数字を記載してください。</t>
    <rPh sb="7" eb="9">
      <t>シュッコウ</t>
    </rPh>
    <rPh sb="9" eb="10">
      <t>マエ</t>
    </rPh>
    <rPh sb="11" eb="14">
      <t>チンギンガク</t>
    </rPh>
    <rPh sb="15" eb="16">
      <t>ラン</t>
    </rPh>
    <rPh sb="19" eb="20">
      <t>ツギ</t>
    </rPh>
    <rPh sb="21" eb="24">
      <t>ケイサンシキ</t>
    </rPh>
    <rPh sb="25" eb="26">
      <t>モチ</t>
    </rPh>
    <rPh sb="28" eb="30">
      <t>サンシュツ</t>
    </rPh>
    <rPh sb="32" eb="34">
      <t>スウジ</t>
    </rPh>
    <rPh sb="35" eb="37">
      <t>キサイ</t>
    </rPh>
    <phoneticPr fontId="1"/>
  </si>
  <si>
    <t>　　「出向開始日前１週間の総所定労働時間数」</t>
    <phoneticPr fontId="1"/>
  </si>
  <si>
    <t>出向開始日前日現在の「労働日に通常支払われる１時間当たりの賃金額」</t>
    <rPh sb="25" eb="26">
      <t>ア</t>
    </rPh>
    <phoneticPr fontId="1"/>
  </si>
  <si>
    <t>　　 「出向開始日前１週間の総所定労働日数」</t>
    <phoneticPr fontId="1"/>
  </si>
  <si>
    <t>・　②「（2）出向中の賃金額」欄には、次の計算式を用いて算出した数字を記載してください。</t>
    <rPh sb="9" eb="10">
      <t>チュウ</t>
    </rPh>
    <rPh sb="19" eb="20">
      <t>ツギ</t>
    </rPh>
    <rPh sb="21" eb="24">
      <t>ケイサンシキ</t>
    </rPh>
    <phoneticPr fontId="1"/>
  </si>
  <si>
    <t>　　「支給対象期末日以前１週間の総所定労働時間数」　</t>
    <rPh sb="3" eb="5">
      <t>シキュウ</t>
    </rPh>
    <rPh sb="5" eb="8">
      <t>タイショウキ</t>
    </rPh>
    <phoneticPr fontId="1"/>
  </si>
  <si>
    <t>支給対象期の末日現在の「労働日に通常支払われる１時間当たりの賃金額」</t>
    <rPh sb="26" eb="27">
      <t>ア</t>
    </rPh>
    <phoneticPr fontId="1"/>
  </si>
  <si>
    <t>　　　「支給対象期末日以前１週間の総所定労働日数」</t>
    <rPh sb="4" eb="6">
      <t>シキュウ</t>
    </rPh>
    <rPh sb="6" eb="9">
      <t>タイショウキ</t>
    </rPh>
    <phoneticPr fontId="1"/>
  </si>
  <si>
    <t>・　②「(3)（2）／（1）」欄に、②「（2）出向中の賃金額」欄で算出した額を②「（1）出向前の賃金額」欄で算出した額で除して得た値を記載してください。</t>
    <rPh sb="15" eb="16">
      <t>ラン</t>
    </rPh>
    <rPh sb="23" eb="25">
      <t>シュッコウ</t>
    </rPh>
    <rPh sb="25" eb="26">
      <t>チュウ</t>
    </rPh>
    <rPh sb="27" eb="29">
      <t>チンギン</t>
    </rPh>
    <rPh sb="29" eb="30">
      <t>ガク</t>
    </rPh>
    <rPh sb="31" eb="32">
      <t>ラン</t>
    </rPh>
    <rPh sb="33" eb="35">
      <t>サンシュツ</t>
    </rPh>
    <rPh sb="37" eb="38">
      <t>ガク</t>
    </rPh>
    <rPh sb="44" eb="46">
      <t>シュッコウ</t>
    </rPh>
    <rPh sb="46" eb="47">
      <t>マエ</t>
    </rPh>
    <rPh sb="48" eb="51">
      <t>チンギンガク</t>
    </rPh>
    <rPh sb="52" eb="53">
      <t>ラン</t>
    </rPh>
    <rPh sb="54" eb="56">
      <t>サンシュツ</t>
    </rPh>
    <rPh sb="58" eb="59">
      <t>ガク</t>
    </rPh>
    <rPh sb="60" eb="61">
      <t>ジョ</t>
    </rPh>
    <rPh sb="63" eb="64">
      <t>エ</t>
    </rPh>
    <rPh sb="65" eb="66">
      <t>アタイ</t>
    </rPh>
    <rPh sb="67" eb="69">
      <t>キサイ</t>
    </rPh>
    <phoneticPr fontId="1"/>
  </si>
  <si>
    <t>・　②「（4）判定」欄には、②「(3)（2）／（1）」欄で算出した数字が、0.85以上～1.15以下である場合は○、0.85を下回るまたは1.15を上回る場合は×を記載してください。</t>
    <rPh sb="7" eb="9">
      <t>ハンテイ</t>
    </rPh>
    <rPh sb="10" eb="11">
      <t>ラン</t>
    </rPh>
    <rPh sb="29" eb="31">
      <t>サンシュツ</t>
    </rPh>
    <rPh sb="33" eb="35">
      <t>スウジ</t>
    </rPh>
    <rPh sb="41" eb="43">
      <t>イジョウ</t>
    </rPh>
    <rPh sb="48" eb="50">
      <t>イカ</t>
    </rPh>
    <rPh sb="53" eb="55">
      <t>バアイ</t>
    </rPh>
    <rPh sb="63" eb="65">
      <t>シタマワ</t>
    </rPh>
    <rPh sb="74" eb="76">
      <t>ウワマワ</t>
    </rPh>
    <rPh sb="77" eb="79">
      <t>バアイ</t>
    </rPh>
    <rPh sb="82" eb="84">
      <t>キサイ</t>
    </rPh>
    <phoneticPr fontId="1"/>
  </si>
  <si>
    <r>
      <t>　　</t>
    </r>
    <r>
      <rPr>
        <b/>
        <u/>
        <sz val="16"/>
        <rFont val="ＭＳ 明朝"/>
        <family val="1"/>
        <charset val="128"/>
      </rPr>
      <t>（×である場合は、当該出向労働者については支給対象者となりませんのでご注意ください。（ただし、当該②「(3)　(2)／(1)」欄の値が1.15を超えており、その賃金の上昇に合理的な理由のある場合は支給対象者となり得ます。））</t>
    </r>
    <rPh sb="23" eb="28">
      <t>シキュウタイショウシャ</t>
    </rPh>
    <rPh sb="37" eb="39">
      <t>チュウイ</t>
    </rPh>
    <rPh sb="49" eb="51">
      <t>トウガイ</t>
    </rPh>
    <rPh sb="65" eb="66">
      <t>ラン</t>
    </rPh>
    <rPh sb="67" eb="68">
      <t>アタイ</t>
    </rPh>
    <rPh sb="74" eb="75">
      <t>コ</t>
    </rPh>
    <rPh sb="82" eb="84">
      <t>チンギン</t>
    </rPh>
    <rPh sb="85" eb="87">
      <t>ジョウショウ</t>
    </rPh>
    <rPh sb="88" eb="90">
      <t>ゴウリ</t>
    </rPh>
    <rPh sb="90" eb="91">
      <t>テキ</t>
    </rPh>
    <rPh sb="92" eb="94">
      <t>リユウ</t>
    </rPh>
    <rPh sb="97" eb="99">
      <t>バアイ</t>
    </rPh>
    <rPh sb="100" eb="102">
      <t>シキュウ</t>
    </rPh>
    <rPh sb="102" eb="105">
      <t>タイショウシャ</t>
    </rPh>
    <rPh sb="108" eb="109">
      <t>エ</t>
    </rPh>
    <phoneticPr fontId="1"/>
  </si>
  <si>
    <t>・　③「当該支給対象期に出向元事業主が支給・補填した賃金の額（円）」欄には、A～G型の賃金類型において、該当する賃金類型に合わせてそれぞれ次の金額を記載してください。</t>
    <rPh sb="69" eb="70">
      <t>ツギ</t>
    </rPh>
    <phoneticPr fontId="1"/>
  </si>
  <si>
    <t>　　　○A型=様式第６号（２）aの⑨欄の金額</t>
    <phoneticPr fontId="1"/>
  </si>
  <si>
    <t>　　　○B型=様式第６号（２）bの⑨欄と⑩欄の合計金額</t>
    <phoneticPr fontId="1"/>
  </si>
  <si>
    <t>　　　○C型及びD型=様式第６号（２）cdの⑩欄の金額</t>
    <phoneticPr fontId="1"/>
  </si>
  <si>
    <t>　　　○E型及びF型=様式第６号（２）efgの⑦欄の金額</t>
    <rPh sb="13" eb="14">
      <t>ダイ</t>
    </rPh>
    <phoneticPr fontId="1"/>
  </si>
  <si>
    <t>　　　○G型=０円</t>
  </si>
  <si>
    <t>・　④「当該支給対象期に出向先事業主が支給・補填した賃金の額（円）」欄には、A～G型の賃金類型において、該当する賃金類型に合わせてそれぞれ次の金額を記載してください。</t>
    <rPh sb="69" eb="70">
      <t>ツギ</t>
    </rPh>
    <phoneticPr fontId="1"/>
  </si>
  <si>
    <t>　　　○A型及びB型=様式第６号（３）abの⑦欄の金額</t>
    <phoneticPr fontId="1"/>
  </si>
  <si>
    <t>　　　○C型=様式第６号（３）cの⑧欄の金額</t>
    <phoneticPr fontId="1"/>
  </si>
  <si>
    <t>　　　○D型=様式第６号（３）dの⑧欄と⑨欄の合計金額</t>
    <phoneticPr fontId="1"/>
  </si>
  <si>
    <t>　　　○E型及びG型=様式第６号（３）efgの④欄の金額</t>
    <rPh sb="13" eb="14">
      <t>ダイ</t>
    </rPh>
    <phoneticPr fontId="1"/>
  </si>
  <si>
    <t>　　　○F型=０円</t>
  </si>
  <si>
    <t>・　⑤「③と④の計（円）」欄には、③「当該支給対象期に出向元事業主が支給・補填した賃金の額（円）」欄で記載した額と④「当該支給対象期に出向先事業主が支給・補填した賃金の額（円）」欄で記載した額の総額を記載してください。</t>
    <rPh sb="8" eb="9">
      <t>ケイ</t>
    </rPh>
    <rPh sb="10" eb="11">
      <t>エン</t>
    </rPh>
    <rPh sb="13" eb="14">
      <t>ラン</t>
    </rPh>
    <rPh sb="51" eb="53">
      <t>キサイ</t>
    </rPh>
    <rPh sb="55" eb="56">
      <t>ガク</t>
    </rPh>
    <rPh sb="69" eb="70">
      <t>サキ</t>
    </rPh>
    <rPh sb="89" eb="90">
      <t>ラン</t>
    </rPh>
    <rPh sb="91" eb="93">
      <t>キサイ</t>
    </rPh>
    <rPh sb="95" eb="96">
      <t>ガク</t>
    </rPh>
    <rPh sb="97" eb="99">
      <t>ソウガク</t>
    </rPh>
    <rPh sb="100" eb="102">
      <t>キサイ</t>
    </rPh>
    <phoneticPr fontId="1"/>
  </si>
  <si>
    <t>・　⑥「出向開始日の前日現在において労働日に通常支払われる賃金の額（円）」欄には、②(１)欄に記載した額を記載してください。</t>
    <rPh sb="37" eb="38">
      <t>ラン</t>
    </rPh>
    <rPh sb="45" eb="46">
      <t>ラン</t>
    </rPh>
    <rPh sb="47" eb="49">
      <t>キサイ</t>
    </rPh>
    <rPh sb="51" eb="52">
      <t>ガク</t>
    </rPh>
    <rPh sb="53" eb="55">
      <t>キサイ</t>
    </rPh>
    <phoneticPr fontId="1"/>
  </si>
  <si>
    <t>・　⑦「当該支給対象期の実労働日数（日）」欄には、出向先事業所で勤務した日数（有給休暇を含む）を記載してください。</t>
    <rPh sb="21" eb="22">
      <t>ラン</t>
    </rPh>
    <rPh sb="39" eb="41">
      <t>ユウキュウ</t>
    </rPh>
    <rPh sb="41" eb="43">
      <t>キュウカ</t>
    </rPh>
    <rPh sb="44" eb="45">
      <t>フク</t>
    </rPh>
    <phoneticPr fontId="1"/>
  </si>
  <si>
    <t>・　⑧「⑥×⑦の額（円）」欄には、⑥「出向開始日の前日現在において労働日に通常支払われる賃金の額（円）」欄に記載した額に⑦「当該支給対象期の実労働日数（日）」欄に記載した日数を乗じて得た額を記載してください。</t>
    <rPh sb="13" eb="14">
      <t>ラン</t>
    </rPh>
    <rPh sb="54" eb="56">
      <t>キサイ</t>
    </rPh>
    <rPh sb="58" eb="59">
      <t>ガク</t>
    </rPh>
    <rPh sb="81" eb="83">
      <t>キサイ</t>
    </rPh>
    <rPh sb="85" eb="87">
      <t>ニッスウ</t>
    </rPh>
    <rPh sb="88" eb="89">
      <t>ジョウ</t>
    </rPh>
    <rPh sb="91" eb="92">
      <t>エ</t>
    </rPh>
    <rPh sb="93" eb="94">
      <t>ガク</t>
    </rPh>
    <rPh sb="95" eb="97">
      <t>キサイ</t>
    </rPh>
    <phoneticPr fontId="1"/>
  </si>
  <si>
    <t>・　⑤「③と④の計（円）」欄に記載した額と⑧「⑥×⑦の額（円）」欄に記載した額を比較してください。前者の額が後者の額を上回らない場合は「（⑤が⑧を上回らない場合）」に、前者の額が後者の額を上回る場合は「（⑤が⑧を上回る場合）」に進んでください。</t>
    <rPh sb="8" eb="9">
      <t>ケイ</t>
    </rPh>
    <rPh sb="10" eb="11">
      <t>エン</t>
    </rPh>
    <rPh sb="13" eb="14">
      <t>ラン</t>
    </rPh>
    <rPh sb="15" eb="17">
      <t>キサイ</t>
    </rPh>
    <rPh sb="19" eb="20">
      <t>ガク</t>
    </rPh>
    <rPh sb="27" eb="28">
      <t>ガク</t>
    </rPh>
    <rPh sb="29" eb="30">
      <t>エン</t>
    </rPh>
    <rPh sb="32" eb="33">
      <t>ラン</t>
    </rPh>
    <rPh sb="34" eb="36">
      <t>キサイ</t>
    </rPh>
    <rPh sb="38" eb="39">
      <t>ガク</t>
    </rPh>
    <rPh sb="40" eb="42">
      <t>ヒカク</t>
    </rPh>
    <rPh sb="49" eb="51">
      <t>ゼンシャ</t>
    </rPh>
    <rPh sb="52" eb="53">
      <t>ガク</t>
    </rPh>
    <rPh sb="54" eb="56">
      <t>コウシャ</t>
    </rPh>
    <rPh sb="57" eb="58">
      <t>ガク</t>
    </rPh>
    <rPh sb="59" eb="61">
      <t>ウワマワ</t>
    </rPh>
    <rPh sb="64" eb="66">
      <t>バアイ</t>
    </rPh>
    <rPh sb="73" eb="75">
      <t>ウワマワ</t>
    </rPh>
    <rPh sb="84" eb="86">
      <t>ゼンシャ</t>
    </rPh>
    <rPh sb="87" eb="88">
      <t>ガク</t>
    </rPh>
    <rPh sb="89" eb="91">
      <t>コウシャ</t>
    </rPh>
    <rPh sb="92" eb="93">
      <t>ガク</t>
    </rPh>
    <rPh sb="94" eb="96">
      <t>ウワマワ</t>
    </rPh>
    <rPh sb="106" eb="108">
      <t>ウワマワ</t>
    </rPh>
    <rPh sb="114" eb="115">
      <t>スス</t>
    </rPh>
    <phoneticPr fontId="1"/>
  </si>
  <si>
    <t>【⑤「③と④の計（円）」欄に記載した額が⑧「⑥×⑦の額（円）」欄に記載した額を上回らない場合】(⑤「③と④の計（円）」欄に記載した額が⑧「⑥×⑦の額（円）」欄に記載した額を上回る場合は記載不要です)</t>
    <rPh sb="18" eb="19">
      <t>ガク</t>
    </rPh>
    <rPh sb="26" eb="27">
      <t>ガク</t>
    </rPh>
    <rPh sb="28" eb="29">
      <t>エン</t>
    </rPh>
    <rPh sb="31" eb="32">
      <t>ラン</t>
    </rPh>
    <rPh sb="33" eb="35">
      <t>キサイ</t>
    </rPh>
    <rPh sb="37" eb="38">
      <t>ガク</t>
    </rPh>
    <rPh sb="39" eb="41">
      <t>ウワマワ</t>
    </rPh>
    <rPh sb="44" eb="46">
      <t>バアイ</t>
    </rPh>
    <rPh sb="84" eb="85">
      <t>ガク</t>
    </rPh>
    <rPh sb="86" eb="88">
      <t>ウワマワ</t>
    </rPh>
    <rPh sb="89" eb="91">
      <t>バアイ</t>
    </rPh>
    <rPh sb="92" eb="94">
      <t>キサイ</t>
    </rPh>
    <rPh sb="94" eb="96">
      <t>フヨウ</t>
    </rPh>
    <phoneticPr fontId="1"/>
  </si>
  <si>
    <t>　(出向元事業主)</t>
    <rPh sb="2" eb="5">
      <t>シュッコウモト</t>
    </rPh>
    <rPh sb="5" eb="8">
      <t>ジギョウヌシ</t>
    </rPh>
    <phoneticPr fontId="1"/>
  </si>
  <si>
    <t>・　⑨「賃金助成対象額」欄には、③「当該支給対象期に出向元事業主が支給・補填した賃金の額（円）」に記載した額と同じ額を記載してください。</t>
    <rPh sb="12" eb="13">
      <t>ラン</t>
    </rPh>
    <rPh sb="49" eb="51">
      <t>キサイ</t>
    </rPh>
    <rPh sb="53" eb="54">
      <t>ガク</t>
    </rPh>
    <rPh sb="55" eb="56">
      <t>オナ</t>
    </rPh>
    <rPh sb="57" eb="58">
      <t>ガク</t>
    </rPh>
    <rPh sb="59" eb="61">
      <t>キサイ</t>
    </rPh>
    <phoneticPr fontId="1"/>
  </si>
  <si>
    <t>　(出向先事業主)</t>
    <rPh sb="2" eb="5">
      <t>シュッコウサキ</t>
    </rPh>
    <rPh sb="5" eb="8">
      <t>ジギョウヌシ</t>
    </rPh>
    <phoneticPr fontId="1"/>
  </si>
  <si>
    <t>・　⑩「賃金助成対象額」欄には、④「当該支給対象期に出向先事業主が支給・補填した賃金の額（円）」に記載した額と同じ額を記載してください。</t>
    <rPh sb="12" eb="13">
      <t>ラン</t>
    </rPh>
    <rPh sb="28" eb="29">
      <t>サキ</t>
    </rPh>
    <rPh sb="49" eb="51">
      <t>キサイ</t>
    </rPh>
    <rPh sb="53" eb="54">
      <t>ガク</t>
    </rPh>
    <rPh sb="55" eb="56">
      <t>オナ</t>
    </rPh>
    <rPh sb="57" eb="58">
      <t>ガク</t>
    </rPh>
    <rPh sb="59" eb="61">
      <t>キサイ</t>
    </rPh>
    <phoneticPr fontId="1"/>
  </si>
  <si>
    <t>【⑤「③と④の計（円）」欄に記載した額が⑧「⑥×⑦の額（円）」欄に記載した額を上回る場合】(⑤「③と④の計（円）」欄に記載した額が⑧「⑥×⑦の額（円）」欄に記載した額を上回らない場合は記載不要です)</t>
    <rPh sb="7" eb="8">
      <t>ケイ</t>
    </rPh>
    <rPh sb="9" eb="10">
      <t>エン</t>
    </rPh>
    <rPh sb="12" eb="13">
      <t>ラン</t>
    </rPh>
    <rPh sb="14" eb="16">
      <t>キサイ</t>
    </rPh>
    <rPh sb="18" eb="19">
      <t>ガク</t>
    </rPh>
    <rPh sb="37" eb="38">
      <t>ガク</t>
    </rPh>
    <rPh sb="39" eb="41">
      <t>ウワマワ</t>
    </rPh>
    <rPh sb="63" eb="64">
      <t>ガク</t>
    </rPh>
    <rPh sb="71" eb="72">
      <t>ガク</t>
    </rPh>
    <rPh sb="73" eb="74">
      <t>エン</t>
    </rPh>
    <rPh sb="76" eb="77">
      <t>ラン</t>
    </rPh>
    <rPh sb="78" eb="80">
      <t>キサイ</t>
    </rPh>
    <rPh sb="82" eb="83">
      <t>ガク</t>
    </rPh>
    <rPh sb="84" eb="86">
      <t>ウワマワ</t>
    </rPh>
    <phoneticPr fontId="1"/>
  </si>
  <si>
    <t>　(出向元事業主)</t>
    <phoneticPr fontId="1"/>
  </si>
  <si>
    <t>・　⑪「賃金助成対象額」欄には、次の計算式を用いて算出した額を記載してください。(小数点以下は切り上げしてください。)</t>
    <rPh sb="4" eb="6">
      <t>チンギン</t>
    </rPh>
    <rPh sb="6" eb="8">
      <t>ジョセイ</t>
    </rPh>
    <rPh sb="8" eb="11">
      <t>タイショウガク</t>
    </rPh>
    <rPh sb="16" eb="17">
      <t>ツギ</t>
    </rPh>
    <rPh sb="18" eb="21">
      <t>ケイサンシキ</t>
    </rPh>
    <rPh sb="22" eb="23">
      <t>モチ</t>
    </rPh>
    <rPh sb="25" eb="27">
      <t>サンシュツ</t>
    </rPh>
    <rPh sb="29" eb="30">
      <t>ガク</t>
    </rPh>
    <rPh sb="31" eb="33">
      <t>キサイ</t>
    </rPh>
    <phoneticPr fontId="1"/>
  </si>
  <si>
    <t>　⑧「⑥×⑦の額（円）」欄の額</t>
    <rPh sb="14" eb="15">
      <t>ガク</t>
    </rPh>
    <phoneticPr fontId="1"/>
  </si>
  <si>
    <t>③「当該支給対象期に出向元事業主が支給・補填した賃金の額（円）」</t>
    <phoneticPr fontId="1"/>
  </si>
  <si>
    <t>　　　　　　　　　　⑤「③と④の計（円）」</t>
    <phoneticPr fontId="1"/>
  </si>
  <si>
    <t>　(出向先事業主)</t>
    <rPh sb="4" eb="5">
      <t>サキ</t>
    </rPh>
    <phoneticPr fontId="1"/>
  </si>
  <si>
    <t>・　⑫「賃金助成対象額」欄には、次の計算式を用いて算出した数字を記載してください。(小数点以下は切り上げしてください。)</t>
    <rPh sb="16" eb="17">
      <t>ツギ</t>
    </rPh>
    <rPh sb="18" eb="21">
      <t>ケイサンシキ</t>
    </rPh>
    <rPh sb="22" eb="23">
      <t>モチ</t>
    </rPh>
    <rPh sb="25" eb="27">
      <t>サンシュツ</t>
    </rPh>
    <rPh sb="29" eb="31">
      <t>スウジ</t>
    </rPh>
    <rPh sb="32" eb="34">
      <t>キサイ</t>
    </rPh>
    <phoneticPr fontId="1"/>
  </si>
  <si>
    <t>④「当該支給対象期に出向先事業主が支給・補填した賃金の額（円）」</t>
    <rPh sb="12" eb="13">
      <t>サキ</t>
    </rPh>
    <phoneticPr fontId="1"/>
  </si>
  <si>
    <t>・　⑬「助成対象額」欄には、⑨か⑪の額に助成率（大企業の場合は３分の２、中小企業事業主の場合は５分の４）を乗じて得た額を記載してください。(小数点以下は切り上げしてください。)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8" eb="19">
      <t>ガク</t>
    </rPh>
    <rPh sb="20" eb="22">
      <t>ジョセイ</t>
    </rPh>
    <phoneticPr fontId="1"/>
  </si>
  <si>
    <t>・　⑭「助成対象額」欄には、⑩か⑫の額に助成率（大企業の場合は３分の２、中小企業事業主の場合は５分の４）を乗じて得た額を記載してください。(小数点以下は切り上げしてください。)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0" eb="11">
      <t>ラン</t>
    </rPh>
    <rPh sb="18" eb="19">
      <t>ガク</t>
    </rPh>
    <rPh sb="20" eb="22">
      <t>ジョセイ</t>
    </rPh>
    <phoneticPr fontId="1"/>
  </si>
  <si>
    <t>・　⑬「助成対象額（円）」欄と⑭「助成対象額（円）」欄の総額が、日額上限額（※）に⑦「当該支給対象期の実労働日数（日）」に記載した日数を乗じて得た額を上回る場合は「⑬＋⑭が日額上限額×⑦を上回る場合」に進んでください。　(上回らない場合は記載不要です。)</t>
    <rPh sb="4" eb="9">
      <t>ジョセイタイショウガク</t>
    </rPh>
    <rPh sb="10" eb="11">
      <t>エン</t>
    </rPh>
    <rPh sb="13" eb="14">
      <t>ラン</t>
    </rPh>
    <rPh sb="17" eb="19">
      <t>ジョセイ</t>
    </rPh>
    <rPh sb="19" eb="21">
      <t>タイショウ</t>
    </rPh>
    <rPh sb="21" eb="22">
      <t>ガク</t>
    </rPh>
    <rPh sb="23" eb="24">
      <t>エン</t>
    </rPh>
    <rPh sb="26" eb="27">
      <t>ラン</t>
    </rPh>
    <rPh sb="28" eb="30">
      <t>ソウガク</t>
    </rPh>
    <rPh sb="32" eb="34">
      <t>ニチガク</t>
    </rPh>
    <rPh sb="34" eb="37">
      <t>ジョウゲンガク</t>
    </rPh>
    <rPh sb="43" eb="45">
      <t>トウガイ</t>
    </rPh>
    <rPh sb="45" eb="47">
      <t>シキュウ</t>
    </rPh>
    <rPh sb="47" eb="49">
      <t>タイショウ</t>
    </rPh>
    <rPh sb="49" eb="50">
      <t>キ</t>
    </rPh>
    <rPh sb="51" eb="52">
      <t>ミ</t>
    </rPh>
    <rPh sb="52" eb="54">
      <t>ロウドウ</t>
    </rPh>
    <rPh sb="54" eb="56">
      <t>ニッスウ</t>
    </rPh>
    <rPh sb="57" eb="58">
      <t>ヒ</t>
    </rPh>
    <rPh sb="61" eb="63">
      <t>キサイ</t>
    </rPh>
    <rPh sb="65" eb="67">
      <t>ニッスウ</t>
    </rPh>
    <rPh sb="68" eb="69">
      <t>ジョウ</t>
    </rPh>
    <rPh sb="71" eb="72">
      <t>エ</t>
    </rPh>
    <rPh sb="73" eb="74">
      <t>ガク</t>
    </rPh>
    <rPh sb="75" eb="77">
      <t>ウワマワ</t>
    </rPh>
    <rPh sb="78" eb="80">
      <t>バアイ</t>
    </rPh>
    <rPh sb="86" eb="88">
      <t>ニチガク</t>
    </rPh>
    <rPh sb="88" eb="91">
      <t>ジョウゲンガク</t>
    </rPh>
    <rPh sb="101" eb="102">
      <t>スス</t>
    </rPh>
    <rPh sb="111" eb="113">
      <t>ウワマワ</t>
    </rPh>
    <rPh sb="116" eb="118">
      <t>バアイ</t>
    </rPh>
    <rPh sb="119" eb="121">
      <t>キサイ</t>
    </rPh>
    <rPh sb="121" eb="123">
      <t>フヨウ</t>
    </rPh>
    <phoneticPr fontId="1"/>
  </si>
  <si>
    <t>　　（「出向元助成金額」(支給上限額)）</t>
    <rPh sb="13" eb="15">
      <t>シキュウ</t>
    </rPh>
    <rPh sb="15" eb="18">
      <t>ジョウゲンガク</t>
    </rPh>
    <phoneticPr fontId="1"/>
  </si>
  <si>
    <t>　　　次の計算式を用いて算出し記載してください。</t>
    <rPh sb="3" eb="4">
      <t>ツギ</t>
    </rPh>
    <rPh sb="5" eb="8">
      <t>ケイサンシキ</t>
    </rPh>
    <rPh sb="9" eb="10">
      <t>モチ</t>
    </rPh>
    <rPh sb="12" eb="14">
      <t>サンシュツ</t>
    </rPh>
    <rPh sb="15" eb="17">
      <t>キサイ</t>
    </rPh>
    <phoneticPr fontId="1"/>
  </si>
  <si>
    <t>⑦「当該支給対象期の実労働日数（日）」欄
に記載した日数</t>
    <rPh sb="19" eb="20">
      <t>ラン</t>
    </rPh>
    <phoneticPr fontId="1"/>
  </si>
  <si>
    <t>　　　　　　「⑬助成対象額（円）」</t>
    <rPh sb="8" eb="13">
      <t>ジョセイタイショウガク</t>
    </rPh>
    <phoneticPr fontId="1"/>
  </si>
  <si>
    <t>「⑬助成対象額（円）」＋「⑭助成対象額（円）」</t>
    <phoneticPr fontId="1"/>
  </si>
  <si>
    <t>　　（「出向先助成金額」(支給上限額)）</t>
    <rPh sb="6" eb="7">
      <t>サキ</t>
    </rPh>
    <rPh sb="13" eb="15">
      <t>シキュウ</t>
    </rPh>
    <rPh sb="15" eb="18">
      <t>ジョウゲンガク</t>
    </rPh>
    <phoneticPr fontId="1"/>
  </si>
  <si>
    <t>　　　　　　「⑭助成対象額（円）」</t>
    <rPh sb="8" eb="13">
      <t>ジョセイタイショウガク</t>
    </rPh>
    <phoneticPr fontId="1"/>
  </si>
  <si>
    <t>・　「支給申請額」欄には、次のとおりに記載してください。</t>
    <rPh sb="3" eb="5">
      <t>シキュウ</t>
    </rPh>
    <rPh sb="5" eb="8">
      <t>シンセイガク</t>
    </rPh>
    <rPh sb="9" eb="10">
      <t>ラン</t>
    </rPh>
    <rPh sb="13" eb="14">
      <t>ツギ</t>
    </rPh>
    <rPh sb="19" eb="21">
      <t>キサイ</t>
    </rPh>
    <phoneticPr fontId="1"/>
  </si>
  <si>
    <t>　　　【⑬＋⑭が日額上限額×⑦を上回る場合】</t>
    <rPh sb="8" eb="13">
      <t>ニチガクジョウゲンガク</t>
    </rPh>
    <phoneticPr fontId="1"/>
  </si>
  <si>
    <t>　　　(出向元事業所)</t>
    <rPh sb="4" eb="7">
      <t>シュッコウモト</t>
    </rPh>
    <rPh sb="7" eb="10">
      <t>ジギョウショ</t>
    </rPh>
    <phoneticPr fontId="1"/>
  </si>
  <si>
    <t>　　　「出向元助成金額」(支給上限額)(円)</t>
    <rPh sb="20" eb="21">
      <t>エン</t>
    </rPh>
    <phoneticPr fontId="1"/>
  </si>
  <si>
    <t>　　　(出向先事業所)</t>
    <rPh sb="4" eb="7">
      <t>シュッコウサキ</t>
    </rPh>
    <rPh sb="7" eb="10">
      <t>ジギョウショ</t>
    </rPh>
    <phoneticPr fontId="1"/>
  </si>
  <si>
    <t>　　　「出向先助成金額」(支給上限額)(円)</t>
    <rPh sb="6" eb="7">
      <t>サキ</t>
    </rPh>
    <rPh sb="20" eb="21">
      <t>エン</t>
    </rPh>
    <phoneticPr fontId="1"/>
  </si>
  <si>
    <t>　　　【⑬＋⑭が日額上限額×⑦以下の場合】</t>
    <rPh sb="8" eb="13">
      <t>ニチガクジョウゲンガク</t>
    </rPh>
    <rPh sb="15" eb="17">
      <t>イカ</t>
    </rPh>
    <phoneticPr fontId="1"/>
  </si>
  <si>
    <t>　　　「⑬助成対象額」欄の出向元事業所(円)</t>
    <rPh sb="5" eb="7">
      <t>ジョセイ</t>
    </rPh>
    <rPh sb="7" eb="9">
      <t>タイショウ</t>
    </rPh>
    <rPh sb="9" eb="10">
      <t>ガク</t>
    </rPh>
    <rPh sb="11" eb="12">
      <t>ラン</t>
    </rPh>
    <phoneticPr fontId="1"/>
  </si>
  <si>
    <t>　　　「⑭助成対象額」欄の出向先事業所(円)</t>
    <rPh sb="5" eb="7">
      <t>ジョセイ</t>
    </rPh>
    <rPh sb="7" eb="9">
      <t>タイショウ</t>
    </rPh>
    <rPh sb="9" eb="10">
      <t>ガク</t>
    </rPh>
    <phoneticPr fontId="1"/>
  </si>
  <si>
    <t>・　「⑮合計支給申請金額(円)」欄には、出向元事業所及び出向先事業所それぞれ本様式（続紙があれば続紙も含む）記載の全ての出向労働者の支給申請額の総額を記載してください。</t>
    <rPh sb="4" eb="6">
      <t>ゴウケイ</t>
    </rPh>
    <rPh sb="6" eb="12">
      <t>シキュウシンセイキンガク</t>
    </rPh>
    <rPh sb="13" eb="14">
      <t>エン</t>
    </rPh>
    <rPh sb="16" eb="17">
      <t>ラン</t>
    </rPh>
    <rPh sb="20" eb="26">
      <t>シュッコウモトジギョウショ</t>
    </rPh>
    <rPh sb="26" eb="27">
      <t>オヨ</t>
    </rPh>
    <rPh sb="28" eb="31">
      <t>シュッコウサキ</t>
    </rPh>
    <rPh sb="31" eb="32">
      <t>ゴト</t>
    </rPh>
    <rPh sb="33" eb="34">
      <t>ジョ</t>
    </rPh>
    <rPh sb="38" eb="39">
      <t>ホン</t>
    </rPh>
    <rPh sb="39" eb="41">
      <t>ヨウシキ</t>
    </rPh>
    <rPh sb="42" eb="44">
      <t>ゾクシ</t>
    </rPh>
    <rPh sb="48" eb="50">
      <t>ゾクシ</t>
    </rPh>
    <rPh sb="51" eb="52">
      <t>フク</t>
    </rPh>
    <rPh sb="54" eb="56">
      <t>キサイ</t>
    </rPh>
    <rPh sb="57" eb="58">
      <t>スベ</t>
    </rPh>
    <rPh sb="60" eb="62">
      <t>シュッコウ</t>
    </rPh>
    <rPh sb="62" eb="65">
      <t>ロウドウシャ</t>
    </rPh>
    <rPh sb="66" eb="68">
      <t>シキュウ</t>
    </rPh>
    <rPh sb="68" eb="70">
      <t>シンセイ</t>
    </rPh>
    <rPh sb="70" eb="71">
      <t>ガク</t>
    </rPh>
    <rPh sb="72" eb="74">
      <t>ソウガク</t>
    </rPh>
    <rPh sb="75" eb="77">
      <t>キサイ</t>
    </rPh>
    <phoneticPr fontId="1"/>
  </si>
  <si>
    <t>⑨助成対象</t>
    <rPh sb="1" eb="3">
      <t>ジョセイ</t>
    </rPh>
    <rPh sb="3" eb="5">
      <t>タイショウ</t>
    </rPh>
    <phoneticPr fontId="1"/>
  </si>
  <si>
    <t>支給対象者別支給額算定調書</t>
    <phoneticPr fontId="1"/>
  </si>
  <si>
    <t>※雇用保険の基本手当の日額の最高額については、毎年８月に改正されるためご注意ください。</t>
    <rPh sb="1" eb="5">
      <t>コヨウホケン</t>
    </rPh>
    <rPh sb="6" eb="10">
      <t>キホンテアテ</t>
    </rPh>
    <rPh sb="11" eb="13">
      <t>ニチガク</t>
    </rPh>
    <rPh sb="14" eb="17">
      <t>サイコウガク</t>
    </rPh>
    <rPh sb="23" eb="25">
      <t>マイトシ</t>
    </rPh>
    <rPh sb="26" eb="27">
      <t>ガツ</t>
    </rPh>
    <rPh sb="28" eb="30">
      <t>カイセイ</t>
    </rPh>
    <rPh sb="36" eb="38">
      <t>チュウイ</t>
    </rPh>
    <phoneticPr fontId="1"/>
  </si>
  <si>
    <t>・　対象者が３人を超える場合は、続紙を使用してください。</t>
    <rPh sb="2" eb="5">
      <t>タイショウシャ</t>
    </rPh>
    <rPh sb="7" eb="8">
      <t>ニン</t>
    </rPh>
    <rPh sb="9" eb="10">
      <t>コ</t>
    </rPh>
    <rPh sb="12" eb="14">
      <t>バアイ</t>
    </rPh>
    <rPh sb="16" eb="17">
      <t>ゾク</t>
    </rPh>
    <rPh sb="17" eb="18">
      <t>カミ</t>
    </rPh>
    <rPh sb="19" eb="21">
      <t>シヨウ</t>
    </rPh>
    <phoneticPr fontId="1"/>
  </si>
  <si>
    <t>様式第6号(2)b（裏面）
（注　意）
１．　本様式は、出向元事業主がすべて記載してください。また、対象者が３人を超える場合は、続紙を使用してください。
２．　「出向期間」欄には、様式第２号出向実施計画（変更）届（出向先事業主）②（２欄に記載の出向の期間を記載してくださ
　　い。
３．　「支給対象期」欄には、提出した計画届において指定した申請頻度に応じた一の又は二から六の連続する判定基礎期間を記
　　載してください。
４．　③欄には、計画届に基づき出向を開始する日の前日時点で出向元事業主に引き続き被保険者として雇用された期間が６ヶ月
　　以上である場合は、□に✔をしてください。
５．　①欄には出向元事業主が既に出向実施計画（変更）届により届け出た出向労働者のうち、今回の支給対象期中に出向を行っ
　　た者の氏名について記入してください。
６．　⑤欄には、出向が終了した日、または出向終了予定日を記載してください。
７．　⑥欄には、出向労働者が出向しなくなった場合は、その理由を記載してください。出向期間満了の場合はその旨を記載して
　　ください。
８．　⑦欄には、出向元事業主が出向先事業主に対して当該支給対象期（当該出向労働者が支給対象期の中途で出向しなくなった
　　場合には、支給対象期の初日から出向しなくなった日の前日までの間。以下同じ。）の出向労働者の賃金（臨時に支払われた
　　賃金及び３か月を超える期間ごとに支払われる賃金を除く。以下同じ。）について補助した額（または補助予定金額）を記載
　　してください。「産業雇用安定助成金（災害特例人材確保支援コース）ガイドブック」の「受給できる額」等を参照してくだ
　　さい。
９．　⑧欄には、賃金を補助した年月日（または補助予定年月日）を記載してください。また、補助予定年月日は当該出向労働者
　　の最後の支給対象期の支給申請期限以内としてください。
10．　⑨欄には、補助した金額のうち当該支給対象期において出向先事業主が出向労働者の賃金に補填した額を記入してくださ
　　い。
　　　なお、部分出向の場合は、出向先事業所で勤務した日の賃金に係るものに限ります。
11．　⑩欄には、当該支給対象期に出向元事業主が出向労働者に直接支払った賃金の額を記載してください。なお、部分出向の場
　　合は、出向先事業所で勤務した日の賃金に係るものに限ります。
12．　「合計」欄には続紙がある場合は、続紙を含めた数字を記載ください。
13．　当該支給申請にかかる出向が、労働組合等との間による協定に定めるところによったものであることを、労働組合等の代表
　　が確認し氏名等を記載してください。
　　　また、下部の四角囲みの内容を満たす場合は、それぞれ□に✔をしてください。</t>
    <phoneticPr fontId="1"/>
  </si>
  <si>
    <t>⑦の補助（予定）年月日</t>
    <rPh sb="5" eb="7">
      <t>ヨテイ</t>
    </rPh>
    <phoneticPr fontId="1"/>
  </si>
  <si>
    <t>様式第6(2)b</t>
    <phoneticPr fontId="1"/>
  </si>
  <si>
    <t>様式第6(2)b続紙</t>
    <rPh sb="8" eb="9">
      <t>ゾク</t>
    </rPh>
    <rPh sb="9" eb="10">
      <t>シ</t>
    </rPh>
    <phoneticPr fontId="1"/>
  </si>
  <si>
    <t>令和７年10月版</t>
    <rPh sb="0" eb="2">
      <t>レイワ</t>
    </rPh>
    <rPh sb="3" eb="4">
      <t>ネン</t>
    </rPh>
    <rPh sb="6" eb="7">
      <t>ガツ</t>
    </rPh>
    <rPh sb="7" eb="8">
      <t>バン</t>
    </rPh>
    <phoneticPr fontId="1"/>
  </si>
  <si>
    <t>様式第6号(3)ab</t>
    <phoneticPr fontId="1"/>
  </si>
  <si>
    <t>様式第6(3)ab続紙</t>
    <rPh sb="9" eb="10">
      <t>ゾク</t>
    </rPh>
    <rPh sb="10" eb="11">
      <t>シ</t>
    </rPh>
    <phoneticPr fontId="1"/>
  </si>
  <si>
    <t>様式第６号(4)</t>
    <phoneticPr fontId="1"/>
  </si>
  <si>
    <t>様式第６号(4)続紙</t>
    <rPh sb="8" eb="10">
      <t>ゾクシ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</si>
</sst>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411]ggge&quot;年&quot;m&quot;月&quot;d&quot;日&quot;;@"/>
    <numFmt numFmtId="179" formatCode="#,##0&quot;円&quot;"/>
  </numFmts>
  <fonts count="3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rgb="FFFF0000"/>
      <name val="ＭＳ 明朝"/>
      <family val="1"/>
      <charset val="128"/>
    </font>
    <font>
      <sz val="9"/>
      <name val="ＭＳ 明朝"/>
      <family val="1"/>
      <charset val="128"/>
    </font>
    <font>
      <b/>
      <sz val="10"/>
      <name val="ＭＳ 明朝"/>
      <family val="1"/>
      <charset val="128"/>
    </font>
    <font>
      <sz val="11"/>
      <color theme="1"/>
      <name val="ＭＳ 明朝"/>
      <family val="1"/>
      <charset val="128"/>
    </font>
    <font>
      <sz val="18"/>
      <color theme="1"/>
      <name val="ＭＳ 明朝"/>
      <family val="1"/>
      <charset val="128"/>
    </font>
    <font>
      <sz val="6"/>
      <name val="游ゴシック"/>
      <family val="3"/>
      <charset val="128"/>
      <scheme val="minor"/>
    </font>
    <font>
      <sz val="16"/>
      <color theme="1"/>
      <name val="ＭＳ 明朝"/>
      <family val="1"/>
      <charset val="128"/>
    </font>
    <font>
      <sz val="11"/>
      <color rgb="FF000000"/>
      <name val="ＭＳ 明朝"/>
      <family val="1"/>
      <charset val="128"/>
    </font>
    <font>
      <sz val="12"/>
      <color theme="1"/>
      <name val="ＭＳ 明朝"/>
      <family val="1"/>
      <charset val="128"/>
    </font>
    <font>
      <sz val="10"/>
      <color theme="1"/>
      <name val="ＭＳ 明朝"/>
      <family val="1"/>
      <charset val="128"/>
    </font>
    <font>
      <b/>
      <sz val="10"/>
      <color theme="1"/>
      <name val="ＭＳ 明朝"/>
      <family val="1"/>
      <charset val="128"/>
    </font>
    <font>
      <sz val="9"/>
      <color theme="1"/>
      <name val="ＭＳ 明朝"/>
      <family val="1"/>
      <charset val="128"/>
    </font>
    <font>
      <sz val="14"/>
      <color theme="1"/>
      <name val="ＭＳ 明朝"/>
      <family val="1"/>
      <charset val="128"/>
    </font>
    <font>
      <b/>
      <sz val="14"/>
      <color theme="1"/>
      <name val="ＭＳ 明朝"/>
      <family val="1"/>
      <charset val="128"/>
    </font>
    <font>
      <sz val="12"/>
      <color rgb="FF000000"/>
      <name val="ＭＳ 明朝"/>
      <family val="1"/>
      <charset val="128"/>
    </font>
    <font>
      <b/>
      <sz val="16"/>
      <color theme="1"/>
      <name val="ＭＳ 明朝"/>
      <family val="1"/>
      <charset val="128"/>
    </font>
    <font>
      <b/>
      <sz val="11"/>
      <color theme="1"/>
      <name val="ＭＳ 明朝"/>
      <family val="1"/>
      <charset val="128"/>
    </font>
    <font>
      <sz val="14"/>
      <name val="ＭＳ 明朝"/>
      <family val="1"/>
      <charset val="128"/>
    </font>
    <font>
      <b/>
      <sz val="20"/>
      <name val="ＭＳ 明朝"/>
      <family val="1"/>
      <charset val="128"/>
    </font>
    <font>
      <sz val="16"/>
      <name val="ＭＳ 明朝"/>
      <family val="1"/>
      <charset val="128"/>
    </font>
    <font>
      <sz val="14"/>
      <color rgb="FFFF0000"/>
      <name val="ＭＳ 明朝"/>
      <family val="1"/>
      <charset val="128"/>
    </font>
    <font>
      <sz val="18"/>
      <name val="ＭＳ 明朝"/>
      <family val="1"/>
      <charset val="128"/>
    </font>
    <font>
      <sz val="16"/>
      <color rgb="FFFF0000"/>
      <name val="ＭＳ 明朝"/>
      <family val="1"/>
      <charset val="128"/>
    </font>
    <font>
      <sz val="12"/>
      <name val="ＭＳ 明朝"/>
      <family val="1"/>
      <charset val="128"/>
    </font>
    <font>
      <sz val="10"/>
      <name val="ＭＳ 明朝"/>
      <family val="1"/>
      <charset val="128"/>
    </font>
    <font>
      <b/>
      <sz val="14"/>
      <name val="ＭＳ 明朝"/>
      <family val="1"/>
      <charset val="128"/>
    </font>
    <font>
      <b/>
      <u/>
      <sz val="16"/>
      <name val="ＭＳ 明朝"/>
      <family val="1"/>
      <charset val="128"/>
    </font>
    <font>
      <b/>
      <sz val="16"/>
      <name val="ＭＳ 明朝"/>
      <family val="1"/>
      <charset val="128"/>
    </font>
    <font>
      <strike/>
      <sz val="16"/>
      <name val="ＭＳ 明朝"/>
      <family val="1"/>
      <charset val="128"/>
    </font>
    <font>
      <sz val="22"/>
      <name val="ＭＳ 明朝"/>
      <family val="1"/>
      <charset val="128"/>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57">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right style="thin">
        <color indexed="64"/>
      </right>
      <top/>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double">
        <color indexed="64"/>
      </left>
      <right/>
      <top style="thin">
        <color indexed="64"/>
      </top>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style="double">
        <color indexed="64"/>
      </left>
      <right/>
      <top/>
      <bottom/>
      <diagonal/>
    </border>
    <border>
      <left style="medium">
        <color indexed="64"/>
      </left>
      <right style="double">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double">
        <color indexed="64"/>
      </left>
      <right/>
      <top style="medium">
        <color indexed="64"/>
      </top>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medium">
        <color indexed="64"/>
      </right>
      <top/>
      <bottom style="thin">
        <color indexed="64"/>
      </bottom>
      <diagonal/>
    </border>
    <border>
      <left style="double">
        <color indexed="64"/>
      </left>
      <right/>
      <top style="medium">
        <color indexed="64"/>
      </top>
      <bottom style="medium">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310">
    <xf numFmtId="0" fontId="0" fillId="0" borderId="0" xfId="0">
      <alignment vertical="center"/>
    </xf>
    <xf numFmtId="0" fontId="12" fillId="0" borderId="0" xfId="1" applyFont="1" applyProtection="1">
      <alignment vertical="center"/>
    </xf>
    <xf numFmtId="0" fontId="14" fillId="0" borderId="0" xfId="1" applyFont="1" applyProtection="1">
      <alignment vertical="center"/>
    </xf>
    <xf numFmtId="0" fontId="14" fillId="0" borderId="0" xfId="1" applyFont="1" applyFill="1" applyProtection="1">
      <alignment vertical="center"/>
    </xf>
    <xf numFmtId="0" fontId="14" fillId="0" borderId="0" xfId="1" applyFont="1" applyAlignment="1" applyProtection="1">
      <alignment horizontal="center" vertical="center"/>
    </xf>
    <xf numFmtId="0" fontId="14" fillId="0" borderId="0" xfId="1" applyFont="1" applyFill="1" applyAlignment="1" applyProtection="1">
      <alignment horizontal="right" vertical="center"/>
    </xf>
    <xf numFmtId="0" fontId="14" fillId="0" borderId="0" xfId="1" applyFont="1" applyFill="1" applyAlignment="1" applyProtection="1">
      <alignment horizontal="center" vertical="center"/>
    </xf>
    <xf numFmtId="0" fontId="14" fillId="0" borderId="0" xfId="1" applyFont="1" applyBorder="1" applyAlignment="1" applyProtection="1">
      <alignment vertical="top"/>
    </xf>
    <xf numFmtId="0" fontId="14" fillId="0" borderId="0" xfId="1" applyFont="1" applyFill="1" applyBorder="1" applyAlignment="1" applyProtection="1">
      <alignment vertical="top"/>
    </xf>
    <xf numFmtId="0" fontId="14" fillId="0" borderId="0" xfId="1" applyFont="1" applyFill="1" applyAlignment="1" applyProtection="1">
      <alignment vertical="center"/>
      <protection locked="0"/>
    </xf>
    <xf numFmtId="0" fontId="14" fillId="0" borderId="0" xfId="1" applyFont="1" applyFill="1" applyBorder="1" applyAlignment="1" applyProtection="1">
      <alignment vertical="center"/>
      <protection locked="0"/>
    </xf>
    <xf numFmtId="0" fontId="14" fillId="0" borderId="0" xfId="1" applyFont="1" applyAlignment="1" applyProtection="1">
      <alignment horizontal="left" vertical="center"/>
    </xf>
    <xf numFmtId="0" fontId="14" fillId="0" borderId="0" xfId="1" applyFont="1" applyBorder="1" applyAlignment="1" applyProtection="1">
      <alignment horizontal="left" vertical="center" wrapText="1"/>
    </xf>
    <xf numFmtId="0" fontId="14" fillId="0" borderId="0" xfId="1" applyFont="1" applyFill="1" applyBorder="1" applyAlignment="1" applyProtection="1">
      <alignment horizontal="left" vertical="center" wrapText="1"/>
    </xf>
    <xf numFmtId="0" fontId="14" fillId="4" borderId="0" xfId="1" applyFont="1" applyFill="1" applyBorder="1" applyAlignment="1" applyProtection="1">
      <alignment horizontal="left" vertical="center" wrapText="1"/>
    </xf>
    <xf numFmtId="0" fontId="14" fillId="0" borderId="0" xfId="1" applyFont="1" applyBorder="1" applyAlignment="1" applyProtection="1">
      <alignment horizontal="left" vertical="center"/>
    </xf>
    <xf numFmtId="0" fontId="12" fillId="0" borderId="0" xfId="1" applyFont="1" applyBorder="1" applyAlignment="1" applyProtection="1">
      <alignment horizontal="right" vertical="center"/>
    </xf>
    <xf numFmtId="0" fontId="12" fillId="0" borderId="0" xfId="1" applyFont="1" applyBorder="1" applyAlignment="1" applyProtection="1">
      <alignment vertical="center"/>
    </xf>
    <xf numFmtId="0" fontId="12" fillId="0" borderId="0" xfId="1" applyFont="1" applyAlignment="1" applyProtection="1">
      <alignment horizontal="center" vertical="center"/>
    </xf>
    <xf numFmtId="0" fontId="12" fillId="0" borderId="0" xfId="1" applyFont="1" applyAlignment="1" applyProtection="1">
      <alignment horizontal="center" vertical="center"/>
    </xf>
    <xf numFmtId="0" fontId="11" fillId="0" borderId="0" xfId="1" applyFont="1" applyAlignment="1" applyProtection="1">
      <alignment horizontal="left" vertical="top"/>
    </xf>
    <xf numFmtId="0" fontId="14"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center" wrapText="1"/>
      <protection locked="0"/>
    </xf>
    <xf numFmtId="49" fontId="14" fillId="0" borderId="0" xfId="1" applyNumberFormat="1" applyFont="1" applyFill="1" applyBorder="1" applyAlignment="1" applyProtection="1">
      <alignment horizontal="center" vertical="center" wrapText="1" shrinkToFit="1"/>
      <protection locked="0"/>
    </xf>
    <xf numFmtId="178" fontId="11" fillId="0" borderId="0" xfId="0" applyNumberFormat="1" applyFont="1" applyFill="1" applyBorder="1" applyAlignment="1" applyProtection="1">
      <alignment horizontal="center" vertical="center"/>
      <protection locked="0"/>
    </xf>
    <xf numFmtId="178" fontId="14" fillId="0" borderId="0" xfId="1" applyNumberFormat="1" applyFont="1" applyFill="1" applyBorder="1" applyAlignment="1" applyProtection="1">
      <alignment horizontal="center" vertical="center" shrinkToFit="1"/>
      <protection locked="0"/>
    </xf>
    <xf numFmtId="49" fontId="14" fillId="0" borderId="0" xfId="1" applyNumberFormat="1" applyFont="1" applyFill="1" applyBorder="1" applyAlignment="1" applyProtection="1">
      <alignment horizontal="left" vertical="center" wrapText="1"/>
      <protection locked="0"/>
    </xf>
    <xf numFmtId="0" fontId="0" fillId="0" borderId="0" xfId="0" applyFill="1" applyBorder="1" applyAlignment="1">
      <alignment horizontal="left" vertical="center" wrapText="1"/>
    </xf>
    <xf numFmtId="179" fontId="14" fillId="0" borderId="0" xfId="2" applyNumberFormat="1" applyFont="1" applyFill="1" applyBorder="1" applyAlignment="1" applyProtection="1">
      <alignment horizontal="center" vertical="center"/>
      <protection locked="0"/>
    </xf>
    <xf numFmtId="178" fontId="14" fillId="0" borderId="0" xfId="2" applyNumberFormat="1" applyFont="1" applyFill="1" applyBorder="1" applyAlignment="1" applyProtection="1">
      <alignment horizontal="center" vertical="center"/>
      <protection locked="0"/>
    </xf>
    <xf numFmtId="0" fontId="14" fillId="0" borderId="0" xfId="1" applyFont="1" applyAlignment="1" applyProtection="1">
      <alignment horizontal="right" vertical="center"/>
    </xf>
    <xf numFmtId="0" fontId="14" fillId="2" borderId="0" xfId="1" applyFont="1" applyFill="1" applyProtection="1">
      <alignment vertical="center"/>
    </xf>
    <xf numFmtId="179" fontId="14" fillId="0" borderId="0" xfId="1" applyNumberFormat="1" applyFont="1" applyFill="1" applyBorder="1" applyAlignment="1" applyProtection="1">
      <alignment horizontal="center" vertical="center"/>
    </xf>
    <xf numFmtId="38" fontId="14" fillId="0" borderId="0" xfId="1" applyNumberFormat="1" applyFont="1" applyFill="1" applyBorder="1" applyAlignment="1" applyProtection="1">
      <alignment horizontal="center" vertical="center"/>
    </xf>
    <xf numFmtId="0" fontId="14" fillId="0" borderId="3" xfId="1" applyFont="1" applyBorder="1">
      <alignment vertical="center"/>
    </xf>
    <xf numFmtId="0" fontId="14" fillId="0" borderId="0" xfId="1" applyFont="1">
      <alignment vertical="center"/>
    </xf>
    <xf numFmtId="0" fontId="14" fillId="0" borderId="3" xfId="1" applyFont="1" applyBorder="1" applyAlignment="1">
      <alignment horizontal="center" vertical="center" wrapText="1"/>
    </xf>
    <xf numFmtId="0" fontId="14" fillId="0" borderId="0" xfId="1" applyFont="1" applyAlignment="1">
      <alignment vertical="center" wrapText="1"/>
    </xf>
    <xf numFmtId="0" fontId="14" fillId="0" borderId="16" xfId="1" applyFont="1" applyBorder="1" applyAlignment="1">
      <alignment horizontal="center" vertical="center"/>
    </xf>
    <xf numFmtId="178" fontId="14" fillId="2" borderId="0" xfId="1" applyNumberFormat="1" applyFont="1" applyFill="1" applyAlignment="1" applyProtection="1">
      <alignment horizontal="center" vertical="center"/>
      <protection locked="0"/>
    </xf>
    <xf numFmtId="0" fontId="11" fillId="0" borderId="0" xfId="1" applyFont="1">
      <alignment vertical="center"/>
    </xf>
    <xf numFmtId="0" fontId="6" fillId="0" borderId="0" xfId="1" applyFont="1">
      <alignment vertical="center"/>
    </xf>
    <xf numFmtId="0" fontId="7" fillId="0" borderId="0" xfId="1" applyFont="1">
      <alignment vertical="center"/>
    </xf>
    <xf numFmtId="0" fontId="14" fillId="0" borderId="0" xfId="1" applyFont="1" applyAlignment="1">
      <alignment horizontal="center" vertical="center"/>
    </xf>
    <xf numFmtId="0" fontId="7" fillId="0" borderId="0" xfId="1" applyFont="1" applyAlignment="1">
      <alignment horizontal="right" vertical="center"/>
    </xf>
    <xf numFmtId="0" fontId="6" fillId="0" borderId="2" xfId="1" applyFont="1" applyBorder="1" applyAlignment="1">
      <alignment horizontal="left" vertical="center"/>
    </xf>
    <xf numFmtId="0" fontId="6" fillId="0" borderId="0" xfId="1" applyFont="1" applyAlignment="1">
      <alignment horizontal="left" vertical="center"/>
    </xf>
    <xf numFmtId="0" fontId="9" fillId="0" borderId="3" xfId="1" applyFont="1" applyBorder="1">
      <alignment vertical="center"/>
    </xf>
    <xf numFmtId="0" fontId="9" fillId="0" borderId="0" xfId="1" applyFont="1">
      <alignment vertical="center"/>
    </xf>
    <xf numFmtId="0" fontId="6" fillId="0" borderId="3" xfId="1" applyFont="1" applyBorder="1" applyAlignment="1">
      <alignment horizontal="center" vertical="center"/>
    </xf>
    <xf numFmtId="0" fontId="6" fillId="0" borderId="0" xfId="1" applyFont="1" applyAlignment="1">
      <alignment vertical="center" wrapText="1"/>
    </xf>
    <xf numFmtId="0" fontId="9" fillId="0" borderId="0" xfId="1" applyFont="1" applyAlignment="1">
      <alignment horizontal="center" vertical="center"/>
    </xf>
    <xf numFmtId="0" fontId="6" fillId="0" borderId="1" xfId="1" applyFont="1" applyBorder="1" applyAlignment="1">
      <alignment horizontal="center" vertical="center"/>
    </xf>
    <xf numFmtId="179" fontId="6" fillId="0" borderId="1" xfId="1" applyNumberFormat="1" applyFont="1" applyBorder="1" applyAlignment="1">
      <alignment horizontal="center" vertical="center"/>
    </xf>
    <xf numFmtId="0" fontId="6" fillId="0" borderId="0" xfId="1" applyFont="1" applyAlignment="1">
      <alignment horizontal="center" vertical="center"/>
    </xf>
    <xf numFmtId="179" fontId="6" fillId="0" borderId="0" xfId="1" applyNumberFormat="1" applyFont="1" applyAlignment="1">
      <alignment horizontal="center" vertical="center"/>
    </xf>
    <xf numFmtId="0" fontId="6" fillId="0" borderId="0" xfId="1" applyFont="1" applyAlignment="1">
      <alignment horizontal="left" vertical="center" wrapText="1"/>
    </xf>
    <xf numFmtId="0" fontId="9" fillId="0" borderId="0" xfId="1" applyFont="1" applyAlignment="1">
      <alignment vertical="top" wrapText="1"/>
    </xf>
    <xf numFmtId="0" fontId="14" fillId="0" borderId="0" xfId="1" applyFont="1" applyAlignment="1">
      <alignment horizontal="right" vertical="center"/>
    </xf>
    <xf numFmtId="0" fontId="14" fillId="2" borderId="0" xfId="1" applyFont="1" applyFill="1">
      <alignment vertical="center"/>
    </xf>
    <xf numFmtId="0" fontId="17" fillId="0" borderId="0" xfId="1" applyFont="1">
      <alignment vertical="center"/>
    </xf>
    <xf numFmtId="0" fontId="10" fillId="0" borderId="0" xfId="1" applyFont="1" applyAlignment="1">
      <alignment horizontal="left" vertical="center"/>
    </xf>
    <xf numFmtId="0" fontId="10" fillId="0" borderId="0" xfId="1" applyFont="1" applyAlignment="1">
      <alignment vertical="center" wrapText="1"/>
    </xf>
    <xf numFmtId="0" fontId="12" fillId="0" borderId="0" xfId="1" applyFont="1">
      <alignment vertical="center"/>
    </xf>
    <xf numFmtId="0" fontId="14" fillId="0" borderId="0" xfId="1" applyFont="1" applyAlignment="1">
      <alignment horizontal="distributed" vertical="center"/>
    </xf>
    <xf numFmtId="178" fontId="14" fillId="0" borderId="0" xfId="1" applyNumberFormat="1" applyFont="1" applyAlignment="1" applyProtection="1">
      <alignment horizontal="center" vertical="center"/>
      <protection locked="0"/>
    </xf>
    <xf numFmtId="0" fontId="12" fillId="0" borderId="0" xfId="1" applyFont="1" applyAlignment="1">
      <alignment horizontal="center" vertical="center"/>
    </xf>
    <xf numFmtId="0" fontId="20" fillId="0" borderId="0" xfId="0" applyFont="1" applyAlignment="1">
      <alignment horizontal="left" vertical="center"/>
    </xf>
    <xf numFmtId="0" fontId="20" fillId="0" borderId="0" xfId="0" applyFont="1">
      <alignment vertical="center"/>
    </xf>
    <xf numFmtId="0" fontId="20" fillId="0" borderId="6" xfId="0" applyFont="1" applyBorder="1" applyAlignment="1">
      <alignment horizontal="center" vertical="center"/>
    </xf>
    <xf numFmtId="0" fontId="22" fillId="2" borderId="6" xfId="0" applyFont="1" applyFill="1" applyBorder="1" applyAlignment="1" applyProtection="1">
      <alignment horizontal="center" vertical="center"/>
      <protection locked="0"/>
    </xf>
    <xf numFmtId="0" fontId="23" fillId="0" borderId="0" xfId="0" applyFont="1">
      <alignment vertical="center"/>
    </xf>
    <xf numFmtId="0" fontId="3" fillId="0" borderId="0" xfId="0" applyFont="1">
      <alignment vertical="center"/>
    </xf>
    <xf numFmtId="49" fontId="25" fillId="3" borderId="0" xfId="0" applyNumberFormat="1" applyFont="1" applyFill="1">
      <alignment vertical="center"/>
    </xf>
    <xf numFmtId="0" fontId="25" fillId="3" borderId="0" xfId="0" applyFont="1" applyFill="1">
      <alignment vertical="center"/>
    </xf>
    <xf numFmtId="0" fontId="20" fillId="0" borderId="27" xfId="0" applyFont="1" applyBorder="1" applyAlignment="1">
      <alignment horizontal="justify" vertical="center" wrapText="1"/>
    </xf>
    <xf numFmtId="38" fontId="3" fillId="0" borderId="0" xfId="3" applyFont="1" applyFill="1" applyBorder="1" applyAlignment="1">
      <alignment vertical="center"/>
    </xf>
    <xf numFmtId="0" fontId="3" fillId="0" borderId="0" xfId="0" applyFont="1" applyAlignment="1">
      <alignment horizontal="center" vertical="center"/>
    </xf>
    <xf numFmtId="38" fontId="3" fillId="0" borderId="0" xfId="3" applyFont="1" applyFill="1" applyBorder="1">
      <alignment vertical="center"/>
    </xf>
    <xf numFmtId="0" fontId="20" fillId="0" borderId="39" xfId="0" applyFont="1" applyBorder="1" applyAlignment="1">
      <alignment horizontal="center" vertical="center" wrapText="1"/>
    </xf>
    <xf numFmtId="0" fontId="20" fillId="0" borderId="42" xfId="0" applyFont="1" applyBorder="1" applyAlignment="1">
      <alignment horizontal="center" vertical="center" wrapText="1"/>
    </xf>
    <xf numFmtId="0" fontId="23" fillId="0" borderId="0" xfId="0" applyFont="1" applyAlignment="1">
      <alignment vertical="center" wrapText="1"/>
    </xf>
    <xf numFmtId="0" fontId="20" fillId="0" borderId="6" xfId="0" applyFont="1" applyBorder="1" applyAlignment="1">
      <alignment horizontal="center" vertical="center" wrapText="1"/>
    </xf>
    <xf numFmtId="0" fontId="23" fillId="0" borderId="0" xfId="0" applyFont="1" applyAlignment="1">
      <alignment horizontal="center" vertical="center"/>
    </xf>
    <xf numFmtId="0" fontId="22" fillId="0" borderId="0" xfId="0" applyFont="1">
      <alignment vertical="center"/>
    </xf>
    <xf numFmtId="0" fontId="4" fillId="0" borderId="0" xfId="0" applyFont="1">
      <alignment vertical="center"/>
    </xf>
    <xf numFmtId="0" fontId="22" fillId="0" borderId="0" xfId="0" applyFont="1" applyAlignment="1">
      <alignment horizontal="right" vertical="center"/>
    </xf>
    <xf numFmtId="0" fontId="26" fillId="0" borderId="0" xfId="0" applyFont="1">
      <alignment vertical="center"/>
    </xf>
    <xf numFmtId="0" fontId="26" fillId="0" borderId="0" xfId="0" applyFont="1" applyAlignment="1">
      <alignment horizontal="center" vertical="center"/>
    </xf>
    <xf numFmtId="0" fontId="27" fillId="0" borderId="0" xfId="0" applyFont="1" applyAlignment="1">
      <alignment vertical="center" wrapText="1"/>
    </xf>
    <xf numFmtId="0" fontId="27" fillId="0" borderId="0" xfId="0" applyFont="1">
      <alignment vertical="center"/>
    </xf>
    <xf numFmtId="38" fontId="5" fillId="0" borderId="0" xfId="0" applyNumberFormat="1" applyFont="1">
      <alignment vertical="center"/>
    </xf>
    <xf numFmtId="0" fontId="22" fillId="0" borderId="0" xfId="0" applyFont="1" applyAlignment="1">
      <alignment horizontal="left" vertical="center"/>
    </xf>
    <xf numFmtId="0" fontId="22" fillId="0" borderId="0" xfId="0" applyFont="1" applyAlignment="1">
      <alignment horizontal="center" vertical="center"/>
    </xf>
    <xf numFmtId="0" fontId="20" fillId="0" borderId="0" xfId="0" applyFont="1" applyAlignment="1">
      <alignment vertical="center" wrapText="1"/>
    </xf>
    <xf numFmtId="0" fontId="20" fillId="0" borderId="0" xfId="0" applyFont="1" applyAlignment="1">
      <alignment horizontal="center" vertical="center"/>
    </xf>
    <xf numFmtId="38" fontId="28" fillId="0" borderId="0" xfId="0" applyNumberFormat="1" applyFont="1">
      <alignment vertical="center"/>
    </xf>
    <xf numFmtId="0" fontId="30" fillId="0" borderId="0" xfId="0" applyFont="1">
      <alignment vertical="center"/>
    </xf>
    <xf numFmtId="38" fontId="30" fillId="0" borderId="0" xfId="0" applyNumberFormat="1" applyFont="1">
      <alignment vertical="center"/>
    </xf>
    <xf numFmtId="0" fontId="31" fillId="0" borderId="0" xfId="0" applyFont="1">
      <alignment vertical="center"/>
    </xf>
    <xf numFmtId="0" fontId="22" fillId="0" borderId="0" xfId="0" applyFont="1" applyAlignment="1">
      <alignment horizontal="left" vertical="center" wrapText="1"/>
    </xf>
    <xf numFmtId="0" fontId="22" fillId="0" borderId="0" xfId="0" applyFont="1" applyAlignment="1">
      <alignment horizontal="center" vertical="center" wrapText="1"/>
    </xf>
    <xf numFmtId="0" fontId="20" fillId="0" borderId="0" xfId="0" applyFont="1" applyAlignment="1">
      <alignment horizontal="right" vertical="center"/>
    </xf>
    <xf numFmtId="58" fontId="24" fillId="5" borderId="0" xfId="0" applyNumberFormat="1" applyFont="1" applyFill="1" applyAlignment="1" applyProtection="1">
      <alignment horizontal="center" vertical="center"/>
      <protection locked="0"/>
    </xf>
    <xf numFmtId="176" fontId="24" fillId="5" borderId="6" xfId="0" applyNumberFormat="1" applyFont="1" applyFill="1" applyBorder="1" applyAlignment="1">
      <alignment horizontal="center" vertical="center" shrinkToFit="1"/>
    </xf>
    <xf numFmtId="0" fontId="22" fillId="0" borderId="6" xfId="0" applyFont="1" applyBorder="1" applyAlignment="1">
      <alignment horizontal="justify" vertical="center" wrapText="1"/>
    </xf>
    <xf numFmtId="0" fontId="22" fillId="0" borderId="27" xfId="0" applyFont="1" applyBorder="1" applyAlignment="1">
      <alignment horizontal="justify" vertical="center" wrapText="1"/>
    </xf>
    <xf numFmtId="0" fontId="22" fillId="0" borderId="28" xfId="0" applyFont="1" applyBorder="1" applyAlignment="1">
      <alignment horizontal="justify" vertical="center" wrapText="1"/>
    </xf>
    <xf numFmtId="0" fontId="22" fillId="0" borderId="29" xfId="0" applyFont="1" applyBorder="1" applyAlignment="1">
      <alignment horizontal="center" vertical="center" wrapText="1"/>
    </xf>
    <xf numFmtId="0" fontId="22" fillId="0" borderId="30"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29" xfId="0" applyFont="1" applyBorder="1" applyAlignment="1">
      <alignment horizontal="justify" vertical="center" wrapText="1"/>
    </xf>
    <xf numFmtId="0" fontId="22" fillId="0" borderId="49" xfId="0" applyFont="1" applyBorder="1" applyAlignment="1">
      <alignment vertical="center" wrapText="1"/>
    </xf>
    <xf numFmtId="0" fontId="22" fillId="0" borderId="6" xfId="0" applyFont="1" applyBorder="1" applyAlignment="1">
      <alignment horizontal="center" vertical="center" wrapText="1"/>
    </xf>
    <xf numFmtId="0" fontId="22" fillId="0" borderId="55" xfId="0" applyFont="1" applyBorder="1" applyAlignment="1">
      <alignment horizontal="center" vertical="center" wrapText="1"/>
    </xf>
    <xf numFmtId="0" fontId="22" fillId="0" borderId="29" xfId="0" applyFont="1" applyBorder="1" applyAlignment="1">
      <alignment horizontal="center" vertical="center"/>
    </xf>
    <xf numFmtId="0" fontId="22" fillId="0" borderId="30" xfId="0" applyFont="1" applyBorder="1" applyAlignment="1">
      <alignment horizontal="center" vertical="center"/>
    </xf>
    <xf numFmtId="0" fontId="12" fillId="2" borderId="0" xfId="1" applyFont="1" applyFill="1" applyBorder="1" applyAlignment="1" applyProtection="1">
      <alignment vertical="center"/>
      <protection locked="0"/>
    </xf>
    <xf numFmtId="38" fontId="32" fillId="5" borderId="45" xfId="0" applyNumberFormat="1" applyFont="1" applyFill="1" applyBorder="1" applyAlignment="1">
      <alignment horizontal="center" vertical="center" wrapText="1"/>
    </xf>
    <xf numFmtId="0" fontId="14" fillId="5" borderId="0" xfId="1" applyFont="1" applyFill="1" applyBorder="1" applyAlignment="1" applyProtection="1">
      <alignment horizontal="center" vertical="center" wrapText="1"/>
    </xf>
    <xf numFmtId="0" fontId="32" fillId="5" borderId="0" xfId="0" applyFont="1" applyFill="1" applyAlignment="1">
      <alignment horizontal="center" vertical="center"/>
    </xf>
    <xf numFmtId="0" fontId="22" fillId="0" borderId="27"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0" xfId="0" applyFont="1" applyAlignment="1">
      <alignment horizontal="left" vertical="center" wrapText="1"/>
    </xf>
    <xf numFmtId="0" fontId="14" fillId="0" borderId="3" xfId="1" applyFont="1" applyBorder="1" applyAlignment="1">
      <alignment horizontal="left" vertical="center" wrapText="1"/>
    </xf>
    <xf numFmtId="0" fontId="14" fillId="0" borderId="3" xfId="1" applyFont="1" applyBorder="1" applyAlignment="1">
      <alignment horizontal="center" vertical="center"/>
    </xf>
    <xf numFmtId="0" fontId="14" fillId="2" borderId="8" xfId="1" applyFont="1" applyFill="1" applyBorder="1" applyAlignment="1" applyProtection="1">
      <alignment horizontal="center" vertical="center" wrapText="1"/>
      <protection locked="0"/>
    </xf>
    <xf numFmtId="0" fontId="14" fillId="2" borderId="9" xfId="1" applyFont="1" applyFill="1" applyBorder="1" applyAlignment="1" applyProtection="1">
      <alignment horizontal="center" vertical="center" wrapText="1"/>
      <protection locked="0"/>
    </xf>
    <xf numFmtId="0" fontId="14" fillId="2" borderId="10" xfId="1" applyFont="1" applyFill="1" applyBorder="1" applyAlignment="1" applyProtection="1">
      <alignment horizontal="center" vertical="center" wrapText="1"/>
      <protection locked="0"/>
    </xf>
    <xf numFmtId="0" fontId="14" fillId="2" borderId="11" xfId="1" applyFont="1" applyFill="1" applyBorder="1" applyAlignment="1" applyProtection="1">
      <alignment horizontal="center" vertical="center" wrapText="1"/>
      <protection locked="0"/>
    </xf>
    <xf numFmtId="49" fontId="14" fillId="2" borderId="8" xfId="1" applyNumberFormat="1" applyFont="1" applyFill="1" applyBorder="1" applyAlignment="1" applyProtection="1">
      <alignment horizontal="center" vertical="center" wrapText="1" shrinkToFit="1"/>
      <protection locked="0"/>
    </xf>
    <xf numFmtId="49" fontId="14" fillId="2" borderId="9" xfId="1" applyNumberFormat="1" applyFont="1" applyFill="1" applyBorder="1" applyAlignment="1" applyProtection="1">
      <alignment horizontal="center" vertical="center" wrapText="1" shrinkToFit="1"/>
      <protection locked="0"/>
    </xf>
    <xf numFmtId="49" fontId="14" fillId="2" borderId="10" xfId="1" applyNumberFormat="1" applyFont="1" applyFill="1" applyBorder="1" applyAlignment="1" applyProtection="1">
      <alignment horizontal="center" vertical="center" wrapText="1" shrinkToFit="1"/>
      <protection locked="0"/>
    </xf>
    <xf numFmtId="49" fontId="14" fillId="2" borderId="11" xfId="1" applyNumberFormat="1" applyFont="1" applyFill="1" applyBorder="1" applyAlignment="1" applyProtection="1">
      <alignment horizontal="center" vertical="center" wrapText="1" shrinkToFit="1"/>
      <protection locked="0"/>
    </xf>
    <xf numFmtId="178" fontId="11" fillId="2" borderId="8" xfId="0" applyNumberFormat="1" applyFont="1" applyFill="1" applyBorder="1" applyAlignment="1" applyProtection="1">
      <alignment horizontal="center" vertical="center"/>
      <protection locked="0"/>
    </xf>
    <xf numFmtId="178" fontId="11" fillId="2" borderId="9" xfId="0" applyNumberFormat="1" applyFont="1" applyFill="1" applyBorder="1" applyAlignment="1" applyProtection="1">
      <alignment horizontal="center" vertical="center"/>
      <protection locked="0"/>
    </xf>
    <xf numFmtId="178" fontId="11" fillId="2" borderId="10" xfId="0" applyNumberFormat="1" applyFont="1" applyFill="1" applyBorder="1" applyAlignment="1" applyProtection="1">
      <alignment horizontal="center" vertical="center"/>
      <protection locked="0"/>
    </xf>
    <xf numFmtId="178" fontId="11" fillId="2" borderId="11" xfId="0" applyNumberFormat="1" applyFont="1" applyFill="1" applyBorder="1" applyAlignment="1" applyProtection="1">
      <alignment horizontal="center" vertical="center"/>
      <protection locked="0"/>
    </xf>
    <xf numFmtId="178" fontId="14" fillId="2" borderId="8" xfId="1" applyNumberFormat="1" applyFont="1" applyFill="1" applyBorder="1" applyAlignment="1" applyProtection="1">
      <alignment horizontal="center" vertical="center" shrinkToFit="1"/>
      <protection locked="0"/>
    </xf>
    <xf numFmtId="178" fontId="14" fillId="2" borderId="9" xfId="1" applyNumberFormat="1" applyFont="1" applyFill="1" applyBorder="1" applyAlignment="1" applyProtection="1">
      <alignment horizontal="center" vertical="center" shrinkToFit="1"/>
      <protection locked="0"/>
    </xf>
    <xf numFmtId="178" fontId="14" fillId="2" borderId="10" xfId="1" applyNumberFormat="1" applyFont="1" applyFill="1" applyBorder="1" applyAlignment="1" applyProtection="1">
      <alignment horizontal="center" vertical="center" shrinkToFit="1"/>
      <protection locked="0"/>
    </xf>
    <xf numFmtId="178" fontId="14" fillId="2" borderId="11" xfId="1" applyNumberFormat="1" applyFont="1" applyFill="1" applyBorder="1" applyAlignment="1" applyProtection="1">
      <alignment horizontal="center" vertical="center" shrinkToFit="1"/>
      <protection locked="0"/>
    </xf>
    <xf numFmtId="49" fontId="14" fillId="2" borderId="8" xfId="1" applyNumberFormat="1" applyFont="1" applyFill="1" applyBorder="1" applyAlignment="1" applyProtection="1">
      <alignment horizontal="center" vertical="center" wrapText="1"/>
      <protection locked="0"/>
    </xf>
    <xf numFmtId="49" fontId="14" fillId="2" borderId="9" xfId="1" applyNumberFormat="1" applyFont="1" applyFill="1" applyBorder="1" applyAlignment="1" applyProtection="1">
      <alignment horizontal="center" vertical="center" wrapText="1"/>
      <protection locked="0"/>
    </xf>
    <xf numFmtId="49" fontId="14" fillId="2" borderId="10" xfId="1" applyNumberFormat="1" applyFont="1" applyFill="1" applyBorder="1" applyAlignment="1" applyProtection="1">
      <alignment horizontal="center" vertical="center" wrapText="1"/>
      <protection locked="0"/>
    </xf>
    <xf numFmtId="49" fontId="14" fillId="2" borderId="11" xfId="1" applyNumberFormat="1" applyFont="1" applyFill="1" applyBorder="1" applyAlignment="1" applyProtection="1">
      <alignment horizontal="center" vertical="center" wrapText="1"/>
      <protection locked="0"/>
    </xf>
    <xf numFmtId="179" fontId="14" fillId="2" borderId="8" xfId="2" applyNumberFormat="1" applyFont="1" applyFill="1" applyBorder="1" applyAlignment="1" applyProtection="1">
      <alignment horizontal="center" vertical="center"/>
      <protection locked="0"/>
    </xf>
    <xf numFmtId="179" fontId="14" fillId="2" borderId="9" xfId="2" applyNumberFormat="1" applyFont="1" applyFill="1" applyBorder="1" applyAlignment="1" applyProtection="1">
      <alignment horizontal="center" vertical="center"/>
      <protection locked="0"/>
    </xf>
    <xf numFmtId="179" fontId="14" fillId="2" borderId="10" xfId="2" applyNumberFormat="1" applyFont="1" applyFill="1" applyBorder="1" applyAlignment="1" applyProtection="1">
      <alignment horizontal="center" vertical="center"/>
      <protection locked="0"/>
    </xf>
    <xf numFmtId="179" fontId="14" fillId="2" borderId="11" xfId="2" applyNumberFormat="1" applyFont="1" applyFill="1" applyBorder="1" applyAlignment="1" applyProtection="1">
      <alignment horizontal="center" vertical="center"/>
      <protection locked="0"/>
    </xf>
    <xf numFmtId="0" fontId="14" fillId="0" borderId="3" xfId="1" applyFont="1" applyBorder="1" applyAlignment="1">
      <alignment horizontal="center" vertical="center" wrapText="1"/>
    </xf>
    <xf numFmtId="0" fontId="14" fillId="0" borderId="8" xfId="1" applyFont="1" applyBorder="1" applyAlignment="1">
      <alignment horizontal="center" vertical="center" wrapText="1"/>
    </xf>
    <xf numFmtId="0" fontId="14" fillId="0" borderId="1" xfId="1" applyFont="1" applyBorder="1" applyAlignment="1">
      <alignment horizontal="center"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8" xfId="1" applyFont="1" applyBorder="1" applyAlignment="1">
      <alignment horizontal="left" vertical="center" wrapText="1"/>
    </xf>
    <xf numFmtId="0" fontId="14" fillId="0" borderId="1" xfId="1" applyFont="1" applyBorder="1" applyAlignment="1">
      <alignment horizontal="left" vertical="center" wrapText="1"/>
    </xf>
    <xf numFmtId="178" fontId="14" fillId="2" borderId="0" xfId="1" applyNumberFormat="1" applyFont="1" applyFill="1" applyAlignment="1" applyProtection="1">
      <alignment horizontal="center" vertical="center"/>
      <protection locked="0"/>
    </xf>
    <xf numFmtId="0" fontId="14" fillId="0" borderId="0" xfId="1" applyFont="1" applyAlignment="1" applyProtection="1">
      <alignment horizontal="distributed" vertical="center"/>
    </xf>
    <xf numFmtId="0" fontId="14" fillId="2" borderId="0" xfId="1" applyFont="1" applyFill="1" applyAlignment="1" applyProtection="1">
      <alignment horizontal="left" vertical="center"/>
      <protection locked="0"/>
    </xf>
    <xf numFmtId="0" fontId="14" fillId="2" borderId="0" xfId="1" applyFont="1" applyFill="1" applyBorder="1" applyAlignment="1" applyProtection="1">
      <alignment horizontal="left" vertical="center"/>
      <protection locked="0"/>
    </xf>
    <xf numFmtId="0" fontId="14" fillId="0" borderId="12" xfId="1" applyFont="1" applyBorder="1" applyAlignment="1">
      <alignment horizontal="center" vertical="center"/>
    </xf>
    <xf numFmtId="0" fontId="14" fillId="0" borderId="13" xfId="1" applyFont="1" applyBorder="1" applyAlignment="1">
      <alignment horizontal="center" vertical="center"/>
    </xf>
    <xf numFmtId="0" fontId="14" fillId="2" borderId="14" xfId="1" applyFont="1" applyFill="1" applyBorder="1" applyAlignment="1" applyProtection="1">
      <alignment horizontal="center" vertical="center" wrapText="1"/>
      <protection locked="0"/>
    </xf>
    <xf numFmtId="0" fontId="14" fillId="2" borderId="15" xfId="1" applyFont="1" applyFill="1" applyBorder="1" applyAlignment="1" applyProtection="1">
      <alignment horizontal="center" vertical="center" wrapText="1"/>
      <protection locked="0"/>
    </xf>
    <xf numFmtId="178" fontId="11" fillId="2" borderId="14"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49" fontId="14" fillId="2" borderId="14" xfId="1" applyNumberFormat="1" applyFont="1" applyFill="1" applyBorder="1" applyAlignment="1" applyProtection="1">
      <alignment horizontal="center" vertical="center" wrapText="1"/>
      <protection locked="0"/>
    </xf>
    <xf numFmtId="49" fontId="14" fillId="2" borderId="15" xfId="1" applyNumberFormat="1" applyFont="1" applyFill="1" applyBorder="1" applyAlignment="1" applyProtection="1">
      <alignment horizontal="center" vertical="center" wrapText="1"/>
      <protection locked="0"/>
    </xf>
    <xf numFmtId="0" fontId="14" fillId="0" borderId="17" xfId="1" applyFont="1" applyBorder="1" applyAlignment="1">
      <alignment horizontal="center" vertical="center"/>
    </xf>
    <xf numFmtId="179" fontId="14" fillId="5" borderId="5" xfId="1" applyNumberFormat="1" applyFont="1" applyFill="1" applyBorder="1" applyAlignment="1">
      <alignment horizontal="center" vertical="center"/>
    </xf>
    <xf numFmtId="0" fontId="14" fillId="2" borderId="3" xfId="1" applyFont="1" applyFill="1" applyBorder="1" applyAlignment="1" applyProtection="1">
      <alignment horizontal="center" vertical="center" wrapText="1"/>
      <protection locked="0"/>
    </xf>
    <xf numFmtId="49" fontId="14" fillId="2" borderId="3" xfId="1" applyNumberFormat="1" applyFont="1" applyFill="1" applyBorder="1" applyAlignment="1" applyProtection="1">
      <alignment horizontal="center" vertical="center" wrapText="1" shrinkToFit="1"/>
      <protection locked="0"/>
    </xf>
    <xf numFmtId="178" fontId="11" fillId="2" borderId="3" xfId="0" applyNumberFormat="1" applyFont="1" applyFill="1" applyBorder="1" applyAlignment="1" applyProtection="1">
      <alignment horizontal="center" vertical="center"/>
      <protection locked="0"/>
    </xf>
    <xf numFmtId="0" fontId="11" fillId="0" borderId="0" xfId="1" applyFont="1" applyAlignment="1" applyProtection="1">
      <alignment horizontal="left" vertical="top" wrapText="1"/>
    </xf>
    <xf numFmtId="0" fontId="11" fillId="0" borderId="0" xfId="1" applyFont="1" applyAlignment="1" applyProtection="1">
      <alignment horizontal="left" vertical="top"/>
    </xf>
    <xf numFmtId="0" fontId="14" fillId="0" borderId="8" xfId="1" applyFont="1" applyBorder="1" applyAlignment="1" applyProtection="1">
      <alignment horizontal="left" vertical="center" wrapText="1"/>
    </xf>
    <xf numFmtId="0" fontId="14" fillId="0" borderId="1" xfId="1" applyFont="1" applyBorder="1" applyAlignment="1" applyProtection="1">
      <alignment horizontal="left" vertical="center" wrapText="1"/>
    </xf>
    <xf numFmtId="0" fontId="14" fillId="0" borderId="9" xfId="1" applyFont="1" applyBorder="1" applyAlignment="1" applyProtection="1">
      <alignment horizontal="left" vertical="center" wrapText="1"/>
    </xf>
    <xf numFmtId="0" fontId="14" fillId="0" borderId="10" xfId="1" applyFont="1" applyBorder="1" applyAlignment="1" applyProtection="1">
      <alignment horizontal="left" vertical="center" wrapText="1"/>
    </xf>
    <xf numFmtId="0" fontId="14" fillId="0" borderId="2" xfId="1" applyFont="1" applyBorder="1" applyAlignment="1" applyProtection="1">
      <alignment horizontal="left" vertical="center" wrapText="1"/>
    </xf>
    <xf numFmtId="0" fontId="14" fillId="0" borderId="11" xfId="1" applyFont="1" applyBorder="1" applyAlignment="1" applyProtection="1">
      <alignment horizontal="left" vertical="center" wrapText="1"/>
    </xf>
    <xf numFmtId="0" fontId="0" fillId="0" borderId="1"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2" xfId="0" applyBorder="1" applyAlignment="1">
      <alignment horizontal="left" vertical="center" wrapText="1"/>
    </xf>
    <xf numFmtId="0" fontId="0" fillId="0" borderId="11" xfId="0" applyBorder="1" applyAlignment="1">
      <alignment horizontal="left" vertical="center" wrapText="1"/>
    </xf>
    <xf numFmtId="0" fontId="14" fillId="0" borderId="4" xfId="1" applyFont="1" applyBorder="1" applyAlignment="1">
      <alignment horizontal="center" vertical="center"/>
    </xf>
    <xf numFmtId="0" fontId="14" fillId="0" borderId="5" xfId="1" applyFont="1" applyBorder="1" applyAlignment="1">
      <alignment horizontal="center" vertical="center"/>
    </xf>
    <xf numFmtId="0" fontId="14" fillId="0" borderId="3" xfId="0" applyFont="1" applyBorder="1" applyAlignment="1">
      <alignment horizontal="left" vertical="center" wrapText="1"/>
    </xf>
    <xf numFmtId="179" fontId="14" fillId="2" borderId="3" xfId="2" applyNumberFormat="1" applyFont="1" applyFill="1" applyBorder="1" applyAlignment="1" applyProtection="1">
      <alignment horizontal="center" vertical="center"/>
      <protection locked="0"/>
    </xf>
    <xf numFmtId="49" fontId="14" fillId="2" borderId="3" xfId="1" applyNumberFormat="1" applyFont="1" applyFill="1" applyBorder="1" applyAlignment="1" applyProtection="1">
      <alignment horizontal="center" vertical="center" wrapText="1"/>
      <protection locked="0"/>
    </xf>
    <xf numFmtId="178" fontId="14" fillId="5" borderId="0" xfId="1" applyNumberFormat="1" applyFont="1" applyFill="1" applyAlignment="1" applyProtection="1">
      <alignment horizontal="center" vertical="center"/>
      <protection locked="0"/>
    </xf>
    <xf numFmtId="0" fontId="13" fillId="0" borderId="0" xfId="1" applyFont="1" applyAlignment="1" applyProtection="1">
      <alignment horizontal="center" vertical="center"/>
    </xf>
    <xf numFmtId="0" fontId="12" fillId="0" borderId="0" xfId="1" applyFont="1" applyAlignment="1" applyProtection="1">
      <alignment horizontal="center" vertical="center"/>
    </xf>
    <xf numFmtId="0" fontId="14" fillId="5" borderId="0" xfId="1" applyFont="1" applyFill="1" applyAlignment="1" applyProtection="1">
      <alignment horizontal="left" vertical="center"/>
      <protection locked="0"/>
    </xf>
    <xf numFmtId="0" fontId="14" fillId="5" borderId="0" xfId="1" applyFont="1" applyFill="1" applyBorder="1" applyAlignment="1" applyProtection="1">
      <alignment horizontal="left" vertical="center"/>
      <protection locked="0"/>
    </xf>
    <xf numFmtId="0" fontId="12" fillId="2" borderId="0" xfId="1" applyFont="1" applyFill="1" applyBorder="1" applyAlignment="1" applyProtection="1">
      <alignment horizontal="center" vertical="center" shrinkToFit="1"/>
      <protection locked="0"/>
    </xf>
    <xf numFmtId="0" fontId="14" fillId="0" borderId="0" xfId="1" applyFont="1" applyBorder="1" applyAlignment="1" applyProtection="1">
      <alignment horizontal="left" vertical="center"/>
    </xf>
    <xf numFmtId="0" fontId="14" fillId="0" borderId="0" xfId="1" applyFont="1" applyAlignment="1">
      <alignment horizontal="distributed" vertical="center"/>
    </xf>
    <xf numFmtId="0" fontId="7" fillId="0" borderId="0" xfId="1" applyFont="1" applyAlignment="1" applyProtection="1">
      <alignment horizontal="left" vertical="center"/>
      <protection locked="0"/>
    </xf>
    <xf numFmtId="0" fontId="16" fillId="0" borderId="0" xfId="1" applyFont="1" applyAlignment="1">
      <alignment horizontal="center" vertical="center"/>
    </xf>
    <xf numFmtId="0" fontId="6" fillId="0" borderId="3" xfId="1" applyFont="1" applyBorder="1" applyAlignment="1">
      <alignment horizontal="center" vertical="center"/>
    </xf>
    <xf numFmtId="0" fontId="9" fillId="0" borderId="3" xfId="1" applyFont="1" applyBorder="1" applyAlignment="1">
      <alignment horizontal="center" vertical="center"/>
    </xf>
    <xf numFmtId="0" fontId="6" fillId="5" borderId="3" xfId="1" applyFont="1" applyFill="1" applyBorder="1" applyAlignment="1">
      <alignment horizontal="center" vertical="center" wrapText="1"/>
    </xf>
    <xf numFmtId="178" fontId="6" fillId="5" borderId="3" xfId="1" applyNumberFormat="1" applyFont="1" applyFill="1" applyBorder="1" applyAlignment="1">
      <alignment horizontal="center" vertical="center" shrinkToFit="1"/>
    </xf>
    <xf numFmtId="179" fontId="6" fillId="5" borderId="3" xfId="2" applyNumberFormat="1" applyFont="1" applyFill="1" applyBorder="1" applyAlignment="1" applyProtection="1">
      <alignment horizontal="center" vertical="center" shrinkToFit="1"/>
    </xf>
    <xf numFmtId="179" fontId="6" fillId="2" borderId="3" xfId="2" applyNumberFormat="1" applyFont="1" applyFill="1" applyBorder="1" applyAlignment="1" applyProtection="1">
      <alignment horizontal="center" vertical="center" shrinkToFit="1"/>
    </xf>
    <xf numFmtId="0" fontId="9" fillId="0" borderId="4" xfId="1" applyFont="1" applyBorder="1" applyAlignment="1">
      <alignment horizontal="center" vertical="center"/>
    </xf>
    <xf numFmtId="179" fontId="6" fillId="2" borderId="4" xfId="2" applyNumberFormat="1" applyFont="1" applyFill="1" applyBorder="1" applyAlignment="1" applyProtection="1">
      <alignment horizontal="center" vertical="center" shrinkToFit="1"/>
    </xf>
    <xf numFmtId="0" fontId="6" fillId="0" borderId="17" xfId="1" applyFont="1" applyBorder="1" applyAlignment="1">
      <alignment horizontal="center" vertical="center"/>
    </xf>
    <xf numFmtId="0" fontId="6" fillId="0" borderId="21" xfId="1" applyFont="1" applyBorder="1" applyAlignment="1">
      <alignment horizontal="center" vertical="center"/>
    </xf>
    <xf numFmtId="179" fontId="6" fillId="5" borderId="16" xfId="1" applyNumberFormat="1" applyFont="1" applyFill="1" applyBorder="1" applyAlignment="1">
      <alignment horizontal="center" vertical="center" shrinkToFit="1"/>
    </xf>
    <xf numFmtId="179" fontId="6" fillId="5" borderId="3" xfId="1" applyNumberFormat="1" applyFont="1" applyFill="1" applyBorder="1" applyAlignment="1">
      <alignment horizontal="center" vertical="center" shrinkToFit="1"/>
    </xf>
    <xf numFmtId="0" fontId="6" fillId="0" borderId="0" xfId="1" applyFont="1" applyAlignment="1">
      <alignment horizontal="center" vertical="center"/>
    </xf>
    <xf numFmtId="0" fontId="11" fillId="5" borderId="0" xfId="1" applyFont="1" applyFill="1" applyAlignment="1">
      <alignment horizontal="center" vertical="center" wrapText="1"/>
    </xf>
    <xf numFmtId="0" fontId="10" fillId="0" borderId="0" xfId="1" applyFont="1" applyAlignment="1">
      <alignment horizontal="left" vertical="center" wrapText="1"/>
    </xf>
    <xf numFmtId="0" fontId="10" fillId="2" borderId="0" xfId="1" applyFont="1" applyFill="1" applyAlignment="1">
      <alignment horizontal="center" vertical="center" wrapText="1"/>
    </xf>
    <xf numFmtId="0" fontId="9" fillId="0" borderId="13" xfId="1" applyFont="1" applyBorder="1" applyAlignment="1">
      <alignment horizontal="center" vertical="center"/>
    </xf>
    <xf numFmtId="0" fontId="9" fillId="0" borderId="16" xfId="1" applyFont="1" applyBorder="1" applyAlignment="1">
      <alignment horizontal="center" vertical="center"/>
    </xf>
    <xf numFmtId="0" fontId="6" fillId="0" borderId="22" xfId="1" applyFont="1" applyBorder="1" applyAlignment="1">
      <alignment horizontal="center" vertical="center"/>
    </xf>
    <xf numFmtId="0" fontId="6" fillId="0" borderId="23" xfId="1" applyFont="1" applyBorder="1" applyAlignment="1">
      <alignment horizontal="center" vertical="center"/>
    </xf>
    <xf numFmtId="0" fontId="6" fillId="0" borderId="19" xfId="1" applyFont="1" applyBorder="1" applyAlignment="1">
      <alignment horizontal="center" vertical="center"/>
    </xf>
    <xf numFmtId="0" fontId="6" fillId="0" borderId="20" xfId="1" applyFont="1" applyBorder="1" applyAlignment="1">
      <alignment horizontal="center" vertical="center"/>
    </xf>
    <xf numFmtId="179" fontId="6" fillId="5" borderId="24" xfId="1" applyNumberFormat="1" applyFont="1" applyFill="1" applyBorder="1" applyAlignment="1">
      <alignment horizontal="center" vertical="center" shrinkToFit="1"/>
    </xf>
    <xf numFmtId="179" fontId="6" fillId="5" borderId="25" xfId="1" applyNumberFormat="1" applyFont="1" applyFill="1" applyBorder="1" applyAlignment="1">
      <alignment horizontal="center" vertical="center" shrinkToFit="1"/>
    </xf>
    <xf numFmtId="179" fontId="6" fillId="5" borderId="10" xfId="1" applyNumberFormat="1" applyFont="1" applyFill="1" applyBorder="1" applyAlignment="1">
      <alignment horizontal="center" vertical="center" shrinkToFit="1"/>
    </xf>
    <xf numFmtId="179" fontId="6" fillId="5" borderId="11" xfId="1" applyNumberFormat="1" applyFont="1" applyFill="1" applyBorder="1" applyAlignment="1">
      <alignment horizontal="center" vertical="center" shrinkToFit="1"/>
    </xf>
    <xf numFmtId="178" fontId="14" fillId="0" borderId="0" xfId="1" applyNumberFormat="1" applyFont="1" applyAlignment="1" applyProtection="1">
      <alignment horizontal="center" vertical="center"/>
      <protection locked="0"/>
    </xf>
    <xf numFmtId="0" fontId="17" fillId="0" borderId="0" xfId="1" applyFont="1" applyAlignment="1">
      <alignment horizontal="center" vertical="center"/>
    </xf>
    <xf numFmtId="0" fontId="17" fillId="0" borderId="18" xfId="1" applyFont="1" applyBorder="1" applyAlignment="1">
      <alignment horizontal="center" vertical="center"/>
    </xf>
    <xf numFmtId="49" fontId="11" fillId="2" borderId="8" xfId="1" applyNumberFormat="1" applyFont="1" applyFill="1" applyBorder="1" applyAlignment="1" applyProtection="1">
      <alignment horizontal="left" vertical="top" wrapText="1"/>
      <protection locked="0"/>
    </xf>
    <xf numFmtId="49" fontId="11" fillId="2" borderId="1" xfId="1" applyNumberFormat="1" applyFont="1" applyFill="1" applyBorder="1" applyAlignment="1" applyProtection="1">
      <alignment horizontal="left" vertical="top" wrapText="1"/>
      <protection locked="0"/>
    </xf>
    <xf numFmtId="49" fontId="11" fillId="2" borderId="9" xfId="1" applyNumberFormat="1" applyFont="1" applyFill="1" applyBorder="1" applyAlignment="1" applyProtection="1">
      <alignment horizontal="left" vertical="top" wrapText="1"/>
      <protection locked="0"/>
    </xf>
    <xf numFmtId="49" fontId="11" fillId="2" borderId="10" xfId="1" applyNumberFormat="1" applyFont="1" applyFill="1" applyBorder="1" applyAlignment="1" applyProtection="1">
      <alignment horizontal="left" vertical="top" wrapText="1"/>
      <protection locked="0"/>
    </xf>
    <xf numFmtId="49" fontId="11" fillId="2" borderId="2" xfId="1" applyNumberFormat="1" applyFont="1" applyFill="1" applyBorder="1" applyAlignment="1" applyProtection="1">
      <alignment horizontal="left" vertical="top" wrapText="1"/>
      <protection locked="0"/>
    </xf>
    <xf numFmtId="49" fontId="11" fillId="2" borderId="11" xfId="1" applyNumberFormat="1" applyFont="1" applyFill="1" applyBorder="1" applyAlignment="1" applyProtection="1">
      <alignment horizontal="left" vertical="top" wrapText="1"/>
      <protection locked="0"/>
    </xf>
    <xf numFmtId="0" fontId="15" fillId="0" borderId="0" xfId="1" applyFont="1" applyAlignment="1">
      <alignment horizontal="left" vertical="top" wrapText="1"/>
    </xf>
    <xf numFmtId="0" fontId="22" fillId="0" borderId="6" xfId="0" applyFont="1" applyBorder="1" applyAlignment="1">
      <alignment horizontal="center" vertical="center" wrapText="1"/>
    </xf>
    <xf numFmtId="0" fontId="32" fillId="5" borderId="43" xfId="0" applyFont="1" applyFill="1" applyBorder="1" applyAlignment="1">
      <alignment horizontal="center" vertical="center" wrapText="1"/>
    </xf>
    <xf numFmtId="0" fontId="32" fillId="5" borderId="46" xfId="0" applyFont="1" applyFill="1" applyBorder="1" applyAlignment="1">
      <alignment horizontal="center" vertical="center" wrapText="1"/>
    </xf>
    <xf numFmtId="177" fontId="32" fillId="5" borderId="38" xfId="3" applyNumberFormat="1" applyFont="1" applyFill="1" applyBorder="1" applyAlignment="1">
      <alignment horizontal="center" vertical="center" wrapText="1"/>
    </xf>
    <xf numFmtId="177" fontId="32" fillId="5" borderId="46" xfId="3" applyNumberFormat="1" applyFont="1" applyFill="1" applyBorder="1" applyAlignment="1">
      <alignment horizontal="center" vertical="center" wrapText="1"/>
    </xf>
    <xf numFmtId="177" fontId="32" fillId="2" borderId="38" xfId="0" applyNumberFormat="1" applyFont="1" applyFill="1" applyBorder="1" applyAlignment="1">
      <alignment horizontal="center" vertical="center" wrapText="1"/>
    </xf>
    <xf numFmtId="177" fontId="32" fillId="2" borderId="46" xfId="0" applyNumberFormat="1" applyFont="1" applyFill="1" applyBorder="1" applyAlignment="1">
      <alignment horizontal="center" vertical="center" wrapText="1"/>
    </xf>
    <xf numFmtId="177" fontId="32" fillId="5" borderId="50" xfId="0" applyNumberFormat="1" applyFont="1" applyFill="1" applyBorder="1" applyAlignment="1">
      <alignment horizontal="center" vertical="center" wrapText="1"/>
    </xf>
    <xf numFmtId="177" fontId="32" fillId="5" borderId="47" xfId="0" applyNumberFormat="1" applyFont="1" applyFill="1" applyBorder="1" applyAlignment="1">
      <alignment horizontal="center" vertical="center" wrapText="1"/>
    </xf>
    <xf numFmtId="177" fontId="32" fillId="5" borderId="50" xfId="3" applyNumberFormat="1" applyFont="1" applyFill="1" applyBorder="1" applyAlignment="1">
      <alignment horizontal="center" vertical="center" wrapText="1"/>
    </xf>
    <xf numFmtId="177" fontId="32" fillId="5" borderId="51" xfId="3" applyNumberFormat="1" applyFont="1" applyFill="1" applyBorder="1" applyAlignment="1">
      <alignment horizontal="center" vertical="center" wrapText="1"/>
    </xf>
    <xf numFmtId="177" fontId="32" fillId="5" borderId="47" xfId="3" applyNumberFormat="1" applyFont="1" applyFill="1" applyBorder="1" applyAlignment="1">
      <alignment horizontal="center" vertical="center" wrapText="1"/>
    </xf>
    <xf numFmtId="177" fontId="32" fillId="5" borderId="26" xfId="3" applyNumberFormat="1" applyFont="1" applyFill="1" applyBorder="1" applyAlignment="1">
      <alignment horizontal="center" vertical="center" wrapText="1"/>
    </xf>
    <xf numFmtId="177" fontId="32" fillId="5" borderId="52" xfId="3" applyNumberFormat="1" applyFont="1" applyFill="1" applyBorder="1" applyAlignment="1">
      <alignment horizontal="center" vertical="center" wrapText="1"/>
    </xf>
    <xf numFmtId="177" fontId="32" fillId="5" borderId="48" xfId="3" applyNumberFormat="1" applyFont="1" applyFill="1" applyBorder="1" applyAlignment="1">
      <alignment horizontal="center" vertical="center" wrapText="1"/>
    </xf>
    <xf numFmtId="176" fontId="32" fillId="5" borderId="53" xfId="0" applyNumberFormat="1" applyFont="1" applyFill="1" applyBorder="1" applyAlignment="1">
      <alignment horizontal="center" vertical="center" wrapText="1"/>
    </xf>
    <xf numFmtId="176" fontId="32" fillId="5" borderId="54" xfId="0" applyNumberFormat="1" applyFont="1" applyFill="1" applyBorder="1" applyAlignment="1">
      <alignment horizontal="center" vertical="center" wrapText="1"/>
    </xf>
    <xf numFmtId="176" fontId="32" fillId="5" borderId="45" xfId="0" applyNumberFormat="1" applyFont="1" applyFill="1" applyBorder="1" applyAlignment="1">
      <alignment horizontal="center" vertical="center" wrapText="1"/>
    </xf>
    <xf numFmtId="0" fontId="22" fillId="0" borderId="29"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7"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30" xfId="0" applyFont="1" applyBorder="1" applyAlignment="1">
      <alignment horizontal="center" vertical="center" wrapText="1"/>
    </xf>
    <xf numFmtId="177" fontId="32" fillId="5" borderId="38" xfId="0" applyNumberFormat="1" applyFont="1" applyFill="1" applyBorder="1" applyAlignment="1">
      <alignment horizontal="center" vertical="center" wrapText="1"/>
    </xf>
    <xf numFmtId="177" fontId="32" fillId="5" borderId="46" xfId="0" applyNumberFormat="1" applyFont="1" applyFill="1" applyBorder="1" applyAlignment="1">
      <alignment horizontal="center" vertical="center" wrapText="1"/>
    </xf>
    <xf numFmtId="177" fontId="32" fillId="2" borderId="31" xfId="0" applyNumberFormat="1" applyFont="1" applyFill="1" applyBorder="1" applyAlignment="1">
      <alignment horizontal="center" vertical="center" wrapText="1"/>
    </xf>
    <xf numFmtId="177" fontId="32" fillId="2" borderId="55" xfId="0" applyNumberFormat="1" applyFont="1" applyFill="1" applyBorder="1" applyAlignment="1">
      <alignment horizontal="center" vertical="center" wrapText="1"/>
    </xf>
    <xf numFmtId="0" fontId="22" fillId="0" borderId="31"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47"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6" xfId="0" applyFont="1" applyBorder="1" applyAlignment="1">
      <alignment horizontal="center" vertical="center" wrapText="1"/>
    </xf>
    <xf numFmtId="0" fontId="32" fillId="5" borderId="38" xfId="0" applyFont="1" applyFill="1" applyBorder="1" applyAlignment="1">
      <alignment horizontal="center" vertical="center"/>
    </xf>
    <xf numFmtId="0" fontId="32" fillId="5" borderId="31" xfId="0" applyFont="1" applyFill="1" applyBorder="1" applyAlignment="1">
      <alignment horizontal="center" vertical="center"/>
    </xf>
    <xf numFmtId="0" fontId="22" fillId="0" borderId="40"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6"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44" xfId="0" applyFont="1" applyBorder="1" applyAlignment="1">
      <alignment horizontal="center" vertical="center" wrapText="1"/>
    </xf>
    <xf numFmtId="0" fontId="22" fillId="0" borderId="48" xfId="0" applyFont="1" applyBorder="1" applyAlignment="1">
      <alignment horizontal="center" vertical="center" wrapText="1"/>
    </xf>
    <xf numFmtId="0" fontId="32" fillId="5" borderId="46" xfId="0" applyFont="1" applyFill="1" applyBorder="1" applyAlignment="1">
      <alignment horizontal="center" vertical="center"/>
    </xf>
    <xf numFmtId="0" fontId="22" fillId="0" borderId="56" xfId="0" applyFont="1" applyBorder="1" applyAlignment="1">
      <alignment horizontal="center" vertical="center" wrapText="1"/>
    </xf>
    <xf numFmtId="0" fontId="22" fillId="0" borderId="50" xfId="0" applyFont="1" applyBorder="1" applyAlignment="1">
      <alignment horizontal="center" vertical="center" wrapText="1"/>
    </xf>
    <xf numFmtId="0" fontId="22" fillId="0" borderId="51" xfId="0" applyFont="1" applyBorder="1" applyAlignment="1">
      <alignment horizontal="center" vertical="center" wrapText="1"/>
    </xf>
    <xf numFmtId="177" fontId="32" fillId="2" borderId="43" xfId="0" applyNumberFormat="1" applyFont="1" applyFill="1" applyBorder="1" applyAlignment="1">
      <alignment horizontal="center" vertical="center" wrapText="1"/>
    </xf>
    <xf numFmtId="0" fontId="22" fillId="0" borderId="52" xfId="0" applyFont="1" applyBorder="1" applyAlignment="1">
      <alignment horizontal="center" vertical="center" wrapText="1"/>
    </xf>
    <xf numFmtId="0" fontId="32" fillId="5" borderId="55" xfId="0" applyFont="1" applyFill="1" applyBorder="1" applyAlignment="1">
      <alignment horizontal="center" vertical="center" wrapText="1"/>
    </xf>
    <xf numFmtId="0" fontId="3" fillId="0" borderId="0" xfId="0" applyFont="1" applyAlignment="1">
      <alignment horizontal="center" vertical="center"/>
    </xf>
    <xf numFmtId="3" fontId="22" fillId="0" borderId="0" xfId="0" applyNumberFormat="1" applyFont="1" applyAlignment="1">
      <alignment horizontal="center" vertical="center" shrinkToFit="1"/>
    </xf>
    <xf numFmtId="0" fontId="22" fillId="0" borderId="0" xfId="0" applyFont="1" applyAlignment="1">
      <alignment horizontal="center" vertical="center"/>
    </xf>
    <xf numFmtId="0" fontId="22" fillId="0" borderId="0" xfId="0" applyFont="1" applyAlignment="1">
      <alignment horizontal="left" vertical="center" wrapText="1"/>
    </xf>
    <xf numFmtId="0" fontId="20" fillId="0" borderId="3" xfId="0" applyFont="1" applyBorder="1" applyAlignment="1">
      <alignment horizontal="center" vertical="center"/>
    </xf>
    <xf numFmtId="38" fontId="21" fillId="5" borderId="3" xfId="0" applyNumberFormat="1" applyFont="1" applyFill="1" applyBorder="1" applyAlignment="1">
      <alignment horizontal="center" vertical="center"/>
    </xf>
    <xf numFmtId="0" fontId="22" fillId="0" borderId="3" xfId="0" applyFont="1" applyBorder="1" applyAlignment="1">
      <alignment horizontal="center" vertical="center" wrapText="1"/>
    </xf>
    <xf numFmtId="0" fontId="21" fillId="0" borderId="0" xfId="0" applyFont="1" applyAlignment="1">
      <alignment horizontal="center" vertical="center"/>
    </xf>
    <xf numFmtId="0" fontId="21" fillId="0" borderId="7" xfId="0" applyFont="1" applyBorder="1" applyAlignment="1">
      <alignment horizontal="center" vertical="center"/>
    </xf>
    <xf numFmtId="0" fontId="20" fillId="0" borderId="0" xfId="0" applyFont="1" applyAlignment="1">
      <alignment horizontal="right" vertical="center"/>
    </xf>
    <xf numFmtId="0" fontId="24" fillId="5" borderId="0" xfId="0" applyFont="1" applyFill="1" applyAlignment="1">
      <alignment horizontal="left" vertical="center" shrinkToFit="1"/>
    </xf>
    <xf numFmtId="58" fontId="20" fillId="0" borderId="0" xfId="0" applyNumberFormat="1" applyFont="1" applyAlignment="1" applyProtection="1">
      <alignment horizontal="center" vertical="center"/>
      <protection locked="0"/>
    </xf>
    <xf numFmtId="0" fontId="24" fillId="2" borderId="0" xfId="0" applyFont="1" applyFill="1" applyAlignment="1">
      <alignment horizontal="left" vertical="center" shrinkToFit="1"/>
    </xf>
    <xf numFmtId="0" fontId="20" fillId="0" borderId="26" xfId="0" applyFont="1" applyBorder="1">
      <alignment vertical="center"/>
    </xf>
    <xf numFmtId="0" fontId="20" fillId="0" borderId="26" xfId="0" applyFont="1" applyBorder="1" applyAlignment="1">
      <alignment horizontal="center" vertical="center"/>
    </xf>
    <xf numFmtId="0" fontId="11" fillId="0" borderId="0" xfId="1" applyFont="1" applyAlignment="1">
      <alignment horizontal="right" vertical="center"/>
    </xf>
    <xf numFmtId="0" fontId="12" fillId="0" borderId="0" xfId="1" applyFont="1" applyAlignment="1">
      <alignment horizontal="right" vertical="center"/>
    </xf>
    <xf numFmtId="0" fontId="15" fillId="0" borderId="0" xfId="1" applyFont="1" applyAlignment="1">
      <alignment horizontal="left" vertical="center"/>
    </xf>
    <xf numFmtId="0" fontId="22" fillId="0" borderId="38" xfId="0" applyFont="1" applyBorder="1" applyAlignment="1">
      <alignment horizontal="center" vertical="center" wrapText="1"/>
    </xf>
  </cellXfs>
  <cellStyles count="4">
    <cellStyle name="桁区切り" xfId="3" builtinId="6"/>
    <cellStyle name="桁区切り 3" xfId="2" xr:uid="{00000000-0005-0000-0000-000000000000}"/>
    <cellStyle name="標準" xfId="0" builtinId="0"/>
    <cellStyle name="標準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333375</xdr:colOff>
          <xdr:row>14</xdr:row>
          <xdr:rowOff>9525</xdr:rowOff>
        </xdr:from>
        <xdr:to>
          <xdr:col>6</xdr:col>
          <xdr:colOff>114300</xdr:colOff>
          <xdr:row>15</xdr:row>
          <xdr:rowOff>228600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12</xdr:row>
          <xdr:rowOff>9525</xdr:rowOff>
        </xdr:from>
        <xdr:to>
          <xdr:col>6</xdr:col>
          <xdr:colOff>114300</xdr:colOff>
          <xdr:row>13</xdr:row>
          <xdr:rowOff>228600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22</xdr:row>
          <xdr:rowOff>9525</xdr:rowOff>
        </xdr:from>
        <xdr:to>
          <xdr:col>20</xdr:col>
          <xdr:colOff>114300</xdr:colOff>
          <xdr:row>23</xdr:row>
          <xdr:rowOff>228600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24</xdr:row>
          <xdr:rowOff>9525</xdr:rowOff>
        </xdr:from>
        <xdr:to>
          <xdr:col>20</xdr:col>
          <xdr:colOff>114300</xdr:colOff>
          <xdr:row>25</xdr:row>
          <xdr:rowOff>228600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10</xdr:row>
          <xdr:rowOff>9525</xdr:rowOff>
        </xdr:from>
        <xdr:to>
          <xdr:col>6</xdr:col>
          <xdr:colOff>114300</xdr:colOff>
          <xdr:row>11</xdr:row>
          <xdr:rowOff>228600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71</xdr:row>
          <xdr:rowOff>9525</xdr:rowOff>
        </xdr:from>
        <xdr:to>
          <xdr:col>6</xdr:col>
          <xdr:colOff>114300</xdr:colOff>
          <xdr:row>73</xdr:row>
          <xdr:rowOff>19050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69</xdr:row>
          <xdr:rowOff>9525</xdr:rowOff>
        </xdr:from>
        <xdr:to>
          <xdr:col>6</xdr:col>
          <xdr:colOff>114300</xdr:colOff>
          <xdr:row>71</xdr:row>
          <xdr:rowOff>19050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75</xdr:row>
          <xdr:rowOff>9525</xdr:rowOff>
        </xdr:from>
        <xdr:to>
          <xdr:col>6</xdr:col>
          <xdr:colOff>114300</xdr:colOff>
          <xdr:row>77</xdr:row>
          <xdr:rowOff>19050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77</xdr:row>
          <xdr:rowOff>9525</xdr:rowOff>
        </xdr:from>
        <xdr:to>
          <xdr:col>6</xdr:col>
          <xdr:colOff>114300</xdr:colOff>
          <xdr:row>79</xdr:row>
          <xdr:rowOff>19050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79</xdr:row>
          <xdr:rowOff>9525</xdr:rowOff>
        </xdr:from>
        <xdr:to>
          <xdr:col>6</xdr:col>
          <xdr:colOff>114300</xdr:colOff>
          <xdr:row>81</xdr:row>
          <xdr:rowOff>19050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81</xdr:row>
          <xdr:rowOff>9525</xdr:rowOff>
        </xdr:from>
        <xdr:to>
          <xdr:col>6</xdr:col>
          <xdr:colOff>114300</xdr:colOff>
          <xdr:row>83</xdr:row>
          <xdr:rowOff>19050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83</xdr:row>
          <xdr:rowOff>9525</xdr:rowOff>
        </xdr:from>
        <xdr:to>
          <xdr:col>6</xdr:col>
          <xdr:colOff>114300</xdr:colOff>
          <xdr:row>85</xdr:row>
          <xdr:rowOff>19050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73</xdr:row>
          <xdr:rowOff>9525</xdr:rowOff>
        </xdr:from>
        <xdr:to>
          <xdr:col>6</xdr:col>
          <xdr:colOff>114300</xdr:colOff>
          <xdr:row>75</xdr:row>
          <xdr:rowOff>19050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25</xdr:col>
      <xdr:colOff>71438</xdr:colOff>
      <xdr:row>132</xdr:row>
      <xdr:rowOff>0</xdr:rowOff>
    </xdr:from>
    <xdr:ext cx="369094" cy="264560"/>
    <xdr:sp macro="" textlink="">
      <xdr:nvSpPr>
        <xdr:cNvPr id="2" name="テキスト ボックス 1">
          <a:extLst>
            <a:ext uri="{FF2B5EF4-FFF2-40B4-BE49-F238E27FC236}">
              <a16:creationId xmlns:a16="http://schemas.microsoft.com/office/drawing/2014/main" id="{357357EB-5BA5-402B-9D2F-F9741B870EEC}"/>
            </a:ext>
          </a:extLst>
        </xdr:cNvPr>
        <xdr:cNvSpPr txBox="1"/>
      </xdr:nvSpPr>
      <xdr:spPr>
        <a:xfrm>
          <a:off x="29684663" y="42119550"/>
          <a:ext cx="36909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1</xdr:col>
      <xdr:colOff>428625</xdr:colOff>
      <xdr:row>67</xdr:row>
      <xdr:rowOff>0</xdr:rowOff>
    </xdr:from>
    <xdr:to>
      <xdr:col>3</xdr:col>
      <xdr:colOff>1797844</xdr:colOff>
      <xdr:row>67</xdr:row>
      <xdr:rowOff>0</xdr:rowOff>
    </xdr:to>
    <xdr:cxnSp macro="">
      <xdr:nvCxnSpPr>
        <xdr:cNvPr id="3" name="直線コネクタ 2">
          <a:extLst>
            <a:ext uri="{FF2B5EF4-FFF2-40B4-BE49-F238E27FC236}">
              <a16:creationId xmlns:a16="http://schemas.microsoft.com/office/drawing/2014/main" id="{3D4954A8-0799-4865-A411-E1B38E2EE139}"/>
            </a:ext>
          </a:extLst>
        </xdr:cNvPr>
        <xdr:cNvCxnSpPr/>
      </xdr:nvCxnSpPr>
      <xdr:spPr>
        <a:xfrm>
          <a:off x="1114425" y="26050875"/>
          <a:ext cx="50458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392906</xdr:colOff>
      <xdr:row>64</xdr:row>
      <xdr:rowOff>0</xdr:rowOff>
    </xdr:from>
    <xdr:to>
      <xdr:col>3</xdr:col>
      <xdr:colOff>1726406</xdr:colOff>
      <xdr:row>64</xdr:row>
      <xdr:rowOff>10408</xdr:rowOff>
    </xdr:to>
    <xdr:cxnSp macro="">
      <xdr:nvCxnSpPr>
        <xdr:cNvPr id="4" name="直線コネクタ 3">
          <a:extLst>
            <a:ext uri="{FF2B5EF4-FFF2-40B4-BE49-F238E27FC236}">
              <a16:creationId xmlns:a16="http://schemas.microsoft.com/office/drawing/2014/main" id="{293CE41C-07E4-4F56-BFBC-E1CD7AD16BED}"/>
            </a:ext>
          </a:extLst>
        </xdr:cNvPr>
        <xdr:cNvCxnSpPr/>
      </xdr:nvCxnSpPr>
      <xdr:spPr>
        <a:xfrm>
          <a:off x="1078706" y="25336500"/>
          <a:ext cx="5010150" cy="104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112</xdr:row>
      <xdr:rowOff>228600</xdr:rowOff>
    </xdr:from>
    <xdr:to>
      <xdr:col>12</xdr:col>
      <xdr:colOff>719913</xdr:colOff>
      <xdr:row>112</xdr:row>
      <xdr:rowOff>228600</xdr:rowOff>
    </xdr:to>
    <xdr:cxnSp macro="">
      <xdr:nvCxnSpPr>
        <xdr:cNvPr id="5" name="直線コネクタ 4">
          <a:extLst>
            <a:ext uri="{FF2B5EF4-FFF2-40B4-BE49-F238E27FC236}">
              <a16:creationId xmlns:a16="http://schemas.microsoft.com/office/drawing/2014/main" id="{A70857FB-B329-48A3-B8F1-21C6A482A56C}"/>
            </a:ext>
          </a:extLst>
        </xdr:cNvPr>
        <xdr:cNvCxnSpPr/>
      </xdr:nvCxnSpPr>
      <xdr:spPr>
        <a:xfrm>
          <a:off x="13506450" y="375856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116</xdr:row>
      <xdr:rowOff>228600</xdr:rowOff>
    </xdr:from>
    <xdr:to>
      <xdr:col>12</xdr:col>
      <xdr:colOff>719913</xdr:colOff>
      <xdr:row>116</xdr:row>
      <xdr:rowOff>228600</xdr:rowOff>
    </xdr:to>
    <xdr:cxnSp macro="">
      <xdr:nvCxnSpPr>
        <xdr:cNvPr id="6" name="直線コネクタ 5">
          <a:extLst>
            <a:ext uri="{FF2B5EF4-FFF2-40B4-BE49-F238E27FC236}">
              <a16:creationId xmlns:a16="http://schemas.microsoft.com/office/drawing/2014/main" id="{119B6768-F377-4BBC-9235-8F3FF647675B}"/>
            </a:ext>
          </a:extLst>
        </xdr:cNvPr>
        <xdr:cNvCxnSpPr/>
      </xdr:nvCxnSpPr>
      <xdr:spPr>
        <a:xfrm>
          <a:off x="13506450" y="3853815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85725</xdr:colOff>
      <xdr:row>97</xdr:row>
      <xdr:rowOff>215911</xdr:rowOff>
    </xdr:from>
    <xdr:to>
      <xdr:col>10</xdr:col>
      <xdr:colOff>59531</xdr:colOff>
      <xdr:row>97</xdr:row>
      <xdr:rowOff>228601</xdr:rowOff>
    </xdr:to>
    <xdr:cxnSp macro="">
      <xdr:nvCxnSpPr>
        <xdr:cNvPr id="7" name="直線コネクタ 6">
          <a:extLst>
            <a:ext uri="{FF2B5EF4-FFF2-40B4-BE49-F238E27FC236}">
              <a16:creationId xmlns:a16="http://schemas.microsoft.com/office/drawing/2014/main" id="{4F1A99F9-ABC5-400C-B92A-30693D0941E2}"/>
            </a:ext>
          </a:extLst>
        </xdr:cNvPr>
        <xdr:cNvCxnSpPr/>
      </xdr:nvCxnSpPr>
      <xdr:spPr>
        <a:xfrm flipV="1">
          <a:off x="6543675" y="33477211"/>
          <a:ext cx="7003256" cy="126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104775</xdr:colOff>
      <xdr:row>102</xdr:row>
      <xdr:rowOff>0</xdr:rowOff>
    </xdr:from>
    <xdr:to>
      <xdr:col>7</xdr:col>
      <xdr:colOff>1940719</xdr:colOff>
      <xdr:row>102</xdr:row>
      <xdr:rowOff>10216</xdr:rowOff>
    </xdr:to>
    <xdr:cxnSp macro="">
      <xdr:nvCxnSpPr>
        <xdr:cNvPr id="8" name="直線コネクタ 7">
          <a:extLst>
            <a:ext uri="{FF2B5EF4-FFF2-40B4-BE49-F238E27FC236}">
              <a16:creationId xmlns:a16="http://schemas.microsoft.com/office/drawing/2014/main" id="{4667B407-1607-4C0E-AD45-C74BBEA01CD8}"/>
            </a:ext>
          </a:extLst>
        </xdr:cNvPr>
        <xdr:cNvCxnSpPr/>
      </xdr:nvCxnSpPr>
      <xdr:spPr>
        <a:xfrm>
          <a:off x="6562725" y="34451925"/>
          <a:ext cx="6693694" cy="10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7"/>
  <sheetViews>
    <sheetView tabSelected="1" view="pageBreakPreview" zoomScale="115" zoomScaleNormal="100" zoomScaleSheetLayoutView="115" workbookViewId="0">
      <selection activeCell="D2" sqref="D2"/>
    </sheetView>
  </sheetViews>
  <sheetFormatPr defaultColWidth="10" defaultRowHeight="11.25" x14ac:dyDescent="0.4"/>
  <cols>
    <col min="1" max="1" width="3.375" style="2" customWidth="1"/>
    <col min="2" max="21" width="5.875" style="2" customWidth="1"/>
    <col min="22" max="22" width="1.25" style="2" customWidth="1"/>
    <col min="23" max="16384" width="10" style="2"/>
  </cols>
  <sheetData>
    <row r="1" spans="1:21" ht="12" x14ac:dyDescent="0.4">
      <c r="A1" s="1" t="s">
        <v>186</v>
      </c>
      <c r="S1" s="3"/>
      <c r="U1" s="58" t="s">
        <v>188</v>
      </c>
    </row>
    <row r="2" spans="1:21" ht="12" customHeight="1" x14ac:dyDescent="0.4">
      <c r="I2" s="5"/>
      <c r="J2" s="6"/>
      <c r="K2" s="6"/>
      <c r="L2" s="161" t="s">
        <v>31</v>
      </c>
      <c r="M2" s="161"/>
      <c r="N2" s="4" t="s">
        <v>32</v>
      </c>
      <c r="O2" s="160"/>
      <c r="P2" s="160"/>
      <c r="Q2" s="160"/>
      <c r="R2" s="4" t="s">
        <v>33</v>
      </c>
      <c r="S2" s="160"/>
      <c r="T2" s="160"/>
      <c r="U2" s="160"/>
    </row>
    <row r="3" spans="1:21" ht="12" customHeight="1" x14ac:dyDescent="0.4">
      <c r="L3" s="161" t="s">
        <v>34</v>
      </c>
      <c r="M3" s="161"/>
      <c r="N3" s="4" t="s">
        <v>32</v>
      </c>
      <c r="O3" s="160"/>
      <c r="P3" s="160"/>
      <c r="Q3" s="160"/>
      <c r="R3" s="4" t="s">
        <v>33</v>
      </c>
      <c r="S3" s="160"/>
      <c r="T3" s="160"/>
      <c r="U3" s="160"/>
    </row>
    <row r="4" spans="1:21" ht="12" customHeight="1" x14ac:dyDescent="0.4">
      <c r="B4" s="196" t="s">
        <v>78</v>
      </c>
      <c r="C4" s="197"/>
      <c r="D4" s="197"/>
      <c r="E4" s="197"/>
      <c r="F4" s="197"/>
      <c r="G4" s="197"/>
      <c r="H4" s="197"/>
      <c r="I4" s="197"/>
      <c r="J4" s="197"/>
      <c r="K4" s="197"/>
      <c r="L4" s="197"/>
      <c r="M4" s="197"/>
      <c r="N4" s="197"/>
      <c r="O4" s="197"/>
      <c r="P4" s="197"/>
      <c r="Q4" s="197"/>
      <c r="R4" s="197"/>
      <c r="S4" s="197"/>
      <c r="T4" s="197"/>
      <c r="U4" s="197"/>
    </row>
    <row r="5" spans="1:21" ht="12" customHeight="1" x14ac:dyDescent="0.4">
      <c r="B5" s="197"/>
      <c r="C5" s="197"/>
      <c r="D5" s="197"/>
      <c r="E5" s="197"/>
      <c r="F5" s="197"/>
      <c r="G5" s="197"/>
      <c r="H5" s="197"/>
      <c r="I5" s="197"/>
      <c r="J5" s="197"/>
      <c r="K5" s="197"/>
      <c r="L5" s="197"/>
      <c r="M5" s="197"/>
      <c r="N5" s="197"/>
      <c r="O5" s="197"/>
      <c r="P5" s="197"/>
      <c r="Q5" s="197"/>
      <c r="R5" s="197"/>
      <c r="S5" s="197"/>
      <c r="T5" s="197"/>
      <c r="U5" s="197"/>
    </row>
    <row r="6" spans="1:21" ht="6" customHeight="1" x14ac:dyDescent="0.4">
      <c r="B6" s="18"/>
      <c r="C6" s="18"/>
      <c r="D6" s="18"/>
      <c r="E6" s="18"/>
      <c r="F6" s="18"/>
      <c r="G6" s="18"/>
      <c r="H6" s="18"/>
      <c r="I6" s="18"/>
      <c r="J6" s="18"/>
      <c r="K6" s="18"/>
      <c r="L6" s="18"/>
      <c r="M6" s="18"/>
      <c r="N6" s="18"/>
      <c r="O6" s="18"/>
      <c r="P6" s="18"/>
      <c r="Q6" s="18"/>
      <c r="R6" s="18"/>
      <c r="S6" s="18"/>
      <c r="T6" s="18"/>
      <c r="U6" s="18"/>
    </row>
    <row r="7" spans="1:21" ht="18.75" customHeight="1" x14ac:dyDescent="0.4">
      <c r="B7" s="161" t="s">
        <v>35</v>
      </c>
      <c r="C7" s="161"/>
      <c r="D7" s="161"/>
      <c r="E7" s="161"/>
      <c r="F7" s="161"/>
      <c r="G7" s="162"/>
      <c r="H7" s="162"/>
      <c r="I7" s="162"/>
      <c r="J7" s="162"/>
      <c r="K7" s="162"/>
      <c r="L7" s="162"/>
      <c r="M7" s="162"/>
      <c r="N7" s="162"/>
      <c r="O7" s="162"/>
      <c r="P7" s="162"/>
      <c r="Q7" s="162"/>
      <c r="R7" s="162"/>
      <c r="S7" s="162"/>
      <c r="T7" s="9"/>
      <c r="U7" s="9"/>
    </row>
    <row r="8" spans="1:21" ht="18.75" customHeight="1" x14ac:dyDescent="0.4">
      <c r="B8" s="161" t="s">
        <v>36</v>
      </c>
      <c r="C8" s="161"/>
      <c r="D8" s="161"/>
      <c r="E8" s="161"/>
      <c r="F8" s="161"/>
      <c r="G8" s="163"/>
      <c r="H8" s="163"/>
      <c r="I8" s="163"/>
      <c r="J8" s="163"/>
      <c r="K8" s="163"/>
      <c r="L8" s="163"/>
      <c r="M8" s="163"/>
      <c r="N8" s="163"/>
      <c r="O8" s="163"/>
      <c r="P8" s="163"/>
      <c r="Q8" s="163"/>
      <c r="R8" s="163"/>
      <c r="S8" s="163"/>
      <c r="T8" s="10"/>
      <c r="U8" s="10"/>
    </row>
    <row r="9" spans="1:21" s="35" customFormat="1" ht="12" customHeight="1" x14ac:dyDescent="0.4">
      <c r="A9" s="34"/>
      <c r="B9" s="128" t="s">
        <v>15</v>
      </c>
      <c r="C9" s="128"/>
      <c r="D9" s="128" t="s">
        <v>16</v>
      </c>
      <c r="E9" s="128"/>
      <c r="F9" s="128" t="s">
        <v>17</v>
      </c>
      <c r="G9" s="128"/>
      <c r="H9" s="128" t="s">
        <v>18</v>
      </c>
      <c r="I9" s="128"/>
      <c r="J9" s="128" t="s">
        <v>19</v>
      </c>
      <c r="K9" s="128"/>
      <c r="L9" s="128" t="s">
        <v>20</v>
      </c>
      <c r="M9" s="128"/>
      <c r="N9" s="128" t="s">
        <v>21</v>
      </c>
      <c r="O9" s="128"/>
      <c r="P9" s="128" t="s">
        <v>22</v>
      </c>
      <c r="Q9" s="128"/>
      <c r="R9" s="128" t="s">
        <v>180</v>
      </c>
      <c r="S9" s="128"/>
      <c r="T9" s="128" t="s">
        <v>79</v>
      </c>
      <c r="U9" s="128"/>
    </row>
    <row r="10" spans="1:21" s="37" customFormat="1" ht="103.5" customHeight="1" x14ac:dyDescent="0.4">
      <c r="A10" s="36" t="s">
        <v>38</v>
      </c>
      <c r="B10" s="153" t="s">
        <v>39</v>
      </c>
      <c r="C10" s="153"/>
      <c r="D10" s="154" t="s">
        <v>40</v>
      </c>
      <c r="E10" s="155"/>
      <c r="F10" s="156" t="s">
        <v>54</v>
      </c>
      <c r="G10" s="157"/>
      <c r="H10" s="154" t="s">
        <v>41</v>
      </c>
      <c r="I10" s="155"/>
      <c r="J10" s="154" t="s">
        <v>42</v>
      </c>
      <c r="K10" s="155"/>
      <c r="L10" s="158" t="s">
        <v>43</v>
      </c>
      <c r="M10" s="159"/>
      <c r="N10" s="158" t="s">
        <v>80</v>
      </c>
      <c r="O10" s="159"/>
      <c r="P10" s="158" t="s">
        <v>185</v>
      </c>
      <c r="Q10" s="159"/>
      <c r="R10" s="158" t="s">
        <v>81</v>
      </c>
      <c r="S10" s="159"/>
      <c r="T10" s="127" t="s">
        <v>82</v>
      </c>
      <c r="U10" s="127"/>
    </row>
    <row r="11" spans="1:21" s="35" customFormat="1" ht="19.5" customHeight="1" x14ac:dyDescent="0.4">
      <c r="A11" s="128">
        <v>1</v>
      </c>
      <c r="B11" s="129"/>
      <c r="C11" s="130"/>
      <c r="D11" s="133"/>
      <c r="E11" s="134"/>
      <c r="F11" s="137"/>
      <c r="G11" s="138"/>
      <c r="H11" s="141"/>
      <c r="I11" s="142"/>
      <c r="J11" s="141"/>
      <c r="K11" s="142"/>
      <c r="L11" s="145"/>
      <c r="M11" s="146"/>
      <c r="N11" s="149"/>
      <c r="O11" s="150"/>
      <c r="P11" s="141"/>
      <c r="Q11" s="142"/>
      <c r="R11" s="149"/>
      <c r="S11" s="150"/>
      <c r="T11" s="149"/>
      <c r="U11" s="150"/>
    </row>
    <row r="12" spans="1:21" s="35" customFormat="1" ht="19.5" customHeight="1" x14ac:dyDescent="0.4">
      <c r="A12" s="128"/>
      <c r="B12" s="131"/>
      <c r="C12" s="132"/>
      <c r="D12" s="135"/>
      <c r="E12" s="136"/>
      <c r="F12" s="139"/>
      <c r="G12" s="140"/>
      <c r="H12" s="143"/>
      <c r="I12" s="144"/>
      <c r="J12" s="143"/>
      <c r="K12" s="144"/>
      <c r="L12" s="147"/>
      <c r="M12" s="148"/>
      <c r="N12" s="151"/>
      <c r="O12" s="152"/>
      <c r="P12" s="143"/>
      <c r="Q12" s="144"/>
      <c r="R12" s="151"/>
      <c r="S12" s="152"/>
      <c r="T12" s="151"/>
      <c r="U12" s="152"/>
    </row>
    <row r="13" spans="1:21" s="35" customFormat="1" ht="19.5" customHeight="1" x14ac:dyDescent="0.4">
      <c r="A13" s="128">
        <v>2</v>
      </c>
      <c r="B13" s="129"/>
      <c r="C13" s="130"/>
      <c r="D13" s="133"/>
      <c r="E13" s="134"/>
      <c r="F13" s="137"/>
      <c r="G13" s="138"/>
      <c r="H13" s="141"/>
      <c r="I13" s="142"/>
      <c r="J13" s="141"/>
      <c r="K13" s="142"/>
      <c r="L13" s="145"/>
      <c r="M13" s="146"/>
      <c r="N13" s="149"/>
      <c r="O13" s="150"/>
      <c r="P13" s="141"/>
      <c r="Q13" s="142"/>
      <c r="R13" s="149"/>
      <c r="S13" s="150"/>
      <c r="T13" s="149"/>
      <c r="U13" s="150"/>
    </row>
    <row r="14" spans="1:21" s="35" customFormat="1" ht="19.5" customHeight="1" x14ac:dyDescent="0.4">
      <c r="A14" s="128"/>
      <c r="B14" s="131"/>
      <c r="C14" s="132"/>
      <c r="D14" s="135"/>
      <c r="E14" s="136"/>
      <c r="F14" s="139"/>
      <c r="G14" s="140"/>
      <c r="H14" s="143"/>
      <c r="I14" s="144"/>
      <c r="J14" s="143"/>
      <c r="K14" s="144"/>
      <c r="L14" s="147"/>
      <c r="M14" s="148"/>
      <c r="N14" s="151"/>
      <c r="O14" s="152"/>
      <c r="P14" s="143"/>
      <c r="Q14" s="144"/>
      <c r="R14" s="151"/>
      <c r="S14" s="152"/>
      <c r="T14" s="151"/>
      <c r="U14" s="152"/>
    </row>
    <row r="15" spans="1:21" s="35" customFormat="1" ht="19.5" customHeight="1" thickBot="1" x14ac:dyDescent="0.45">
      <c r="A15" s="164">
        <v>3</v>
      </c>
      <c r="B15" s="129"/>
      <c r="C15" s="130"/>
      <c r="D15" s="133"/>
      <c r="E15" s="134"/>
      <c r="F15" s="137"/>
      <c r="G15" s="138"/>
      <c r="H15" s="141"/>
      <c r="I15" s="142"/>
      <c r="J15" s="141"/>
      <c r="K15" s="142"/>
      <c r="L15" s="145"/>
      <c r="M15" s="146"/>
      <c r="N15" s="149"/>
      <c r="O15" s="150"/>
      <c r="P15" s="141"/>
      <c r="Q15" s="142"/>
      <c r="R15" s="149"/>
      <c r="S15" s="150"/>
      <c r="T15" s="149"/>
      <c r="U15" s="150"/>
    </row>
    <row r="16" spans="1:21" s="35" customFormat="1" ht="19.5" customHeight="1" thickTop="1" thickBot="1" x14ac:dyDescent="0.45">
      <c r="A16" s="165"/>
      <c r="B16" s="166"/>
      <c r="C16" s="167"/>
      <c r="D16" s="135"/>
      <c r="E16" s="136"/>
      <c r="F16" s="168"/>
      <c r="G16" s="169"/>
      <c r="H16" s="143"/>
      <c r="I16" s="144"/>
      <c r="J16" s="143"/>
      <c r="K16" s="144"/>
      <c r="L16" s="170"/>
      <c r="M16" s="171"/>
      <c r="N16" s="151"/>
      <c r="O16" s="152"/>
      <c r="P16" s="143"/>
      <c r="Q16" s="144"/>
      <c r="R16" s="151"/>
      <c r="S16" s="152"/>
      <c r="T16" s="151"/>
      <c r="U16" s="152"/>
    </row>
    <row r="17" spans="1:21" s="35" customFormat="1" ht="19.5" customHeight="1" thickTop="1" x14ac:dyDescent="0.4">
      <c r="A17" s="38" t="s">
        <v>44</v>
      </c>
      <c r="B17" s="172"/>
      <c r="C17" s="172"/>
      <c r="D17" s="172"/>
      <c r="E17" s="172"/>
      <c r="F17" s="172"/>
      <c r="G17" s="172"/>
      <c r="H17" s="172"/>
      <c r="I17" s="172"/>
      <c r="J17" s="172"/>
      <c r="K17" s="172"/>
      <c r="L17" s="172"/>
      <c r="M17" s="172"/>
      <c r="N17" s="173" t="str" cm="1">
        <f t="array" ref="N17">IF(AND(N11:O16="",N70:O85=""),"",SUM(N11:O16,N70:O85))</f>
        <v/>
      </c>
      <c r="O17" s="173"/>
      <c r="P17" s="172"/>
      <c r="Q17" s="172"/>
      <c r="R17" s="173" t="str" cm="1">
        <f t="array" ref="R17">IF(AND(R11:S16="",R70:S85=""),"",SUM(R11:S16,R70:S85))</f>
        <v/>
      </c>
      <c r="S17" s="173"/>
      <c r="T17" s="173" t="str" cm="1">
        <f t="array" ref="T17">IF(AND(T11:U16="",T70:U85=""),"",SUM(T11:U16,T70:U85))</f>
        <v/>
      </c>
      <c r="U17" s="173"/>
    </row>
    <row r="18" spans="1:21" s="3" customFormat="1" ht="6" customHeight="1" x14ac:dyDescent="0.4">
      <c r="A18" s="21"/>
      <c r="B18" s="21"/>
      <c r="C18" s="21"/>
      <c r="D18" s="21"/>
      <c r="E18" s="21"/>
      <c r="F18" s="21"/>
      <c r="G18" s="21"/>
      <c r="H18" s="21"/>
      <c r="I18" s="21"/>
      <c r="J18" s="21"/>
      <c r="K18" s="21"/>
      <c r="L18" s="13"/>
      <c r="M18" s="13"/>
      <c r="N18" s="27"/>
      <c r="O18" s="32"/>
      <c r="P18" s="32"/>
      <c r="Q18" s="33"/>
      <c r="R18" s="33"/>
      <c r="S18" s="32"/>
      <c r="T18" s="32"/>
      <c r="U18" s="32"/>
    </row>
    <row r="19" spans="1:21" s="11" customFormat="1" ht="19.5" customHeight="1" x14ac:dyDescent="0.4">
      <c r="B19" s="11" t="s">
        <v>45</v>
      </c>
      <c r="C19" s="12"/>
      <c r="D19" s="13"/>
      <c r="F19" s="122" t="str" cm="1">
        <f t="array" ref="F19">IF(AND(B11:C16="",B70:C85=""),"",COUNTA(B11:C16,B70:C85))</f>
        <v/>
      </c>
      <c r="G19" s="12" t="s">
        <v>3</v>
      </c>
      <c r="H19" s="14"/>
      <c r="I19" s="12"/>
      <c r="J19" s="12"/>
      <c r="K19" s="12"/>
      <c r="L19" s="12"/>
      <c r="M19" s="12"/>
      <c r="N19" s="12"/>
      <c r="O19" s="12"/>
      <c r="P19" s="30" t="s">
        <v>73</v>
      </c>
      <c r="Q19" s="31"/>
      <c r="R19" s="4" t="s">
        <v>70</v>
      </c>
      <c r="S19" s="4" t="s">
        <v>71</v>
      </c>
      <c r="T19" s="31"/>
      <c r="U19" s="2" t="s">
        <v>72</v>
      </c>
    </row>
    <row r="20" spans="1:21" s="11" customFormat="1" ht="19.5" customHeight="1" x14ac:dyDescent="0.4">
      <c r="B20" s="201" t="s">
        <v>46</v>
      </c>
      <c r="C20" s="201"/>
      <c r="D20" s="201"/>
      <c r="E20" s="201"/>
      <c r="F20" s="201"/>
      <c r="G20" s="201"/>
      <c r="H20" s="201"/>
      <c r="I20" s="201"/>
      <c r="J20" s="201"/>
      <c r="K20" s="201"/>
      <c r="L20" s="201"/>
      <c r="M20" s="201"/>
      <c r="N20" s="201"/>
      <c r="O20" s="201"/>
      <c r="P20" s="201"/>
      <c r="Q20" s="201"/>
      <c r="R20" s="201"/>
      <c r="S20" s="15"/>
      <c r="T20" s="15"/>
      <c r="U20" s="15"/>
    </row>
    <row r="21" spans="1:21" ht="19.5" customHeight="1" x14ac:dyDescent="0.4">
      <c r="B21" s="16" t="s">
        <v>47</v>
      </c>
      <c r="C21" s="120"/>
      <c r="D21" s="17" t="s">
        <v>48</v>
      </c>
      <c r="E21" s="120"/>
      <c r="F21" s="17" t="s">
        <v>49</v>
      </c>
      <c r="G21" s="120"/>
      <c r="H21" s="17" t="s">
        <v>50</v>
      </c>
      <c r="I21" s="17"/>
      <c r="J21" s="17" t="s">
        <v>51</v>
      </c>
      <c r="K21" s="17"/>
      <c r="L21" s="17"/>
      <c r="M21" s="17" t="s">
        <v>52</v>
      </c>
      <c r="N21" s="200"/>
      <c r="O21" s="200"/>
      <c r="P21" s="200"/>
    </row>
    <row r="22" spans="1:21" x14ac:dyDescent="0.4">
      <c r="B22" s="7"/>
      <c r="C22" s="7"/>
      <c r="D22" s="8"/>
      <c r="E22" s="7"/>
      <c r="F22" s="7"/>
      <c r="G22" s="7"/>
      <c r="H22" s="7"/>
      <c r="I22" s="7"/>
      <c r="J22" s="7"/>
      <c r="K22" s="7"/>
      <c r="L22" s="7"/>
      <c r="M22" s="7"/>
      <c r="N22" s="7"/>
      <c r="O22" s="7"/>
      <c r="P22" s="7"/>
      <c r="Q22" s="7"/>
      <c r="R22" s="7"/>
      <c r="S22" s="7"/>
      <c r="T22" s="7"/>
      <c r="U22" s="7"/>
    </row>
    <row r="23" spans="1:21" ht="19.5" customHeight="1" x14ac:dyDescent="0.4">
      <c r="B23" s="179" t="s">
        <v>56</v>
      </c>
      <c r="C23" s="180"/>
      <c r="D23" s="180"/>
      <c r="E23" s="180"/>
      <c r="F23" s="180"/>
      <c r="G23" s="180"/>
      <c r="H23" s="180"/>
      <c r="I23" s="180"/>
      <c r="J23" s="180"/>
      <c r="K23" s="180"/>
      <c r="L23" s="180"/>
      <c r="M23" s="180"/>
      <c r="N23" s="180"/>
      <c r="O23" s="180"/>
      <c r="P23" s="180"/>
      <c r="Q23" s="180"/>
      <c r="R23" s="180"/>
      <c r="S23" s="181"/>
      <c r="T23" s="137" t="s">
        <v>53</v>
      </c>
      <c r="U23" s="138"/>
    </row>
    <row r="24" spans="1:21" ht="19.5" customHeight="1" x14ac:dyDescent="0.4">
      <c r="B24" s="182"/>
      <c r="C24" s="183"/>
      <c r="D24" s="183"/>
      <c r="E24" s="183"/>
      <c r="F24" s="183"/>
      <c r="G24" s="183"/>
      <c r="H24" s="183"/>
      <c r="I24" s="183"/>
      <c r="J24" s="183"/>
      <c r="K24" s="183"/>
      <c r="L24" s="183"/>
      <c r="M24" s="183"/>
      <c r="N24" s="183"/>
      <c r="O24" s="183"/>
      <c r="P24" s="183"/>
      <c r="Q24" s="183"/>
      <c r="R24" s="183"/>
      <c r="S24" s="184"/>
      <c r="T24" s="139"/>
      <c r="U24" s="140"/>
    </row>
    <row r="25" spans="1:21" ht="19.5" customHeight="1" x14ac:dyDescent="0.4">
      <c r="B25" s="179" t="s">
        <v>55</v>
      </c>
      <c r="C25" s="185"/>
      <c r="D25" s="185"/>
      <c r="E25" s="185"/>
      <c r="F25" s="185"/>
      <c r="G25" s="185"/>
      <c r="H25" s="185"/>
      <c r="I25" s="185"/>
      <c r="J25" s="185"/>
      <c r="K25" s="185"/>
      <c r="L25" s="185"/>
      <c r="M25" s="185"/>
      <c r="N25" s="185"/>
      <c r="O25" s="185"/>
      <c r="P25" s="185"/>
      <c r="Q25" s="185"/>
      <c r="R25" s="185"/>
      <c r="S25" s="186"/>
      <c r="T25" s="137" t="s">
        <v>53</v>
      </c>
      <c r="U25" s="138"/>
    </row>
    <row r="26" spans="1:21" ht="19.5" customHeight="1" x14ac:dyDescent="0.4">
      <c r="B26" s="187"/>
      <c r="C26" s="188"/>
      <c r="D26" s="188"/>
      <c r="E26" s="188"/>
      <c r="F26" s="188"/>
      <c r="G26" s="188"/>
      <c r="H26" s="188"/>
      <c r="I26" s="188"/>
      <c r="J26" s="188"/>
      <c r="K26" s="188"/>
      <c r="L26" s="188"/>
      <c r="M26" s="188"/>
      <c r="N26" s="188"/>
      <c r="O26" s="188"/>
      <c r="P26" s="188"/>
      <c r="Q26" s="188"/>
      <c r="R26" s="188"/>
      <c r="S26" s="189"/>
      <c r="T26" s="139"/>
      <c r="U26" s="140"/>
    </row>
    <row r="27" spans="1:21" x14ac:dyDescent="0.4">
      <c r="D27" s="3"/>
    </row>
    <row r="28" spans="1:21" x14ac:dyDescent="0.4">
      <c r="D28" s="3"/>
    </row>
    <row r="29" spans="1:21" x14ac:dyDescent="0.4">
      <c r="D29" s="3"/>
    </row>
    <row r="30" spans="1:21" ht="26.25" customHeight="1" x14ac:dyDescent="0.4">
      <c r="D30" s="3"/>
    </row>
    <row r="31" spans="1:21" ht="18" customHeight="1" x14ac:dyDescent="0.4">
      <c r="B31" s="177" t="s">
        <v>184</v>
      </c>
      <c r="C31" s="178"/>
      <c r="D31" s="178"/>
      <c r="E31" s="178"/>
      <c r="F31" s="178"/>
      <c r="G31" s="178"/>
      <c r="H31" s="178"/>
      <c r="I31" s="178"/>
      <c r="J31" s="178"/>
      <c r="K31" s="178"/>
      <c r="L31" s="178"/>
      <c r="M31" s="178"/>
      <c r="N31" s="178"/>
      <c r="O31" s="178"/>
      <c r="P31" s="178"/>
      <c r="Q31" s="178"/>
      <c r="R31" s="178"/>
      <c r="S31" s="178"/>
      <c r="T31" s="178"/>
      <c r="U31" s="178"/>
    </row>
    <row r="32" spans="1:21" ht="18" customHeight="1" x14ac:dyDescent="0.4">
      <c r="B32" s="178"/>
      <c r="C32" s="178"/>
      <c r="D32" s="178"/>
      <c r="E32" s="178"/>
      <c r="F32" s="178"/>
      <c r="G32" s="178"/>
      <c r="H32" s="178"/>
      <c r="I32" s="178"/>
      <c r="J32" s="178"/>
      <c r="K32" s="178"/>
      <c r="L32" s="178"/>
      <c r="M32" s="178"/>
      <c r="N32" s="178"/>
      <c r="O32" s="178"/>
      <c r="P32" s="178"/>
      <c r="Q32" s="178"/>
      <c r="R32" s="178"/>
      <c r="S32" s="178"/>
      <c r="T32" s="178"/>
      <c r="U32" s="178"/>
    </row>
    <row r="33" spans="2:21" ht="18" customHeight="1" x14ac:dyDescent="0.4">
      <c r="B33" s="178"/>
      <c r="C33" s="178"/>
      <c r="D33" s="178"/>
      <c r="E33" s="178"/>
      <c r="F33" s="178"/>
      <c r="G33" s="178"/>
      <c r="H33" s="178"/>
      <c r="I33" s="178"/>
      <c r="J33" s="178"/>
      <c r="K33" s="178"/>
      <c r="L33" s="178"/>
      <c r="M33" s="178"/>
      <c r="N33" s="178"/>
      <c r="O33" s="178"/>
      <c r="P33" s="178"/>
      <c r="Q33" s="178"/>
      <c r="R33" s="178"/>
      <c r="S33" s="178"/>
      <c r="T33" s="178"/>
      <c r="U33" s="178"/>
    </row>
    <row r="34" spans="2:21" ht="18" customHeight="1" x14ac:dyDescent="0.4">
      <c r="B34" s="178"/>
      <c r="C34" s="178"/>
      <c r="D34" s="178"/>
      <c r="E34" s="178"/>
      <c r="F34" s="178"/>
      <c r="G34" s="178"/>
      <c r="H34" s="178"/>
      <c r="I34" s="178"/>
      <c r="J34" s="178"/>
      <c r="K34" s="178"/>
      <c r="L34" s="178"/>
      <c r="M34" s="178"/>
      <c r="N34" s="178"/>
      <c r="O34" s="178"/>
      <c r="P34" s="178"/>
      <c r="Q34" s="178"/>
      <c r="R34" s="178"/>
      <c r="S34" s="178"/>
      <c r="T34" s="178"/>
      <c r="U34" s="178"/>
    </row>
    <row r="35" spans="2:21" ht="18" customHeight="1" x14ac:dyDescent="0.4">
      <c r="B35" s="178"/>
      <c r="C35" s="178"/>
      <c r="D35" s="178"/>
      <c r="E35" s="178"/>
      <c r="F35" s="178"/>
      <c r="G35" s="178"/>
      <c r="H35" s="178"/>
      <c r="I35" s="178"/>
      <c r="J35" s="178"/>
      <c r="K35" s="178"/>
      <c r="L35" s="178"/>
      <c r="M35" s="178"/>
      <c r="N35" s="178"/>
      <c r="O35" s="178"/>
      <c r="P35" s="178"/>
      <c r="Q35" s="178"/>
      <c r="R35" s="178"/>
      <c r="S35" s="178"/>
      <c r="T35" s="178"/>
      <c r="U35" s="178"/>
    </row>
    <row r="36" spans="2:21" ht="18" customHeight="1" x14ac:dyDescent="0.4">
      <c r="B36" s="178"/>
      <c r="C36" s="178"/>
      <c r="D36" s="178"/>
      <c r="E36" s="178"/>
      <c r="F36" s="178"/>
      <c r="G36" s="178"/>
      <c r="H36" s="178"/>
      <c r="I36" s="178"/>
      <c r="J36" s="178"/>
      <c r="K36" s="178"/>
      <c r="L36" s="178"/>
      <c r="M36" s="178"/>
      <c r="N36" s="178"/>
      <c r="O36" s="178"/>
      <c r="P36" s="178"/>
      <c r="Q36" s="178"/>
      <c r="R36" s="178"/>
      <c r="S36" s="178"/>
      <c r="T36" s="178"/>
      <c r="U36" s="178"/>
    </row>
    <row r="37" spans="2:21" ht="18" customHeight="1" x14ac:dyDescent="0.4">
      <c r="B37" s="178"/>
      <c r="C37" s="178"/>
      <c r="D37" s="178"/>
      <c r="E37" s="178"/>
      <c r="F37" s="178"/>
      <c r="G37" s="178"/>
      <c r="H37" s="178"/>
      <c r="I37" s="178"/>
      <c r="J37" s="178"/>
      <c r="K37" s="178"/>
      <c r="L37" s="178"/>
      <c r="M37" s="178"/>
      <c r="N37" s="178"/>
      <c r="O37" s="178"/>
      <c r="P37" s="178"/>
      <c r="Q37" s="178"/>
      <c r="R37" s="178"/>
      <c r="S37" s="178"/>
      <c r="T37" s="178"/>
      <c r="U37" s="178"/>
    </row>
    <row r="38" spans="2:21" ht="18" customHeight="1" x14ac:dyDescent="0.4">
      <c r="B38" s="178"/>
      <c r="C38" s="178"/>
      <c r="D38" s="178"/>
      <c r="E38" s="178"/>
      <c r="F38" s="178"/>
      <c r="G38" s="178"/>
      <c r="H38" s="178"/>
      <c r="I38" s="178"/>
      <c r="J38" s="178"/>
      <c r="K38" s="178"/>
      <c r="L38" s="178"/>
      <c r="M38" s="178"/>
      <c r="N38" s="178"/>
      <c r="O38" s="178"/>
      <c r="P38" s="178"/>
      <c r="Q38" s="178"/>
      <c r="R38" s="178"/>
      <c r="S38" s="178"/>
      <c r="T38" s="178"/>
      <c r="U38" s="178"/>
    </row>
    <row r="39" spans="2:21" ht="18" customHeight="1" x14ac:dyDescent="0.4">
      <c r="B39" s="178"/>
      <c r="C39" s="178"/>
      <c r="D39" s="178"/>
      <c r="E39" s="178"/>
      <c r="F39" s="178"/>
      <c r="G39" s="178"/>
      <c r="H39" s="178"/>
      <c r="I39" s="178"/>
      <c r="J39" s="178"/>
      <c r="K39" s="178"/>
      <c r="L39" s="178"/>
      <c r="M39" s="178"/>
      <c r="N39" s="178"/>
      <c r="O39" s="178"/>
      <c r="P39" s="178"/>
      <c r="Q39" s="178"/>
      <c r="R39" s="178"/>
      <c r="S39" s="178"/>
      <c r="T39" s="178"/>
      <c r="U39" s="178"/>
    </row>
    <row r="40" spans="2:21" ht="18" customHeight="1" x14ac:dyDescent="0.4">
      <c r="B40" s="178"/>
      <c r="C40" s="178"/>
      <c r="D40" s="178"/>
      <c r="E40" s="178"/>
      <c r="F40" s="178"/>
      <c r="G40" s="178"/>
      <c r="H40" s="178"/>
      <c r="I40" s="178"/>
      <c r="J40" s="178"/>
      <c r="K40" s="178"/>
      <c r="L40" s="178"/>
      <c r="M40" s="178"/>
      <c r="N40" s="178"/>
      <c r="O40" s="178"/>
      <c r="P40" s="178"/>
      <c r="Q40" s="178"/>
      <c r="R40" s="178"/>
      <c r="S40" s="178"/>
      <c r="T40" s="178"/>
      <c r="U40" s="178"/>
    </row>
    <row r="41" spans="2:21" ht="18" customHeight="1" x14ac:dyDescent="0.4">
      <c r="B41" s="178"/>
      <c r="C41" s="178"/>
      <c r="D41" s="178"/>
      <c r="E41" s="178"/>
      <c r="F41" s="178"/>
      <c r="G41" s="178"/>
      <c r="H41" s="178"/>
      <c r="I41" s="178"/>
      <c r="J41" s="178"/>
      <c r="K41" s="178"/>
      <c r="L41" s="178"/>
      <c r="M41" s="178"/>
      <c r="N41" s="178"/>
      <c r="O41" s="178"/>
      <c r="P41" s="178"/>
      <c r="Q41" s="178"/>
      <c r="R41" s="178"/>
      <c r="S41" s="178"/>
      <c r="T41" s="178"/>
      <c r="U41" s="178"/>
    </row>
    <row r="42" spans="2:21" ht="18" customHeight="1" x14ac:dyDescent="0.4">
      <c r="B42" s="178"/>
      <c r="C42" s="178"/>
      <c r="D42" s="178"/>
      <c r="E42" s="178"/>
      <c r="F42" s="178"/>
      <c r="G42" s="178"/>
      <c r="H42" s="178"/>
      <c r="I42" s="178"/>
      <c r="J42" s="178"/>
      <c r="K42" s="178"/>
      <c r="L42" s="178"/>
      <c r="M42" s="178"/>
      <c r="N42" s="178"/>
      <c r="O42" s="178"/>
      <c r="P42" s="178"/>
      <c r="Q42" s="178"/>
      <c r="R42" s="178"/>
      <c r="S42" s="178"/>
      <c r="T42" s="178"/>
      <c r="U42" s="178"/>
    </row>
    <row r="43" spans="2:21" ht="18" customHeight="1" x14ac:dyDescent="0.4">
      <c r="B43" s="178"/>
      <c r="C43" s="178"/>
      <c r="D43" s="178"/>
      <c r="E43" s="178"/>
      <c r="F43" s="178"/>
      <c r="G43" s="178"/>
      <c r="H43" s="178"/>
      <c r="I43" s="178"/>
      <c r="J43" s="178"/>
      <c r="K43" s="178"/>
      <c r="L43" s="178"/>
      <c r="M43" s="178"/>
      <c r="N43" s="178"/>
      <c r="O43" s="178"/>
      <c r="P43" s="178"/>
      <c r="Q43" s="178"/>
      <c r="R43" s="178"/>
      <c r="S43" s="178"/>
      <c r="T43" s="178"/>
      <c r="U43" s="178"/>
    </row>
    <row r="44" spans="2:21" ht="18" customHeight="1" x14ac:dyDescent="0.4">
      <c r="B44" s="178"/>
      <c r="C44" s="178"/>
      <c r="D44" s="178"/>
      <c r="E44" s="178"/>
      <c r="F44" s="178"/>
      <c r="G44" s="178"/>
      <c r="H44" s="178"/>
      <c r="I44" s="178"/>
      <c r="J44" s="178"/>
      <c r="K44" s="178"/>
      <c r="L44" s="178"/>
      <c r="M44" s="178"/>
      <c r="N44" s="178"/>
      <c r="O44" s="178"/>
      <c r="P44" s="178"/>
      <c r="Q44" s="178"/>
      <c r="R44" s="178"/>
      <c r="S44" s="178"/>
      <c r="T44" s="178"/>
      <c r="U44" s="178"/>
    </row>
    <row r="45" spans="2:21" ht="18" customHeight="1" x14ac:dyDescent="0.4">
      <c r="B45" s="178"/>
      <c r="C45" s="178"/>
      <c r="D45" s="178"/>
      <c r="E45" s="178"/>
      <c r="F45" s="178"/>
      <c r="G45" s="178"/>
      <c r="H45" s="178"/>
      <c r="I45" s="178"/>
      <c r="J45" s="178"/>
      <c r="K45" s="178"/>
      <c r="L45" s="178"/>
      <c r="M45" s="178"/>
      <c r="N45" s="178"/>
      <c r="O45" s="178"/>
      <c r="P45" s="178"/>
      <c r="Q45" s="178"/>
      <c r="R45" s="178"/>
      <c r="S45" s="178"/>
      <c r="T45" s="178"/>
      <c r="U45" s="178"/>
    </row>
    <row r="46" spans="2:21" ht="18" customHeight="1" x14ac:dyDescent="0.4">
      <c r="B46" s="178"/>
      <c r="C46" s="178"/>
      <c r="D46" s="178"/>
      <c r="E46" s="178"/>
      <c r="F46" s="178"/>
      <c r="G46" s="178"/>
      <c r="H46" s="178"/>
      <c r="I46" s="178"/>
      <c r="J46" s="178"/>
      <c r="K46" s="178"/>
      <c r="L46" s="178"/>
      <c r="M46" s="178"/>
      <c r="N46" s="178"/>
      <c r="O46" s="178"/>
      <c r="P46" s="178"/>
      <c r="Q46" s="178"/>
      <c r="R46" s="178"/>
      <c r="S46" s="178"/>
      <c r="T46" s="178"/>
      <c r="U46" s="178"/>
    </row>
    <row r="47" spans="2:21" ht="18" customHeight="1" x14ac:dyDescent="0.4">
      <c r="B47" s="178"/>
      <c r="C47" s="178"/>
      <c r="D47" s="178"/>
      <c r="E47" s="178"/>
      <c r="F47" s="178"/>
      <c r="G47" s="178"/>
      <c r="H47" s="178"/>
      <c r="I47" s="178"/>
      <c r="J47" s="178"/>
      <c r="K47" s="178"/>
      <c r="L47" s="178"/>
      <c r="M47" s="178"/>
      <c r="N47" s="178"/>
      <c r="O47" s="178"/>
      <c r="P47" s="178"/>
      <c r="Q47" s="178"/>
      <c r="R47" s="178"/>
      <c r="S47" s="178"/>
      <c r="T47" s="178"/>
      <c r="U47" s="178"/>
    </row>
    <row r="48" spans="2:21" ht="18" customHeight="1" x14ac:dyDescent="0.4">
      <c r="B48" s="178"/>
      <c r="C48" s="178"/>
      <c r="D48" s="178"/>
      <c r="E48" s="178"/>
      <c r="F48" s="178"/>
      <c r="G48" s="178"/>
      <c r="H48" s="178"/>
      <c r="I48" s="178"/>
      <c r="J48" s="178"/>
      <c r="K48" s="178"/>
      <c r="L48" s="178"/>
      <c r="M48" s="178"/>
      <c r="N48" s="178"/>
      <c r="O48" s="178"/>
      <c r="P48" s="178"/>
      <c r="Q48" s="178"/>
      <c r="R48" s="178"/>
      <c r="S48" s="178"/>
      <c r="T48" s="178"/>
      <c r="U48" s="178"/>
    </row>
    <row r="49" spans="1:21" ht="18" customHeight="1" x14ac:dyDescent="0.4">
      <c r="B49" s="178"/>
      <c r="C49" s="178"/>
      <c r="D49" s="178"/>
      <c r="E49" s="178"/>
      <c r="F49" s="178"/>
      <c r="G49" s="178"/>
      <c r="H49" s="178"/>
      <c r="I49" s="178"/>
      <c r="J49" s="178"/>
      <c r="K49" s="178"/>
      <c r="L49" s="178"/>
      <c r="M49" s="178"/>
      <c r="N49" s="178"/>
      <c r="O49" s="178"/>
      <c r="P49" s="178"/>
      <c r="Q49" s="178"/>
      <c r="R49" s="178"/>
      <c r="S49" s="178"/>
      <c r="T49" s="178"/>
      <c r="U49" s="178"/>
    </row>
    <row r="50" spans="1:21" ht="18" customHeight="1" x14ac:dyDescent="0.4">
      <c r="B50" s="178"/>
      <c r="C50" s="178"/>
      <c r="D50" s="178"/>
      <c r="E50" s="178"/>
      <c r="F50" s="178"/>
      <c r="G50" s="178"/>
      <c r="H50" s="178"/>
      <c r="I50" s="178"/>
      <c r="J50" s="178"/>
      <c r="K50" s="178"/>
      <c r="L50" s="178"/>
      <c r="M50" s="178"/>
      <c r="N50" s="178"/>
      <c r="O50" s="178"/>
      <c r="P50" s="178"/>
      <c r="Q50" s="178"/>
      <c r="R50" s="178"/>
      <c r="S50" s="178"/>
      <c r="T50" s="178"/>
      <c r="U50" s="178"/>
    </row>
    <row r="51" spans="1:21" ht="18" customHeight="1" x14ac:dyDescent="0.4">
      <c r="B51" s="178"/>
      <c r="C51" s="178"/>
      <c r="D51" s="178"/>
      <c r="E51" s="178"/>
      <c r="F51" s="178"/>
      <c r="G51" s="178"/>
      <c r="H51" s="178"/>
      <c r="I51" s="178"/>
      <c r="J51" s="178"/>
      <c r="K51" s="178"/>
      <c r="L51" s="178"/>
      <c r="M51" s="178"/>
      <c r="N51" s="178"/>
      <c r="O51" s="178"/>
      <c r="P51" s="178"/>
      <c r="Q51" s="178"/>
      <c r="R51" s="178"/>
      <c r="S51" s="178"/>
      <c r="T51" s="178"/>
      <c r="U51" s="178"/>
    </row>
    <row r="52" spans="1:21" ht="18" customHeight="1" x14ac:dyDescent="0.4">
      <c r="B52" s="178"/>
      <c r="C52" s="178"/>
      <c r="D52" s="178"/>
      <c r="E52" s="178"/>
      <c r="F52" s="178"/>
      <c r="G52" s="178"/>
      <c r="H52" s="178"/>
      <c r="I52" s="178"/>
      <c r="J52" s="178"/>
      <c r="K52" s="178"/>
      <c r="L52" s="178"/>
      <c r="M52" s="178"/>
      <c r="N52" s="178"/>
      <c r="O52" s="178"/>
      <c r="P52" s="178"/>
      <c r="Q52" s="178"/>
      <c r="R52" s="178"/>
      <c r="S52" s="178"/>
      <c r="T52" s="178"/>
      <c r="U52" s="178"/>
    </row>
    <row r="53" spans="1:21" ht="18" customHeight="1" x14ac:dyDescent="0.4">
      <c r="B53" s="178"/>
      <c r="C53" s="178"/>
      <c r="D53" s="178"/>
      <c r="E53" s="178"/>
      <c r="F53" s="178"/>
      <c r="G53" s="178"/>
      <c r="H53" s="178"/>
      <c r="I53" s="178"/>
      <c r="J53" s="178"/>
      <c r="K53" s="178"/>
      <c r="L53" s="178"/>
      <c r="M53" s="178"/>
      <c r="N53" s="178"/>
      <c r="O53" s="178"/>
      <c r="P53" s="178"/>
      <c r="Q53" s="178"/>
      <c r="R53" s="178"/>
      <c r="S53" s="178"/>
      <c r="T53" s="178"/>
      <c r="U53" s="178"/>
    </row>
    <row r="54" spans="1:21" ht="18" customHeight="1" x14ac:dyDescent="0.4">
      <c r="B54" s="178"/>
      <c r="C54" s="178"/>
      <c r="D54" s="178"/>
      <c r="E54" s="178"/>
      <c r="F54" s="178"/>
      <c r="G54" s="178"/>
      <c r="H54" s="178"/>
      <c r="I54" s="178"/>
      <c r="J54" s="178"/>
      <c r="K54" s="178"/>
      <c r="L54" s="178"/>
      <c r="M54" s="178"/>
      <c r="N54" s="178"/>
      <c r="O54" s="178"/>
      <c r="P54" s="178"/>
      <c r="Q54" s="178"/>
      <c r="R54" s="178"/>
      <c r="S54" s="178"/>
      <c r="T54" s="178"/>
      <c r="U54" s="178"/>
    </row>
    <row r="55" spans="1:21" x14ac:dyDescent="0.4">
      <c r="B55" s="178"/>
      <c r="C55" s="178"/>
      <c r="D55" s="178"/>
      <c r="E55" s="178"/>
      <c r="F55" s="178"/>
      <c r="G55" s="178"/>
      <c r="H55" s="178"/>
      <c r="I55" s="178"/>
      <c r="J55" s="178"/>
      <c r="K55" s="178"/>
      <c r="L55" s="178"/>
      <c r="M55" s="178"/>
      <c r="N55" s="178"/>
      <c r="O55" s="178"/>
      <c r="P55" s="178"/>
      <c r="Q55" s="178"/>
      <c r="R55" s="178"/>
      <c r="S55" s="178"/>
      <c r="T55" s="178"/>
      <c r="U55" s="178"/>
    </row>
    <row r="56" spans="1:21" x14ac:dyDescent="0.4">
      <c r="B56" s="178"/>
      <c r="C56" s="178"/>
      <c r="D56" s="178"/>
      <c r="E56" s="178"/>
      <c r="F56" s="178"/>
      <c r="G56" s="178"/>
      <c r="H56" s="178"/>
      <c r="I56" s="178"/>
      <c r="J56" s="178"/>
      <c r="K56" s="178"/>
      <c r="L56" s="178"/>
      <c r="M56" s="178"/>
      <c r="N56" s="178"/>
      <c r="O56" s="178"/>
      <c r="P56" s="178"/>
      <c r="Q56" s="178"/>
      <c r="R56" s="178"/>
      <c r="S56" s="178"/>
      <c r="T56" s="178"/>
      <c r="U56" s="178"/>
    </row>
    <row r="57" spans="1:21" x14ac:dyDescent="0.4">
      <c r="B57" s="178"/>
      <c r="C57" s="178"/>
      <c r="D57" s="178"/>
      <c r="E57" s="178"/>
      <c r="F57" s="178"/>
      <c r="G57" s="178"/>
      <c r="H57" s="178"/>
      <c r="I57" s="178"/>
      <c r="J57" s="178"/>
      <c r="K57" s="178"/>
      <c r="L57" s="178"/>
      <c r="M57" s="178"/>
      <c r="N57" s="178"/>
      <c r="O57" s="178"/>
      <c r="P57" s="178"/>
      <c r="Q57" s="178"/>
      <c r="R57" s="178"/>
      <c r="S57" s="178"/>
      <c r="T57" s="178"/>
      <c r="U57" s="178"/>
    </row>
    <row r="58" spans="1:21" x14ac:dyDescent="0.4">
      <c r="B58" s="178"/>
      <c r="C58" s="178"/>
      <c r="D58" s="178"/>
      <c r="E58" s="178"/>
      <c r="F58" s="178"/>
      <c r="G58" s="178"/>
      <c r="H58" s="178"/>
      <c r="I58" s="178"/>
      <c r="J58" s="178"/>
      <c r="K58" s="178"/>
      <c r="L58" s="178"/>
      <c r="M58" s="178"/>
      <c r="N58" s="178"/>
      <c r="O58" s="178"/>
      <c r="P58" s="178"/>
      <c r="Q58" s="178"/>
      <c r="R58" s="178"/>
      <c r="S58" s="178"/>
      <c r="T58" s="178"/>
      <c r="U58" s="178"/>
    </row>
    <row r="59" spans="1:21" ht="14.25" x14ac:dyDescent="0.4">
      <c r="B59" s="20" t="s">
        <v>83</v>
      </c>
      <c r="C59" s="20"/>
      <c r="D59" s="20"/>
      <c r="E59" s="20"/>
      <c r="F59" s="20"/>
      <c r="G59" s="20"/>
      <c r="H59" s="20"/>
      <c r="I59" s="20"/>
      <c r="J59" s="20"/>
      <c r="K59" s="20"/>
      <c r="L59" s="20"/>
      <c r="M59" s="20"/>
      <c r="N59" s="20"/>
      <c r="O59" s="20"/>
      <c r="P59" s="20"/>
      <c r="Q59" s="20"/>
      <c r="R59" s="20"/>
      <c r="S59" s="20"/>
      <c r="T59" s="20"/>
      <c r="U59" s="20"/>
    </row>
    <row r="60" spans="1:21" ht="12" x14ac:dyDescent="0.4">
      <c r="A60" s="1" t="s">
        <v>187</v>
      </c>
      <c r="S60" s="3"/>
      <c r="U60" s="58" t="s">
        <v>188</v>
      </c>
    </row>
    <row r="61" spans="1:21" ht="12" customHeight="1" x14ac:dyDescent="0.4">
      <c r="I61" s="5"/>
      <c r="J61" s="6"/>
      <c r="K61" s="6"/>
      <c r="L61" s="161" t="s">
        <v>31</v>
      </c>
      <c r="M61" s="161"/>
      <c r="N61" s="4" t="s">
        <v>32</v>
      </c>
      <c r="O61" s="195" t="str">
        <f>IF(TRIM($O$2)="","",$O$2)</f>
        <v/>
      </c>
      <c r="P61" s="195"/>
      <c r="Q61" s="195"/>
      <c r="R61" s="4" t="s">
        <v>33</v>
      </c>
      <c r="S61" s="195" t="str">
        <f>IF(TRIM($S$2)="","",$S$2)</f>
        <v/>
      </c>
      <c r="T61" s="195"/>
      <c r="U61" s="195"/>
    </row>
    <row r="62" spans="1:21" ht="12" customHeight="1" x14ac:dyDescent="0.4">
      <c r="L62" s="161" t="s">
        <v>34</v>
      </c>
      <c r="M62" s="161"/>
      <c r="N62" s="4" t="s">
        <v>32</v>
      </c>
      <c r="O62" s="195" t="str">
        <f>IF(TRIM($O$3)="","",$O$3)</f>
        <v/>
      </c>
      <c r="P62" s="195"/>
      <c r="Q62" s="195"/>
      <c r="R62" s="4" t="s">
        <v>33</v>
      </c>
      <c r="S62" s="195" t="str">
        <f>IF(TRIM($S$3)="","",$S$3)</f>
        <v/>
      </c>
      <c r="T62" s="195"/>
      <c r="U62" s="195"/>
    </row>
    <row r="63" spans="1:21" ht="12" customHeight="1" x14ac:dyDescent="0.4">
      <c r="B63" s="196" t="s">
        <v>78</v>
      </c>
      <c r="C63" s="197"/>
      <c r="D63" s="197"/>
      <c r="E63" s="197"/>
      <c r="F63" s="197"/>
      <c r="G63" s="197"/>
      <c r="H63" s="197"/>
      <c r="I63" s="197"/>
      <c r="J63" s="197"/>
      <c r="K63" s="197"/>
      <c r="L63" s="197"/>
      <c r="M63" s="197"/>
      <c r="N63" s="197"/>
      <c r="O63" s="197"/>
      <c r="P63" s="197"/>
      <c r="Q63" s="197"/>
      <c r="R63" s="197"/>
      <c r="S63" s="197"/>
      <c r="T63" s="197"/>
      <c r="U63" s="197"/>
    </row>
    <row r="64" spans="1:21" ht="12" customHeight="1" x14ac:dyDescent="0.4">
      <c r="B64" s="197"/>
      <c r="C64" s="197"/>
      <c r="D64" s="197"/>
      <c r="E64" s="197"/>
      <c r="F64" s="197"/>
      <c r="G64" s="197"/>
      <c r="H64" s="197"/>
      <c r="I64" s="197"/>
      <c r="J64" s="197"/>
      <c r="K64" s="197"/>
      <c r="L64" s="197"/>
      <c r="M64" s="197"/>
      <c r="N64" s="197"/>
      <c r="O64" s="197"/>
      <c r="P64" s="197"/>
      <c r="Q64" s="197"/>
      <c r="R64" s="197"/>
      <c r="S64" s="197"/>
      <c r="T64" s="197"/>
      <c r="U64" s="197"/>
    </row>
    <row r="65" spans="1:21" ht="6" customHeight="1" x14ac:dyDescent="0.4">
      <c r="B65" s="19"/>
      <c r="C65" s="19"/>
      <c r="D65" s="19"/>
      <c r="E65" s="19"/>
      <c r="F65" s="19"/>
      <c r="G65" s="19"/>
      <c r="H65" s="19"/>
      <c r="I65" s="19"/>
      <c r="J65" s="19"/>
      <c r="K65" s="19"/>
      <c r="L65" s="19"/>
      <c r="M65" s="19"/>
      <c r="N65" s="19"/>
      <c r="O65" s="19"/>
      <c r="P65" s="19"/>
      <c r="Q65" s="19"/>
      <c r="R65" s="19"/>
      <c r="S65" s="19"/>
      <c r="T65" s="19"/>
      <c r="U65" s="19"/>
    </row>
    <row r="66" spans="1:21" ht="17.25" customHeight="1" x14ac:dyDescent="0.4">
      <c r="B66" s="161" t="s">
        <v>35</v>
      </c>
      <c r="C66" s="161"/>
      <c r="D66" s="161"/>
      <c r="E66" s="161"/>
      <c r="F66" s="161"/>
      <c r="G66" s="198" t="str">
        <f>IF('様式第6号(2)b'!G7="","",'様式第6号(2)b'!G7)</f>
        <v/>
      </c>
      <c r="H66" s="198"/>
      <c r="I66" s="198"/>
      <c r="J66" s="198"/>
      <c r="K66" s="198"/>
      <c r="L66" s="198"/>
      <c r="M66" s="198"/>
      <c r="N66" s="198"/>
      <c r="O66" s="198"/>
      <c r="P66" s="198"/>
      <c r="Q66" s="198"/>
      <c r="R66" s="198"/>
      <c r="S66" s="198"/>
      <c r="T66" s="9"/>
      <c r="U66" s="9"/>
    </row>
    <row r="67" spans="1:21" ht="17.25" customHeight="1" x14ac:dyDescent="0.4">
      <c r="B67" s="161" t="s">
        <v>36</v>
      </c>
      <c r="C67" s="161"/>
      <c r="D67" s="161"/>
      <c r="E67" s="161"/>
      <c r="F67" s="161"/>
      <c r="G67" s="199" t="str">
        <f>IF('様式第6号(2)b'!G8="","",'様式第6号(2)b'!G8)</f>
        <v/>
      </c>
      <c r="H67" s="199"/>
      <c r="I67" s="199"/>
      <c r="J67" s="199"/>
      <c r="K67" s="199"/>
      <c r="L67" s="199"/>
      <c r="M67" s="199"/>
      <c r="N67" s="199"/>
      <c r="O67" s="199"/>
      <c r="P67" s="199"/>
      <c r="Q67" s="199"/>
      <c r="R67" s="199"/>
      <c r="S67" s="199"/>
      <c r="T67" s="10"/>
      <c r="U67" s="10"/>
    </row>
    <row r="68" spans="1:21" s="35" customFormat="1" ht="12" customHeight="1" x14ac:dyDescent="0.4">
      <c r="A68" s="34"/>
      <c r="B68" s="128" t="s">
        <v>15</v>
      </c>
      <c r="C68" s="128"/>
      <c r="D68" s="128" t="s">
        <v>16</v>
      </c>
      <c r="E68" s="128"/>
      <c r="F68" s="128" t="s">
        <v>17</v>
      </c>
      <c r="G68" s="128"/>
      <c r="H68" s="128" t="s">
        <v>18</v>
      </c>
      <c r="I68" s="128"/>
      <c r="J68" s="128" t="s">
        <v>19</v>
      </c>
      <c r="K68" s="128"/>
      <c r="L68" s="128" t="s">
        <v>20</v>
      </c>
      <c r="M68" s="128"/>
      <c r="N68" s="128" t="s">
        <v>21</v>
      </c>
      <c r="O68" s="128"/>
      <c r="P68" s="128" t="s">
        <v>22</v>
      </c>
      <c r="Q68" s="128"/>
      <c r="R68" s="128" t="s">
        <v>180</v>
      </c>
      <c r="S68" s="128"/>
      <c r="T68" s="128" t="s">
        <v>79</v>
      </c>
      <c r="U68" s="128"/>
    </row>
    <row r="69" spans="1:21" s="37" customFormat="1" ht="103.5" customHeight="1" x14ac:dyDescent="0.4">
      <c r="A69" s="36" t="s">
        <v>38</v>
      </c>
      <c r="B69" s="153" t="s">
        <v>39</v>
      </c>
      <c r="C69" s="153"/>
      <c r="D69" s="153" t="s">
        <v>40</v>
      </c>
      <c r="E69" s="153"/>
      <c r="F69" s="192" t="s">
        <v>54</v>
      </c>
      <c r="G69" s="192"/>
      <c r="H69" s="153" t="s">
        <v>41</v>
      </c>
      <c r="I69" s="153"/>
      <c r="J69" s="153" t="s">
        <v>42</v>
      </c>
      <c r="K69" s="153"/>
      <c r="L69" s="127" t="s">
        <v>43</v>
      </c>
      <c r="M69" s="127"/>
      <c r="N69" s="127" t="s">
        <v>80</v>
      </c>
      <c r="O69" s="127"/>
      <c r="P69" s="127" t="s">
        <v>185</v>
      </c>
      <c r="Q69" s="127"/>
      <c r="R69" s="127" t="s">
        <v>81</v>
      </c>
      <c r="S69" s="127"/>
      <c r="T69" s="127" t="s">
        <v>82</v>
      </c>
      <c r="U69" s="127"/>
    </row>
    <row r="70" spans="1:21" s="35" customFormat="1" ht="18" customHeight="1" x14ac:dyDescent="0.4">
      <c r="A70" s="128">
        <v>4</v>
      </c>
      <c r="B70" s="174"/>
      <c r="C70" s="174"/>
      <c r="D70" s="175"/>
      <c r="E70" s="175"/>
      <c r="F70" s="176"/>
      <c r="G70" s="176"/>
      <c r="H70" s="141"/>
      <c r="I70" s="142"/>
      <c r="J70" s="141"/>
      <c r="K70" s="142"/>
      <c r="L70" s="194"/>
      <c r="M70" s="194"/>
      <c r="N70" s="193"/>
      <c r="O70" s="193"/>
      <c r="P70" s="141"/>
      <c r="Q70" s="142"/>
      <c r="R70" s="149"/>
      <c r="S70" s="150"/>
      <c r="T70" s="193"/>
      <c r="U70" s="193"/>
    </row>
    <row r="71" spans="1:21" s="35" customFormat="1" ht="18" customHeight="1" x14ac:dyDescent="0.4">
      <c r="A71" s="128"/>
      <c r="B71" s="174"/>
      <c r="C71" s="174"/>
      <c r="D71" s="175"/>
      <c r="E71" s="175"/>
      <c r="F71" s="176"/>
      <c r="G71" s="176"/>
      <c r="H71" s="143"/>
      <c r="I71" s="144"/>
      <c r="J71" s="143"/>
      <c r="K71" s="144"/>
      <c r="L71" s="194"/>
      <c r="M71" s="194"/>
      <c r="N71" s="193"/>
      <c r="O71" s="193"/>
      <c r="P71" s="143"/>
      <c r="Q71" s="144"/>
      <c r="R71" s="151"/>
      <c r="S71" s="152"/>
      <c r="T71" s="193"/>
      <c r="U71" s="193"/>
    </row>
    <row r="72" spans="1:21" s="35" customFormat="1" ht="18" customHeight="1" x14ac:dyDescent="0.4">
      <c r="A72" s="128">
        <v>5</v>
      </c>
      <c r="B72" s="174"/>
      <c r="C72" s="174"/>
      <c r="D72" s="175"/>
      <c r="E72" s="175"/>
      <c r="F72" s="176"/>
      <c r="G72" s="176"/>
      <c r="H72" s="141"/>
      <c r="I72" s="142"/>
      <c r="J72" s="141"/>
      <c r="K72" s="142"/>
      <c r="L72" s="194"/>
      <c r="M72" s="194"/>
      <c r="N72" s="193"/>
      <c r="O72" s="193"/>
      <c r="P72" s="141"/>
      <c r="Q72" s="142"/>
      <c r="R72" s="149"/>
      <c r="S72" s="150"/>
      <c r="T72" s="193"/>
      <c r="U72" s="193"/>
    </row>
    <row r="73" spans="1:21" s="35" customFormat="1" ht="18" customHeight="1" x14ac:dyDescent="0.4">
      <c r="A73" s="128"/>
      <c r="B73" s="174"/>
      <c r="C73" s="174"/>
      <c r="D73" s="175"/>
      <c r="E73" s="175"/>
      <c r="F73" s="176"/>
      <c r="G73" s="176"/>
      <c r="H73" s="143"/>
      <c r="I73" s="144"/>
      <c r="J73" s="143"/>
      <c r="K73" s="144"/>
      <c r="L73" s="194"/>
      <c r="M73" s="194"/>
      <c r="N73" s="193"/>
      <c r="O73" s="193"/>
      <c r="P73" s="143"/>
      <c r="Q73" s="144"/>
      <c r="R73" s="151"/>
      <c r="S73" s="152"/>
      <c r="T73" s="193"/>
      <c r="U73" s="193"/>
    </row>
    <row r="74" spans="1:21" s="35" customFormat="1" ht="18" customHeight="1" x14ac:dyDescent="0.4">
      <c r="A74" s="190">
        <v>6</v>
      </c>
      <c r="B74" s="129"/>
      <c r="C74" s="130"/>
      <c r="D74" s="133"/>
      <c r="E74" s="134"/>
      <c r="F74" s="176"/>
      <c r="G74" s="176"/>
      <c r="H74" s="141"/>
      <c r="I74" s="142"/>
      <c r="J74" s="141"/>
      <c r="K74" s="142"/>
      <c r="L74" s="145"/>
      <c r="M74" s="146"/>
      <c r="N74" s="149"/>
      <c r="O74" s="150"/>
      <c r="P74" s="141"/>
      <c r="Q74" s="142"/>
      <c r="R74" s="149"/>
      <c r="S74" s="150"/>
      <c r="T74" s="149"/>
      <c r="U74" s="150"/>
    </row>
    <row r="75" spans="1:21" s="35" customFormat="1" ht="18" customHeight="1" x14ac:dyDescent="0.4">
      <c r="A75" s="191"/>
      <c r="B75" s="131"/>
      <c r="C75" s="132"/>
      <c r="D75" s="135"/>
      <c r="E75" s="136"/>
      <c r="F75" s="176"/>
      <c r="G75" s="176"/>
      <c r="H75" s="143"/>
      <c r="I75" s="144"/>
      <c r="J75" s="143"/>
      <c r="K75" s="144"/>
      <c r="L75" s="147"/>
      <c r="M75" s="148"/>
      <c r="N75" s="151"/>
      <c r="O75" s="152"/>
      <c r="P75" s="143"/>
      <c r="Q75" s="144"/>
      <c r="R75" s="151"/>
      <c r="S75" s="152"/>
      <c r="T75" s="151"/>
      <c r="U75" s="152"/>
    </row>
    <row r="76" spans="1:21" s="35" customFormat="1" ht="18" customHeight="1" x14ac:dyDescent="0.4">
      <c r="A76" s="128">
        <v>7</v>
      </c>
      <c r="B76" s="174"/>
      <c r="C76" s="174"/>
      <c r="D76" s="175"/>
      <c r="E76" s="175"/>
      <c r="F76" s="176"/>
      <c r="G76" s="176"/>
      <c r="H76" s="141"/>
      <c r="I76" s="142"/>
      <c r="J76" s="141"/>
      <c r="K76" s="142"/>
      <c r="L76" s="194"/>
      <c r="M76" s="194"/>
      <c r="N76" s="193"/>
      <c r="O76" s="193"/>
      <c r="P76" s="141"/>
      <c r="Q76" s="142"/>
      <c r="R76" s="149"/>
      <c r="S76" s="150"/>
      <c r="T76" s="193"/>
      <c r="U76" s="193"/>
    </row>
    <row r="77" spans="1:21" s="35" customFormat="1" ht="18" customHeight="1" x14ac:dyDescent="0.4">
      <c r="A77" s="128"/>
      <c r="B77" s="174"/>
      <c r="C77" s="174"/>
      <c r="D77" s="175"/>
      <c r="E77" s="175"/>
      <c r="F77" s="176"/>
      <c r="G77" s="176"/>
      <c r="H77" s="143"/>
      <c r="I77" s="144"/>
      <c r="J77" s="143"/>
      <c r="K77" s="144"/>
      <c r="L77" s="194"/>
      <c r="M77" s="194"/>
      <c r="N77" s="193"/>
      <c r="O77" s="193"/>
      <c r="P77" s="143"/>
      <c r="Q77" s="144"/>
      <c r="R77" s="151"/>
      <c r="S77" s="152"/>
      <c r="T77" s="193"/>
      <c r="U77" s="193"/>
    </row>
    <row r="78" spans="1:21" s="35" customFormat="1" ht="18" customHeight="1" x14ac:dyDescent="0.4">
      <c r="A78" s="128">
        <v>8</v>
      </c>
      <c r="B78" s="174"/>
      <c r="C78" s="174"/>
      <c r="D78" s="175"/>
      <c r="E78" s="175"/>
      <c r="F78" s="176"/>
      <c r="G78" s="176"/>
      <c r="H78" s="141"/>
      <c r="I78" s="142"/>
      <c r="J78" s="141"/>
      <c r="K78" s="142"/>
      <c r="L78" s="194"/>
      <c r="M78" s="194"/>
      <c r="N78" s="193"/>
      <c r="O78" s="193"/>
      <c r="P78" s="141"/>
      <c r="Q78" s="142"/>
      <c r="R78" s="149"/>
      <c r="S78" s="150"/>
      <c r="T78" s="193"/>
      <c r="U78" s="193"/>
    </row>
    <row r="79" spans="1:21" s="35" customFormat="1" ht="18" customHeight="1" x14ac:dyDescent="0.4">
      <c r="A79" s="128"/>
      <c r="B79" s="174"/>
      <c r="C79" s="174"/>
      <c r="D79" s="175"/>
      <c r="E79" s="175"/>
      <c r="F79" s="176"/>
      <c r="G79" s="176"/>
      <c r="H79" s="143"/>
      <c r="I79" s="144"/>
      <c r="J79" s="143"/>
      <c r="K79" s="144"/>
      <c r="L79" s="194"/>
      <c r="M79" s="194"/>
      <c r="N79" s="193"/>
      <c r="O79" s="193"/>
      <c r="P79" s="143"/>
      <c r="Q79" s="144"/>
      <c r="R79" s="151"/>
      <c r="S79" s="152"/>
      <c r="T79" s="193"/>
      <c r="U79" s="193"/>
    </row>
    <row r="80" spans="1:21" s="35" customFormat="1" ht="18" customHeight="1" x14ac:dyDescent="0.4">
      <c r="A80" s="128">
        <v>9</v>
      </c>
      <c r="B80" s="174"/>
      <c r="C80" s="174"/>
      <c r="D80" s="175"/>
      <c r="E80" s="175"/>
      <c r="F80" s="176"/>
      <c r="G80" s="176"/>
      <c r="H80" s="141"/>
      <c r="I80" s="142"/>
      <c r="J80" s="141"/>
      <c r="K80" s="142"/>
      <c r="L80" s="194"/>
      <c r="M80" s="194"/>
      <c r="N80" s="193"/>
      <c r="O80" s="193"/>
      <c r="P80" s="141"/>
      <c r="Q80" s="142"/>
      <c r="R80" s="149"/>
      <c r="S80" s="150"/>
      <c r="T80" s="193"/>
      <c r="U80" s="193"/>
    </row>
    <row r="81" spans="1:21" s="35" customFormat="1" ht="18" customHeight="1" x14ac:dyDescent="0.4">
      <c r="A81" s="128"/>
      <c r="B81" s="174"/>
      <c r="C81" s="174"/>
      <c r="D81" s="175"/>
      <c r="E81" s="175"/>
      <c r="F81" s="176"/>
      <c r="G81" s="176"/>
      <c r="H81" s="143"/>
      <c r="I81" s="144"/>
      <c r="J81" s="143"/>
      <c r="K81" s="144"/>
      <c r="L81" s="194"/>
      <c r="M81" s="194"/>
      <c r="N81" s="193"/>
      <c r="O81" s="193"/>
      <c r="P81" s="143"/>
      <c r="Q81" s="144"/>
      <c r="R81" s="151"/>
      <c r="S81" s="152"/>
      <c r="T81" s="193"/>
      <c r="U81" s="193"/>
    </row>
    <row r="82" spans="1:21" s="35" customFormat="1" ht="18" customHeight="1" x14ac:dyDescent="0.4">
      <c r="A82" s="128">
        <v>10</v>
      </c>
      <c r="B82" s="174"/>
      <c r="C82" s="174"/>
      <c r="D82" s="175"/>
      <c r="E82" s="175"/>
      <c r="F82" s="176"/>
      <c r="G82" s="176"/>
      <c r="H82" s="141"/>
      <c r="I82" s="142"/>
      <c r="J82" s="141"/>
      <c r="K82" s="142"/>
      <c r="L82" s="194"/>
      <c r="M82" s="194"/>
      <c r="N82" s="193"/>
      <c r="O82" s="193"/>
      <c r="P82" s="141"/>
      <c r="Q82" s="142"/>
      <c r="R82" s="149"/>
      <c r="S82" s="150"/>
      <c r="T82" s="193"/>
      <c r="U82" s="193"/>
    </row>
    <row r="83" spans="1:21" s="35" customFormat="1" ht="18" customHeight="1" x14ac:dyDescent="0.4">
      <c r="A83" s="128"/>
      <c r="B83" s="174"/>
      <c r="C83" s="174"/>
      <c r="D83" s="175"/>
      <c r="E83" s="175"/>
      <c r="F83" s="176"/>
      <c r="G83" s="176"/>
      <c r="H83" s="143"/>
      <c r="I83" s="144"/>
      <c r="J83" s="143"/>
      <c r="K83" s="144"/>
      <c r="L83" s="194"/>
      <c r="M83" s="194"/>
      <c r="N83" s="193"/>
      <c r="O83" s="193"/>
      <c r="P83" s="143"/>
      <c r="Q83" s="144"/>
      <c r="R83" s="151"/>
      <c r="S83" s="152"/>
      <c r="T83" s="193"/>
      <c r="U83" s="193"/>
    </row>
    <row r="84" spans="1:21" s="35" customFormat="1" ht="18" customHeight="1" x14ac:dyDescent="0.4">
      <c r="A84" s="128">
        <v>11</v>
      </c>
      <c r="B84" s="174"/>
      <c r="C84" s="174"/>
      <c r="D84" s="175"/>
      <c r="E84" s="175"/>
      <c r="F84" s="176"/>
      <c r="G84" s="176"/>
      <c r="H84" s="141"/>
      <c r="I84" s="142"/>
      <c r="J84" s="141"/>
      <c r="K84" s="142"/>
      <c r="L84" s="194"/>
      <c r="M84" s="194"/>
      <c r="N84" s="193"/>
      <c r="O84" s="193"/>
      <c r="P84" s="141"/>
      <c r="Q84" s="142"/>
      <c r="R84" s="149"/>
      <c r="S84" s="150"/>
      <c r="T84" s="193"/>
      <c r="U84" s="193"/>
    </row>
    <row r="85" spans="1:21" s="35" customFormat="1" ht="18" customHeight="1" x14ac:dyDescent="0.4">
      <c r="A85" s="128"/>
      <c r="B85" s="174"/>
      <c r="C85" s="174"/>
      <c r="D85" s="175"/>
      <c r="E85" s="175"/>
      <c r="F85" s="176"/>
      <c r="G85" s="176"/>
      <c r="H85" s="143"/>
      <c r="I85" s="144"/>
      <c r="J85" s="143"/>
      <c r="K85" s="144"/>
      <c r="L85" s="194"/>
      <c r="M85" s="194"/>
      <c r="N85" s="193"/>
      <c r="O85" s="193"/>
      <c r="P85" s="143"/>
      <c r="Q85" s="144"/>
      <c r="R85" s="151"/>
      <c r="S85" s="152"/>
      <c r="T85" s="193"/>
      <c r="U85" s="193"/>
    </row>
    <row r="86" spans="1:21" s="3" customFormat="1" ht="5.25" customHeight="1" x14ac:dyDescent="0.4">
      <c r="A86" s="21"/>
      <c r="B86" s="22"/>
      <c r="C86" s="22"/>
      <c r="D86" s="23"/>
      <c r="E86" s="23"/>
      <c r="F86" s="24"/>
      <c r="G86" s="24"/>
      <c r="H86" s="25"/>
      <c r="I86" s="25"/>
      <c r="J86" s="25"/>
      <c r="K86" s="25"/>
      <c r="L86" s="26"/>
      <c r="M86" s="26"/>
      <c r="N86" s="27"/>
      <c r="O86" s="28"/>
      <c r="P86" s="28"/>
      <c r="Q86" s="28"/>
      <c r="R86" s="28"/>
      <c r="S86" s="29"/>
      <c r="T86" s="29"/>
      <c r="U86" s="29"/>
    </row>
    <row r="87" spans="1:21" ht="19.5" customHeight="1" x14ac:dyDescent="0.4">
      <c r="P87" s="30" t="s">
        <v>73</v>
      </c>
      <c r="Q87" s="31"/>
      <c r="R87" s="4" t="s">
        <v>70</v>
      </c>
      <c r="S87" s="4" t="s">
        <v>71</v>
      </c>
      <c r="T87" s="31"/>
      <c r="U87" s="2" t="s">
        <v>72</v>
      </c>
    </row>
  </sheetData>
  <mergeCells count="200">
    <mergeCell ref="N21:P21"/>
    <mergeCell ref="B20:R20"/>
    <mergeCell ref="S2:U2"/>
    <mergeCell ref="S3:U3"/>
    <mergeCell ref="B4:U5"/>
    <mergeCell ref="B17:C17"/>
    <mergeCell ref="D17:E17"/>
    <mergeCell ref="F82:G83"/>
    <mergeCell ref="H82:I83"/>
    <mergeCell ref="T69:U69"/>
    <mergeCell ref="L70:M71"/>
    <mergeCell ref="N70:O71"/>
    <mergeCell ref="P70:Q71"/>
    <mergeCell ref="R70:S71"/>
    <mergeCell ref="T70:U71"/>
    <mergeCell ref="L72:M73"/>
    <mergeCell ref="R72:S73"/>
    <mergeCell ref="T72:U73"/>
    <mergeCell ref="N69:O69"/>
    <mergeCell ref="P69:Q69"/>
    <mergeCell ref="R69:S69"/>
    <mergeCell ref="O61:Q61"/>
    <mergeCell ref="L74:M75"/>
    <mergeCell ref="N74:O75"/>
    <mergeCell ref="P74:Q75"/>
    <mergeCell ref="R74:S75"/>
    <mergeCell ref="T74:U75"/>
    <mergeCell ref="L61:M61"/>
    <mergeCell ref="S61:U61"/>
    <mergeCell ref="L62:M62"/>
    <mergeCell ref="O62:Q62"/>
    <mergeCell ref="S62:U62"/>
    <mergeCell ref="B63:U64"/>
    <mergeCell ref="B66:F66"/>
    <mergeCell ref="G66:S66"/>
    <mergeCell ref="B67:F67"/>
    <mergeCell ref="G67:S67"/>
    <mergeCell ref="A84:A85"/>
    <mergeCell ref="B84:C85"/>
    <mergeCell ref="D84:E85"/>
    <mergeCell ref="F84:G85"/>
    <mergeCell ref="H84:I85"/>
    <mergeCell ref="L84:M85"/>
    <mergeCell ref="N84:O85"/>
    <mergeCell ref="P84:Q85"/>
    <mergeCell ref="N72:O73"/>
    <mergeCell ref="P72:Q73"/>
    <mergeCell ref="F80:G81"/>
    <mergeCell ref="H80:I81"/>
    <mergeCell ref="J84:K85"/>
    <mergeCell ref="J82:K83"/>
    <mergeCell ref="J80:K81"/>
    <mergeCell ref="A76:A77"/>
    <mergeCell ref="B76:C77"/>
    <mergeCell ref="D76:E77"/>
    <mergeCell ref="F76:G77"/>
    <mergeCell ref="H76:I77"/>
    <mergeCell ref="J76:K77"/>
    <mergeCell ref="A82:A83"/>
    <mergeCell ref="B82:C83"/>
    <mergeCell ref="D82:E83"/>
    <mergeCell ref="R84:S85"/>
    <mergeCell ref="T84:U85"/>
    <mergeCell ref="R76:S77"/>
    <mergeCell ref="T76:U77"/>
    <mergeCell ref="L78:M79"/>
    <mergeCell ref="N78:O79"/>
    <mergeCell ref="P78:Q79"/>
    <mergeCell ref="R78:S79"/>
    <mergeCell ref="T78:U79"/>
    <mergeCell ref="L80:M81"/>
    <mergeCell ref="N80:O81"/>
    <mergeCell ref="P80:Q81"/>
    <mergeCell ref="R80:S81"/>
    <mergeCell ref="T80:U81"/>
    <mergeCell ref="L76:M77"/>
    <mergeCell ref="N76:O77"/>
    <mergeCell ref="P76:Q77"/>
    <mergeCell ref="L82:M83"/>
    <mergeCell ref="N82:O83"/>
    <mergeCell ref="P82:Q83"/>
    <mergeCell ref="R82:S83"/>
    <mergeCell ref="T82:U83"/>
    <mergeCell ref="A80:A81"/>
    <mergeCell ref="B80:C81"/>
    <mergeCell ref="D80:E81"/>
    <mergeCell ref="J74:K75"/>
    <mergeCell ref="F68:G68"/>
    <mergeCell ref="H68:I68"/>
    <mergeCell ref="J68:K68"/>
    <mergeCell ref="A78:A79"/>
    <mergeCell ref="B78:C79"/>
    <mergeCell ref="D78:E79"/>
    <mergeCell ref="F78:G79"/>
    <mergeCell ref="H78:I79"/>
    <mergeCell ref="J78:K79"/>
    <mergeCell ref="A74:A75"/>
    <mergeCell ref="B74:C75"/>
    <mergeCell ref="D74:E75"/>
    <mergeCell ref="F74:G75"/>
    <mergeCell ref="H74:I75"/>
    <mergeCell ref="D69:E69"/>
    <mergeCell ref="F69:G69"/>
    <mergeCell ref="H69:I69"/>
    <mergeCell ref="J69:K69"/>
    <mergeCell ref="B68:C68"/>
    <mergeCell ref="D68:E68"/>
    <mergeCell ref="A72:A73"/>
    <mergeCell ref="B72:C73"/>
    <mergeCell ref="D72:E73"/>
    <mergeCell ref="F72:G73"/>
    <mergeCell ref="H72:I73"/>
    <mergeCell ref="J72:K73"/>
    <mergeCell ref="T23:U24"/>
    <mergeCell ref="T25:U26"/>
    <mergeCell ref="B31:U58"/>
    <mergeCell ref="A70:A71"/>
    <mergeCell ref="B70:C71"/>
    <mergeCell ref="D70:E71"/>
    <mergeCell ref="F70:G71"/>
    <mergeCell ref="H70:I71"/>
    <mergeCell ref="J70:K71"/>
    <mergeCell ref="B23:S24"/>
    <mergeCell ref="B25:S26"/>
    <mergeCell ref="B69:C69"/>
    <mergeCell ref="L68:M68"/>
    <mergeCell ref="N68:O68"/>
    <mergeCell ref="P68:Q68"/>
    <mergeCell ref="R68:S68"/>
    <mergeCell ref="T68:U68"/>
    <mergeCell ref="L69:M69"/>
    <mergeCell ref="F17:G17"/>
    <mergeCell ref="H17:I17"/>
    <mergeCell ref="J17:K17"/>
    <mergeCell ref="R13:S14"/>
    <mergeCell ref="T13:U14"/>
    <mergeCell ref="R15:S16"/>
    <mergeCell ref="T15:U16"/>
    <mergeCell ref="R17:S17"/>
    <mergeCell ref="T17:U17"/>
    <mergeCell ref="L17:M17"/>
    <mergeCell ref="N17:O17"/>
    <mergeCell ref="P17:Q17"/>
    <mergeCell ref="O3:Q3"/>
    <mergeCell ref="B7:F7"/>
    <mergeCell ref="B8:F8"/>
    <mergeCell ref="G7:S7"/>
    <mergeCell ref="G8:S8"/>
    <mergeCell ref="L2:M2"/>
    <mergeCell ref="L3:M3"/>
    <mergeCell ref="J15:K16"/>
    <mergeCell ref="A15:A16"/>
    <mergeCell ref="B15:C16"/>
    <mergeCell ref="D15:E16"/>
    <mergeCell ref="F15:G16"/>
    <mergeCell ref="H15:I16"/>
    <mergeCell ref="L15:M16"/>
    <mergeCell ref="A13:A14"/>
    <mergeCell ref="N15:O16"/>
    <mergeCell ref="P15:Q16"/>
    <mergeCell ref="N10:O10"/>
    <mergeCell ref="P10:Q10"/>
    <mergeCell ref="R10:S10"/>
    <mergeCell ref="O2:Q2"/>
    <mergeCell ref="T9:U9"/>
    <mergeCell ref="B10:C10"/>
    <mergeCell ref="D10:E10"/>
    <mergeCell ref="F10:G10"/>
    <mergeCell ref="H10:I10"/>
    <mergeCell ref="J10:K10"/>
    <mergeCell ref="L10:M10"/>
    <mergeCell ref="B13:C14"/>
    <mergeCell ref="D13:E14"/>
    <mergeCell ref="F13:G14"/>
    <mergeCell ref="H13:I14"/>
    <mergeCell ref="J13:K14"/>
    <mergeCell ref="L13:M14"/>
    <mergeCell ref="N13:O14"/>
    <mergeCell ref="P13:Q14"/>
    <mergeCell ref="B9:C9"/>
    <mergeCell ref="D9:E9"/>
    <mergeCell ref="F9:G9"/>
    <mergeCell ref="H9:I9"/>
    <mergeCell ref="J9:K9"/>
    <mergeCell ref="L9:M9"/>
    <mergeCell ref="N9:O9"/>
    <mergeCell ref="P9:Q9"/>
    <mergeCell ref="R9:S9"/>
    <mergeCell ref="T10:U10"/>
    <mergeCell ref="A11:A12"/>
    <mergeCell ref="B11:C12"/>
    <mergeCell ref="D11:E12"/>
    <mergeCell ref="F11:G12"/>
    <mergeCell ref="H11:I12"/>
    <mergeCell ref="J11:K12"/>
    <mergeCell ref="L11:M12"/>
    <mergeCell ref="N11:O12"/>
    <mergeCell ref="P11:Q12"/>
    <mergeCell ref="R11:S12"/>
    <mergeCell ref="T11:U12"/>
  </mergeCells>
  <phoneticPr fontId="1"/>
  <dataValidations count="3">
    <dataValidation type="date" operator="greaterThanOrEqual" allowBlank="1" showInputMessage="1" showErrorMessage="1" error="日付（yyyy/m/d）を入力してください。" sqref="S2:U3 H11:K16 O2:Q3 P70:Q85 P11:Q16 S86:T86 H70:K86" xr:uid="{00000000-0002-0000-0000-000001000000}">
      <formula1>1</formula1>
    </dataValidation>
    <dataValidation type="custom" imeMode="off" allowBlank="1" showInputMessage="1" showErrorMessage="1" error="13桁（ハイフンあり）で入力してください。" sqref="D70:E86 D11:E16" xr:uid="{00000000-0002-0000-0000-000002000000}">
      <formula1>(MID(D11,5,1)="-")*(MID(D11,12,1)="-")*(LEN(D11)=13)</formula1>
    </dataValidation>
    <dataValidation type="whole" operator="greaterThanOrEqual" allowBlank="1" showInputMessage="1" showErrorMessage="1" error="数字以外は記入しないでください" sqref="H22:M22 C21:H21 R11:U16 O86:R86 N11:O16 N70:O85 R70:U85" xr:uid="{00000000-0002-0000-0000-000003000000}">
      <formula1>0</formula1>
    </dataValidation>
  </dataValidations>
  <pageMargins left="0.6875" right="0.30208333333333331" top="0.33333333333333331" bottom="0.75" header="0.3" footer="0.3"/>
  <pageSetup paperSize="9"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5</xdr:col>
                    <xdr:colOff>333375</xdr:colOff>
                    <xdr:row>14</xdr:row>
                    <xdr:rowOff>9525</xdr:rowOff>
                  </from>
                  <to>
                    <xdr:col>6</xdr:col>
                    <xdr:colOff>114300</xdr:colOff>
                    <xdr:row>15</xdr:row>
                    <xdr:rowOff>228600</xdr:rowOff>
                  </to>
                </anchor>
              </controlPr>
            </control>
          </mc:Choice>
        </mc:AlternateContent>
        <mc:AlternateContent xmlns:mc="http://schemas.openxmlformats.org/markup-compatibility/2006">
          <mc:Choice Requires="x14">
            <control shapeId="2054" r:id="rId5" name="Check Box 6">
              <controlPr defaultSize="0" autoFill="0" autoLine="0" autoPict="0">
                <anchor moveWithCells="1">
                  <from>
                    <xdr:col>5</xdr:col>
                    <xdr:colOff>333375</xdr:colOff>
                    <xdr:row>12</xdr:row>
                    <xdr:rowOff>9525</xdr:rowOff>
                  </from>
                  <to>
                    <xdr:col>6</xdr:col>
                    <xdr:colOff>114300</xdr:colOff>
                    <xdr:row>13</xdr:row>
                    <xdr:rowOff>228600</xdr:rowOff>
                  </to>
                </anchor>
              </controlPr>
            </control>
          </mc:Choice>
        </mc:AlternateContent>
        <mc:AlternateContent xmlns:mc="http://schemas.openxmlformats.org/markup-compatibility/2006">
          <mc:Choice Requires="x14">
            <control shapeId="2058" r:id="rId6" name="Check Box 10">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59" r:id="rId7" name="Check Box 11">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2060" r:id="rId8" name="Check Box 12">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2061" r:id="rId9" name="Check Box 13">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2062" r:id="rId10" name="Check Box 14">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2066" r:id="rId11" name="Check Box 18">
              <controlPr defaultSize="0" autoFill="0" autoLine="0" autoPict="0">
                <anchor moveWithCells="1">
                  <from>
                    <xdr:col>19</xdr:col>
                    <xdr:colOff>333375</xdr:colOff>
                    <xdr:row>22</xdr:row>
                    <xdr:rowOff>9525</xdr:rowOff>
                  </from>
                  <to>
                    <xdr:col>20</xdr:col>
                    <xdr:colOff>114300</xdr:colOff>
                    <xdr:row>23</xdr:row>
                    <xdr:rowOff>228600</xdr:rowOff>
                  </to>
                </anchor>
              </controlPr>
            </control>
          </mc:Choice>
        </mc:AlternateContent>
        <mc:AlternateContent xmlns:mc="http://schemas.openxmlformats.org/markup-compatibility/2006">
          <mc:Choice Requires="x14">
            <control shapeId="2067" r:id="rId12" name="Check Box 19">
              <controlPr defaultSize="0" autoFill="0" autoLine="0" autoPict="0">
                <anchor moveWithCells="1">
                  <from>
                    <xdr:col>19</xdr:col>
                    <xdr:colOff>333375</xdr:colOff>
                    <xdr:row>24</xdr:row>
                    <xdr:rowOff>9525</xdr:rowOff>
                  </from>
                  <to>
                    <xdr:col>20</xdr:col>
                    <xdr:colOff>114300</xdr:colOff>
                    <xdr:row>25</xdr:row>
                    <xdr:rowOff>228600</xdr:rowOff>
                  </to>
                </anchor>
              </controlPr>
            </control>
          </mc:Choice>
        </mc:AlternateContent>
        <mc:AlternateContent xmlns:mc="http://schemas.openxmlformats.org/markup-compatibility/2006">
          <mc:Choice Requires="x14">
            <control shapeId="2071" r:id="rId13" name="Check Box 23">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2072" r:id="rId14" name="Check Box 24">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2074" r:id="rId15" name="Check Box 26">
              <controlPr defaultSize="0" autoFill="0" autoLine="0" autoPict="0">
                <anchor moveWithCells="1">
                  <from>
                    <xdr:col>5</xdr:col>
                    <xdr:colOff>333375</xdr:colOff>
                    <xdr:row>10</xdr:row>
                    <xdr:rowOff>9525</xdr:rowOff>
                  </from>
                  <to>
                    <xdr:col>6</xdr:col>
                    <xdr:colOff>114300</xdr:colOff>
                    <xdr:row>11</xdr:row>
                    <xdr:rowOff>228600</xdr:rowOff>
                  </to>
                </anchor>
              </controlPr>
            </control>
          </mc:Choice>
        </mc:AlternateContent>
        <mc:AlternateContent xmlns:mc="http://schemas.openxmlformats.org/markup-compatibility/2006">
          <mc:Choice Requires="x14">
            <control shapeId="2076" r:id="rId16" name="Check Box 28">
              <controlPr defaultSize="0" autoFill="0" autoLine="0" autoPict="0">
                <anchor moveWithCells="1">
                  <from>
                    <xdr:col>5</xdr:col>
                    <xdr:colOff>333375</xdr:colOff>
                    <xdr:row>71</xdr:row>
                    <xdr:rowOff>9525</xdr:rowOff>
                  </from>
                  <to>
                    <xdr:col>6</xdr:col>
                    <xdr:colOff>114300</xdr:colOff>
                    <xdr:row>73</xdr:row>
                    <xdr:rowOff>19050</xdr:rowOff>
                  </to>
                </anchor>
              </controlPr>
            </control>
          </mc:Choice>
        </mc:AlternateContent>
        <mc:AlternateContent xmlns:mc="http://schemas.openxmlformats.org/markup-compatibility/2006">
          <mc:Choice Requires="x14">
            <control shapeId="2077" r:id="rId17" name="Check Box 29">
              <controlPr defaultSize="0" autoFill="0" autoLine="0" autoPict="0">
                <anchor moveWithCells="1">
                  <from>
                    <xdr:col>5</xdr:col>
                    <xdr:colOff>333375</xdr:colOff>
                    <xdr:row>69</xdr:row>
                    <xdr:rowOff>9525</xdr:rowOff>
                  </from>
                  <to>
                    <xdr:col>6</xdr:col>
                    <xdr:colOff>114300</xdr:colOff>
                    <xdr:row>71</xdr:row>
                    <xdr:rowOff>19050</xdr:rowOff>
                  </to>
                </anchor>
              </controlPr>
            </control>
          </mc:Choice>
        </mc:AlternateContent>
        <mc:AlternateContent xmlns:mc="http://schemas.openxmlformats.org/markup-compatibility/2006">
          <mc:Choice Requires="x14">
            <control shapeId="2078" r:id="rId18" name="Check Box 30">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79" r:id="rId19" name="Check Box 31">
              <controlPr defaultSize="0" autoFill="0" autoLine="0" autoPict="0">
                <anchor moveWithCells="1">
                  <from>
                    <xdr:col>5</xdr:col>
                    <xdr:colOff>333375</xdr:colOff>
                    <xdr:row>75</xdr:row>
                    <xdr:rowOff>9525</xdr:rowOff>
                  </from>
                  <to>
                    <xdr:col>6</xdr:col>
                    <xdr:colOff>114300</xdr:colOff>
                    <xdr:row>77</xdr:row>
                    <xdr:rowOff>19050</xdr:rowOff>
                  </to>
                </anchor>
              </controlPr>
            </control>
          </mc:Choice>
        </mc:AlternateContent>
        <mc:AlternateContent xmlns:mc="http://schemas.openxmlformats.org/markup-compatibility/2006">
          <mc:Choice Requires="x14">
            <control shapeId="2080" r:id="rId20" name="Check Box 32">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2081" r:id="rId21" name="Check Box 33">
              <controlPr defaultSize="0" autoFill="0" autoLine="0" autoPict="0">
                <anchor moveWithCells="1">
                  <from>
                    <xdr:col>5</xdr:col>
                    <xdr:colOff>333375</xdr:colOff>
                    <xdr:row>77</xdr:row>
                    <xdr:rowOff>9525</xdr:rowOff>
                  </from>
                  <to>
                    <xdr:col>6</xdr:col>
                    <xdr:colOff>114300</xdr:colOff>
                    <xdr:row>79</xdr:row>
                    <xdr:rowOff>19050</xdr:rowOff>
                  </to>
                </anchor>
              </controlPr>
            </control>
          </mc:Choice>
        </mc:AlternateContent>
        <mc:AlternateContent xmlns:mc="http://schemas.openxmlformats.org/markup-compatibility/2006">
          <mc:Choice Requires="x14">
            <control shapeId="2082" r:id="rId22" name="Check Box 34">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2083" r:id="rId23" name="Check Box 35">
              <controlPr defaultSize="0" autoFill="0" autoLine="0" autoPict="0">
                <anchor moveWithCells="1">
                  <from>
                    <xdr:col>5</xdr:col>
                    <xdr:colOff>333375</xdr:colOff>
                    <xdr:row>79</xdr:row>
                    <xdr:rowOff>9525</xdr:rowOff>
                  </from>
                  <to>
                    <xdr:col>6</xdr:col>
                    <xdr:colOff>114300</xdr:colOff>
                    <xdr:row>81</xdr:row>
                    <xdr:rowOff>19050</xdr:rowOff>
                  </to>
                </anchor>
              </controlPr>
            </control>
          </mc:Choice>
        </mc:AlternateContent>
        <mc:AlternateContent xmlns:mc="http://schemas.openxmlformats.org/markup-compatibility/2006">
          <mc:Choice Requires="x14">
            <control shapeId="2084" r:id="rId24" name="Check Box 36">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2085" r:id="rId25" name="Check Box 37">
              <controlPr defaultSize="0" autoFill="0" autoLine="0" autoPict="0">
                <anchor moveWithCells="1">
                  <from>
                    <xdr:col>5</xdr:col>
                    <xdr:colOff>333375</xdr:colOff>
                    <xdr:row>81</xdr:row>
                    <xdr:rowOff>9525</xdr:rowOff>
                  </from>
                  <to>
                    <xdr:col>6</xdr:col>
                    <xdr:colOff>114300</xdr:colOff>
                    <xdr:row>83</xdr:row>
                    <xdr:rowOff>19050</xdr:rowOff>
                  </to>
                </anchor>
              </controlPr>
            </control>
          </mc:Choice>
        </mc:AlternateContent>
        <mc:AlternateContent xmlns:mc="http://schemas.openxmlformats.org/markup-compatibility/2006">
          <mc:Choice Requires="x14">
            <control shapeId="2086" r:id="rId26" name="Check Box 38">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2087" r:id="rId27" name="Check Box 39">
              <controlPr defaultSize="0" autoFill="0" autoLine="0" autoPict="0">
                <anchor moveWithCells="1">
                  <from>
                    <xdr:col>5</xdr:col>
                    <xdr:colOff>333375</xdr:colOff>
                    <xdr:row>83</xdr:row>
                    <xdr:rowOff>9525</xdr:rowOff>
                  </from>
                  <to>
                    <xdr:col>6</xdr:col>
                    <xdr:colOff>114300</xdr:colOff>
                    <xdr:row>85</xdr:row>
                    <xdr:rowOff>19050</xdr:rowOff>
                  </to>
                </anchor>
              </controlPr>
            </control>
          </mc:Choice>
        </mc:AlternateContent>
        <mc:AlternateContent xmlns:mc="http://schemas.openxmlformats.org/markup-compatibility/2006">
          <mc:Choice Requires="x14">
            <control shapeId="2092" r:id="rId28" name="Check Box 44">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mc:AlternateContent xmlns:mc="http://schemas.openxmlformats.org/markup-compatibility/2006">
          <mc:Choice Requires="x14">
            <control shapeId="2093" r:id="rId29" name="Check Box 45">
              <controlPr defaultSize="0" autoFill="0" autoLine="0" autoPict="0">
                <anchor moveWithCells="1">
                  <from>
                    <xdr:col>5</xdr:col>
                    <xdr:colOff>333375</xdr:colOff>
                    <xdr:row>73</xdr:row>
                    <xdr:rowOff>9525</xdr:rowOff>
                  </from>
                  <to>
                    <xdr:col>6</xdr:col>
                    <xdr:colOff>114300</xdr:colOff>
                    <xdr:row>75</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85BB6-2B8C-4D15-91AB-ACF50C67821D}">
  <dimension ref="A1:U91"/>
  <sheetViews>
    <sheetView view="pageBreakPreview" zoomScaleNormal="70" zoomScaleSheetLayoutView="100" zoomScalePageLayoutView="85" workbookViewId="0">
      <selection activeCell="Q1" sqref="Q1"/>
    </sheetView>
  </sheetViews>
  <sheetFormatPr defaultColWidth="10" defaultRowHeight="13.5" x14ac:dyDescent="0.4"/>
  <cols>
    <col min="1" max="1" width="6.125" style="41" customWidth="1"/>
    <col min="2" max="17" width="7.25" style="41" customWidth="1"/>
    <col min="18" max="18" width="15.875" style="41" customWidth="1"/>
    <col min="19" max="19" width="15.875" style="41" hidden="1" customWidth="1"/>
    <col min="20" max="25" width="15.875" style="41" customWidth="1"/>
    <col min="26" max="16384" width="10" style="41"/>
  </cols>
  <sheetData>
    <row r="1" spans="1:19" ht="15" customHeight="1" x14ac:dyDescent="0.4">
      <c r="A1" s="40" t="s">
        <v>189</v>
      </c>
      <c r="Q1" s="306" t="s">
        <v>188</v>
      </c>
    </row>
    <row r="2" spans="1:19" ht="15" customHeight="1" x14ac:dyDescent="0.4">
      <c r="B2" s="42"/>
      <c r="C2" s="42"/>
      <c r="D2" s="42"/>
      <c r="E2" s="42"/>
      <c r="H2" s="202" t="s">
        <v>31</v>
      </c>
      <c r="I2" s="202"/>
      <c r="J2" s="43" t="s">
        <v>59</v>
      </c>
      <c r="K2" s="195" t="str">
        <f>IF(TRIM('様式第6号(2)b'!$O$2)="","",'様式第6号(2)b'!$O$2)</f>
        <v/>
      </c>
      <c r="L2" s="195"/>
      <c r="M2" s="195"/>
      <c r="N2" s="43" t="s">
        <v>33</v>
      </c>
      <c r="O2" s="195" t="str">
        <f>IF(TRIM('様式第6号(2)b'!$S$2)="","",'様式第6号(2)b'!$S$2)</f>
        <v/>
      </c>
      <c r="P2" s="195"/>
      <c r="Q2" s="195"/>
    </row>
    <row r="3" spans="1:19" ht="15" customHeight="1" x14ac:dyDescent="0.4">
      <c r="B3" s="42"/>
      <c r="C3" s="42"/>
      <c r="D3" s="42"/>
      <c r="E3" s="42"/>
      <c r="H3" s="202" t="s">
        <v>34</v>
      </c>
      <c r="I3" s="202"/>
      <c r="J3" s="43" t="s">
        <v>59</v>
      </c>
      <c r="K3" s="195" t="str">
        <f>IF(TRIM('様式第6号(2)b'!$O$3)="","",'様式第6号(2)b'!$O$3)</f>
        <v/>
      </c>
      <c r="L3" s="195"/>
      <c r="M3" s="195"/>
      <c r="N3" s="43" t="s">
        <v>33</v>
      </c>
      <c r="O3" s="195" t="str">
        <f>IF(TRIM('様式第6号(2)b'!$S$3)="","",'様式第6号(2)b'!$S$3)</f>
        <v/>
      </c>
      <c r="P3" s="195"/>
      <c r="Q3" s="195"/>
    </row>
    <row r="4" spans="1:19" ht="15" customHeight="1" x14ac:dyDescent="0.4">
      <c r="B4" s="42"/>
      <c r="C4" s="42"/>
      <c r="D4" s="42"/>
      <c r="E4" s="42"/>
      <c r="F4" s="42"/>
      <c r="G4" s="42"/>
      <c r="H4" s="42"/>
      <c r="I4" s="42"/>
      <c r="J4" s="42"/>
      <c r="K4" s="42"/>
      <c r="L4" s="42"/>
      <c r="M4" s="44"/>
      <c r="N4" s="203"/>
      <c r="O4" s="203"/>
      <c r="P4" s="203"/>
      <c r="Q4" s="203"/>
    </row>
    <row r="5" spans="1:19" ht="15" customHeight="1" x14ac:dyDescent="0.4">
      <c r="B5" s="204" t="s">
        <v>74</v>
      </c>
      <c r="C5" s="204"/>
      <c r="D5" s="204"/>
      <c r="E5" s="204"/>
      <c r="F5" s="204"/>
      <c r="G5" s="204"/>
      <c r="H5" s="204"/>
      <c r="I5" s="204"/>
      <c r="J5" s="204"/>
      <c r="K5" s="204"/>
      <c r="L5" s="204"/>
      <c r="M5" s="204"/>
      <c r="N5" s="204"/>
      <c r="O5" s="204"/>
    </row>
    <row r="6" spans="1:19" ht="15" customHeight="1" x14ac:dyDescent="0.4">
      <c r="B6" s="204"/>
      <c r="C6" s="204"/>
      <c r="D6" s="204"/>
      <c r="E6" s="204"/>
      <c r="F6" s="204"/>
      <c r="G6" s="204"/>
      <c r="H6" s="204"/>
      <c r="I6" s="204"/>
      <c r="J6" s="204"/>
      <c r="K6" s="204"/>
      <c r="L6" s="204"/>
      <c r="M6" s="204"/>
      <c r="N6" s="204"/>
      <c r="O6" s="204"/>
    </row>
    <row r="7" spans="1:19" ht="15" customHeight="1" x14ac:dyDescent="0.4">
      <c r="A7" s="40" t="s">
        <v>37</v>
      </c>
      <c r="B7" s="40"/>
      <c r="D7" s="45"/>
      <c r="E7" s="45"/>
      <c r="F7" s="45"/>
      <c r="G7" s="45"/>
      <c r="H7" s="45"/>
      <c r="I7" s="45"/>
      <c r="J7" s="45"/>
      <c r="K7" s="45"/>
      <c r="L7" s="46"/>
      <c r="M7" s="46"/>
      <c r="N7" s="46"/>
      <c r="O7" s="46"/>
      <c r="P7" s="46"/>
      <c r="Q7" s="46"/>
    </row>
    <row r="8" spans="1:19" s="48" customFormat="1" ht="15" customHeight="1" x14ac:dyDescent="0.4">
      <c r="A8" s="47"/>
      <c r="B8" s="205" t="s">
        <v>15</v>
      </c>
      <c r="C8" s="205"/>
      <c r="D8" s="205" t="s">
        <v>16</v>
      </c>
      <c r="E8" s="205"/>
      <c r="F8" s="205" t="s">
        <v>17</v>
      </c>
      <c r="G8" s="205"/>
      <c r="H8" s="205" t="s">
        <v>18</v>
      </c>
      <c r="I8" s="205"/>
      <c r="J8" s="205" t="s">
        <v>19</v>
      </c>
      <c r="K8" s="205"/>
      <c r="L8" s="205" t="s">
        <v>20</v>
      </c>
      <c r="M8" s="205"/>
      <c r="N8" s="205" t="s">
        <v>58</v>
      </c>
      <c r="O8" s="205"/>
      <c r="P8" s="205"/>
    </row>
    <row r="9" spans="1:19" ht="102.75" customHeight="1" x14ac:dyDescent="0.4">
      <c r="A9" s="49" t="s">
        <v>38</v>
      </c>
      <c r="B9" s="153" t="s">
        <v>60</v>
      </c>
      <c r="C9" s="153"/>
      <c r="D9" s="153" t="s">
        <v>41</v>
      </c>
      <c r="E9" s="153"/>
      <c r="F9" s="127" t="s">
        <v>57</v>
      </c>
      <c r="G9" s="127"/>
      <c r="H9" s="127" t="s">
        <v>75</v>
      </c>
      <c r="I9" s="127"/>
      <c r="J9" s="127" t="s">
        <v>76</v>
      </c>
      <c r="K9" s="127"/>
      <c r="L9" s="127" t="s">
        <v>61</v>
      </c>
      <c r="M9" s="127"/>
      <c r="N9" s="153" t="s">
        <v>77</v>
      </c>
      <c r="O9" s="153"/>
      <c r="P9" s="153"/>
      <c r="Q9" s="50"/>
    </row>
    <row r="10" spans="1:19" ht="16.5" customHeight="1" x14ac:dyDescent="0.4">
      <c r="A10" s="206">
        <v>1</v>
      </c>
      <c r="B10" s="207" t="str">
        <f>IF('様式第6号(2)b'!B11="","",'様式第6号(2)b'!B11)</f>
        <v/>
      </c>
      <c r="C10" s="207"/>
      <c r="D10" s="208" t="str">
        <f>IF(TRIM('様式第6号(2)b'!D11)="","",'様式第6号(2)b'!D11)</f>
        <v/>
      </c>
      <c r="E10" s="208"/>
      <c r="F10" s="208" t="str">
        <f>IF(TRIM('様式第6号(2)b'!J11)="","",'様式第6号(2)b'!J11)</f>
        <v/>
      </c>
      <c r="G10" s="208"/>
      <c r="H10" s="209" t="str">
        <f>IF('様式第6号(2)b'!R11="","",'様式第6号(2)b'!R11+'様式第6号(3)ab'!N10)</f>
        <v/>
      </c>
      <c r="I10" s="209"/>
      <c r="J10" s="209" t="str">
        <f>IF('様式第6号(2)b'!N11="","",'様式第6号(2)b'!N11)</f>
        <v/>
      </c>
      <c r="K10" s="209"/>
      <c r="L10" s="208" t="str">
        <f>IF(TRIM('様式第6号(2)b'!P11)="","",'様式第6号(2)b'!P11)</f>
        <v/>
      </c>
      <c r="M10" s="208"/>
      <c r="N10" s="210"/>
      <c r="O10" s="210"/>
      <c r="P10" s="210"/>
      <c r="S10" s="41" t="s">
        <v>64</v>
      </c>
    </row>
    <row r="11" spans="1:19" ht="16.5" customHeight="1" x14ac:dyDescent="0.4">
      <c r="A11" s="206"/>
      <c r="B11" s="207"/>
      <c r="C11" s="207"/>
      <c r="D11" s="208"/>
      <c r="E11" s="208"/>
      <c r="F11" s="208"/>
      <c r="G11" s="208"/>
      <c r="H11" s="209"/>
      <c r="I11" s="209"/>
      <c r="J11" s="209"/>
      <c r="K11" s="209"/>
      <c r="L11" s="208"/>
      <c r="M11" s="208"/>
      <c r="N11" s="210"/>
      <c r="O11" s="210"/>
      <c r="P11" s="210"/>
      <c r="S11" s="41" t="s">
        <v>65</v>
      </c>
    </row>
    <row r="12" spans="1:19" ht="16.5" customHeight="1" x14ac:dyDescent="0.4">
      <c r="A12" s="206">
        <v>2</v>
      </c>
      <c r="B12" s="207" t="str">
        <f>IF('様式第6号(2)b'!B13="","",'様式第6号(2)b'!B13)</f>
        <v/>
      </c>
      <c r="C12" s="207"/>
      <c r="D12" s="208" t="str">
        <f>IF(TRIM('様式第6号(2)b'!D13)="","",'様式第6号(2)b'!D13)</f>
        <v/>
      </c>
      <c r="E12" s="208"/>
      <c r="F12" s="208" t="str">
        <f>IF(TRIM('様式第6号(2)b'!J13)="","",'様式第6号(2)b'!J13)</f>
        <v/>
      </c>
      <c r="G12" s="208"/>
      <c r="H12" s="209" t="str">
        <f>IF('様式第6号(2)b'!R13="","",'様式第6号(2)b'!R13+'様式第6号(3)ab'!N12)</f>
        <v/>
      </c>
      <c r="I12" s="209"/>
      <c r="J12" s="209" t="str">
        <f>IF('様式第6号(2)b'!N13="","",'様式第6号(2)b'!N13)</f>
        <v/>
      </c>
      <c r="K12" s="209"/>
      <c r="L12" s="208" t="str">
        <f>IF(TRIM('様式第6号(2)b'!P13)="","",'様式第6号(2)b'!P13)</f>
        <v/>
      </c>
      <c r="M12" s="208"/>
      <c r="N12" s="210"/>
      <c r="O12" s="210"/>
      <c r="P12" s="210"/>
      <c r="S12" s="41" t="s">
        <v>67</v>
      </c>
    </row>
    <row r="13" spans="1:19" ht="16.5" customHeight="1" x14ac:dyDescent="0.4">
      <c r="A13" s="206"/>
      <c r="B13" s="207"/>
      <c r="C13" s="207"/>
      <c r="D13" s="208"/>
      <c r="E13" s="208"/>
      <c r="F13" s="208"/>
      <c r="G13" s="208"/>
      <c r="H13" s="209"/>
      <c r="I13" s="209"/>
      <c r="J13" s="209"/>
      <c r="K13" s="209"/>
      <c r="L13" s="208"/>
      <c r="M13" s="208"/>
      <c r="N13" s="210"/>
      <c r="O13" s="210"/>
      <c r="P13" s="210"/>
    </row>
    <row r="14" spans="1:19" ht="16.5" customHeight="1" x14ac:dyDescent="0.4">
      <c r="A14" s="206">
        <v>3</v>
      </c>
      <c r="B14" s="207" t="str">
        <f>IF('様式第6号(2)b'!B15="","",'様式第6号(2)b'!B15)</f>
        <v/>
      </c>
      <c r="C14" s="207"/>
      <c r="D14" s="208" t="str">
        <f>IF(TRIM('様式第6号(2)b'!D15)="","",'様式第6号(2)b'!D15)</f>
        <v/>
      </c>
      <c r="E14" s="208"/>
      <c r="F14" s="208" t="str">
        <f>IF(TRIM('様式第6号(2)b'!J15)="","",'様式第6号(2)b'!J15)</f>
        <v/>
      </c>
      <c r="G14" s="208"/>
      <c r="H14" s="209" t="str">
        <f>IF('様式第6号(2)b'!R15="","",'様式第6号(2)b'!R15+'様式第6号(3)ab'!N14)</f>
        <v/>
      </c>
      <c r="I14" s="209"/>
      <c r="J14" s="209" t="str">
        <f>IF('様式第6号(2)b'!N15="","",'様式第6号(2)b'!N15)</f>
        <v/>
      </c>
      <c r="K14" s="209"/>
      <c r="L14" s="208" t="str">
        <f>IF(TRIM('様式第6号(2)b'!P15)="","",'様式第6号(2)b'!P15)</f>
        <v/>
      </c>
      <c r="M14" s="208"/>
      <c r="N14" s="210"/>
      <c r="O14" s="210"/>
      <c r="P14" s="210"/>
    </row>
    <row r="15" spans="1:19" ht="16.5" customHeight="1" thickBot="1" x14ac:dyDescent="0.45">
      <c r="A15" s="211"/>
      <c r="B15" s="207"/>
      <c r="C15" s="207"/>
      <c r="D15" s="208"/>
      <c r="E15" s="208"/>
      <c r="F15" s="208"/>
      <c r="G15" s="208"/>
      <c r="H15" s="209"/>
      <c r="I15" s="209"/>
      <c r="J15" s="209"/>
      <c r="K15" s="209"/>
      <c r="L15" s="208"/>
      <c r="M15" s="208"/>
      <c r="N15" s="212"/>
      <c r="O15" s="212"/>
      <c r="P15" s="212"/>
    </row>
    <row r="16" spans="1:19" ht="16.5" customHeight="1" thickTop="1" thickBot="1" x14ac:dyDescent="0.45">
      <c r="A16" s="221" t="s">
        <v>44</v>
      </c>
      <c r="B16" s="223"/>
      <c r="C16" s="224"/>
      <c r="D16" s="223"/>
      <c r="E16" s="224"/>
      <c r="F16" s="223"/>
      <c r="G16" s="224"/>
      <c r="H16" s="227" t="str">
        <f>IF(H10="","",SUM(H10:I15,H74:I89))</f>
        <v/>
      </c>
      <c r="I16" s="228"/>
      <c r="J16" s="227" t="str">
        <f>IF(J10="","",SUM(J10:K15,J74:K89))</f>
        <v/>
      </c>
      <c r="K16" s="228"/>
      <c r="L16" s="213"/>
      <c r="M16" s="213"/>
      <c r="N16" s="215" t="str">
        <f>IF(N10="","",SUM(N10:P15,N74:P89))</f>
        <v/>
      </c>
      <c r="O16" s="215"/>
      <c r="P16" s="215"/>
    </row>
    <row r="17" spans="1:17" ht="16.5" customHeight="1" thickTop="1" x14ac:dyDescent="0.4">
      <c r="A17" s="222"/>
      <c r="B17" s="225"/>
      <c r="C17" s="226"/>
      <c r="D17" s="225"/>
      <c r="E17" s="226"/>
      <c r="F17" s="225"/>
      <c r="G17" s="226"/>
      <c r="H17" s="229"/>
      <c r="I17" s="230"/>
      <c r="J17" s="229"/>
      <c r="K17" s="230"/>
      <c r="L17" s="214"/>
      <c r="M17" s="214"/>
      <c r="N17" s="216"/>
      <c r="O17" s="216"/>
      <c r="P17" s="216"/>
    </row>
    <row r="18" spans="1:17" ht="9" customHeight="1" x14ac:dyDescent="0.4">
      <c r="A18" s="51"/>
      <c r="B18" s="52"/>
      <c r="C18" s="52"/>
      <c r="D18" s="52"/>
      <c r="E18" s="52"/>
      <c r="F18" s="52"/>
      <c r="G18" s="52"/>
      <c r="H18" s="53"/>
      <c r="I18" s="53"/>
      <c r="J18" s="53"/>
      <c r="K18" s="53"/>
      <c r="L18" s="54"/>
      <c r="M18" s="54"/>
      <c r="N18" s="55"/>
      <c r="O18" s="55"/>
      <c r="P18" s="55"/>
    </row>
    <row r="19" spans="1:17" ht="24.75" customHeight="1" x14ac:dyDescent="0.4">
      <c r="B19" s="217" t="s">
        <v>45</v>
      </c>
      <c r="C19" s="217"/>
      <c r="D19" s="217"/>
      <c r="E19" s="217"/>
      <c r="F19" s="218" t="str">
        <f>IF('様式第6号(2)b'!F19="","",'様式第6号(2)b'!F19)</f>
        <v/>
      </c>
      <c r="G19" s="218"/>
      <c r="H19" s="56" t="s">
        <v>3</v>
      </c>
      <c r="I19" s="57"/>
      <c r="J19" s="57"/>
      <c r="K19" s="57"/>
      <c r="L19" s="58" t="s">
        <v>73</v>
      </c>
      <c r="M19" s="59"/>
      <c r="N19" s="43" t="s">
        <v>70</v>
      </c>
      <c r="O19" s="43" t="s">
        <v>71</v>
      </c>
      <c r="P19" s="59"/>
      <c r="Q19" s="35" t="s">
        <v>72</v>
      </c>
    </row>
    <row r="20" spans="1:17" ht="14.25" x14ac:dyDescent="0.4">
      <c r="A20" s="60" t="s">
        <v>62</v>
      </c>
      <c r="B20" s="40"/>
      <c r="C20" s="40"/>
      <c r="D20" s="40"/>
      <c r="E20" s="40"/>
      <c r="F20" s="40"/>
      <c r="G20" s="40"/>
      <c r="H20" s="40"/>
      <c r="I20" s="40"/>
      <c r="J20" s="40"/>
      <c r="K20" s="40"/>
      <c r="L20" s="40"/>
      <c r="M20" s="40"/>
      <c r="N20" s="40"/>
      <c r="O20" s="40"/>
      <c r="P20" s="40"/>
      <c r="Q20" s="40"/>
    </row>
    <row r="21" spans="1:17" ht="32.25" customHeight="1" x14ac:dyDescent="0.4">
      <c r="A21" s="40"/>
      <c r="B21" s="219" t="s">
        <v>69</v>
      </c>
      <c r="C21" s="219"/>
      <c r="D21" s="219"/>
      <c r="E21" s="219"/>
      <c r="F21" s="219"/>
      <c r="G21" s="219"/>
      <c r="H21" s="219"/>
      <c r="I21" s="219"/>
      <c r="J21" s="219"/>
      <c r="K21" s="219"/>
      <c r="L21" s="219"/>
      <c r="M21" s="219"/>
      <c r="N21" s="219"/>
      <c r="O21" s="219"/>
      <c r="P21" s="219"/>
      <c r="Q21" s="219"/>
    </row>
    <row r="22" spans="1:17" ht="19.5" customHeight="1" x14ac:dyDescent="0.4">
      <c r="A22" s="60"/>
      <c r="B22" s="61" t="s">
        <v>68</v>
      </c>
      <c r="C22" s="62"/>
      <c r="E22" s="220" t="s">
        <v>66</v>
      </c>
      <c r="F22" s="220"/>
      <c r="H22" s="62"/>
      <c r="I22" s="62"/>
      <c r="J22" s="62"/>
      <c r="K22" s="62"/>
      <c r="L22" s="62"/>
      <c r="M22" s="62"/>
      <c r="N22" s="62"/>
      <c r="O22" s="62"/>
      <c r="P22" s="62"/>
      <c r="Q22" s="62"/>
    </row>
    <row r="23" spans="1:17" ht="14.25" x14ac:dyDescent="0.4">
      <c r="A23" s="40"/>
      <c r="B23" s="40"/>
      <c r="C23" s="40"/>
      <c r="D23" s="40"/>
      <c r="E23" s="40"/>
      <c r="F23" s="40"/>
      <c r="G23" s="40"/>
      <c r="H23" s="40"/>
      <c r="I23" s="40"/>
      <c r="J23" s="40"/>
      <c r="K23" s="40"/>
      <c r="L23" s="40"/>
      <c r="M23" s="40"/>
      <c r="N23" s="40"/>
      <c r="O23" s="40"/>
      <c r="P23" s="40"/>
      <c r="Q23" s="40"/>
    </row>
    <row r="24" spans="1:17" ht="13.5" customHeight="1" x14ac:dyDescent="0.4">
      <c r="A24" s="40"/>
      <c r="B24" s="232" t="s">
        <v>63</v>
      </c>
      <c r="C24" s="232"/>
      <c r="D24" s="233"/>
      <c r="E24" s="234"/>
      <c r="F24" s="235"/>
      <c r="G24" s="235"/>
      <c r="H24" s="235"/>
      <c r="I24" s="235"/>
      <c r="J24" s="235"/>
      <c r="K24" s="235"/>
      <c r="L24" s="235"/>
      <c r="M24" s="235"/>
      <c r="N24" s="235"/>
      <c r="O24" s="235"/>
      <c r="P24" s="235"/>
      <c r="Q24" s="236"/>
    </row>
    <row r="25" spans="1:17" ht="33.75" customHeight="1" x14ac:dyDescent="0.4">
      <c r="A25" s="40"/>
      <c r="B25" s="232"/>
      <c r="C25" s="232"/>
      <c r="D25" s="233"/>
      <c r="E25" s="237"/>
      <c r="F25" s="238"/>
      <c r="G25" s="238"/>
      <c r="H25" s="238"/>
      <c r="I25" s="238"/>
      <c r="J25" s="238"/>
      <c r="K25" s="238"/>
      <c r="L25" s="238"/>
      <c r="M25" s="238"/>
      <c r="N25" s="238"/>
      <c r="O25" s="238"/>
      <c r="P25" s="238"/>
      <c r="Q25" s="239"/>
    </row>
    <row r="27" spans="1:17" ht="18.75" customHeight="1" x14ac:dyDescent="0.4">
      <c r="A27" s="240" t="s">
        <v>84</v>
      </c>
      <c r="B27" s="240"/>
      <c r="C27" s="240"/>
      <c r="D27" s="240"/>
      <c r="E27" s="240"/>
      <c r="F27" s="240"/>
      <c r="G27" s="240"/>
      <c r="H27" s="240"/>
      <c r="I27" s="240"/>
      <c r="J27" s="240"/>
      <c r="K27" s="240"/>
      <c r="L27" s="240"/>
      <c r="M27" s="240"/>
      <c r="N27" s="240"/>
      <c r="O27" s="240"/>
      <c r="P27" s="240"/>
      <c r="Q27" s="240"/>
    </row>
    <row r="28" spans="1:17" ht="13.5" customHeight="1" x14ac:dyDescent="0.4">
      <c r="A28" s="240"/>
      <c r="B28" s="240"/>
      <c r="C28" s="240"/>
      <c r="D28" s="240"/>
      <c r="E28" s="240"/>
      <c r="F28" s="240"/>
      <c r="G28" s="240"/>
      <c r="H28" s="240"/>
      <c r="I28" s="240"/>
      <c r="J28" s="240"/>
      <c r="K28" s="240"/>
      <c r="L28" s="240"/>
      <c r="M28" s="240"/>
      <c r="N28" s="240"/>
      <c r="O28" s="240"/>
      <c r="P28" s="240"/>
      <c r="Q28" s="240"/>
    </row>
    <row r="29" spans="1:17" ht="13.5" customHeight="1" x14ac:dyDescent="0.4">
      <c r="A29" s="240"/>
      <c r="B29" s="240"/>
      <c r="C29" s="240"/>
      <c r="D29" s="240"/>
      <c r="E29" s="240"/>
      <c r="F29" s="240"/>
      <c r="G29" s="240"/>
      <c r="H29" s="240"/>
      <c r="I29" s="240"/>
      <c r="J29" s="240"/>
      <c r="K29" s="240"/>
      <c r="L29" s="240"/>
      <c r="M29" s="240"/>
      <c r="N29" s="240"/>
      <c r="O29" s="240"/>
      <c r="P29" s="240"/>
      <c r="Q29" s="240"/>
    </row>
    <row r="30" spans="1:17" ht="13.5" customHeight="1" x14ac:dyDescent="0.4">
      <c r="A30" s="240"/>
      <c r="B30" s="240"/>
      <c r="C30" s="240"/>
      <c r="D30" s="240"/>
      <c r="E30" s="240"/>
      <c r="F30" s="240"/>
      <c r="G30" s="240"/>
      <c r="H30" s="240"/>
      <c r="I30" s="240"/>
      <c r="J30" s="240"/>
      <c r="K30" s="240"/>
      <c r="L30" s="240"/>
      <c r="M30" s="240"/>
      <c r="N30" s="240"/>
      <c r="O30" s="240"/>
      <c r="P30" s="240"/>
      <c r="Q30" s="240"/>
    </row>
    <row r="31" spans="1:17" ht="13.5" customHeight="1" x14ac:dyDescent="0.4">
      <c r="A31" s="240"/>
      <c r="B31" s="240"/>
      <c r="C31" s="240"/>
      <c r="D31" s="240"/>
      <c r="E31" s="240"/>
      <c r="F31" s="240"/>
      <c r="G31" s="240"/>
      <c r="H31" s="240"/>
      <c r="I31" s="240"/>
      <c r="J31" s="240"/>
      <c r="K31" s="240"/>
      <c r="L31" s="240"/>
      <c r="M31" s="240"/>
      <c r="N31" s="240"/>
      <c r="O31" s="240"/>
      <c r="P31" s="240"/>
      <c r="Q31" s="240"/>
    </row>
    <row r="32" spans="1:17" ht="13.5" customHeight="1" x14ac:dyDescent="0.4">
      <c r="A32" s="240"/>
      <c r="B32" s="240"/>
      <c r="C32" s="240"/>
      <c r="D32" s="240"/>
      <c r="E32" s="240"/>
      <c r="F32" s="240"/>
      <c r="G32" s="240"/>
      <c r="H32" s="240"/>
      <c r="I32" s="240"/>
      <c r="J32" s="240"/>
      <c r="K32" s="240"/>
      <c r="L32" s="240"/>
      <c r="M32" s="240"/>
      <c r="N32" s="240"/>
      <c r="O32" s="240"/>
      <c r="P32" s="240"/>
      <c r="Q32" s="240"/>
    </row>
    <row r="33" spans="1:17" ht="13.5" customHeight="1" x14ac:dyDescent="0.4">
      <c r="A33" s="240"/>
      <c r="B33" s="240"/>
      <c r="C33" s="240"/>
      <c r="D33" s="240"/>
      <c r="E33" s="240"/>
      <c r="F33" s="240"/>
      <c r="G33" s="240"/>
      <c r="H33" s="240"/>
      <c r="I33" s="240"/>
      <c r="J33" s="240"/>
      <c r="K33" s="240"/>
      <c r="L33" s="240"/>
      <c r="M33" s="240"/>
      <c r="N33" s="240"/>
      <c r="O33" s="240"/>
      <c r="P33" s="240"/>
      <c r="Q33" s="240"/>
    </row>
    <row r="34" spans="1:17" ht="13.5" customHeight="1" x14ac:dyDescent="0.4">
      <c r="A34" s="240"/>
      <c r="B34" s="240"/>
      <c r="C34" s="240"/>
      <c r="D34" s="240"/>
      <c r="E34" s="240"/>
      <c r="F34" s="240"/>
      <c r="G34" s="240"/>
      <c r="H34" s="240"/>
      <c r="I34" s="240"/>
      <c r="J34" s="240"/>
      <c r="K34" s="240"/>
      <c r="L34" s="240"/>
      <c r="M34" s="240"/>
      <c r="N34" s="240"/>
      <c r="O34" s="240"/>
      <c r="P34" s="240"/>
      <c r="Q34" s="240"/>
    </row>
    <row r="35" spans="1:17" ht="13.5" customHeight="1" x14ac:dyDescent="0.4">
      <c r="A35" s="240"/>
      <c r="B35" s="240"/>
      <c r="C35" s="240"/>
      <c r="D35" s="240"/>
      <c r="E35" s="240"/>
      <c r="F35" s="240"/>
      <c r="G35" s="240"/>
      <c r="H35" s="240"/>
      <c r="I35" s="240"/>
      <c r="J35" s="240"/>
      <c r="K35" s="240"/>
      <c r="L35" s="240"/>
      <c r="M35" s="240"/>
      <c r="N35" s="240"/>
      <c r="O35" s="240"/>
      <c r="P35" s="240"/>
      <c r="Q35" s="240"/>
    </row>
    <row r="36" spans="1:17" ht="13.5" customHeight="1" x14ac:dyDescent="0.4">
      <c r="A36" s="240"/>
      <c r="B36" s="240"/>
      <c r="C36" s="240"/>
      <c r="D36" s="240"/>
      <c r="E36" s="240"/>
      <c r="F36" s="240"/>
      <c r="G36" s="240"/>
      <c r="H36" s="240"/>
      <c r="I36" s="240"/>
      <c r="J36" s="240"/>
      <c r="K36" s="240"/>
      <c r="L36" s="240"/>
      <c r="M36" s="240"/>
      <c r="N36" s="240"/>
      <c r="O36" s="240"/>
      <c r="P36" s="240"/>
      <c r="Q36" s="240"/>
    </row>
    <row r="37" spans="1:17" ht="13.5" customHeight="1" x14ac:dyDescent="0.4">
      <c r="A37" s="240"/>
      <c r="B37" s="240"/>
      <c r="C37" s="240"/>
      <c r="D37" s="240"/>
      <c r="E37" s="240"/>
      <c r="F37" s="240"/>
      <c r="G37" s="240"/>
      <c r="H37" s="240"/>
      <c r="I37" s="240"/>
      <c r="J37" s="240"/>
      <c r="K37" s="240"/>
      <c r="L37" s="240"/>
      <c r="M37" s="240"/>
      <c r="N37" s="240"/>
      <c r="O37" s="240"/>
      <c r="P37" s="240"/>
      <c r="Q37" s="240"/>
    </row>
    <row r="38" spans="1:17" ht="13.5" customHeight="1" x14ac:dyDescent="0.4">
      <c r="A38" s="240"/>
      <c r="B38" s="240"/>
      <c r="C38" s="240"/>
      <c r="D38" s="240"/>
      <c r="E38" s="240"/>
      <c r="F38" s="240"/>
      <c r="G38" s="240"/>
      <c r="H38" s="240"/>
      <c r="I38" s="240"/>
      <c r="J38" s="240"/>
      <c r="K38" s="240"/>
      <c r="L38" s="240"/>
      <c r="M38" s="240"/>
      <c r="N38" s="240"/>
      <c r="O38" s="240"/>
      <c r="P38" s="240"/>
      <c r="Q38" s="240"/>
    </row>
    <row r="39" spans="1:17" ht="13.5" customHeight="1" x14ac:dyDescent="0.4">
      <c r="A39" s="240"/>
      <c r="B39" s="240"/>
      <c r="C39" s="240"/>
      <c r="D39" s="240"/>
      <c r="E39" s="240"/>
      <c r="F39" s="240"/>
      <c r="G39" s="240"/>
      <c r="H39" s="240"/>
      <c r="I39" s="240"/>
      <c r="J39" s="240"/>
      <c r="K39" s="240"/>
      <c r="L39" s="240"/>
      <c r="M39" s="240"/>
      <c r="N39" s="240"/>
      <c r="O39" s="240"/>
      <c r="P39" s="240"/>
      <c r="Q39" s="240"/>
    </row>
    <row r="40" spans="1:17" ht="13.5" customHeight="1" x14ac:dyDescent="0.4">
      <c r="A40" s="240"/>
      <c r="B40" s="240"/>
      <c r="C40" s="240"/>
      <c r="D40" s="240"/>
      <c r="E40" s="240"/>
      <c r="F40" s="240"/>
      <c r="G40" s="240"/>
      <c r="H40" s="240"/>
      <c r="I40" s="240"/>
      <c r="J40" s="240"/>
      <c r="K40" s="240"/>
      <c r="L40" s="240"/>
      <c r="M40" s="240"/>
      <c r="N40" s="240"/>
      <c r="O40" s="240"/>
      <c r="P40" s="240"/>
      <c r="Q40" s="240"/>
    </row>
    <row r="41" spans="1:17" ht="13.5" customHeight="1" x14ac:dyDescent="0.4">
      <c r="A41" s="240"/>
      <c r="B41" s="240"/>
      <c r="C41" s="240"/>
      <c r="D41" s="240"/>
      <c r="E41" s="240"/>
      <c r="F41" s="240"/>
      <c r="G41" s="240"/>
      <c r="H41" s="240"/>
      <c r="I41" s="240"/>
      <c r="J41" s="240"/>
      <c r="K41" s="240"/>
      <c r="L41" s="240"/>
      <c r="M41" s="240"/>
      <c r="N41" s="240"/>
      <c r="O41" s="240"/>
      <c r="P41" s="240"/>
      <c r="Q41" s="240"/>
    </row>
    <row r="42" spans="1:17" ht="13.5" customHeight="1" x14ac:dyDescent="0.4">
      <c r="A42" s="240"/>
      <c r="B42" s="240"/>
      <c r="C42" s="240"/>
      <c r="D42" s="240"/>
      <c r="E42" s="240"/>
      <c r="F42" s="240"/>
      <c r="G42" s="240"/>
      <c r="H42" s="240"/>
      <c r="I42" s="240"/>
      <c r="J42" s="240"/>
      <c r="K42" s="240"/>
      <c r="L42" s="240"/>
      <c r="M42" s="240"/>
      <c r="N42" s="240"/>
      <c r="O42" s="240"/>
      <c r="P42" s="240"/>
      <c r="Q42" s="240"/>
    </row>
    <row r="43" spans="1:17" ht="13.5" customHeight="1" x14ac:dyDescent="0.4">
      <c r="A43" s="240"/>
      <c r="B43" s="240"/>
      <c r="C43" s="240"/>
      <c r="D43" s="240"/>
      <c r="E43" s="240"/>
      <c r="F43" s="240"/>
      <c r="G43" s="240"/>
      <c r="H43" s="240"/>
      <c r="I43" s="240"/>
      <c r="J43" s="240"/>
      <c r="K43" s="240"/>
      <c r="L43" s="240"/>
      <c r="M43" s="240"/>
      <c r="N43" s="240"/>
      <c r="O43" s="240"/>
      <c r="P43" s="240"/>
      <c r="Q43" s="240"/>
    </row>
    <row r="44" spans="1:17" ht="13.5" customHeight="1" x14ac:dyDescent="0.4">
      <c r="A44" s="240"/>
      <c r="B44" s="240"/>
      <c r="C44" s="240"/>
      <c r="D44" s="240"/>
      <c r="E44" s="240"/>
      <c r="F44" s="240"/>
      <c r="G44" s="240"/>
      <c r="H44" s="240"/>
      <c r="I44" s="240"/>
      <c r="J44" s="240"/>
      <c r="K44" s="240"/>
      <c r="L44" s="240"/>
      <c r="M44" s="240"/>
      <c r="N44" s="240"/>
      <c r="O44" s="240"/>
      <c r="P44" s="240"/>
      <c r="Q44" s="240"/>
    </row>
    <row r="45" spans="1:17" ht="13.5" customHeight="1" x14ac:dyDescent="0.4">
      <c r="A45" s="240"/>
      <c r="B45" s="240"/>
      <c r="C45" s="240"/>
      <c r="D45" s="240"/>
      <c r="E45" s="240"/>
      <c r="F45" s="240"/>
      <c r="G45" s="240"/>
      <c r="H45" s="240"/>
      <c r="I45" s="240"/>
      <c r="J45" s="240"/>
      <c r="K45" s="240"/>
      <c r="L45" s="240"/>
      <c r="M45" s="240"/>
      <c r="N45" s="240"/>
      <c r="O45" s="240"/>
      <c r="P45" s="240"/>
      <c r="Q45" s="240"/>
    </row>
    <row r="46" spans="1:17" ht="13.5" customHeight="1" x14ac:dyDescent="0.4">
      <c r="A46" s="240"/>
      <c r="B46" s="240"/>
      <c r="C46" s="240"/>
      <c r="D46" s="240"/>
      <c r="E46" s="240"/>
      <c r="F46" s="240"/>
      <c r="G46" s="240"/>
      <c r="H46" s="240"/>
      <c r="I46" s="240"/>
      <c r="J46" s="240"/>
      <c r="K46" s="240"/>
      <c r="L46" s="240"/>
      <c r="M46" s="240"/>
      <c r="N46" s="240"/>
      <c r="O46" s="240"/>
      <c r="P46" s="240"/>
      <c r="Q46" s="240"/>
    </row>
    <row r="47" spans="1:17" ht="13.5" customHeight="1" x14ac:dyDescent="0.4">
      <c r="A47" s="240"/>
      <c r="B47" s="240"/>
      <c r="C47" s="240"/>
      <c r="D47" s="240"/>
      <c r="E47" s="240"/>
      <c r="F47" s="240"/>
      <c r="G47" s="240"/>
      <c r="H47" s="240"/>
      <c r="I47" s="240"/>
      <c r="J47" s="240"/>
      <c r="K47" s="240"/>
      <c r="L47" s="240"/>
      <c r="M47" s="240"/>
      <c r="N47" s="240"/>
      <c r="O47" s="240"/>
      <c r="P47" s="240"/>
      <c r="Q47" s="240"/>
    </row>
    <row r="48" spans="1:17" ht="13.5" customHeight="1" x14ac:dyDescent="0.4">
      <c r="A48" s="240"/>
      <c r="B48" s="240"/>
      <c r="C48" s="240"/>
      <c r="D48" s="240"/>
      <c r="E48" s="240"/>
      <c r="F48" s="240"/>
      <c r="G48" s="240"/>
      <c r="H48" s="240"/>
      <c r="I48" s="240"/>
      <c r="J48" s="240"/>
      <c r="K48" s="240"/>
      <c r="L48" s="240"/>
      <c r="M48" s="240"/>
      <c r="N48" s="240"/>
      <c r="O48" s="240"/>
      <c r="P48" s="240"/>
      <c r="Q48" s="240"/>
    </row>
    <row r="49" spans="1:17" ht="13.5" customHeight="1" x14ac:dyDescent="0.4">
      <c r="A49" s="240"/>
      <c r="B49" s="240"/>
      <c r="C49" s="240"/>
      <c r="D49" s="240"/>
      <c r="E49" s="240"/>
      <c r="F49" s="240"/>
      <c r="G49" s="240"/>
      <c r="H49" s="240"/>
      <c r="I49" s="240"/>
      <c r="J49" s="240"/>
      <c r="K49" s="240"/>
      <c r="L49" s="240"/>
      <c r="M49" s="240"/>
      <c r="N49" s="240"/>
      <c r="O49" s="240"/>
      <c r="P49" s="240"/>
      <c r="Q49" s="240"/>
    </row>
    <row r="50" spans="1:17" ht="13.5" customHeight="1" x14ac:dyDescent="0.4">
      <c r="A50" s="240"/>
      <c r="B50" s="240"/>
      <c r="C50" s="240"/>
      <c r="D50" s="240"/>
      <c r="E50" s="240"/>
      <c r="F50" s="240"/>
      <c r="G50" s="240"/>
      <c r="H50" s="240"/>
      <c r="I50" s="240"/>
      <c r="J50" s="240"/>
      <c r="K50" s="240"/>
      <c r="L50" s="240"/>
      <c r="M50" s="240"/>
      <c r="N50" s="240"/>
      <c r="O50" s="240"/>
      <c r="P50" s="240"/>
      <c r="Q50" s="240"/>
    </row>
    <row r="51" spans="1:17" ht="13.5" customHeight="1" x14ac:dyDescent="0.4">
      <c r="A51" s="240"/>
      <c r="B51" s="240"/>
      <c r="C51" s="240"/>
      <c r="D51" s="240"/>
      <c r="E51" s="240"/>
      <c r="F51" s="240"/>
      <c r="G51" s="240"/>
      <c r="H51" s="240"/>
      <c r="I51" s="240"/>
      <c r="J51" s="240"/>
      <c r="K51" s="240"/>
      <c r="L51" s="240"/>
      <c r="M51" s="240"/>
      <c r="N51" s="240"/>
      <c r="O51" s="240"/>
      <c r="P51" s="240"/>
      <c r="Q51" s="240"/>
    </row>
    <row r="52" spans="1:17" ht="13.5" customHeight="1" x14ac:dyDescent="0.4">
      <c r="A52" s="240"/>
      <c r="B52" s="240"/>
      <c r="C52" s="240"/>
      <c r="D52" s="240"/>
      <c r="E52" s="240"/>
      <c r="F52" s="240"/>
      <c r="G52" s="240"/>
      <c r="H52" s="240"/>
      <c r="I52" s="240"/>
      <c r="J52" s="240"/>
      <c r="K52" s="240"/>
      <c r="L52" s="240"/>
      <c r="M52" s="240"/>
      <c r="N52" s="240"/>
      <c r="O52" s="240"/>
      <c r="P52" s="240"/>
      <c r="Q52" s="240"/>
    </row>
    <row r="53" spans="1:17" ht="13.5" customHeight="1" x14ac:dyDescent="0.4">
      <c r="A53" s="240"/>
      <c r="B53" s="240"/>
      <c r="C53" s="240"/>
      <c r="D53" s="240"/>
      <c r="E53" s="240"/>
      <c r="F53" s="240"/>
      <c r="G53" s="240"/>
      <c r="H53" s="240"/>
      <c r="I53" s="240"/>
      <c r="J53" s="240"/>
      <c r="K53" s="240"/>
      <c r="L53" s="240"/>
      <c r="M53" s="240"/>
      <c r="N53" s="240"/>
      <c r="O53" s="240"/>
      <c r="P53" s="240"/>
      <c r="Q53" s="240"/>
    </row>
    <row r="54" spans="1:17" ht="13.5" customHeight="1" x14ac:dyDescent="0.4">
      <c r="A54" s="240"/>
      <c r="B54" s="240"/>
      <c r="C54" s="240"/>
      <c r="D54" s="240"/>
      <c r="E54" s="240"/>
      <c r="F54" s="240"/>
      <c r="G54" s="240"/>
      <c r="H54" s="240"/>
      <c r="I54" s="240"/>
      <c r="J54" s="240"/>
      <c r="K54" s="240"/>
      <c r="L54" s="240"/>
      <c r="M54" s="240"/>
      <c r="N54" s="240"/>
      <c r="O54" s="240"/>
      <c r="P54" s="240"/>
      <c r="Q54" s="240"/>
    </row>
    <row r="55" spans="1:17" ht="13.5" customHeight="1" x14ac:dyDescent="0.4">
      <c r="A55" s="240"/>
      <c r="B55" s="240"/>
      <c r="C55" s="240"/>
      <c r="D55" s="240"/>
      <c r="E55" s="240"/>
      <c r="F55" s="240"/>
      <c r="G55" s="240"/>
      <c r="H55" s="240"/>
      <c r="I55" s="240"/>
      <c r="J55" s="240"/>
      <c r="K55" s="240"/>
      <c r="L55" s="240"/>
      <c r="M55" s="240"/>
      <c r="N55" s="240"/>
      <c r="O55" s="240"/>
      <c r="P55" s="240"/>
      <c r="Q55" s="240"/>
    </row>
    <row r="56" spans="1:17" ht="13.5" customHeight="1" x14ac:dyDescent="0.4">
      <c r="A56" s="240"/>
      <c r="B56" s="240"/>
      <c r="C56" s="240"/>
      <c r="D56" s="240"/>
      <c r="E56" s="240"/>
      <c r="F56" s="240"/>
      <c r="G56" s="240"/>
      <c r="H56" s="240"/>
      <c r="I56" s="240"/>
      <c r="J56" s="240"/>
      <c r="K56" s="240"/>
      <c r="L56" s="240"/>
      <c r="M56" s="240"/>
      <c r="N56" s="240"/>
      <c r="O56" s="240"/>
      <c r="P56" s="240"/>
      <c r="Q56" s="240"/>
    </row>
    <row r="57" spans="1:17" ht="13.5" customHeight="1" x14ac:dyDescent="0.4">
      <c r="A57" s="240"/>
      <c r="B57" s="240"/>
      <c r="C57" s="240"/>
      <c r="D57" s="240"/>
      <c r="E57" s="240"/>
      <c r="F57" s="240"/>
      <c r="G57" s="240"/>
      <c r="H57" s="240"/>
      <c r="I57" s="240"/>
      <c r="J57" s="240"/>
      <c r="K57" s="240"/>
      <c r="L57" s="240"/>
      <c r="M57" s="240"/>
      <c r="N57" s="240"/>
      <c r="O57" s="240"/>
      <c r="P57" s="240"/>
      <c r="Q57" s="240"/>
    </row>
    <row r="58" spans="1:17" ht="13.5" customHeight="1" x14ac:dyDescent="0.4">
      <c r="A58" s="240"/>
      <c r="B58" s="240"/>
      <c r="C58" s="240"/>
      <c r="D58" s="240"/>
      <c r="E58" s="240"/>
      <c r="F58" s="240"/>
      <c r="G58" s="240"/>
      <c r="H58" s="240"/>
      <c r="I58" s="240"/>
      <c r="J58" s="240"/>
      <c r="K58" s="240"/>
      <c r="L58" s="240"/>
      <c r="M58" s="240"/>
      <c r="N58" s="240"/>
      <c r="O58" s="240"/>
      <c r="P58" s="240"/>
      <c r="Q58" s="240"/>
    </row>
    <row r="59" spans="1:17" ht="13.5" customHeight="1" x14ac:dyDescent="0.4">
      <c r="A59" s="240"/>
      <c r="B59" s="240"/>
      <c r="C59" s="240"/>
      <c r="D59" s="240"/>
      <c r="E59" s="240"/>
      <c r="F59" s="240"/>
      <c r="G59" s="240"/>
      <c r="H59" s="240"/>
      <c r="I59" s="240"/>
      <c r="J59" s="240"/>
      <c r="K59" s="240"/>
      <c r="L59" s="240"/>
      <c r="M59" s="240"/>
      <c r="N59" s="240"/>
      <c r="O59" s="240"/>
      <c r="P59" s="240"/>
      <c r="Q59" s="240"/>
    </row>
    <row r="60" spans="1:17" ht="13.5" customHeight="1" x14ac:dyDescent="0.4">
      <c r="A60" s="240"/>
      <c r="B60" s="240"/>
      <c r="C60" s="240"/>
      <c r="D60" s="240"/>
      <c r="E60" s="240"/>
      <c r="F60" s="240"/>
      <c r="G60" s="240"/>
      <c r="H60" s="240"/>
      <c r="I60" s="240"/>
      <c r="J60" s="240"/>
      <c r="K60" s="240"/>
      <c r="L60" s="240"/>
      <c r="M60" s="240"/>
      <c r="N60" s="240"/>
      <c r="O60" s="240"/>
      <c r="P60" s="240"/>
      <c r="Q60" s="240"/>
    </row>
    <row r="61" spans="1:17" ht="13.5" customHeight="1" x14ac:dyDescent="0.4">
      <c r="A61" s="240"/>
      <c r="B61" s="240"/>
      <c r="C61" s="240"/>
      <c r="D61" s="240"/>
      <c r="E61" s="240"/>
      <c r="F61" s="240"/>
      <c r="G61" s="240"/>
      <c r="H61" s="240"/>
      <c r="I61" s="240"/>
      <c r="J61" s="240"/>
      <c r="K61" s="240"/>
      <c r="L61" s="240"/>
      <c r="M61" s="240"/>
      <c r="N61" s="240"/>
      <c r="O61" s="240"/>
      <c r="P61" s="240"/>
      <c r="Q61" s="240"/>
    </row>
    <row r="62" spans="1:17" ht="13.5" customHeight="1" x14ac:dyDescent="0.4">
      <c r="A62" s="240"/>
      <c r="B62" s="240"/>
      <c r="C62" s="240"/>
      <c r="D62" s="240"/>
      <c r="E62" s="240"/>
      <c r="F62" s="240"/>
      <c r="G62" s="240"/>
      <c r="H62" s="240"/>
      <c r="I62" s="240"/>
      <c r="J62" s="240"/>
      <c r="K62" s="240"/>
      <c r="L62" s="240"/>
      <c r="M62" s="240"/>
      <c r="N62" s="240"/>
      <c r="O62" s="240"/>
      <c r="P62" s="240"/>
      <c r="Q62" s="240"/>
    </row>
    <row r="64" spans="1:17" s="35" customFormat="1" ht="12" x14ac:dyDescent="0.4">
      <c r="A64" s="63" t="s">
        <v>190</v>
      </c>
      <c r="Q64" s="307" t="s">
        <v>188</v>
      </c>
    </row>
    <row r="65" spans="1:21" s="35" customFormat="1" ht="12" customHeight="1" x14ac:dyDescent="0.4">
      <c r="H65" s="202" t="s">
        <v>31</v>
      </c>
      <c r="I65" s="202"/>
      <c r="J65" s="43" t="s">
        <v>59</v>
      </c>
      <c r="K65" s="195" t="str">
        <f>IF(TRIM('様式第6号(2)b'!$O$2)="","",'様式第6号(2)b'!$O$2)</f>
        <v/>
      </c>
      <c r="L65" s="195"/>
      <c r="M65" s="195"/>
      <c r="N65" s="43" t="s">
        <v>33</v>
      </c>
      <c r="O65" s="195" t="str">
        <f>IF(TRIM('様式第6号(2)b'!$S$2)="","",'様式第6号(2)b'!$S$2)</f>
        <v/>
      </c>
      <c r="P65" s="195"/>
      <c r="Q65" s="195"/>
      <c r="R65" s="43"/>
      <c r="S65" s="231"/>
      <c r="T65" s="231"/>
      <c r="U65" s="231"/>
    </row>
    <row r="66" spans="1:21" s="35" customFormat="1" ht="12" customHeight="1" x14ac:dyDescent="0.4">
      <c r="H66" s="202" t="s">
        <v>34</v>
      </c>
      <c r="I66" s="202"/>
      <c r="J66" s="43" t="s">
        <v>59</v>
      </c>
      <c r="K66" s="195" t="str">
        <f>IF(TRIM('様式第6号(2)b'!$O$3)="","",'様式第6号(2)b'!$O$3)</f>
        <v/>
      </c>
      <c r="L66" s="195"/>
      <c r="M66" s="195"/>
      <c r="N66" s="43" t="s">
        <v>33</v>
      </c>
      <c r="O66" s="195" t="str">
        <f>IF(TRIM('様式第6号(2)b'!$S$3)="","",'様式第6号(2)b'!$S$3)</f>
        <v/>
      </c>
      <c r="P66" s="195"/>
      <c r="Q66" s="195"/>
      <c r="R66" s="43"/>
      <c r="S66" s="231"/>
      <c r="T66" s="231"/>
      <c r="U66" s="231"/>
    </row>
    <row r="67" spans="1:21" s="35" customFormat="1" ht="12" customHeight="1" x14ac:dyDescent="0.4">
      <c r="L67" s="64"/>
      <c r="M67" s="64"/>
      <c r="N67" s="43"/>
      <c r="O67" s="65"/>
      <c r="P67" s="65"/>
      <c r="Q67" s="65"/>
      <c r="R67" s="43"/>
      <c r="S67" s="39"/>
      <c r="T67" s="39"/>
      <c r="U67" s="39"/>
    </row>
    <row r="68" spans="1:21" s="35" customFormat="1" ht="12" customHeight="1" x14ac:dyDescent="0.4">
      <c r="B68" s="204" t="s">
        <v>74</v>
      </c>
      <c r="C68" s="204"/>
      <c r="D68" s="204"/>
      <c r="E68" s="204"/>
      <c r="F68" s="204"/>
      <c r="G68" s="204"/>
      <c r="H68" s="204"/>
      <c r="I68" s="204"/>
      <c r="J68" s="204"/>
      <c r="K68" s="204"/>
      <c r="L68" s="204"/>
      <c r="M68" s="204"/>
      <c r="N68" s="204"/>
      <c r="O68" s="204"/>
      <c r="P68" s="63"/>
      <c r="Q68" s="63"/>
      <c r="R68" s="63"/>
      <c r="S68" s="63"/>
      <c r="T68" s="63"/>
      <c r="U68" s="63"/>
    </row>
    <row r="69" spans="1:21" s="35" customFormat="1" ht="12" customHeight="1" x14ac:dyDescent="0.4">
      <c r="B69" s="204"/>
      <c r="C69" s="204"/>
      <c r="D69" s="204"/>
      <c r="E69" s="204"/>
      <c r="F69" s="204"/>
      <c r="G69" s="204"/>
      <c r="H69" s="204"/>
      <c r="I69" s="204"/>
      <c r="J69" s="204"/>
      <c r="K69" s="204"/>
      <c r="L69" s="204"/>
      <c r="M69" s="204"/>
      <c r="N69" s="204"/>
      <c r="O69" s="204"/>
      <c r="P69" s="63"/>
      <c r="Q69" s="63"/>
      <c r="R69" s="63"/>
      <c r="S69" s="63"/>
      <c r="T69" s="63"/>
      <c r="U69" s="63"/>
    </row>
    <row r="70" spans="1:21" s="35" customFormat="1" ht="6" customHeight="1" x14ac:dyDescent="0.4">
      <c r="B70" s="66"/>
      <c r="C70" s="66"/>
      <c r="D70" s="66"/>
      <c r="E70" s="66"/>
      <c r="F70" s="66"/>
      <c r="G70" s="66"/>
      <c r="H70" s="66"/>
      <c r="I70" s="66"/>
      <c r="J70" s="66"/>
      <c r="K70" s="66"/>
      <c r="L70" s="66"/>
      <c r="M70" s="66"/>
      <c r="N70" s="66"/>
      <c r="O70" s="66"/>
      <c r="P70" s="66"/>
      <c r="Q70" s="66"/>
      <c r="R70" s="66"/>
      <c r="S70" s="66"/>
      <c r="T70" s="66"/>
      <c r="U70" s="66"/>
    </row>
    <row r="71" spans="1:21" ht="15" customHeight="1" x14ac:dyDescent="0.4">
      <c r="A71" s="40" t="s">
        <v>37</v>
      </c>
      <c r="B71" s="40"/>
      <c r="D71" s="45"/>
      <c r="E71" s="45"/>
      <c r="F71" s="45"/>
      <c r="G71" s="45"/>
      <c r="H71" s="45"/>
      <c r="I71" s="45"/>
      <c r="J71" s="45"/>
      <c r="K71" s="45"/>
      <c r="L71" s="46"/>
      <c r="M71" s="46"/>
      <c r="N71" s="46"/>
      <c r="O71" s="46"/>
      <c r="P71" s="46"/>
      <c r="Q71" s="46"/>
    </row>
    <row r="72" spans="1:21" s="48" customFormat="1" ht="15" customHeight="1" x14ac:dyDescent="0.4">
      <c r="A72" s="47"/>
      <c r="B72" s="205" t="s">
        <v>15</v>
      </c>
      <c r="C72" s="205"/>
      <c r="D72" s="205" t="s">
        <v>16</v>
      </c>
      <c r="E72" s="205"/>
      <c r="F72" s="205" t="s">
        <v>17</v>
      </c>
      <c r="G72" s="205"/>
      <c r="H72" s="205" t="s">
        <v>18</v>
      </c>
      <c r="I72" s="205"/>
      <c r="J72" s="205" t="s">
        <v>19</v>
      </c>
      <c r="K72" s="205"/>
      <c r="L72" s="205" t="s">
        <v>20</v>
      </c>
      <c r="M72" s="205"/>
      <c r="N72" s="205" t="s">
        <v>58</v>
      </c>
      <c r="O72" s="205"/>
      <c r="P72" s="205"/>
    </row>
    <row r="73" spans="1:21" ht="102.75" customHeight="1" x14ac:dyDescent="0.4">
      <c r="A73" s="49" t="s">
        <v>38</v>
      </c>
      <c r="B73" s="153" t="s">
        <v>60</v>
      </c>
      <c r="C73" s="153"/>
      <c r="D73" s="153" t="s">
        <v>41</v>
      </c>
      <c r="E73" s="153"/>
      <c r="F73" s="127" t="s">
        <v>57</v>
      </c>
      <c r="G73" s="127"/>
      <c r="H73" s="127" t="s">
        <v>75</v>
      </c>
      <c r="I73" s="127"/>
      <c r="J73" s="127" t="s">
        <v>76</v>
      </c>
      <c r="K73" s="127"/>
      <c r="L73" s="127" t="s">
        <v>61</v>
      </c>
      <c r="M73" s="127"/>
      <c r="N73" s="153" t="s">
        <v>77</v>
      </c>
      <c r="O73" s="153"/>
      <c r="P73" s="153"/>
      <c r="Q73" s="50"/>
    </row>
    <row r="74" spans="1:21" ht="16.5" customHeight="1" x14ac:dyDescent="0.4">
      <c r="A74" s="206">
        <v>4</v>
      </c>
      <c r="B74" s="207" t="str">
        <f>IF('様式第6号(2)b'!B70="","",'様式第6号(2)b'!B70)</f>
        <v/>
      </c>
      <c r="C74" s="207"/>
      <c r="D74" s="208" t="str">
        <f>IF(TRIM('様式第6号(2)b'!D70)="","",'様式第6号(2)b'!D70)</f>
        <v/>
      </c>
      <c r="E74" s="208"/>
      <c r="F74" s="208" t="str">
        <f>IF(TRIM('様式第6号(2)b'!J70)="","",'様式第6号(2)b'!J70)</f>
        <v/>
      </c>
      <c r="G74" s="208"/>
      <c r="H74" s="209" t="str">
        <f>IF('様式第6号(2)b'!R70="","",'様式第6号(2)b'!R70+'様式第6号(3)ab'!N74)</f>
        <v/>
      </c>
      <c r="I74" s="209"/>
      <c r="J74" s="209" t="str">
        <f>IF('様式第6号(2)b'!N70="","",'様式第6号(2)b'!N70)</f>
        <v/>
      </c>
      <c r="K74" s="209"/>
      <c r="L74" s="208" t="str">
        <f>IF(TRIM('様式第6号(2)b'!P70)="","",'様式第6号(2)b'!P70)</f>
        <v/>
      </c>
      <c r="M74" s="208"/>
      <c r="N74" s="210"/>
      <c r="O74" s="210"/>
      <c r="P74" s="210"/>
    </row>
    <row r="75" spans="1:21" ht="16.5" customHeight="1" x14ac:dyDescent="0.4">
      <c r="A75" s="206"/>
      <c r="B75" s="207"/>
      <c r="C75" s="207"/>
      <c r="D75" s="208"/>
      <c r="E75" s="208"/>
      <c r="F75" s="208"/>
      <c r="G75" s="208"/>
      <c r="H75" s="209"/>
      <c r="I75" s="209"/>
      <c r="J75" s="209"/>
      <c r="K75" s="209"/>
      <c r="L75" s="208"/>
      <c r="M75" s="208"/>
      <c r="N75" s="210"/>
      <c r="O75" s="210"/>
      <c r="P75" s="210"/>
    </row>
    <row r="76" spans="1:21" ht="16.5" customHeight="1" x14ac:dyDescent="0.4">
      <c r="A76" s="206">
        <v>5</v>
      </c>
      <c r="B76" s="207" t="str">
        <f>IF('様式第6号(2)b'!B72="","",'様式第6号(2)b'!B72)</f>
        <v/>
      </c>
      <c r="C76" s="207"/>
      <c r="D76" s="208" t="str">
        <f>IF(TRIM('様式第6号(2)b'!D72)="","",'様式第6号(2)b'!D72)</f>
        <v/>
      </c>
      <c r="E76" s="208"/>
      <c r="F76" s="208" t="str">
        <f>IF(TRIM('様式第6号(2)b'!J72)="","",'様式第6号(2)b'!J72)</f>
        <v/>
      </c>
      <c r="G76" s="208"/>
      <c r="H76" s="209" t="str">
        <f>IF('様式第6号(2)b'!R72="","",'様式第6号(2)b'!R72+'様式第6号(3)ab'!N76)</f>
        <v/>
      </c>
      <c r="I76" s="209"/>
      <c r="J76" s="209" t="str">
        <f>IF('様式第6号(2)b'!N72="","",'様式第6号(2)b'!N72)</f>
        <v/>
      </c>
      <c r="K76" s="209"/>
      <c r="L76" s="208" t="str">
        <f>IF(TRIM('様式第6号(2)b'!P72)="","",'様式第6号(2)b'!P72)</f>
        <v/>
      </c>
      <c r="M76" s="208"/>
      <c r="N76" s="210"/>
      <c r="O76" s="210"/>
      <c r="P76" s="210"/>
    </row>
    <row r="77" spans="1:21" ht="16.5" customHeight="1" x14ac:dyDescent="0.4">
      <c r="A77" s="206"/>
      <c r="B77" s="207"/>
      <c r="C77" s="207"/>
      <c r="D77" s="208"/>
      <c r="E77" s="208"/>
      <c r="F77" s="208"/>
      <c r="G77" s="208"/>
      <c r="H77" s="209"/>
      <c r="I77" s="209"/>
      <c r="J77" s="209"/>
      <c r="K77" s="209"/>
      <c r="L77" s="208"/>
      <c r="M77" s="208"/>
      <c r="N77" s="210"/>
      <c r="O77" s="210"/>
      <c r="P77" s="210"/>
    </row>
    <row r="78" spans="1:21" ht="16.5" customHeight="1" x14ac:dyDescent="0.4">
      <c r="A78" s="206">
        <v>6</v>
      </c>
      <c r="B78" s="207" t="str">
        <f>IF('様式第6号(2)b'!B74="","",'様式第6号(2)b'!B74)</f>
        <v/>
      </c>
      <c r="C78" s="207"/>
      <c r="D78" s="208" t="str">
        <f>IF(TRIM('様式第6号(2)b'!D74)="","",'様式第6号(2)b'!D74)</f>
        <v/>
      </c>
      <c r="E78" s="208"/>
      <c r="F78" s="208" t="str">
        <f>IF(TRIM('様式第6号(2)b'!J74)="","",'様式第6号(2)b'!J74)</f>
        <v/>
      </c>
      <c r="G78" s="208"/>
      <c r="H78" s="209" t="str">
        <f>IF('様式第6号(2)b'!R74="","",'様式第6号(2)b'!R74+'様式第6号(3)ab'!N78)</f>
        <v/>
      </c>
      <c r="I78" s="209"/>
      <c r="J78" s="209" t="str">
        <f>IF('様式第6号(2)b'!N74="","",'様式第6号(2)b'!N74)</f>
        <v/>
      </c>
      <c r="K78" s="209"/>
      <c r="L78" s="208" t="str">
        <f>IF(TRIM('様式第6号(2)b'!P74)="","",'様式第6号(2)b'!P74)</f>
        <v/>
      </c>
      <c r="M78" s="208"/>
      <c r="N78" s="210"/>
      <c r="O78" s="210"/>
      <c r="P78" s="210"/>
    </row>
    <row r="79" spans="1:21" ht="16.5" customHeight="1" x14ac:dyDescent="0.4">
      <c r="A79" s="206"/>
      <c r="B79" s="207"/>
      <c r="C79" s="207"/>
      <c r="D79" s="208"/>
      <c r="E79" s="208"/>
      <c r="F79" s="208"/>
      <c r="G79" s="208"/>
      <c r="H79" s="209"/>
      <c r="I79" s="209"/>
      <c r="J79" s="209"/>
      <c r="K79" s="209"/>
      <c r="L79" s="208"/>
      <c r="M79" s="208"/>
      <c r="N79" s="210"/>
      <c r="O79" s="210"/>
      <c r="P79" s="210"/>
    </row>
    <row r="80" spans="1:21" ht="16.5" customHeight="1" x14ac:dyDescent="0.4">
      <c r="A80" s="206">
        <v>7</v>
      </c>
      <c r="B80" s="207" t="str">
        <f>IF('様式第6号(2)b'!B76="","",'様式第6号(2)b'!B76)</f>
        <v/>
      </c>
      <c r="C80" s="207"/>
      <c r="D80" s="208" t="str">
        <f>IF(TRIM('様式第6号(2)b'!D76)="","",'様式第6号(2)b'!D76)</f>
        <v/>
      </c>
      <c r="E80" s="208"/>
      <c r="F80" s="208" t="str">
        <f>IF(TRIM('様式第6号(2)b'!J76)="","",'様式第6号(2)b'!J76)</f>
        <v/>
      </c>
      <c r="G80" s="208"/>
      <c r="H80" s="209" t="str">
        <f>IF('様式第6号(2)b'!R76="","",'様式第6号(2)b'!R76+'様式第6号(3)ab'!N80)</f>
        <v/>
      </c>
      <c r="I80" s="209"/>
      <c r="J80" s="209" t="str">
        <f>IF('様式第6号(2)b'!N76="","",'様式第6号(2)b'!N76)</f>
        <v/>
      </c>
      <c r="K80" s="209"/>
      <c r="L80" s="208" t="str">
        <f>IF(TRIM('様式第6号(2)b'!P76)="","",'様式第6号(2)b'!P76)</f>
        <v/>
      </c>
      <c r="M80" s="208"/>
      <c r="N80" s="210"/>
      <c r="O80" s="210"/>
      <c r="P80" s="210"/>
    </row>
    <row r="81" spans="1:17" ht="16.5" customHeight="1" x14ac:dyDescent="0.4">
      <c r="A81" s="206"/>
      <c r="B81" s="207"/>
      <c r="C81" s="207"/>
      <c r="D81" s="208"/>
      <c r="E81" s="208"/>
      <c r="F81" s="208"/>
      <c r="G81" s="208"/>
      <c r="H81" s="209"/>
      <c r="I81" s="209"/>
      <c r="J81" s="209"/>
      <c r="K81" s="209"/>
      <c r="L81" s="208"/>
      <c r="M81" s="208"/>
      <c r="N81" s="210"/>
      <c r="O81" s="210"/>
      <c r="P81" s="210"/>
    </row>
    <row r="82" spans="1:17" ht="16.5" customHeight="1" x14ac:dyDescent="0.4">
      <c r="A82" s="206">
        <v>8</v>
      </c>
      <c r="B82" s="207" t="str">
        <f>IF('様式第6号(2)b'!B78="","",'様式第6号(2)b'!B78)</f>
        <v/>
      </c>
      <c r="C82" s="207"/>
      <c r="D82" s="208" t="str">
        <f>IF(TRIM('様式第6号(2)b'!D78)="","",'様式第6号(2)b'!D78)</f>
        <v/>
      </c>
      <c r="E82" s="208"/>
      <c r="F82" s="208" t="str">
        <f>IF(TRIM('様式第6号(2)b'!J78)="","",'様式第6号(2)b'!J78)</f>
        <v/>
      </c>
      <c r="G82" s="208"/>
      <c r="H82" s="209" t="str">
        <f>IF('様式第6号(2)b'!R78="","",'様式第6号(2)b'!R78+'様式第6号(3)ab'!N82)</f>
        <v/>
      </c>
      <c r="I82" s="209"/>
      <c r="J82" s="209" t="str">
        <f>IF('様式第6号(2)b'!N78="","",'様式第6号(2)b'!N78)</f>
        <v/>
      </c>
      <c r="K82" s="209"/>
      <c r="L82" s="208" t="str">
        <f>IF(TRIM('様式第6号(2)b'!P78)="","",'様式第6号(2)b'!P78)</f>
        <v/>
      </c>
      <c r="M82" s="208"/>
      <c r="N82" s="210"/>
      <c r="O82" s="210"/>
      <c r="P82" s="210"/>
    </row>
    <row r="83" spans="1:17" ht="16.5" customHeight="1" x14ac:dyDescent="0.4">
      <c r="A83" s="206"/>
      <c r="B83" s="207"/>
      <c r="C83" s="207"/>
      <c r="D83" s="208"/>
      <c r="E83" s="208"/>
      <c r="F83" s="208"/>
      <c r="G83" s="208"/>
      <c r="H83" s="209"/>
      <c r="I83" s="209"/>
      <c r="J83" s="209"/>
      <c r="K83" s="209"/>
      <c r="L83" s="208"/>
      <c r="M83" s="208"/>
      <c r="N83" s="210"/>
      <c r="O83" s="210"/>
      <c r="P83" s="210"/>
    </row>
    <row r="84" spans="1:17" ht="16.5" customHeight="1" x14ac:dyDescent="0.4">
      <c r="A84" s="206">
        <v>9</v>
      </c>
      <c r="B84" s="207" t="str">
        <f>IF('様式第6号(2)b'!B80="","",'様式第6号(2)b'!B80)</f>
        <v/>
      </c>
      <c r="C84" s="207"/>
      <c r="D84" s="208" t="str">
        <f>IF(TRIM('様式第6号(2)b'!D80)="","",'様式第6号(2)b'!D80)</f>
        <v/>
      </c>
      <c r="E84" s="208"/>
      <c r="F84" s="208" t="str">
        <f>IF(TRIM('様式第6号(2)b'!J80)="","",'様式第6号(2)b'!J80)</f>
        <v/>
      </c>
      <c r="G84" s="208"/>
      <c r="H84" s="209" t="str">
        <f>IF('様式第6号(2)b'!R80="","",'様式第6号(2)b'!R80+'様式第6号(3)ab'!N84)</f>
        <v/>
      </c>
      <c r="I84" s="209"/>
      <c r="J84" s="209" t="str">
        <f>IF('様式第6号(2)b'!N80="","",'様式第6号(2)b'!N80)</f>
        <v/>
      </c>
      <c r="K84" s="209"/>
      <c r="L84" s="208" t="str">
        <f>IF(TRIM('様式第6号(2)b'!P80)="","",'様式第6号(2)b'!P80)</f>
        <v/>
      </c>
      <c r="M84" s="208"/>
      <c r="N84" s="210"/>
      <c r="O84" s="210"/>
      <c r="P84" s="210"/>
    </row>
    <row r="85" spans="1:17" ht="16.5" customHeight="1" x14ac:dyDescent="0.4">
      <c r="A85" s="206"/>
      <c r="B85" s="207"/>
      <c r="C85" s="207"/>
      <c r="D85" s="208"/>
      <c r="E85" s="208"/>
      <c r="F85" s="208"/>
      <c r="G85" s="208"/>
      <c r="H85" s="209"/>
      <c r="I85" s="209"/>
      <c r="J85" s="209"/>
      <c r="K85" s="209"/>
      <c r="L85" s="208"/>
      <c r="M85" s="208"/>
      <c r="N85" s="210"/>
      <c r="O85" s="210"/>
      <c r="P85" s="210"/>
    </row>
    <row r="86" spans="1:17" ht="16.5" customHeight="1" x14ac:dyDescent="0.4">
      <c r="A86" s="206">
        <v>10</v>
      </c>
      <c r="B86" s="207" t="str">
        <f>IF('様式第6号(2)b'!B82="","",'様式第6号(2)b'!B82)</f>
        <v/>
      </c>
      <c r="C86" s="207"/>
      <c r="D86" s="208" t="str">
        <f>IF(TRIM('様式第6号(2)b'!D82)="","",'様式第6号(2)b'!D82)</f>
        <v/>
      </c>
      <c r="E86" s="208"/>
      <c r="F86" s="208" t="str">
        <f>IF(TRIM('様式第6号(2)b'!J82)="","",'様式第6号(2)b'!J82)</f>
        <v/>
      </c>
      <c r="G86" s="208"/>
      <c r="H86" s="209" t="str">
        <f>IF('様式第6号(2)b'!R82="","",'様式第6号(2)b'!R82+'様式第6号(3)ab'!N86)</f>
        <v/>
      </c>
      <c r="I86" s="209"/>
      <c r="J86" s="209" t="str">
        <f>IF('様式第6号(2)b'!N82="","",'様式第6号(2)b'!N82)</f>
        <v/>
      </c>
      <c r="K86" s="209"/>
      <c r="L86" s="208" t="str">
        <f>IF(TRIM('様式第6号(2)b'!P82)="","",'様式第6号(2)b'!P82)</f>
        <v/>
      </c>
      <c r="M86" s="208"/>
      <c r="N86" s="210"/>
      <c r="O86" s="210"/>
      <c r="P86" s="210"/>
    </row>
    <row r="87" spans="1:17" ht="16.5" customHeight="1" x14ac:dyDescent="0.4">
      <c r="A87" s="206"/>
      <c r="B87" s="207"/>
      <c r="C87" s="207"/>
      <c r="D87" s="208"/>
      <c r="E87" s="208"/>
      <c r="F87" s="208"/>
      <c r="G87" s="208"/>
      <c r="H87" s="209"/>
      <c r="I87" s="209"/>
      <c r="J87" s="209"/>
      <c r="K87" s="209"/>
      <c r="L87" s="208"/>
      <c r="M87" s="208"/>
      <c r="N87" s="210"/>
      <c r="O87" s="210"/>
      <c r="P87" s="210"/>
    </row>
    <row r="88" spans="1:17" ht="16.5" customHeight="1" x14ac:dyDescent="0.4">
      <c r="A88" s="206">
        <v>11</v>
      </c>
      <c r="B88" s="207" t="str">
        <f>IF('様式第6号(2)b'!B84="","",'様式第6号(2)b'!B84)</f>
        <v/>
      </c>
      <c r="C88" s="207"/>
      <c r="D88" s="208" t="str">
        <f>IF(TRIM('様式第6号(2)b'!D84)="","",'様式第6号(2)b'!D84)</f>
        <v/>
      </c>
      <c r="E88" s="208"/>
      <c r="F88" s="208" t="str">
        <f>IF(TRIM('様式第6号(2)b'!J84)="","",'様式第6号(2)b'!J84)</f>
        <v/>
      </c>
      <c r="G88" s="208"/>
      <c r="H88" s="209" t="str">
        <f>IF('様式第6号(2)b'!R84="","",'様式第6号(2)b'!R84+'様式第6号(3)ab'!N88)</f>
        <v/>
      </c>
      <c r="I88" s="209"/>
      <c r="J88" s="209" t="str">
        <f>IF('様式第6号(2)b'!N84="","",'様式第6号(2)b'!N84)</f>
        <v/>
      </c>
      <c r="K88" s="209"/>
      <c r="L88" s="208" t="str">
        <f>IF(TRIM('様式第6号(2)b'!P84)="","",'様式第6号(2)b'!P84)</f>
        <v/>
      </c>
      <c r="M88" s="208"/>
      <c r="N88" s="210"/>
      <c r="O88" s="210"/>
      <c r="P88" s="210"/>
    </row>
    <row r="89" spans="1:17" ht="16.5" customHeight="1" x14ac:dyDescent="0.4">
      <c r="A89" s="206"/>
      <c r="B89" s="207"/>
      <c r="C89" s="207"/>
      <c r="D89" s="208"/>
      <c r="E89" s="208"/>
      <c r="F89" s="208"/>
      <c r="G89" s="208"/>
      <c r="H89" s="209"/>
      <c r="I89" s="209"/>
      <c r="J89" s="209"/>
      <c r="K89" s="209"/>
      <c r="L89" s="208"/>
      <c r="M89" s="208"/>
      <c r="N89" s="210"/>
      <c r="O89" s="210"/>
      <c r="P89" s="210"/>
    </row>
    <row r="90" spans="1:17" ht="6.75" customHeight="1" x14ac:dyDescent="0.4"/>
    <row r="91" spans="1:17" x14ac:dyDescent="0.4">
      <c r="L91" s="58" t="s">
        <v>73</v>
      </c>
      <c r="M91" s="59"/>
      <c r="N91" s="43" t="s">
        <v>70</v>
      </c>
      <c r="O91" s="43" t="s">
        <v>71</v>
      </c>
      <c r="P91" s="59"/>
      <c r="Q91" s="35" t="s">
        <v>72</v>
      </c>
    </row>
  </sheetData>
  <mergeCells count="149">
    <mergeCell ref="L86:M87"/>
    <mergeCell ref="N86:P87"/>
    <mergeCell ref="A88:A89"/>
    <mergeCell ref="B88:C89"/>
    <mergeCell ref="D88:E89"/>
    <mergeCell ref="F88:G89"/>
    <mergeCell ref="H88:I89"/>
    <mergeCell ref="J88:K89"/>
    <mergeCell ref="L88:M89"/>
    <mergeCell ref="N88:P89"/>
    <mergeCell ref="A86:A87"/>
    <mergeCell ref="B86:C87"/>
    <mergeCell ref="D86:E87"/>
    <mergeCell ref="F86:G87"/>
    <mergeCell ref="H86:I87"/>
    <mergeCell ref="J86:K87"/>
    <mergeCell ref="L82:M83"/>
    <mergeCell ref="N82:P83"/>
    <mergeCell ref="A84:A85"/>
    <mergeCell ref="B84:C85"/>
    <mergeCell ref="D84:E85"/>
    <mergeCell ref="F84:G85"/>
    <mergeCell ref="H84:I85"/>
    <mergeCell ref="J84:K85"/>
    <mergeCell ref="L84:M85"/>
    <mergeCell ref="N84:P85"/>
    <mergeCell ref="A82:A83"/>
    <mergeCell ref="B82:C83"/>
    <mergeCell ref="D82:E83"/>
    <mergeCell ref="F82:G83"/>
    <mergeCell ref="H82:I83"/>
    <mergeCell ref="J82:K83"/>
    <mergeCell ref="L78:M79"/>
    <mergeCell ref="N78:P79"/>
    <mergeCell ref="A80:A81"/>
    <mergeCell ref="B80:C81"/>
    <mergeCell ref="D80:E81"/>
    <mergeCell ref="F80:G81"/>
    <mergeCell ref="H80:I81"/>
    <mergeCell ref="J80:K81"/>
    <mergeCell ref="L80:M81"/>
    <mergeCell ref="N80:P81"/>
    <mergeCell ref="A78:A79"/>
    <mergeCell ref="B78:C79"/>
    <mergeCell ref="D78:E79"/>
    <mergeCell ref="F78:G79"/>
    <mergeCell ref="H78:I79"/>
    <mergeCell ref="J78:K79"/>
    <mergeCell ref="L74:M75"/>
    <mergeCell ref="N74:P75"/>
    <mergeCell ref="A76:A77"/>
    <mergeCell ref="B76:C77"/>
    <mergeCell ref="D76:E77"/>
    <mergeCell ref="F76:G77"/>
    <mergeCell ref="H76:I77"/>
    <mergeCell ref="J76:K77"/>
    <mergeCell ref="L76:M77"/>
    <mergeCell ref="N76:P77"/>
    <mergeCell ref="A74:A75"/>
    <mergeCell ref="B74:C75"/>
    <mergeCell ref="D74:E75"/>
    <mergeCell ref="F74:G75"/>
    <mergeCell ref="H74:I75"/>
    <mergeCell ref="J74:K75"/>
    <mergeCell ref="N72:P72"/>
    <mergeCell ref="B73:C73"/>
    <mergeCell ref="D73:E73"/>
    <mergeCell ref="F73:G73"/>
    <mergeCell ref="H73:I73"/>
    <mergeCell ref="J73:K73"/>
    <mergeCell ref="L73:M73"/>
    <mergeCell ref="N73:P73"/>
    <mergeCell ref="B72:C72"/>
    <mergeCell ref="D72:E72"/>
    <mergeCell ref="F72:G72"/>
    <mergeCell ref="H72:I72"/>
    <mergeCell ref="J72:K72"/>
    <mergeCell ref="L72:M72"/>
    <mergeCell ref="S65:U65"/>
    <mergeCell ref="H66:I66"/>
    <mergeCell ref="K66:M66"/>
    <mergeCell ref="O66:Q66"/>
    <mergeCell ref="S66:U66"/>
    <mergeCell ref="B68:O69"/>
    <mergeCell ref="B24:D25"/>
    <mergeCell ref="E24:Q25"/>
    <mergeCell ref="A27:Q62"/>
    <mergeCell ref="H65:I65"/>
    <mergeCell ref="K65:M65"/>
    <mergeCell ref="O65:Q65"/>
    <mergeCell ref="L16:M17"/>
    <mergeCell ref="N16:P17"/>
    <mergeCell ref="B19:E19"/>
    <mergeCell ref="F19:G19"/>
    <mergeCell ref="B21:Q21"/>
    <mergeCell ref="E22:F22"/>
    <mergeCell ref="A16:A17"/>
    <mergeCell ref="B16:C17"/>
    <mergeCell ref="D16:E17"/>
    <mergeCell ref="F16:G17"/>
    <mergeCell ref="H16:I17"/>
    <mergeCell ref="J16:K17"/>
    <mergeCell ref="L12:M13"/>
    <mergeCell ref="N12:P13"/>
    <mergeCell ref="A14:A15"/>
    <mergeCell ref="B14:C15"/>
    <mergeCell ref="D14:E15"/>
    <mergeCell ref="F14:G15"/>
    <mergeCell ref="H14:I15"/>
    <mergeCell ref="J14:K15"/>
    <mergeCell ref="L14:M15"/>
    <mergeCell ref="N14:P15"/>
    <mergeCell ref="A12:A13"/>
    <mergeCell ref="B12:C13"/>
    <mergeCell ref="D12:E13"/>
    <mergeCell ref="F12:G13"/>
    <mergeCell ref="H12:I13"/>
    <mergeCell ref="J12:K13"/>
    <mergeCell ref="B8:C8"/>
    <mergeCell ref="D8:E8"/>
    <mergeCell ref="F8:G8"/>
    <mergeCell ref="H8:I8"/>
    <mergeCell ref="J8:K8"/>
    <mergeCell ref="L8:M8"/>
    <mergeCell ref="N8:P8"/>
    <mergeCell ref="N9:P9"/>
    <mergeCell ref="A10:A11"/>
    <mergeCell ref="B10:C11"/>
    <mergeCell ref="D10:E11"/>
    <mergeCell ref="F10:G11"/>
    <mergeCell ref="H10:I11"/>
    <mergeCell ref="J10:K11"/>
    <mergeCell ref="L10:M11"/>
    <mergeCell ref="N10:P11"/>
    <mergeCell ref="B9:C9"/>
    <mergeCell ref="D9:E9"/>
    <mergeCell ref="F9:G9"/>
    <mergeCell ref="H9:I9"/>
    <mergeCell ref="J9:K9"/>
    <mergeCell ref="L9:M9"/>
    <mergeCell ref="H2:I2"/>
    <mergeCell ref="K2:M2"/>
    <mergeCell ref="O2:Q2"/>
    <mergeCell ref="H3:I3"/>
    <mergeCell ref="K3:M3"/>
    <mergeCell ref="O3:Q3"/>
    <mergeCell ref="N4:O4"/>
    <mergeCell ref="P4:Q4"/>
    <mergeCell ref="B5:O6"/>
  </mergeCells>
  <phoneticPr fontId="1"/>
  <dataValidations count="3">
    <dataValidation type="list" allowBlank="1" showInputMessage="1" showErrorMessage="1" sqref="E22" xr:uid="{BBFDED24-7F8A-449B-B108-9AB0CFB9147F}">
      <formula1>$S$10:$S$12</formula1>
    </dataValidation>
    <dataValidation type="date" operator="greaterThanOrEqual" allowBlank="1" showInputMessage="1" showErrorMessage="1" error="日付（yyyy/m/d）を入力してください。" sqref="S65:U67 O67:Q67" xr:uid="{511AB2FE-00F7-4820-9730-9AE02D4DAB1A}">
      <formula1>1</formula1>
    </dataValidation>
    <dataValidation operator="greaterThanOrEqual" allowBlank="1" showInputMessage="1" showErrorMessage="1" error="数字以外は記入しないでください" sqref="J10:K15 J74:K89" xr:uid="{98D6C366-C8B3-4BF7-AA47-EAF363CE3234}"/>
  </dataValidations>
  <pageMargins left="0.55059523809523814" right="0.37202380952380953" top="0.46130952380952384"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8D713-4BF4-4D47-BB56-1399BEDB78FA}">
  <dimension ref="A1:AH501"/>
  <sheetViews>
    <sheetView view="pageBreakPreview" zoomScale="70" zoomScaleNormal="100" zoomScaleSheetLayoutView="70" zoomScalePageLayoutView="55" workbookViewId="0">
      <selection activeCell="P150" sqref="P150"/>
    </sheetView>
  </sheetViews>
  <sheetFormatPr defaultColWidth="9" defaultRowHeight="11.25" x14ac:dyDescent="0.4"/>
  <cols>
    <col min="1" max="1" width="9" style="85"/>
    <col min="2" max="2" width="12" style="85" customWidth="1"/>
    <col min="3" max="3" width="36.25" style="85" customWidth="1"/>
    <col min="4" max="4" width="27.5" style="85" bestFit="1" customWidth="1"/>
    <col min="5" max="7" width="21.25" style="85" customWidth="1"/>
    <col min="8" max="8" width="26" style="85" customWidth="1"/>
    <col min="9" max="10" width="1.25" style="85" customWidth="1"/>
    <col min="11" max="11" width="26.125" style="85" bestFit="1" customWidth="1"/>
    <col min="12" max="13" width="40.875" style="85" customWidth="1"/>
    <col min="14" max="14" width="9" style="85" customWidth="1"/>
    <col min="15" max="15" width="4.375" style="85" customWidth="1"/>
    <col min="16" max="16" width="20.875" style="85" customWidth="1"/>
    <col min="17" max="17" width="4.375" style="85" customWidth="1"/>
    <col min="18" max="18" width="20.875" style="85" customWidth="1"/>
    <col min="19" max="19" width="1.875" style="85" customWidth="1"/>
    <col min="20" max="20" width="9" style="85"/>
    <col min="21" max="21" width="4.75" style="85" customWidth="1"/>
    <col min="22" max="22" width="9" style="85"/>
    <col min="23" max="23" width="1.625" style="85" customWidth="1"/>
    <col min="24" max="32" width="9" style="85"/>
    <col min="33" max="33" width="18.75" style="85" bestFit="1" customWidth="1"/>
    <col min="34" max="16384" width="9" style="85"/>
  </cols>
  <sheetData>
    <row r="1" spans="2:33" s="72" customFormat="1" ht="30" customHeight="1" thickBot="1" x14ac:dyDescent="0.45">
      <c r="B1" s="67" t="s">
        <v>191</v>
      </c>
      <c r="C1" s="68"/>
      <c r="D1" s="298" t="s">
        <v>181</v>
      </c>
      <c r="E1" s="298"/>
      <c r="F1" s="298"/>
      <c r="G1" s="298"/>
      <c r="H1" s="298"/>
      <c r="I1" s="298"/>
      <c r="J1" s="298"/>
      <c r="K1" s="299"/>
      <c r="L1" s="69" t="s">
        <v>26</v>
      </c>
      <c r="M1" s="70"/>
      <c r="N1" s="71"/>
      <c r="O1" s="71"/>
      <c r="P1" s="308" t="s">
        <v>188</v>
      </c>
      <c r="Q1" s="71"/>
      <c r="R1" s="71"/>
    </row>
    <row r="2" spans="2:33" s="72" customFormat="1" ht="30" customHeight="1" thickBot="1" x14ac:dyDescent="0.45">
      <c r="B2" s="300" t="s">
        <v>5</v>
      </c>
      <c r="C2" s="300"/>
      <c r="D2" s="301" t="str">
        <f>IF('様式第6号(2)b'!G7="","",'様式第6号(2)b'!G7)</f>
        <v/>
      </c>
      <c r="E2" s="301"/>
      <c r="F2" s="301"/>
      <c r="G2" s="102" t="s">
        <v>11</v>
      </c>
      <c r="H2" s="103" t="str">
        <f>IF(TRIM('様式第6号(2)b'!$O$3)="","",'様式第6号(2)b'!$O$3)</f>
        <v/>
      </c>
      <c r="I2" s="302" t="s">
        <v>33</v>
      </c>
      <c r="J2" s="302"/>
      <c r="K2" s="103" t="str">
        <f>IF(TRIM('様式第6号(2)b'!$S$3)="","",'様式第6号(2)b'!$S$3)</f>
        <v/>
      </c>
      <c r="L2" s="69" t="s">
        <v>27</v>
      </c>
      <c r="M2" s="70"/>
      <c r="N2" s="71"/>
      <c r="O2" s="71"/>
      <c r="P2" s="71"/>
      <c r="Q2" s="71"/>
      <c r="R2" s="71"/>
      <c r="AF2" s="73" t="s">
        <v>28</v>
      </c>
      <c r="AG2" s="74">
        <f>4/5</f>
        <v>0.8</v>
      </c>
    </row>
    <row r="3" spans="2:33" s="72" customFormat="1" ht="30" customHeight="1" thickBot="1" x14ac:dyDescent="0.45">
      <c r="B3" s="300" t="s">
        <v>4</v>
      </c>
      <c r="C3" s="300"/>
      <c r="D3" s="301" t="str">
        <f>IF('様式第6号(2)b'!G8="","",'様式第6号(2)b'!G8)</f>
        <v/>
      </c>
      <c r="E3" s="301"/>
      <c r="F3" s="301"/>
      <c r="G3" s="102" t="s">
        <v>12</v>
      </c>
      <c r="H3" s="303"/>
      <c r="I3" s="303"/>
      <c r="J3" s="303"/>
      <c r="K3" s="303"/>
      <c r="L3" s="69" t="s">
        <v>30</v>
      </c>
      <c r="M3" s="104" t="str">
        <f>IF(H2="","",IF(H2&gt;=45870,8870,8635))</f>
        <v/>
      </c>
      <c r="N3" s="71"/>
      <c r="O3" s="71"/>
      <c r="P3" s="71"/>
      <c r="Q3" s="71"/>
      <c r="R3" s="71"/>
      <c r="AF3" s="73" t="s">
        <v>29</v>
      </c>
      <c r="AG3" s="74">
        <f>2/3</f>
        <v>0.66666666666666663</v>
      </c>
    </row>
    <row r="4" spans="2:33" s="72" customFormat="1" ht="30" customHeight="1" thickBot="1" x14ac:dyDescent="0.45">
      <c r="B4" s="304" t="s">
        <v>85</v>
      </c>
      <c r="C4" s="304"/>
      <c r="D4" s="123" t="str">
        <f>IF('様式第6号(2)b'!F19="","",'様式第6号(2)b'!F19)</f>
        <v/>
      </c>
      <c r="E4" s="68" t="s">
        <v>3</v>
      </c>
      <c r="F4" s="68"/>
      <c r="G4" s="68"/>
      <c r="H4" s="305"/>
      <c r="I4" s="305"/>
      <c r="J4" s="305"/>
      <c r="K4" s="305"/>
      <c r="L4" s="305"/>
      <c r="M4" s="305"/>
      <c r="N4" s="71"/>
      <c r="O4" s="71"/>
      <c r="P4" s="71"/>
      <c r="Q4" s="71"/>
      <c r="R4" s="71"/>
    </row>
    <row r="5" spans="2:33" s="72" customFormat="1" ht="27" customHeight="1" thickBot="1" x14ac:dyDescent="0.45">
      <c r="B5" s="116" t="s">
        <v>0</v>
      </c>
      <c r="C5" s="105" t="s">
        <v>86</v>
      </c>
      <c r="D5" s="106" t="s">
        <v>16</v>
      </c>
      <c r="E5" s="106" t="s">
        <v>17</v>
      </c>
      <c r="F5" s="106" t="s">
        <v>18</v>
      </c>
      <c r="G5" s="107" t="s">
        <v>19</v>
      </c>
      <c r="H5" s="259" t="s">
        <v>87</v>
      </c>
      <c r="I5" s="260"/>
      <c r="J5" s="260"/>
      <c r="K5" s="260"/>
      <c r="L5" s="108" t="s">
        <v>88</v>
      </c>
      <c r="M5" s="109" t="s">
        <v>89</v>
      </c>
      <c r="O5" s="71"/>
      <c r="P5" s="71"/>
      <c r="R5" s="291"/>
      <c r="S5" s="291"/>
      <c r="T5" s="291"/>
    </row>
    <row r="6" spans="2:33" s="72" customFormat="1" ht="45" customHeight="1" thickBot="1" x14ac:dyDescent="0.45">
      <c r="B6" s="268">
        <v>1</v>
      </c>
      <c r="C6" s="110" t="s">
        <v>90</v>
      </c>
      <c r="D6" s="116" t="s">
        <v>2</v>
      </c>
      <c r="E6" s="268" t="s">
        <v>91</v>
      </c>
      <c r="F6" s="268" t="s">
        <v>92</v>
      </c>
      <c r="G6" s="270" t="s">
        <v>93</v>
      </c>
      <c r="H6" s="272" t="s">
        <v>7</v>
      </c>
      <c r="I6" s="273"/>
      <c r="J6" s="274" t="s">
        <v>8</v>
      </c>
      <c r="K6" s="273"/>
      <c r="L6" s="111" t="s">
        <v>7</v>
      </c>
      <c r="M6" s="112" t="s">
        <v>8</v>
      </c>
      <c r="O6" s="71"/>
      <c r="P6" s="71"/>
      <c r="R6" s="76"/>
      <c r="S6" s="77"/>
      <c r="T6" s="78"/>
    </row>
    <row r="7" spans="2:33" s="72" customFormat="1" ht="42.75" customHeight="1" thickBot="1" x14ac:dyDescent="0.45">
      <c r="B7" s="268"/>
      <c r="C7" s="275" t="str">
        <f>IF('様式第6号(2)b'!B11="","",'様式第6号(2)b'!B11)</f>
        <v/>
      </c>
      <c r="D7" s="79" t="s">
        <v>94</v>
      </c>
      <c r="E7" s="268"/>
      <c r="F7" s="268"/>
      <c r="G7" s="270"/>
      <c r="H7" s="277" t="s">
        <v>95</v>
      </c>
      <c r="I7" s="278"/>
      <c r="J7" s="281" t="s">
        <v>96</v>
      </c>
      <c r="K7" s="278"/>
      <c r="L7" s="80" t="s">
        <v>97</v>
      </c>
      <c r="M7" s="82" t="s">
        <v>98</v>
      </c>
      <c r="O7" s="71"/>
      <c r="P7" s="71"/>
    </row>
    <row r="8" spans="2:33" s="72" customFormat="1" ht="42.75" customHeight="1" thickBot="1" x14ac:dyDescent="0.45">
      <c r="B8" s="268"/>
      <c r="C8" s="276"/>
      <c r="D8" s="288"/>
      <c r="E8" s="268"/>
      <c r="F8" s="268"/>
      <c r="G8" s="270"/>
      <c r="H8" s="270"/>
      <c r="I8" s="279"/>
      <c r="J8" s="282"/>
      <c r="K8" s="279"/>
      <c r="L8" s="121" t="str">
        <f>IFERROR(ROUNDUP(IF(H11="",H19,H11)*VLOOKUP($M$1,$AF$2:$AG$3,2,FALSE),0),"")</f>
        <v/>
      </c>
      <c r="M8" s="121" t="str">
        <f>IFERROR(ROUNDUP(IF(J11="",J19,J11)*VLOOKUP($M$2,$AF$2:$AG$3,2,FALSE),0),"")</f>
        <v/>
      </c>
      <c r="O8" s="71"/>
      <c r="P8" s="71"/>
    </row>
    <row r="9" spans="2:33" s="72" customFormat="1" ht="33" customHeight="1" thickBot="1" x14ac:dyDescent="0.45">
      <c r="B9" s="268"/>
      <c r="C9" s="276"/>
      <c r="D9" s="266"/>
      <c r="E9" s="268"/>
      <c r="F9" s="268"/>
      <c r="G9" s="270"/>
      <c r="H9" s="270"/>
      <c r="I9" s="279"/>
      <c r="J9" s="282"/>
      <c r="K9" s="279"/>
      <c r="L9" s="259" t="s">
        <v>23</v>
      </c>
      <c r="M9" s="261"/>
      <c r="O9" s="71"/>
      <c r="P9" s="71"/>
    </row>
    <row r="10" spans="2:33" s="72" customFormat="1" ht="21.75" customHeight="1" thickBot="1" x14ac:dyDescent="0.45">
      <c r="B10" s="268"/>
      <c r="C10" s="276"/>
      <c r="D10" s="266"/>
      <c r="E10" s="269"/>
      <c r="F10" s="269"/>
      <c r="G10" s="271"/>
      <c r="H10" s="271"/>
      <c r="I10" s="280"/>
      <c r="J10" s="283"/>
      <c r="K10" s="280"/>
      <c r="L10" s="262" t="s">
        <v>24</v>
      </c>
      <c r="M10" s="263" t="s">
        <v>25</v>
      </c>
      <c r="O10" s="71"/>
      <c r="P10" s="71"/>
    </row>
    <row r="11" spans="2:33" s="72" customFormat="1" ht="36.75" customHeight="1" thickBot="1" x14ac:dyDescent="0.45">
      <c r="B11" s="268"/>
      <c r="C11" s="276"/>
      <c r="D11" s="113" t="s">
        <v>99</v>
      </c>
      <c r="E11" s="244" t="str">
        <f>IF(AND('様式第6号(2)b'!R11="",'様式第6号(2)b'!T11=""),"",'様式第6号(2)b'!R11+'様式第6号(2)b'!T11)</f>
        <v/>
      </c>
      <c r="F11" s="244" t="str">
        <f>IF('様式第6号(3)ab'!N10="","",'様式第6号(3)ab'!N10)</f>
        <v/>
      </c>
      <c r="G11" s="264" t="str">
        <f>IF(AND(E11="", F11=""), "", E11+F11)</f>
        <v/>
      </c>
      <c r="H11" s="250" t="str">
        <f>IF(AND(G11="",G19=""),"",IF(G11&lt;=G19,E11,""))</f>
        <v/>
      </c>
      <c r="I11" s="251"/>
      <c r="J11" s="254" t="str">
        <f>IF(AND(G11="",G19=""),"",IF(G11&lt;=G19,F11,""))</f>
        <v/>
      </c>
      <c r="K11" s="251"/>
      <c r="L11" s="262"/>
      <c r="M11" s="263"/>
      <c r="O11" s="71"/>
      <c r="P11" s="71"/>
    </row>
    <row r="12" spans="2:33" s="72" customFormat="1" ht="27" customHeight="1" thickBot="1" x14ac:dyDescent="0.45">
      <c r="B12" s="268"/>
      <c r="C12" s="276"/>
      <c r="D12" s="266"/>
      <c r="E12" s="245"/>
      <c r="F12" s="245"/>
      <c r="G12" s="265"/>
      <c r="H12" s="252"/>
      <c r="I12" s="253"/>
      <c r="J12" s="255"/>
      <c r="K12" s="253"/>
      <c r="L12" s="256" t="str">
        <f>IFERROR(IF(SUM(L8:M8)&gt;$M$3*F19,ROUNDUP($M$3*F19*L8/(L8+M8),0),""),"")</f>
        <v/>
      </c>
      <c r="M12" s="256" t="str">
        <f>IFERROR(IF(SUM(L8:M8)&gt;$M$3*F19,ROUNDUP($M$3*F19*M8/(L8+M8),0),""),"")</f>
        <v/>
      </c>
      <c r="O12" s="71"/>
      <c r="P12" s="71"/>
    </row>
    <row r="13" spans="2:33" s="72" customFormat="1" ht="32.25" customHeight="1" thickBot="1" x14ac:dyDescent="0.45">
      <c r="B13" s="268"/>
      <c r="C13" s="276"/>
      <c r="D13" s="266"/>
      <c r="E13" s="75" t="s">
        <v>20</v>
      </c>
      <c r="F13" s="75" t="s">
        <v>21</v>
      </c>
      <c r="G13" s="114" t="s">
        <v>22</v>
      </c>
      <c r="H13" s="259" t="s">
        <v>100</v>
      </c>
      <c r="I13" s="260"/>
      <c r="J13" s="260"/>
      <c r="K13" s="260"/>
      <c r="L13" s="257"/>
      <c r="M13" s="257"/>
      <c r="N13" s="71"/>
    </row>
    <row r="14" spans="2:33" s="72" customFormat="1" ht="31.5" customHeight="1" thickBot="1" x14ac:dyDescent="0.45">
      <c r="B14" s="268"/>
      <c r="C14" s="275" t="str">
        <f>IF('様式第6号(2)b'!D11="","",'様式第6号(2)b'!D11)</f>
        <v/>
      </c>
      <c r="D14" s="267"/>
      <c r="E14" s="268" t="s">
        <v>101</v>
      </c>
      <c r="F14" s="268" t="s">
        <v>102</v>
      </c>
      <c r="G14" s="270" t="s">
        <v>103</v>
      </c>
      <c r="H14" s="259" t="s">
        <v>9</v>
      </c>
      <c r="I14" s="260"/>
      <c r="J14" s="285" t="s">
        <v>1</v>
      </c>
      <c r="K14" s="260"/>
      <c r="L14" s="257"/>
      <c r="M14" s="257"/>
      <c r="N14" s="81"/>
    </row>
    <row r="15" spans="2:33" s="72" customFormat="1" ht="43.5" customHeight="1" x14ac:dyDescent="0.4">
      <c r="B15" s="268"/>
      <c r="C15" s="276"/>
      <c r="D15" s="115" t="s">
        <v>104</v>
      </c>
      <c r="E15" s="268"/>
      <c r="F15" s="268"/>
      <c r="G15" s="270"/>
      <c r="H15" s="286" t="s">
        <v>105</v>
      </c>
      <c r="I15" s="287"/>
      <c r="J15" s="289" t="s">
        <v>106</v>
      </c>
      <c r="K15" s="287"/>
      <c r="L15" s="257"/>
      <c r="M15" s="257"/>
      <c r="N15" s="71"/>
    </row>
    <row r="16" spans="2:33" s="72" customFormat="1" ht="18" customHeight="1" thickBot="1" x14ac:dyDescent="0.45">
      <c r="B16" s="268"/>
      <c r="C16" s="276"/>
      <c r="D16" s="242" t="str">
        <f>IF(AND(D8="",D12=""),"",D12/D8)</f>
        <v/>
      </c>
      <c r="E16" s="268"/>
      <c r="F16" s="268"/>
      <c r="G16" s="270"/>
      <c r="H16" s="270"/>
      <c r="I16" s="279"/>
      <c r="J16" s="282"/>
      <c r="K16" s="279"/>
      <c r="L16" s="258"/>
      <c r="M16" s="258"/>
      <c r="N16" s="71"/>
    </row>
    <row r="17" spans="2:20" s="72" customFormat="1" ht="22.5" customHeight="1" thickBot="1" x14ac:dyDescent="0.45">
      <c r="B17" s="268"/>
      <c r="C17" s="276"/>
      <c r="D17" s="290"/>
      <c r="E17" s="268"/>
      <c r="F17" s="268"/>
      <c r="G17" s="270"/>
      <c r="H17" s="270"/>
      <c r="I17" s="279"/>
      <c r="J17" s="282"/>
      <c r="K17" s="279"/>
      <c r="L17" s="241" t="s">
        <v>6</v>
      </c>
      <c r="M17" s="241"/>
      <c r="N17" s="71"/>
    </row>
    <row r="18" spans="2:20" s="72" customFormat="1" ht="29.25" customHeight="1" thickBot="1" x14ac:dyDescent="0.45">
      <c r="B18" s="268"/>
      <c r="C18" s="276"/>
      <c r="D18" s="117" t="s">
        <v>107</v>
      </c>
      <c r="E18" s="269"/>
      <c r="F18" s="269"/>
      <c r="G18" s="271"/>
      <c r="H18" s="271"/>
      <c r="I18" s="280"/>
      <c r="J18" s="283"/>
      <c r="K18" s="280"/>
      <c r="L18" s="241"/>
      <c r="M18" s="241"/>
      <c r="N18" s="71"/>
    </row>
    <row r="19" spans="2:20" s="72" customFormat="1" ht="32.25" customHeight="1" thickBot="1" x14ac:dyDescent="0.45">
      <c r="B19" s="268"/>
      <c r="C19" s="276"/>
      <c r="D19" s="242" t="str">
        <f>IF(D16="","",IF(AND(D16&gt;=0.85,D16&lt;=1.15),"○","×"))</f>
        <v/>
      </c>
      <c r="E19" s="244" t="str">
        <f>IF(D8="","",D8)</f>
        <v/>
      </c>
      <c r="F19" s="246"/>
      <c r="G19" s="248" t="str">
        <f>IF(AND(E19="", F19=""), "", E19*F19)</f>
        <v/>
      </c>
      <c r="H19" s="250" t="str">
        <f>IF(G11&gt;G19,ROUNDUP(G19*E11/G11,0),"")</f>
        <v/>
      </c>
      <c r="I19" s="251"/>
      <c r="J19" s="254" t="str">
        <f>IF(G11&gt;G19,ROUNDUP(G19*F11/G11,0),"")</f>
        <v/>
      </c>
      <c r="K19" s="251"/>
      <c r="L19" s="118" t="s">
        <v>108</v>
      </c>
      <c r="M19" s="119" t="s">
        <v>109</v>
      </c>
      <c r="N19" s="71"/>
      <c r="P19" s="83"/>
    </row>
    <row r="20" spans="2:20" s="72" customFormat="1" ht="53.25" customHeight="1" thickBot="1" x14ac:dyDescent="0.45">
      <c r="B20" s="269"/>
      <c r="C20" s="276"/>
      <c r="D20" s="243"/>
      <c r="E20" s="245"/>
      <c r="F20" s="247"/>
      <c r="G20" s="249"/>
      <c r="H20" s="252"/>
      <c r="I20" s="253"/>
      <c r="J20" s="255"/>
      <c r="K20" s="253"/>
      <c r="L20" s="121" t="str">
        <f>IF(L12="",L8,L12)</f>
        <v/>
      </c>
      <c r="M20" s="121" t="str">
        <f>IF(M12="",M8,M12)</f>
        <v/>
      </c>
      <c r="N20" s="71"/>
      <c r="P20" s="83"/>
    </row>
    <row r="21" spans="2:20" s="72" customFormat="1" ht="27" customHeight="1" thickBot="1" x14ac:dyDescent="0.45">
      <c r="B21" s="116" t="s">
        <v>0</v>
      </c>
      <c r="C21" s="105" t="s">
        <v>86</v>
      </c>
      <c r="D21" s="106" t="s">
        <v>16</v>
      </c>
      <c r="E21" s="106" t="s">
        <v>17</v>
      </c>
      <c r="F21" s="106" t="s">
        <v>18</v>
      </c>
      <c r="G21" s="107" t="s">
        <v>19</v>
      </c>
      <c r="H21" s="259" t="s">
        <v>87</v>
      </c>
      <c r="I21" s="260"/>
      <c r="J21" s="260"/>
      <c r="K21" s="260"/>
      <c r="L21" s="108" t="s">
        <v>88</v>
      </c>
      <c r="M21" s="109" t="s">
        <v>89</v>
      </c>
      <c r="O21" s="71"/>
      <c r="P21" s="71"/>
      <c r="R21" s="291"/>
      <c r="S21" s="291"/>
      <c r="T21" s="291"/>
    </row>
    <row r="22" spans="2:20" s="72" customFormat="1" ht="45" customHeight="1" thickBot="1" x14ac:dyDescent="0.45">
      <c r="B22" s="268">
        <v>2</v>
      </c>
      <c r="C22" s="110" t="s">
        <v>90</v>
      </c>
      <c r="D22" s="116" t="s">
        <v>2</v>
      </c>
      <c r="E22" s="268" t="s">
        <v>91</v>
      </c>
      <c r="F22" s="268" t="s">
        <v>92</v>
      </c>
      <c r="G22" s="270" t="s">
        <v>93</v>
      </c>
      <c r="H22" s="272" t="s">
        <v>7</v>
      </c>
      <c r="I22" s="273"/>
      <c r="J22" s="274" t="s">
        <v>8</v>
      </c>
      <c r="K22" s="273"/>
      <c r="L22" s="111" t="s">
        <v>7</v>
      </c>
      <c r="M22" s="112" t="s">
        <v>8</v>
      </c>
      <c r="O22" s="71"/>
      <c r="P22" s="71"/>
      <c r="R22" s="76"/>
      <c r="S22" s="77"/>
      <c r="T22" s="78"/>
    </row>
    <row r="23" spans="2:20" s="72" customFormat="1" ht="42.75" customHeight="1" thickBot="1" x14ac:dyDescent="0.45">
      <c r="B23" s="268"/>
      <c r="C23" s="275" t="str">
        <f>IF('様式第6号(2)b'!B13="","",'様式第6号(2)b'!B13)</f>
        <v/>
      </c>
      <c r="D23" s="79" t="s">
        <v>94</v>
      </c>
      <c r="E23" s="268"/>
      <c r="F23" s="268"/>
      <c r="G23" s="270"/>
      <c r="H23" s="277" t="s">
        <v>95</v>
      </c>
      <c r="I23" s="278"/>
      <c r="J23" s="281" t="s">
        <v>96</v>
      </c>
      <c r="K23" s="278"/>
      <c r="L23" s="80" t="s">
        <v>97</v>
      </c>
      <c r="M23" s="82" t="s">
        <v>98</v>
      </c>
      <c r="O23" s="71"/>
      <c r="P23" s="71"/>
    </row>
    <row r="24" spans="2:20" s="72" customFormat="1" ht="42.75" customHeight="1" thickBot="1" x14ac:dyDescent="0.45">
      <c r="B24" s="268"/>
      <c r="C24" s="276"/>
      <c r="D24" s="288"/>
      <c r="E24" s="268"/>
      <c r="F24" s="268"/>
      <c r="G24" s="270"/>
      <c r="H24" s="270"/>
      <c r="I24" s="279"/>
      <c r="J24" s="282"/>
      <c r="K24" s="279"/>
      <c r="L24" s="121" t="str">
        <f>IFERROR(ROUNDUP(IF(H27="",H35,H27)*VLOOKUP($M$1,$AF$2:$AG$3,2,FALSE),0),"")</f>
        <v/>
      </c>
      <c r="M24" s="121" t="str">
        <f>IFERROR(ROUNDUP(IF(J27="",J35,J27)*VLOOKUP($M$2,$AF$2:$AG$3,2,FALSE),0),"")</f>
        <v/>
      </c>
      <c r="O24" s="71"/>
      <c r="P24" s="71"/>
    </row>
    <row r="25" spans="2:20" s="72" customFormat="1" ht="33" customHeight="1" thickBot="1" x14ac:dyDescent="0.45">
      <c r="B25" s="268"/>
      <c r="C25" s="276"/>
      <c r="D25" s="266"/>
      <c r="E25" s="268"/>
      <c r="F25" s="268"/>
      <c r="G25" s="270"/>
      <c r="H25" s="270"/>
      <c r="I25" s="279"/>
      <c r="J25" s="282"/>
      <c r="K25" s="279"/>
      <c r="L25" s="259" t="s">
        <v>23</v>
      </c>
      <c r="M25" s="261"/>
      <c r="O25" s="71"/>
      <c r="P25" s="71"/>
    </row>
    <row r="26" spans="2:20" s="72" customFormat="1" ht="21.75" customHeight="1" thickBot="1" x14ac:dyDescent="0.45">
      <c r="B26" s="268"/>
      <c r="C26" s="276"/>
      <c r="D26" s="266"/>
      <c r="E26" s="269"/>
      <c r="F26" s="269"/>
      <c r="G26" s="271"/>
      <c r="H26" s="271"/>
      <c r="I26" s="280"/>
      <c r="J26" s="283"/>
      <c r="K26" s="280"/>
      <c r="L26" s="262" t="s">
        <v>24</v>
      </c>
      <c r="M26" s="263" t="s">
        <v>25</v>
      </c>
      <c r="O26" s="71"/>
      <c r="P26" s="71"/>
    </row>
    <row r="27" spans="2:20" s="72" customFormat="1" ht="36.75" customHeight="1" thickBot="1" x14ac:dyDescent="0.45">
      <c r="B27" s="268"/>
      <c r="C27" s="276"/>
      <c r="D27" s="113" t="s">
        <v>99</v>
      </c>
      <c r="E27" s="244" t="str">
        <f>IF(AND('様式第6号(2)b'!R13="",'様式第6号(2)b'!T13=""),"",'様式第6号(2)b'!R13+'様式第6号(2)b'!T13)</f>
        <v/>
      </c>
      <c r="F27" s="244" t="str">
        <f>IF('様式第6号(3)ab'!N26="","",'様式第6号(3)ab'!N12)</f>
        <v/>
      </c>
      <c r="G27" s="264" t="str">
        <f>IF(AND(E27="", F27=""), "", E27+F27)</f>
        <v/>
      </c>
      <c r="H27" s="250" t="str">
        <f>IF(AND(G27="",G35=""),"",IF(G27&lt;=G35,E27,""))</f>
        <v/>
      </c>
      <c r="I27" s="251"/>
      <c r="J27" s="254" t="str">
        <f>IF(AND(G27="",G35=""),"",IF(G27&lt;=G35,F27,""))</f>
        <v/>
      </c>
      <c r="K27" s="251"/>
      <c r="L27" s="262"/>
      <c r="M27" s="263"/>
      <c r="O27" s="71"/>
      <c r="P27" s="71"/>
    </row>
    <row r="28" spans="2:20" s="72" customFormat="1" ht="27" customHeight="1" thickBot="1" x14ac:dyDescent="0.45">
      <c r="B28" s="268"/>
      <c r="C28" s="276"/>
      <c r="D28" s="266"/>
      <c r="E28" s="245"/>
      <c r="F28" s="245"/>
      <c r="G28" s="265"/>
      <c r="H28" s="252"/>
      <c r="I28" s="253"/>
      <c r="J28" s="255"/>
      <c r="K28" s="253"/>
      <c r="L28" s="256" t="str">
        <f>IFERROR(IF(SUM(L24:M24)&gt;$M$3*F35,ROUNDUP($M$3*F35*L24/(L24+M24),0),""),"")</f>
        <v/>
      </c>
      <c r="M28" s="256" t="str">
        <f>IFERROR(IF(SUM(L24:M24)&gt;$M$3*F35,ROUNDUP($M$3*F35*M24/(L24+M24),0),""),"")</f>
        <v/>
      </c>
      <c r="O28" s="71"/>
      <c r="P28" s="71"/>
    </row>
    <row r="29" spans="2:20" s="72" customFormat="1" ht="32.25" customHeight="1" thickBot="1" x14ac:dyDescent="0.45">
      <c r="B29" s="268"/>
      <c r="C29" s="276"/>
      <c r="D29" s="266"/>
      <c r="E29" s="75" t="s">
        <v>20</v>
      </c>
      <c r="F29" s="75" t="s">
        <v>21</v>
      </c>
      <c r="G29" s="114" t="s">
        <v>22</v>
      </c>
      <c r="H29" s="259" t="s">
        <v>100</v>
      </c>
      <c r="I29" s="260"/>
      <c r="J29" s="260"/>
      <c r="K29" s="260"/>
      <c r="L29" s="257"/>
      <c r="M29" s="257"/>
      <c r="N29" s="71"/>
    </row>
    <row r="30" spans="2:20" s="72" customFormat="1" ht="31.5" customHeight="1" thickBot="1" x14ac:dyDescent="0.45">
      <c r="B30" s="268"/>
      <c r="C30" s="275" t="str">
        <f>IF('様式第6号(2)b'!D13="","",'様式第6号(2)b'!D13)</f>
        <v/>
      </c>
      <c r="D30" s="267"/>
      <c r="E30" s="268" t="s">
        <v>101</v>
      </c>
      <c r="F30" s="268" t="s">
        <v>102</v>
      </c>
      <c r="G30" s="270" t="s">
        <v>103</v>
      </c>
      <c r="H30" s="259" t="s">
        <v>9</v>
      </c>
      <c r="I30" s="260"/>
      <c r="J30" s="285" t="s">
        <v>1</v>
      </c>
      <c r="K30" s="260"/>
      <c r="L30" s="257"/>
      <c r="M30" s="257"/>
      <c r="N30" s="81"/>
    </row>
    <row r="31" spans="2:20" s="72" customFormat="1" ht="43.5" customHeight="1" x14ac:dyDescent="0.4">
      <c r="B31" s="268"/>
      <c r="C31" s="276"/>
      <c r="D31" s="115" t="s">
        <v>104</v>
      </c>
      <c r="E31" s="268"/>
      <c r="F31" s="268"/>
      <c r="G31" s="270"/>
      <c r="H31" s="286" t="s">
        <v>105</v>
      </c>
      <c r="I31" s="287"/>
      <c r="J31" s="289" t="s">
        <v>106</v>
      </c>
      <c r="K31" s="287"/>
      <c r="L31" s="257"/>
      <c r="M31" s="257"/>
      <c r="N31" s="71"/>
    </row>
    <row r="32" spans="2:20" s="72" customFormat="1" ht="18" customHeight="1" thickBot="1" x14ac:dyDescent="0.45">
      <c r="B32" s="268"/>
      <c r="C32" s="276"/>
      <c r="D32" s="242" t="str">
        <f>IF(AND(D24="",D28=""),"",D28/D24)</f>
        <v/>
      </c>
      <c r="E32" s="268"/>
      <c r="F32" s="268"/>
      <c r="G32" s="270"/>
      <c r="H32" s="270"/>
      <c r="I32" s="279"/>
      <c r="J32" s="282"/>
      <c r="K32" s="279"/>
      <c r="L32" s="258"/>
      <c r="M32" s="258"/>
      <c r="N32" s="71"/>
    </row>
    <row r="33" spans="2:22" s="72" customFormat="1" ht="22.5" customHeight="1" thickBot="1" x14ac:dyDescent="0.45">
      <c r="B33" s="268"/>
      <c r="C33" s="276"/>
      <c r="D33" s="290"/>
      <c r="E33" s="268"/>
      <c r="F33" s="268"/>
      <c r="G33" s="270"/>
      <c r="H33" s="270"/>
      <c r="I33" s="279"/>
      <c r="J33" s="282"/>
      <c r="K33" s="279"/>
      <c r="L33" s="241" t="s">
        <v>6</v>
      </c>
      <c r="M33" s="241"/>
      <c r="N33" s="71"/>
    </row>
    <row r="34" spans="2:22" s="72" customFormat="1" ht="29.25" customHeight="1" thickBot="1" x14ac:dyDescent="0.45">
      <c r="B34" s="268"/>
      <c r="C34" s="276"/>
      <c r="D34" s="117" t="s">
        <v>107</v>
      </c>
      <c r="E34" s="269"/>
      <c r="F34" s="269"/>
      <c r="G34" s="271"/>
      <c r="H34" s="271"/>
      <c r="I34" s="280"/>
      <c r="J34" s="283"/>
      <c r="K34" s="280"/>
      <c r="L34" s="241"/>
      <c r="M34" s="241"/>
      <c r="N34" s="71"/>
    </row>
    <row r="35" spans="2:22" s="72" customFormat="1" ht="32.25" customHeight="1" thickBot="1" x14ac:dyDescent="0.45">
      <c r="B35" s="268"/>
      <c r="C35" s="276"/>
      <c r="D35" s="242" t="str">
        <f>IF(D32="","",IF(AND(D32&gt;=0.85,D32&lt;=1.15),"○","×"))</f>
        <v/>
      </c>
      <c r="E35" s="244" t="str">
        <f>IF(D24="","",D24)</f>
        <v/>
      </c>
      <c r="F35" s="246"/>
      <c r="G35" s="248" t="str">
        <f>IF(AND(E35="", F35=""), "", E35*F35)</f>
        <v/>
      </c>
      <c r="H35" s="250" t="str">
        <f>IF(G27&gt;G35,ROUNDUP(G35*E27/G27,0),"")</f>
        <v/>
      </c>
      <c r="I35" s="251"/>
      <c r="J35" s="254" t="str">
        <f>IF(G27&gt;G35,ROUNDUP(G35*F27/G27,0),"")</f>
        <v/>
      </c>
      <c r="K35" s="251"/>
      <c r="L35" s="118" t="s">
        <v>108</v>
      </c>
      <c r="M35" s="119" t="s">
        <v>109</v>
      </c>
      <c r="N35" s="71"/>
      <c r="P35" s="83"/>
    </row>
    <row r="36" spans="2:22" s="72" customFormat="1" ht="53.25" customHeight="1" thickBot="1" x14ac:dyDescent="0.45">
      <c r="B36" s="269"/>
      <c r="C36" s="276"/>
      <c r="D36" s="243"/>
      <c r="E36" s="245"/>
      <c r="F36" s="247"/>
      <c r="G36" s="249"/>
      <c r="H36" s="252"/>
      <c r="I36" s="253"/>
      <c r="J36" s="255"/>
      <c r="K36" s="253"/>
      <c r="L36" s="121" t="str">
        <f>IF(L28="",L24,L28)</f>
        <v/>
      </c>
      <c r="M36" s="121" t="str">
        <f>IF(M28="",M24,M28)</f>
        <v/>
      </c>
      <c r="N36" s="71"/>
      <c r="P36" s="83"/>
    </row>
    <row r="37" spans="2:22" s="72" customFormat="1" ht="27" customHeight="1" thickBot="1" x14ac:dyDescent="0.45">
      <c r="B37" s="116" t="s">
        <v>0</v>
      </c>
      <c r="C37" s="105" t="s">
        <v>86</v>
      </c>
      <c r="D37" s="106" t="s">
        <v>16</v>
      </c>
      <c r="E37" s="106" t="s">
        <v>17</v>
      </c>
      <c r="F37" s="106" t="s">
        <v>18</v>
      </c>
      <c r="G37" s="107" t="s">
        <v>19</v>
      </c>
      <c r="H37" s="259" t="s">
        <v>87</v>
      </c>
      <c r="I37" s="260"/>
      <c r="J37" s="260"/>
      <c r="K37" s="260"/>
      <c r="L37" s="108" t="s">
        <v>88</v>
      </c>
      <c r="M37" s="109" t="s">
        <v>89</v>
      </c>
      <c r="O37" s="71"/>
      <c r="P37" s="71"/>
      <c r="R37" s="291"/>
      <c r="S37" s="291"/>
      <c r="T37" s="291"/>
    </row>
    <row r="38" spans="2:22" s="72" customFormat="1" ht="45" customHeight="1" thickBot="1" x14ac:dyDescent="0.45">
      <c r="B38" s="268">
        <v>3</v>
      </c>
      <c r="C38" s="110" t="s">
        <v>90</v>
      </c>
      <c r="D38" s="116" t="s">
        <v>2</v>
      </c>
      <c r="E38" s="268" t="s">
        <v>91</v>
      </c>
      <c r="F38" s="268" t="s">
        <v>92</v>
      </c>
      <c r="G38" s="270" t="s">
        <v>93</v>
      </c>
      <c r="H38" s="272" t="s">
        <v>7</v>
      </c>
      <c r="I38" s="273"/>
      <c r="J38" s="274" t="s">
        <v>8</v>
      </c>
      <c r="K38" s="273"/>
      <c r="L38" s="111" t="s">
        <v>7</v>
      </c>
      <c r="M38" s="112" t="s">
        <v>8</v>
      </c>
      <c r="O38" s="71"/>
      <c r="P38" s="71"/>
      <c r="R38" s="76"/>
      <c r="S38" s="77"/>
      <c r="T38" s="78"/>
    </row>
    <row r="39" spans="2:22" s="72" customFormat="1" ht="42.75" customHeight="1" thickBot="1" x14ac:dyDescent="0.45">
      <c r="B39" s="268"/>
      <c r="C39" s="275" t="str">
        <f>IF('様式第6号(2)b'!B15="","",'様式第6号(2)b'!B15)</f>
        <v/>
      </c>
      <c r="D39" s="79" t="s">
        <v>94</v>
      </c>
      <c r="E39" s="268"/>
      <c r="F39" s="268"/>
      <c r="G39" s="270"/>
      <c r="H39" s="277" t="s">
        <v>95</v>
      </c>
      <c r="I39" s="278"/>
      <c r="J39" s="281" t="s">
        <v>96</v>
      </c>
      <c r="K39" s="278"/>
      <c r="L39" s="80" t="s">
        <v>97</v>
      </c>
      <c r="M39" s="82" t="s">
        <v>98</v>
      </c>
      <c r="O39" s="71"/>
      <c r="P39" s="71"/>
    </row>
    <row r="40" spans="2:22" s="72" customFormat="1" ht="42.75" customHeight="1" thickBot="1" x14ac:dyDescent="0.45">
      <c r="B40" s="268"/>
      <c r="C40" s="276"/>
      <c r="D40" s="288"/>
      <c r="E40" s="268"/>
      <c r="F40" s="268"/>
      <c r="G40" s="270"/>
      <c r="H40" s="270"/>
      <c r="I40" s="279"/>
      <c r="J40" s="282"/>
      <c r="K40" s="279"/>
      <c r="L40" s="121" t="str">
        <f>IFERROR(ROUNDUP(IF(H43="",H51,H43)*VLOOKUP($M$1,$AF$2:$AG$3,2,FALSE),0),"")</f>
        <v/>
      </c>
      <c r="M40" s="121" t="str">
        <f>IFERROR(ROUNDUP(IF(J43="",J51,J43)*VLOOKUP($M$2,$AF$2:$AG$3,2,FALSE),0),"")</f>
        <v/>
      </c>
      <c r="O40" s="71"/>
      <c r="P40" s="71"/>
    </row>
    <row r="41" spans="2:22" s="72" customFormat="1" ht="33" customHeight="1" thickBot="1" x14ac:dyDescent="0.45">
      <c r="B41" s="268"/>
      <c r="C41" s="276"/>
      <c r="D41" s="266"/>
      <c r="E41" s="268"/>
      <c r="F41" s="268"/>
      <c r="G41" s="270"/>
      <c r="H41" s="270"/>
      <c r="I41" s="279"/>
      <c r="J41" s="282"/>
      <c r="K41" s="279"/>
      <c r="L41" s="259" t="s">
        <v>23</v>
      </c>
      <c r="M41" s="261"/>
      <c r="O41" s="71"/>
      <c r="P41" s="71"/>
    </row>
    <row r="42" spans="2:22" s="72" customFormat="1" ht="21.75" customHeight="1" thickBot="1" x14ac:dyDescent="0.45">
      <c r="B42" s="268"/>
      <c r="C42" s="276"/>
      <c r="D42" s="266"/>
      <c r="E42" s="269"/>
      <c r="F42" s="269"/>
      <c r="G42" s="271"/>
      <c r="H42" s="271"/>
      <c r="I42" s="280"/>
      <c r="J42" s="283"/>
      <c r="K42" s="280"/>
      <c r="L42" s="262" t="s">
        <v>24</v>
      </c>
      <c r="M42" s="263" t="s">
        <v>25</v>
      </c>
      <c r="O42" s="71"/>
      <c r="P42" s="71"/>
    </row>
    <row r="43" spans="2:22" s="72" customFormat="1" ht="36.75" customHeight="1" thickBot="1" x14ac:dyDescent="0.45">
      <c r="B43" s="268"/>
      <c r="C43" s="276"/>
      <c r="D43" s="113" t="s">
        <v>99</v>
      </c>
      <c r="E43" s="244" t="str">
        <f>IF(AND('様式第6号(2)b'!R15="",'様式第6号(2)b'!T15=""),"",'様式第6号(2)b'!R15+'様式第6号(2)b'!T15)</f>
        <v/>
      </c>
      <c r="F43" s="244" t="str">
        <f>IF('様式第6号(3)ab'!N14="","",'様式第6号(3)ab'!N14)</f>
        <v/>
      </c>
      <c r="G43" s="264" t="str">
        <f>IF(AND(E43="", F43=""), "", E43+F43)</f>
        <v/>
      </c>
      <c r="H43" s="250" t="str">
        <f>IF(AND(G43="",G51=""),"",IF(G43&lt;=G51,E43,""))</f>
        <v/>
      </c>
      <c r="I43" s="251"/>
      <c r="J43" s="254" t="str">
        <f>IF(AND(G43="",G51=""),"",IF(G43&lt;=G51,F43,""))</f>
        <v/>
      </c>
      <c r="K43" s="251"/>
      <c r="L43" s="262"/>
      <c r="M43" s="263"/>
      <c r="O43" s="71"/>
      <c r="P43" s="71"/>
    </row>
    <row r="44" spans="2:22" s="72" customFormat="1" ht="27" customHeight="1" thickBot="1" x14ac:dyDescent="0.45">
      <c r="B44" s="268"/>
      <c r="C44" s="276"/>
      <c r="D44" s="266"/>
      <c r="E44" s="245"/>
      <c r="F44" s="245"/>
      <c r="G44" s="265"/>
      <c r="H44" s="252"/>
      <c r="I44" s="253"/>
      <c r="J44" s="255"/>
      <c r="K44" s="253"/>
      <c r="L44" s="256" t="str">
        <f>IFERROR(IF(SUM(L40:M40)&gt;$M$3*F51,ROUNDUP($M$3*F51*L40/(L40+M40),0),""),"")</f>
        <v/>
      </c>
      <c r="M44" s="256" t="str">
        <f>IFERROR(IF(SUM(L40:M40)&gt;$M$3*F51,ROUNDUP($M$3*F51*M40/(L40+M40),0),""),"")</f>
        <v/>
      </c>
      <c r="O44" s="71"/>
      <c r="P44" s="71"/>
    </row>
    <row r="45" spans="2:22" s="72" customFormat="1" ht="32.25" customHeight="1" thickBot="1" x14ac:dyDescent="0.45">
      <c r="B45" s="268"/>
      <c r="C45" s="276"/>
      <c r="D45" s="266"/>
      <c r="E45" s="75" t="s">
        <v>20</v>
      </c>
      <c r="F45" s="75" t="s">
        <v>21</v>
      </c>
      <c r="G45" s="114" t="s">
        <v>22</v>
      </c>
      <c r="H45" s="259" t="s">
        <v>100</v>
      </c>
      <c r="I45" s="260"/>
      <c r="J45" s="260"/>
      <c r="K45" s="260"/>
      <c r="L45" s="257"/>
      <c r="M45" s="257"/>
      <c r="N45" s="71"/>
    </row>
    <row r="46" spans="2:22" s="72" customFormat="1" ht="31.5" customHeight="1" thickBot="1" x14ac:dyDescent="0.45">
      <c r="B46" s="268"/>
      <c r="C46" s="275" t="str">
        <f>IF('様式第6号(2)b'!D15="","",'様式第6号(2)b'!D15)</f>
        <v/>
      </c>
      <c r="D46" s="267"/>
      <c r="E46" s="268" t="s">
        <v>101</v>
      </c>
      <c r="F46" s="268" t="s">
        <v>102</v>
      </c>
      <c r="G46" s="270" t="s">
        <v>103</v>
      </c>
      <c r="H46" s="259" t="s">
        <v>9</v>
      </c>
      <c r="I46" s="260"/>
      <c r="J46" s="285" t="s">
        <v>1</v>
      </c>
      <c r="K46" s="260"/>
      <c r="L46" s="257"/>
      <c r="M46" s="257"/>
      <c r="N46" s="81"/>
    </row>
    <row r="47" spans="2:22" s="72" customFormat="1" ht="43.5" customHeight="1" x14ac:dyDescent="0.4">
      <c r="B47" s="268"/>
      <c r="C47" s="276"/>
      <c r="D47" s="115" t="s">
        <v>104</v>
      </c>
      <c r="E47" s="268"/>
      <c r="F47" s="268"/>
      <c r="G47" s="270"/>
      <c r="H47" s="286" t="s">
        <v>105</v>
      </c>
      <c r="I47" s="287"/>
      <c r="J47" s="289" t="s">
        <v>106</v>
      </c>
      <c r="K47" s="287"/>
      <c r="L47" s="257"/>
      <c r="M47" s="257"/>
      <c r="N47" s="71"/>
    </row>
    <row r="48" spans="2:22" s="72" customFormat="1" ht="18" customHeight="1" thickBot="1" x14ac:dyDescent="0.45">
      <c r="B48" s="268"/>
      <c r="C48" s="276"/>
      <c r="D48" s="242" t="str">
        <f>IF(AND(D40="",D44=""),"",D44/D40)</f>
        <v/>
      </c>
      <c r="E48" s="268"/>
      <c r="F48" s="268"/>
      <c r="G48" s="270"/>
      <c r="H48" s="270"/>
      <c r="I48" s="279"/>
      <c r="J48" s="282"/>
      <c r="K48" s="279"/>
      <c r="L48" s="258"/>
      <c r="M48" s="258"/>
      <c r="N48" s="71"/>
      <c r="P48" s="297" t="s">
        <v>110</v>
      </c>
      <c r="Q48" s="297"/>
      <c r="R48" s="297"/>
      <c r="S48" s="297"/>
      <c r="T48" s="297"/>
      <c r="U48" s="297"/>
      <c r="V48" s="297"/>
    </row>
    <row r="49" spans="1:34" s="72" customFormat="1" ht="22.5" customHeight="1" thickBot="1" x14ac:dyDescent="0.45">
      <c r="B49" s="268"/>
      <c r="C49" s="276"/>
      <c r="D49" s="290"/>
      <c r="E49" s="268"/>
      <c r="F49" s="268"/>
      <c r="G49" s="270"/>
      <c r="H49" s="270"/>
      <c r="I49" s="279"/>
      <c r="J49" s="282"/>
      <c r="K49" s="279"/>
      <c r="L49" s="241" t="s">
        <v>6</v>
      </c>
      <c r="M49" s="241"/>
      <c r="N49" s="71"/>
      <c r="P49" s="297"/>
      <c r="Q49" s="297"/>
      <c r="R49" s="297"/>
      <c r="S49" s="297"/>
      <c r="T49" s="297"/>
      <c r="U49" s="297"/>
      <c r="V49" s="297"/>
    </row>
    <row r="50" spans="1:34" s="72" customFormat="1" ht="29.25" customHeight="1" thickBot="1" x14ac:dyDescent="0.45">
      <c r="B50" s="268"/>
      <c r="C50" s="276"/>
      <c r="D50" s="117" t="s">
        <v>107</v>
      </c>
      <c r="E50" s="269"/>
      <c r="F50" s="269"/>
      <c r="G50" s="271"/>
      <c r="H50" s="271"/>
      <c r="I50" s="280"/>
      <c r="J50" s="283"/>
      <c r="K50" s="280"/>
      <c r="L50" s="241"/>
      <c r="M50" s="241"/>
      <c r="N50" s="71"/>
      <c r="P50" s="295" t="s">
        <v>111</v>
      </c>
      <c r="Q50" s="295"/>
      <c r="R50" s="296" t="str">
        <f>IF(L20="","",SUM(L20,L36,L52,L166,L182,L198,L215,L231,L247,L264,L280))</f>
        <v/>
      </c>
      <c r="S50" s="296"/>
      <c r="T50" s="296"/>
      <c r="U50" s="296"/>
      <c r="V50" s="296"/>
    </row>
    <row r="51" spans="1:34" s="72" customFormat="1" ht="32.25" customHeight="1" thickBot="1" x14ac:dyDescent="0.45">
      <c r="B51" s="268"/>
      <c r="C51" s="276"/>
      <c r="D51" s="242" t="str">
        <f>IF(D48="","",IF(AND(D48&gt;=0.85,D48&lt;=1.15),"○","×"))</f>
        <v/>
      </c>
      <c r="E51" s="244" t="str">
        <f>IF(D40="","",D40)</f>
        <v/>
      </c>
      <c r="F51" s="246"/>
      <c r="G51" s="248" t="str">
        <f>IF(AND(E51="", F51=""), "", E51*F51)</f>
        <v/>
      </c>
      <c r="H51" s="250" t="str">
        <f>IF(G43&gt;G51,ROUNDUP(G51*E43/G43,0),"")</f>
        <v/>
      </c>
      <c r="I51" s="251"/>
      <c r="J51" s="254" t="str">
        <f>IF(G43&gt;G51,ROUNDUP(G51*F43/G43,0),"")</f>
        <v/>
      </c>
      <c r="K51" s="251"/>
      <c r="L51" s="118" t="s">
        <v>108</v>
      </c>
      <c r="M51" s="119" t="s">
        <v>109</v>
      </c>
      <c r="N51" s="71"/>
      <c r="P51" s="295"/>
      <c r="Q51" s="295"/>
      <c r="R51" s="296"/>
      <c r="S51" s="296"/>
      <c r="T51" s="296"/>
      <c r="U51" s="296"/>
      <c r="V51" s="296"/>
    </row>
    <row r="52" spans="1:34" s="72" customFormat="1" ht="53.25" customHeight="1" thickBot="1" x14ac:dyDescent="0.45">
      <c r="B52" s="269"/>
      <c r="C52" s="284"/>
      <c r="D52" s="243"/>
      <c r="E52" s="245"/>
      <c r="F52" s="247"/>
      <c r="G52" s="249"/>
      <c r="H52" s="252"/>
      <c r="I52" s="253"/>
      <c r="J52" s="255"/>
      <c r="K52" s="253"/>
      <c r="L52" s="121" t="str">
        <f>IF(L44="",L40,L44)</f>
        <v/>
      </c>
      <c r="M52" s="121" t="str">
        <f>IF(M44="",M40,M44)</f>
        <v/>
      </c>
      <c r="N52" s="71"/>
      <c r="P52" s="295" t="s">
        <v>112</v>
      </c>
      <c r="Q52" s="295"/>
      <c r="R52" s="296" t="str">
        <f>IF(M20="","",SUM(M20,M36,M52,M166,M182,M198,M215,M231,M247,M264,M280))</f>
        <v/>
      </c>
      <c r="S52" s="296"/>
      <c r="T52" s="296"/>
      <c r="U52" s="296"/>
      <c r="V52" s="296"/>
    </row>
    <row r="53" spans="1:34" s="72" customFormat="1" ht="9.75" customHeight="1" x14ac:dyDescent="0.4">
      <c r="D53" s="85"/>
      <c r="E53" s="85"/>
      <c r="F53" s="85"/>
      <c r="G53" s="85"/>
      <c r="H53" s="85"/>
      <c r="I53" s="85"/>
      <c r="J53" s="85"/>
      <c r="K53" s="85"/>
      <c r="L53" s="85"/>
      <c r="M53" s="85"/>
      <c r="O53" s="71"/>
      <c r="P53" s="295"/>
      <c r="Q53" s="295"/>
      <c r="R53" s="296"/>
      <c r="S53" s="296"/>
      <c r="T53" s="296"/>
      <c r="U53" s="296"/>
      <c r="V53" s="296"/>
    </row>
    <row r="54" spans="1:34" s="72" customFormat="1" ht="38.25" customHeight="1" x14ac:dyDescent="0.4">
      <c r="B54" s="84" t="s">
        <v>13</v>
      </c>
      <c r="C54" s="85"/>
      <c r="O54" s="71"/>
    </row>
    <row r="55" spans="1:34" s="72" customFormat="1" ht="42.75" customHeight="1" x14ac:dyDescent="0.4">
      <c r="B55" s="85"/>
      <c r="C55" s="85"/>
      <c r="D55" s="85"/>
      <c r="E55" s="85"/>
      <c r="F55" s="85"/>
      <c r="G55" s="85"/>
      <c r="H55" s="85"/>
      <c r="I55" s="85"/>
      <c r="J55" s="85"/>
      <c r="K55" s="85"/>
      <c r="L55" s="84"/>
      <c r="M55" s="84"/>
      <c r="O55" s="71"/>
    </row>
    <row r="56" spans="1:34" ht="18.75" x14ac:dyDescent="0.4">
      <c r="A56" s="84" t="s">
        <v>113</v>
      </c>
      <c r="L56" s="84"/>
      <c r="M56" s="84"/>
      <c r="P56" s="93"/>
      <c r="Q56" s="93"/>
      <c r="R56" s="93"/>
      <c r="S56" s="87"/>
      <c r="V56" s="88"/>
      <c r="W56" s="88"/>
      <c r="X56" s="88"/>
      <c r="Y56" s="88"/>
    </row>
    <row r="57" spans="1:34" ht="18.75" x14ac:dyDescent="0.4">
      <c r="A57" s="84"/>
      <c r="L57" s="84"/>
      <c r="M57" s="84"/>
      <c r="P57" s="93"/>
      <c r="Q57" s="93"/>
      <c r="R57" s="93"/>
      <c r="S57" s="87"/>
      <c r="V57" s="88"/>
      <c r="W57" s="88"/>
      <c r="X57" s="88"/>
      <c r="Y57" s="88"/>
      <c r="AF57" s="84"/>
      <c r="AG57" s="84"/>
    </row>
    <row r="58" spans="1:34" s="84" customFormat="1" ht="18.75" x14ac:dyDescent="0.4">
      <c r="B58" s="84" t="s">
        <v>114</v>
      </c>
      <c r="AC58" s="89"/>
      <c r="AD58" s="89"/>
      <c r="AE58" s="89"/>
      <c r="AH58" s="89"/>
    </row>
    <row r="59" spans="1:34" s="84" customFormat="1" ht="18.75" x14ac:dyDescent="0.4">
      <c r="B59" s="84" t="s">
        <v>115</v>
      </c>
      <c r="AC59" s="89"/>
      <c r="AD59" s="89"/>
      <c r="AE59" s="89"/>
      <c r="AH59" s="89"/>
    </row>
    <row r="60" spans="1:34" s="84" customFormat="1" ht="18.75" x14ac:dyDescent="0.4">
      <c r="B60" s="84" t="s">
        <v>183</v>
      </c>
      <c r="AC60" s="89"/>
      <c r="AD60" s="89"/>
      <c r="AE60" s="89"/>
      <c r="AH60" s="89"/>
    </row>
    <row r="61" spans="1:34" s="84" customFormat="1" ht="18.75" x14ac:dyDescent="0.4">
      <c r="B61" s="84" t="s">
        <v>116</v>
      </c>
      <c r="AC61" s="90"/>
      <c r="AD61" s="90"/>
      <c r="AE61" s="91"/>
      <c r="AH61" s="91"/>
    </row>
    <row r="62" spans="1:34" s="84" customFormat="1" ht="18.75" customHeight="1" x14ac:dyDescent="0.4">
      <c r="B62" s="84" t="s">
        <v>117</v>
      </c>
      <c r="L62" s="92"/>
      <c r="AC62" s="90"/>
      <c r="AD62" s="90"/>
      <c r="AE62" s="91"/>
      <c r="AH62" s="91"/>
    </row>
    <row r="63" spans="1:34" s="84" customFormat="1" ht="18.75" x14ac:dyDescent="0.4">
      <c r="B63" s="84" t="s">
        <v>118</v>
      </c>
      <c r="L63" s="92"/>
      <c r="AC63" s="90"/>
      <c r="AD63" s="90"/>
      <c r="AE63" s="91"/>
      <c r="AH63" s="91"/>
    </row>
    <row r="64" spans="1:34" s="84" customFormat="1" ht="18.75" customHeight="1" x14ac:dyDescent="0.4">
      <c r="B64" s="84" t="s">
        <v>119</v>
      </c>
      <c r="E64" s="293" t="s">
        <v>10</v>
      </c>
      <c r="F64" s="92" t="s">
        <v>120</v>
      </c>
      <c r="G64" s="92"/>
      <c r="H64" s="92"/>
      <c r="I64" s="92"/>
      <c r="J64" s="92"/>
      <c r="K64" s="92"/>
      <c r="AB64" s="94"/>
      <c r="AC64" s="94"/>
      <c r="AD64" s="94"/>
      <c r="AE64" s="85"/>
      <c r="AH64" s="91"/>
    </row>
    <row r="65" spans="2:31" s="84" customFormat="1" ht="18.75" x14ac:dyDescent="0.4">
      <c r="B65" s="84" t="s">
        <v>121</v>
      </c>
      <c r="E65" s="293"/>
      <c r="F65" s="92"/>
      <c r="G65" s="92"/>
      <c r="H65" s="92"/>
      <c r="I65" s="92"/>
      <c r="J65" s="92"/>
      <c r="K65" s="92"/>
      <c r="L65" s="92"/>
      <c r="AB65" s="95"/>
      <c r="AC65" s="96"/>
      <c r="AD65" s="96"/>
      <c r="AE65" s="85"/>
    </row>
    <row r="66" spans="2:31" s="84" customFormat="1" ht="18.75" x14ac:dyDescent="0.4">
      <c r="B66" s="84" t="s">
        <v>122</v>
      </c>
      <c r="L66" s="92"/>
      <c r="AB66" s="95"/>
      <c r="AC66" s="96"/>
      <c r="AD66" s="96"/>
      <c r="AE66" s="85"/>
    </row>
    <row r="67" spans="2:31" s="84" customFormat="1" ht="18.75" x14ac:dyDescent="0.4">
      <c r="B67" s="84" t="s">
        <v>123</v>
      </c>
      <c r="E67" s="293" t="s">
        <v>10</v>
      </c>
      <c r="F67" s="92" t="s">
        <v>124</v>
      </c>
      <c r="G67" s="92"/>
      <c r="H67" s="92"/>
      <c r="I67" s="92"/>
      <c r="J67" s="92"/>
      <c r="K67" s="92"/>
      <c r="AB67" s="87"/>
      <c r="AC67" s="87"/>
      <c r="AD67" s="87"/>
      <c r="AE67" s="87"/>
    </row>
    <row r="68" spans="2:31" s="84" customFormat="1" ht="18.75" x14ac:dyDescent="0.4">
      <c r="B68" s="84" t="s">
        <v>125</v>
      </c>
      <c r="E68" s="293"/>
      <c r="F68" s="92"/>
      <c r="G68" s="92"/>
      <c r="H68" s="92"/>
      <c r="I68" s="92"/>
      <c r="J68" s="92"/>
      <c r="K68" s="92"/>
      <c r="AB68" s="87"/>
      <c r="AC68" s="87"/>
      <c r="AD68" s="87"/>
      <c r="AE68" s="87"/>
    </row>
    <row r="69" spans="2:31" s="84" customFormat="1" ht="18.75" x14ac:dyDescent="0.4">
      <c r="B69" s="84" t="s">
        <v>126</v>
      </c>
    </row>
    <row r="70" spans="2:31" s="84" customFormat="1" ht="18.75" x14ac:dyDescent="0.4">
      <c r="B70" s="84" t="s">
        <v>127</v>
      </c>
    </row>
    <row r="71" spans="2:31" s="84" customFormat="1" ht="18.75" x14ac:dyDescent="0.4">
      <c r="B71" s="84" t="s">
        <v>128</v>
      </c>
    </row>
    <row r="72" spans="2:31" s="84" customFormat="1" ht="18.75" x14ac:dyDescent="0.4">
      <c r="B72" s="84" t="s">
        <v>129</v>
      </c>
    </row>
    <row r="73" spans="2:31" s="84" customFormat="1" ht="18.75" x14ac:dyDescent="0.4">
      <c r="B73" s="84" t="s">
        <v>130</v>
      </c>
    </row>
    <row r="74" spans="2:31" s="84" customFormat="1" ht="18.75" x14ac:dyDescent="0.4">
      <c r="B74" s="84" t="s">
        <v>131</v>
      </c>
    </row>
    <row r="75" spans="2:31" s="84" customFormat="1" ht="18.75" x14ac:dyDescent="0.4">
      <c r="B75" s="84" t="s">
        <v>132</v>
      </c>
    </row>
    <row r="76" spans="2:31" s="84" customFormat="1" ht="18.75" x14ac:dyDescent="0.4">
      <c r="B76" s="84" t="s">
        <v>133</v>
      </c>
    </row>
    <row r="77" spans="2:31" s="84" customFormat="1" ht="18.75" x14ac:dyDescent="0.4">
      <c r="B77" s="84" t="s">
        <v>134</v>
      </c>
    </row>
    <row r="78" spans="2:31" s="84" customFormat="1" ht="18.75" x14ac:dyDescent="0.4">
      <c r="B78" s="84" t="s">
        <v>135</v>
      </c>
    </row>
    <row r="79" spans="2:31" s="84" customFormat="1" ht="18.75" x14ac:dyDescent="0.4">
      <c r="B79" s="84" t="s">
        <v>136</v>
      </c>
    </row>
    <row r="80" spans="2:31" s="84" customFormat="1" ht="18.75" x14ac:dyDescent="0.4">
      <c r="B80" s="84" t="s">
        <v>137</v>
      </c>
    </row>
    <row r="81" spans="2:24" s="84" customFormat="1" ht="18.75" x14ac:dyDescent="0.4">
      <c r="B81" s="84" t="s">
        <v>138</v>
      </c>
    </row>
    <row r="82" spans="2:24" s="84" customFormat="1" ht="18.75" x14ac:dyDescent="0.4">
      <c r="B82" s="84" t="s">
        <v>139</v>
      </c>
      <c r="L82" s="100"/>
      <c r="M82" s="100"/>
    </row>
    <row r="83" spans="2:24" s="84" customFormat="1" ht="19.5" customHeight="1" x14ac:dyDescent="0.4">
      <c r="B83" s="84" t="s">
        <v>140</v>
      </c>
    </row>
    <row r="84" spans="2:24" s="84" customFormat="1" ht="19.5" customHeight="1" x14ac:dyDescent="0.4">
      <c r="B84" s="92" t="s">
        <v>141</v>
      </c>
      <c r="C84" s="100"/>
      <c r="D84" s="100"/>
      <c r="E84" s="100"/>
      <c r="F84" s="100"/>
      <c r="G84" s="100"/>
      <c r="H84" s="100"/>
      <c r="I84" s="100"/>
      <c r="J84" s="100"/>
      <c r="K84" s="100"/>
      <c r="N84" s="100"/>
      <c r="O84" s="100"/>
      <c r="P84" s="100"/>
      <c r="Q84" s="100"/>
      <c r="R84" s="100"/>
      <c r="S84" s="100"/>
      <c r="T84" s="100"/>
      <c r="U84" s="100"/>
      <c r="V84" s="100"/>
      <c r="W84" s="100"/>
      <c r="X84" s="100"/>
    </row>
    <row r="85" spans="2:24" s="84" customFormat="1" ht="19.5" customHeight="1" x14ac:dyDescent="0.4">
      <c r="B85" s="84" t="s">
        <v>142</v>
      </c>
      <c r="L85" s="100"/>
      <c r="M85" s="100"/>
    </row>
    <row r="86" spans="2:24" s="84" customFormat="1" ht="19.5" customHeight="1" x14ac:dyDescent="0.4">
      <c r="B86" s="84" t="s">
        <v>143</v>
      </c>
      <c r="L86" s="100"/>
      <c r="M86" s="100"/>
    </row>
    <row r="87" spans="2:24" s="84" customFormat="1" ht="19.5" customHeight="1" x14ac:dyDescent="0.4">
      <c r="B87" s="92" t="s">
        <v>144</v>
      </c>
      <c r="C87" s="100"/>
      <c r="D87" s="100"/>
      <c r="E87" s="100"/>
      <c r="F87" s="100"/>
      <c r="G87" s="100"/>
      <c r="H87" s="100"/>
      <c r="I87" s="100"/>
      <c r="J87" s="100"/>
      <c r="K87" s="100"/>
      <c r="L87" s="100"/>
      <c r="M87" s="100"/>
      <c r="N87" s="100"/>
      <c r="O87" s="100"/>
      <c r="P87" s="100"/>
      <c r="Q87" s="100"/>
      <c r="R87" s="100"/>
      <c r="S87" s="100"/>
      <c r="T87" s="100"/>
      <c r="U87" s="100"/>
      <c r="V87" s="100"/>
      <c r="W87" s="100"/>
    </row>
    <row r="88" spans="2:24" s="84" customFormat="1" ht="19.5" customHeight="1" x14ac:dyDescent="0.4">
      <c r="B88" s="92" t="s">
        <v>145</v>
      </c>
      <c r="C88" s="100"/>
      <c r="D88" s="100"/>
      <c r="E88" s="100"/>
      <c r="F88" s="100"/>
      <c r="G88" s="100"/>
      <c r="H88" s="100"/>
      <c r="I88" s="100"/>
      <c r="J88" s="100"/>
      <c r="K88" s="100"/>
      <c r="N88" s="100"/>
      <c r="O88" s="100"/>
      <c r="P88" s="100"/>
      <c r="Q88" s="100"/>
      <c r="R88" s="100"/>
      <c r="S88" s="100"/>
      <c r="T88" s="100"/>
      <c r="U88" s="100"/>
      <c r="V88" s="100"/>
      <c r="W88" s="100"/>
      <c r="X88" s="100"/>
    </row>
    <row r="89" spans="2:24" s="84" customFormat="1" ht="19.5" customHeight="1" x14ac:dyDescent="0.4">
      <c r="B89" s="100"/>
      <c r="C89" s="100"/>
      <c r="D89" s="100"/>
      <c r="E89" s="100"/>
      <c r="F89" s="100"/>
      <c r="G89" s="100"/>
      <c r="H89" s="100"/>
      <c r="I89" s="100"/>
      <c r="J89" s="100"/>
      <c r="K89" s="100"/>
      <c r="N89" s="100"/>
      <c r="O89" s="100"/>
      <c r="P89" s="100"/>
      <c r="Q89" s="100"/>
      <c r="R89" s="100"/>
      <c r="S89" s="100"/>
      <c r="T89" s="100"/>
      <c r="U89" s="100"/>
      <c r="V89" s="100"/>
      <c r="W89" s="100"/>
      <c r="X89" s="100"/>
    </row>
    <row r="90" spans="2:24" s="84" customFormat="1" ht="18.75" x14ac:dyDescent="0.4">
      <c r="B90" s="97" t="s">
        <v>146</v>
      </c>
    </row>
    <row r="91" spans="2:24" s="84" customFormat="1" ht="18.75" x14ac:dyDescent="0.4">
      <c r="B91" s="84" t="s">
        <v>147</v>
      </c>
    </row>
    <row r="92" spans="2:24" s="84" customFormat="1" ht="18.75" x14ac:dyDescent="0.4">
      <c r="B92" s="84" t="s">
        <v>148</v>
      </c>
    </row>
    <row r="93" spans="2:24" s="84" customFormat="1" ht="18.75" x14ac:dyDescent="0.4">
      <c r="B93" s="84" t="s">
        <v>149</v>
      </c>
    </row>
    <row r="94" spans="2:24" s="84" customFormat="1" ht="18.75" x14ac:dyDescent="0.4">
      <c r="B94" s="84" t="s">
        <v>150</v>
      </c>
    </row>
    <row r="95" spans="2:24" s="84" customFormat="1" ht="18.75" x14ac:dyDescent="0.4">
      <c r="B95" s="97" t="s">
        <v>151</v>
      </c>
    </row>
    <row r="96" spans="2:24" s="84" customFormat="1" ht="18.75" x14ac:dyDescent="0.4">
      <c r="B96" s="84" t="s">
        <v>152</v>
      </c>
    </row>
    <row r="97" spans="2:27" s="84" customFormat="1" ht="18.75" x14ac:dyDescent="0.4">
      <c r="B97" s="84" t="s">
        <v>153</v>
      </c>
    </row>
    <row r="98" spans="2:27" s="84" customFormat="1" ht="18.75" x14ac:dyDescent="0.4">
      <c r="B98" s="293" t="s">
        <v>154</v>
      </c>
      <c r="C98" s="293"/>
      <c r="D98" s="293" t="s">
        <v>10</v>
      </c>
      <c r="E98" s="84" t="s">
        <v>155</v>
      </c>
    </row>
    <row r="99" spans="2:27" s="84" customFormat="1" ht="18.75" x14ac:dyDescent="0.4">
      <c r="B99" s="293"/>
      <c r="C99" s="293"/>
      <c r="D99" s="293"/>
      <c r="E99" s="84" t="s">
        <v>156</v>
      </c>
    </row>
    <row r="100" spans="2:27" s="84" customFormat="1" ht="18.75" x14ac:dyDescent="0.4">
      <c r="B100" s="84" t="s">
        <v>157</v>
      </c>
    </row>
    <row r="101" spans="2:27" s="84" customFormat="1" ht="18.75" x14ac:dyDescent="0.4">
      <c r="B101" s="84" t="s">
        <v>158</v>
      </c>
    </row>
    <row r="102" spans="2:27" s="84" customFormat="1" ht="18.75" x14ac:dyDescent="0.4">
      <c r="B102" s="293" t="s">
        <v>154</v>
      </c>
      <c r="C102" s="293"/>
      <c r="D102" s="293" t="s">
        <v>10</v>
      </c>
      <c r="E102" s="84" t="s">
        <v>159</v>
      </c>
    </row>
    <row r="103" spans="2:27" s="84" customFormat="1" ht="18.75" x14ac:dyDescent="0.4">
      <c r="B103" s="293"/>
      <c r="C103" s="293"/>
      <c r="D103" s="293"/>
      <c r="E103" s="84" t="s">
        <v>156</v>
      </c>
    </row>
    <row r="104" spans="2:27" s="84" customFormat="1" ht="18.75" x14ac:dyDescent="0.4">
      <c r="R104" s="98"/>
      <c r="S104" s="98"/>
      <c r="T104" s="98"/>
      <c r="U104" s="98"/>
    </row>
    <row r="105" spans="2:27" s="84" customFormat="1" ht="18.75" x14ac:dyDescent="0.4">
      <c r="B105" s="99"/>
    </row>
    <row r="106" spans="2:27" s="84" customFormat="1" ht="18.75" x14ac:dyDescent="0.4">
      <c r="B106" s="84" t="s">
        <v>160</v>
      </c>
      <c r="L106" s="100"/>
      <c r="M106" s="100"/>
    </row>
    <row r="107" spans="2:27" s="84" customFormat="1" ht="18.75" x14ac:dyDescent="0.4">
      <c r="B107" s="84" t="s">
        <v>161</v>
      </c>
      <c r="L107" s="100"/>
      <c r="M107" s="100"/>
    </row>
    <row r="108" spans="2:27" s="84" customFormat="1" ht="44.45" customHeight="1" x14ac:dyDescent="0.4">
      <c r="B108" s="294" t="s">
        <v>162</v>
      </c>
      <c r="C108" s="294"/>
      <c r="D108" s="294"/>
      <c r="E108" s="294"/>
      <c r="F108" s="294"/>
      <c r="G108" s="294"/>
      <c r="H108" s="294"/>
      <c r="I108" s="294"/>
      <c r="J108" s="294"/>
      <c r="K108" s="294"/>
      <c r="L108" s="294"/>
      <c r="M108" s="294"/>
      <c r="N108" s="294"/>
      <c r="O108" s="294"/>
      <c r="P108" s="294"/>
      <c r="Q108" s="294"/>
      <c r="R108" s="294"/>
      <c r="S108" s="294"/>
      <c r="T108" s="294"/>
      <c r="U108" s="294"/>
      <c r="V108" s="294"/>
      <c r="W108" s="100"/>
      <c r="X108" s="100"/>
      <c r="Y108" s="100"/>
      <c r="Z108" s="100"/>
      <c r="AA108" s="100"/>
    </row>
    <row r="109" spans="2:27" s="84" customFormat="1" ht="34.9" customHeight="1" x14ac:dyDescent="0.4">
      <c r="B109" s="92" t="s">
        <v>182</v>
      </c>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row>
    <row r="110" spans="2:27" s="84" customFormat="1" ht="18.75" customHeight="1" x14ac:dyDescent="0.4">
      <c r="B110" s="100"/>
      <c r="C110" s="100"/>
      <c r="D110" s="100"/>
      <c r="E110" s="100"/>
      <c r="F110" s="100"/>
      <c r="G110" s="100"/>
      <c r="H110" s="100"/>
      <c r="I110" s="100"/>
      <c r="J110" s="100"/>
      <c r="K110" s="100"/>
      <c r="N110" s="100"/>
      <c r="O110" s="100"/>
      <c r="P110" s="100"/>
      <c r="Q110" s="100"/>
      <c r="R110" s="100"/>
      <c r="S110" s="100"/>
      <c r="T110" s="100"/>
      <c r="U110" s="100"/>
      <c r="V110" s="100"/>
      <c r="W110" s="100"/>
      <c r="X110" s="100"/>
      <c r="Y110" s="100"/>
      <c r="Z110" s="100"/>
      <c r="AA110" s="100"/>
    </row>
    <row r="111" spans="2:27" s="84" customFormat="1" ht="18.75" x14ac:dyDescent="0.4">
      <c r="B111" s="84" t="s">
        <v>163</v>
      </c>
    </row>
    <row r="112" spans="2:27" s="84" customFormat="1" ht="18.75" x14ac:dyDescent="0.4">
      <c r="B112" s="84" t="s">
        <v>164</v>
      </c>
    </row>
    <row r="113" spans="2:13" s="84" customFormat="1" ht="18.75" customHeight="1" x14ac:dyDescent="0.4">
      <c r="B113" s="292" t="s">
        <v>14</v>
      </c>
      <c r="C113" s="292"/>
      <c r="D113" s="293" t="s">
        <v>10</v>
      </c>
      <c r="E113" s="279" t="s">
        <v>165</v>
      </c>
      <c r="F113" s="279"/>
      <c r="G113" s="279"/>
      <c r="H113" s="293" t="s">
        <v>10</v>
      </c>
      <c r="I113" s="93"/>
      <c r="J113" s="93"/>
      <c r="K113" s="84" t="s">
        <v>166</v>
      </c>
    </row>
    <row r="114" spans="2:13" s="84" customFormat="1" ht="18.75" x14ac:dyDescent="0.4">
      <c r="B114" s="292"/>
      <c r="C114" s="292"/>
      <c r="D114" s="293"/>
      <c r="E114" s="279"/>
      <c r="F114" s="279"/>
      <c r="G114" s="279"/>
      <c r="H114" s="293"/>
      <c r="I114" s="93"/>
      <c r="J114" s="93"/>
      <c r="K114" s="92" t="s">
        <v>167</v>
      </c>
    </row>
    <row r="115" spans="2:13" s="84" customFormat="1" ht="18.75" x14ac:dyDescent="0.4">
      <c r="B115" s="84" t="s">
        <v>168</v>
      </c>
    </row>
    <row r="116" spans="2:13" s="84" customFormat="1" ht="18.75" x14ac:dyDescent="0.4">
      <c r="B116" s="84" t="s">
        <v>164</v>
      </c>
    </row>
    <row r="117" spans="2:13" s="84" customFormat="1" ht="18.75" customHeight="1" x14ac:dyDescent="0.4">
      <c r="B117" s="292" t="s">
        <v>14</v>
      </c>
      <c r="C117" s="292"/>
      <c r="D117" s="293" t="s">
        <v>10</v>
      </c>
      <c r="E117" s="279" t="s">
        <v>165</v>
      </c>
      <c r="F117" s="279"/>
      <c r="G117" s="279"/>
      <c r="H117" s="93" t="s">
        <v>10</v>
      </c>
      <c r="I117" s="93"/>
      <c r="J117" s="93"/>
      <c r="K117" s="84" t="s">
        <v>169</v>
      </c>
      <c r="M117" s="85"/>
    </row>
    <row r="118" spans="2:13" s="84" customFormat="1" ht="18.75" x14ac:dyDescent="0.4">
      <c r="B118" s="292"/>
      <c r="C118" s="292"/>
      <c r="D118" s="293"/>
      <c r="E118" s="279"/>
      <c r="F118" s="279"/>
      <c r="G118" s="279"/>
      <c r="H118" s="93"/>
      <c r="I118" s="93"/>
      <c r="J118" s="93"/>
      <c r="K118" s="92" t="s">
        <v>167</v>
      </c>
      <c r="M118" s="85"/>
    </row>
    <row r="119" spans="2:13" s="84" customFormat="1" ht="18.75" x14ac:dyDescent="0.4">
      <c r="B119" s="86"/>
      <c r="C119" s="93"/>
      <c r="D119" s="101"/>
      <c r="E119" s="101"/>
      <c r="F119" s="101"/>
      <c r="G119" s="93"/>
      <c r="H119" s="92"/>
      <c r="I119" s="92"/>
      <c r="J119" s="92"/>
      <c r="L119" s="85"/>
      <c r="M119" s="85"/>
    </row>
    <row r="120" spans="2:13" s="84" customFormat="1" ht="18.75" x14ac:dyDescent="0.4">
      <c r="B120" s="84" t="s">
        <v>170</v>
      </c>
    </row>
    <row r="121" spans="2:13" s="84" customFormat="1" ht="18.75" x14ac:dyDescent="0.4">
      <c r="B121" s="84" t="s">
        <v>171</v>
      </c>
    </row>
    <row r="122" spans="2:13" s="84" customFormat="1" ht="18.75" x14ac:dyDescent="0.4">
      <c r="B122" s="84" t="s">
        <v>172</v>
      </c>
    </row>
    <row r="123" spans="2:13" s="84" customFormat="1" ht="18.75" x14ac:dyDescent="0.4">
      <c r="B123" s="84" t="s">
        <v>173</v>
      </c>
    </row>
    <row r="124" spans="2:13" s="84" customFormat="1" ht="18.75" x14ac:dyDescent="0.4">
      <c r="B124" s="84" t="s">
        <v>174</v>
      </c>
    </row>
    <row r="125" spans="2:13" s="84" customFormat="1" ht="18.75" x14ac:dyDescent="0.4">
      <c r="B125" s="84" t="s">
        <v>175</v>
      </c>
    </row>
    <row r="126" spans="2:13" s="84" customFormat="1" ht="18.75" x14ac:dyDescent="0.4">
      <c r="B126" s="84" t="s">
        <v>176</v>
      </c>
    </row>
    <row r="127" spans="2:13" s="84" customFormat="1" ht="18.75" x14ac:dyDescent="0.4">
      <c r="B127" s="84" t="s">
        <v>172</v>
      </c>
    </row>
    <row r="128" spans="2:13" s="84" customFormat="1" ht="18.75" x14ac:dyDescent="0.4">
      <c r="B128" s="92" t="s">
        <v>177</v>
      </c>
    </row>
    <row r="129" spans="2:25" s="84" customFormat="1" ht="18.75" x14ac:dyDescent="0.4">
      <c r="B129" s="84" t="s">
        <v>174</v>
      </c>
    </row>
    <row r="130" spans="2:25" s="84" customFormat="1" ht="18.75" x14ac:dyDescent="0.4">
      <c r="B130" s="84" t="s">
        <v>178</v>
      </c>
      <c r="L130" s="87"/>
      <c r="M130" s="87"/>
    </row>
    <row r="131" spans="2:25" s="84" customFormat="1" ht="18.75" x14ac:dyDescent="0.4">
      <c r="B131" s="84" t="s">
        <v>179</v>
      </c>
      <c r="L131" s="87"/>
      <c r="M131" s="87"/>
    </row>
    <row r="132" spans="2:25" s="84" customFormat="1" ht="18.75" x14ac:dyDescent="0.4">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row>
    <row r="133" spans="2:25" s="84" customFormat="1" ht="18.75" x14ac:dyDescent="0.4">
      <c r="B133" s="87"/>
      <c r="C133" s="87"/>
      <c r="D133" s="87"/>
      <c r="E133" s="87"/>
      <c r="F133" s="87"/>
      <c r="G133" s="87"/>
      <c r="H133" s="87"/>
      <c r="I133" s="87"/>
      <c r="J133" s="87"/>
      <c r="K133" s="87"/>
      <c r="L133" s="87"/>
      <c r="M133" s="87"/>
    </row>
    <row r="134" spans="2:25" s="84" customFormat="1" ht="18.75" x14ac:dyDescent="0.4">
      <c r="B134" s="87"/>
      <c r="C134" s="87"/>
      <c r="D134" s="87"/>
      <c r="E134" s="87"/>
      <c r="F134" s="87"/>
      <c r="G134" s="87"/>
      <c r="H134" s="87"/>
      <c r="I134" s="87"/>
      <c r="J134" s="87"/>
      <c r="K134" s="87"/>
      <c r="L134" s="87"/>
      <c r="M134" s="87"/>
    </row>
    <row r="135" spans="2:25" s="84" customFormat="1" ht="18.75" x14ac:dyDescent="0.4">
      <c r="B135" s="87"/>
      <c r="C135" s="87"/>
      <c r="D135" s="87"/>
      <c r="E135" s="87"/>
      <c r="F135" s="87"/>
      <c r="G135" s="87"/>
      <c r="H135" s="87"/>
      <c r="I135" s="87"/>
      <c r="J135" s="87"/>
      <c r="K135" s="87"/>
      <c r="L135" s="87"/>
      <c r="M135" s="87"/>
    </row>
    <row r="136" spans="2:25" s="84" customFormat="1" ht="18.75" x14ac:dyDescent="0.4">
      <c r="B136" s="87"/>
      <c r="C136" s="87"/>
      <c r="D136" s="87"/>
      <c r="E136" s="87"/>
      <c r="F136" s="87"/>
      <c r="G136" s="87"/>
      <c r="H136" s="87"/>
      <c r="I136" s="87"/>
      <c r="J136" s="87"/>
      <c r="K136" s="87"/>
      <c r="L136" s="87"/>
      <c r="M136" s="87"/>
    </row>
    <row r="137" spans="2:25" s="84" customFormat="1" ht="18.75" x14ac:dyDescent="0.4">
      <c r="B137" s="87"/>
      <c r="C137" s="87"/>
      <c r="D137" s="87"/>
      <c r="E137" s="87"/>
      <c r="F137" s="87"/>
      <c r="G137" s="87"/>
      <c r="H137" s="87"/>
      <c r="I137" s="87"/>
      <c r="J137" s="87"/>
      <c r="K137" s="87"/>
      <c r="L137" s="87"/>
      <c r="M137" s="87"/>
    </row>
    <row r="138" spans="2:25" s="84" customFormat="1" ht="18.75" x14ac:dyDescent="0.4">
      <c r="B138" s="87"/>
      <c r="C138" s="87"/>
      <c r="D138" s="87"/>
      <c r="E138" s="87"/>
      <c r="F138" s="87"/>
      <c r="G138" s="87"/>
      <c r="H138" s="87"/>
      <c r="I138" s="87"/>
      <c r="J138" s="87"/>
      <c r="K138" s="87"/>
      <c r="L138" s="87"/>
      <c r="M138" s="87"/>
    </row>
    <row r="139" spans="2:25" s="84" customFormat="1" ht="18.75" x14ac:dyDescent="0.4">
      <c r="B139" s="87"/>
      <c r="C139" s="87"/>
      <c r="D139" s="87"/>
      <c r="E139" s="87"/>
      <c r="F139" s="87"/>
      <c r="G139" s="87"/>
      <c r="H139" s="87"/>
      <c r="I139" s="87"/>
      <c r="J139" s="87"/>
      <c r="K139" s="87"/>
      <c r="L139" s="87"/>
      <c r="M139" s="87"/>
    </row>
    <row r="140" spans="2:25" s="84" customFormat="1" ht="18.75" x14ac:dyDescent="0.4">
      <c r="B140" s="87"/>
      <c r="C140" s="87"/>
      <c r="D140" s="87"/>
      <c r="E140" s="87"/>
      <c r="F140" s="87"/>
      <c r="G140" s="87"/>
      <c r="H140" s="87"/>
      <c r="I140" s="87"/>
      <c r="J140" s="87"/>
      <c r="K140" s="87"/>
      <c r="L140" s="87"/>
      <c r="M140" s="87"/>
    </row>
    <row r="141" spans="2:25" s="84" customFormat="1" ht="18.75" x14ac:dyDescent="0.4">
      <c r="B141" s="87"/>
      <c r="C141" s="87"/>
      <c r="D141" s="87"/>
      <c r="E141" s="87"/>
      <c r="F141" s="87"/>
      <c r="G141" s="87"/>
      <c r="H141" s="87"/>
      <c r="I141" s="87"/>
      <c r="J141" s="87"/>
      <c r="K141" s="87"/>
      <c r="L141" s="87"/>
      <c r="M141" s="87"/>
    </row>
    <row r="142" spans="2:25" s="84" customFormat="1" ht="18.75" x14ac:dyDescent="0.4">
      <c r="B142" s="87"/>
      <c r="C142" s="87"/>
      <c r="D142" s="87"/>
      <c r="E142" s="87"/>
      <c r="F142" s="87"/>
      <c r="G142" s="87"/>
      <c r="H142" s="87"/>
      <c r="I142" s="87"/>
      <c r="J142" s="87"/>
      <c r="K142" s="87"/>
      <c r="L142" s="87"/>
      <c r="M142" s="87"/>
    </row>
    <row r="143" spans="2:25" s="84" customFormat="1" ht="18.75" x14ac:dyDescent="0.4">
      <c r="B143" s="87"/>
      <c r="C143" s="87"/>
      <c r="D143" s="87"/>
      <c r="E143" s="87"/>
      <c r="F143" s="87"/>
      <c r="G143" s="87"/>
      <c r="H143" s="87"/>
      <c r="I143" s="87"/>
      <c r="J143" s="87"/>
      <c r="K143" s="87"/>
      <c r="L143" s="87"/>
      <c r="M143" s="87"/>
    </row>
    <row r="144" spans="2:25" s="84" customFormat="1" ht="18.75" x14ac:dyDescent="0.4">
      <c r="B144" s="87"/>
      <c r="C144" s="87"/>
      <c r="D144" s="87"/>
      <c r="E144" s="87"/>
      <c r="F144" s="87"/>
      <c r="G144" s="87"/>
      <c r="H144" s="87"/>
      <c r="I144" s="87"/>
      <c r="J144" s="87"/>
      <c r="K144" s="87"/>
      <c r="L144" s="87"/>
      <c r="M144" s="87"/>
    </row>
    <row r="145" spans="2:27" s="84" customFormat="1" ht="18.75" x14ac:dyDescent="0.4">
      <c r="B145" s="87"/>
      <c r="C145" s="87"/>
      <c r="D145" s="87"/>
      <c r="E145" s="87"/>
      <c r="F145" s="87"/>
      <c r="G145" s="87"/>
      <c r="H145" s="87"/>
      <c r="I145" s="87"/>
      <c r="J145" s="87"/>
      <c r="K145" s="87"/>
      <c r="L145" s="87"/>
      <c r="M145" s="87"/>
      <c r="R145" s="98"/>
      <c r="S145" s="98"/>
      <c r="T145" s="98"/>
      <c r="U145" s="98"/>
    </row>
    <row r="146" spans="2:27" s="84" customFormat="1" ht="18.75" x14ac:dyDescent="0.4">
      <c r="B146" s="87"/>
      <c r="C146" s="87"/>
      <c r="D146" s="87"/>
      <c r="E146" s="87"/>
      <c r="F146" s="87"/>
      <c r="G146" s="87"/>
      <c r="H146" s="87"/>
      <c r="I146" s="87"/>
      <c r="J146" s="87"/>
      <c r="K146" s="87"/>
      <c r="L146" s="87"/>
      <c r="M146" s="87"/>
    </row>
    <row r="147" spans="2:27" s="84" customFormat="1" ht="18.75" x14ac:dyDescent="0.4">
      <c r="B147" s="87"/>
      <c r="C147" s="87"/>
      <c r="D147" s="87"/>
      <c r="E147" s="87"/>
      <c r="F147" s="87"/>
      <c r="G147" s="87"/>
      <c r="H147" s="87"/>
      <c r="I147" s="87"/>
      <c r="J147" s="87"/>
      <c r="K147" s="87"/>
      <c r="L147" s="87"/>
      <c r="M147" s="87"/>
    </row>
    <row r="148" spans="2:27" s="84" customFormat="1" ht="18.75" x14ac:dyDescent="0.4">
      <c r="B148" s="87"/>
      <c r="C148" s="87"/>
      <c r="D148" s="87"/>
      <c r="E148" s="87"/>
      <c r="F148" s="87"/>
      <c r="G148" s="87"/>
      <c r="H148" s="87"/>
      <c r="I148" s="87"/>
      <c r="J148" s="87"/>
      <c r="K148" s="87"/>
      <c r="L148" s="87"/>
      <c r="M148" s="87"/>
    </row>
    <row r="149" spans="2:27" s="84" customFormat="1" ht="44.45" customHeight="1" x14ac:dyDescent="0.4">
      <c r="B149" s="87"/>
      <c r="C149" s="87"/>
      <c r="D149" s="87"/>
      <c r="E149" s="87"/>
      <c r="F149" s="87"/>
      <c r="G149" s="87"/>
      <c r="H149" s="87"/>
      <c r="I149" s="87"/>
      <c r="J149" s="87"/>
      <c r="K149" s="87"/>
      <c r="L149" s="87"/>
      <c r="M149" s="87"/>
      <c r="N149" s="100"/>
      <c r="O149" s="100"/>
      <c r="P149" s="100"/>
      <c r="Q149" s="100"/>
      <c r="R149" s="100"/>
      <c r="S149" s="100"/>
      <c r="T149" s="100"/>
      <c r="U149" s="100"/>
      <c r="V149" s="100"/>
      <c r="W149" s="100"/>
      <c r="X149" s="100"/>
      <c r="Y149" s="100"/>
      <c r="Z149" s="100"/>
      <c r="AA149" s="100"/>
    </row>
    <row r="150" spans="2:27" s="84" customFormat="1" ht="44.45" customHeight="1" thickBot="1" x14ac:dyDescent="0.45">
      <c r="B150" s="67" t="s">
        <v>192</v>
      </c>
      <c r="C150" s="87"/>
      <c r="D150" s="87"/>
      <c r="E150" s="87"/>
      <c r="F150" s="87"/>
      <c r="G150" s="87"/>
      <c r="H150" s="87"/>
      <c r="I150" s="87"/>
      <c r="J150" s="87"/>
      <c r="K150" s="87"/>
      <c r="L150" s="87"/>
      <c r="M150" s="87"/>
      <c r="N150" s="126"/>
      <c r="O150" s="126"/>
      <c r="P150" s="308" t="s">
        <v>188</v>
      </c>
      <c r="Q150" s="126"/>
      <c r="R150" s="126"/>
      <c r="S150" s="126"/>
      <c r="T150" s="126"/>
      <c r="U150" s="126"/>
      <c r="V150" s="126"/>
      <c r="W150" s="126"/>
      <c r="X150" s="126"/>
      <c r="Y150" s="126"/>
      <c r="Z150" s="126"/>
      <c r="AA150" s="126"/>
    </row>
    <row r="151" spans="2:27" s="72" customFormat="1" ht="27" customHeight="1" thickBot="1" x14ac:dyDescent="0.45">
      <c r="B151" s="116" t="s">
        <v>0</v>
      </c>
      <c r="C151" s="105" t="s">
        <v>86</v>
      </c>
      <c r="D151" s="106" t="s">
        <v>16</v>
      </c>
      <c r="E151" s="106" t="s">
        <v>17</v>
      </c>
      <c r="F151" s="106" t="s">
        <v>18</v>
      </c>
      <c r="G151" s="107" t="s">
        <v>19</v>
      </c>
      <c r="H151" s="259" t="s">
        <v>87</v>
      </c>
      <c r="I151" s="260"/>
      <c r="J151" s="260"/>
      <c r="K151" s="260"/>
      <c r="L151" s="108" t="s">
        <v>88</v>
      </c>
      <c r="M151" s="109" t="s">
        <v>89</v>
      </c>
      <c r="O151" s="71"/>
      <c r="P151" s="71"/>
      <c r="R151" s="291"/>
      <c r="S151" s="291"/>
      <c r="T151" s="291"/>
    </row>
    <row r="152" spans="2:27" s="72" customFormat="1" ht="45" customHeight="1" thickBot="1" x14ac:dyDescent="0.45">
      <c r="B152" s="268">
        <v>4</v>
      </c>
      <c r="C152" s="110" t="s">
        <v>90</v>
      </c>
      <c r="D152" s="116" t="s">
        <v>2</v>
      </c>
      <c r="E152" s="268" t="s">
        <v>91</v>
      </c>
      <c r="F152" s="268" t="s">
        <v>92</v>
      </c>
      <c r="G152" s="270" t="s">
        <v>93</v>
      </c>
      <c r="H152" s="272" t="s">
        <v>7</v>
      </c>
      <c r="I152" s="273"/>
      <c r="J152" s="274" t="s">
        <v>8</v>
      </c>
      <c r="K152" s="273"/>
      <c r="L152" s="111" t="s">
        <v>7</v>
      </c>
      <c r="M152" s="112" t="s">
        <v>8</v>
      </c>
      <c r="O152" s="71"/>
      <c r="P152" s="71"/>
      <c r="R152" s="76"/>
      <c r="S152" s="77"/>
      <c r="T152" s="78"/>
    </row>
    <row r="153" spans="2:27" s="72" customFormat="1" ht="42.75" customHeight="1" thickBot="1" x14ac:dyDescent="0.45">
      <c r="B153" s="268"/>
      <c r="C153" s="275" t="str">
        <f>IF('様式第6号(2)b'!B70="","",'様式第6号(2)b'!B70)</f>
        <v/>
      </c>
      <c r="D153" s="79" t="s">
        <v>94</v>
      </c>
      <c r="E153" s="268"/>
      <c r="F153" s="268"/>
      <c r="G153" s="270"/>
      <c r="H153" s="277" t="s">
        <v>95</v>
      </c>
      <c r="I153" s="278"/>
      <c r="J153" s="281" t="s">
        <v>96</v>
      </c>
      <c r="K153" s="278"/>
      <c r="L153" s="80" t="s">
        <v>97</v>
      </c>
      <c r="M153" s="82" t="s">
        <v>98</v>
      </c>
      <c r="O153" s="71"/>
      <c r="P153" s="71"/>
    </row>
    <row r="154" spans="2:27" s="72" customFormat="1" ht="42.75" customHeight="1" thickBot="1" x14ac:dyDescent="0.45">
      <c r="B154" s="268"/>
      <c r="C154" s="276"/>
      <c r="D154" s="288"/>
      <c r="E154" s="268"/>
      <c r="F154" s="268"/>
      <c r="G154" s="270"/>
      <c r="H154" s="270"/>
      <c r="I154" s="279"/>
      <c r="J154" s="282"/>
      <c r="K154" s="279"/>
      <c r="L154" s="121" t="str">
        <f>IFERROR(ROUNDUP(IF(H157="",H165,H157)*VLOOKUP($M$1,$AF$2:$AG$3,2,FALSE),0),"")</f>
        <v/>
      </c>
      <c r="M154" s="121" t="str">
        <f>IFERROR(ROUNDUP(IF(J157="",J165,J157)*VLOOKUP($M$2,$AF$2:$AG$3,2,FALSE),0),"")</f>
        <v/>
      </c>
      <c r="O154" s="71"/>
      <c r="P154" s="71"/>
    </row>
    <row r="155" spans="2:27" s="72" customFormat="1" ht="33" customHeight="1" thickBot="1" x14ac:dyDescent="0.45">
      <c r="B155" s="268"/>
      <c r="C155" s="276"/>
      <c r="D155" s="266"/>
      <c r="E155" s="268"/>
      <c r="F155" s="268"/>
      <c r="G155" s="270"/>
      <c r="H155" s="270"/>
      <c r="I155" s="279"/>
      <c r="J155" s="282"/>
      <c r="K155" s="279"/>
      <c r="L155" s="259" t="s">
        <v>23</v>
      </c>
      <c r="M155" s="261"/>
      <c r="O155" s="71"/>
    </row>
    <row r="156" spans="2:27" s="72" customFormat="1" ht="21.75" customHeight="1" thickBot="1" x14ac:dyDescent="0.45">
      <c r="B156" s="268"/>
      <c r="C156" s="276"/>
      <c r="D156" s="266"/>
      <c r="E156" s="269"/>
      <c r="F156" s="269"/>
      <c r="G156" s="271"/>
      <c r="H156" s="271"/>
      <c r="I156" s="280"/>
      <c r="J156" s="283"/>
      <c r="K156" s="280"/>
      <c r="L156" s="262" t="s">
        <v>24</v>
      </c>
      <c r="M156" s="263" t="s">
        <v>25</v>
      </c>
      <c r="O156" s="71"/>
    </row>
    <row r="157" spans="2:27" s="72" customFormat="1" ht="36.75" customHeight="1" thickBot="1" x14ac:dyDescent="0.45">
      <c r="B157" s="268"/>
      <c r="C157" s="276"/>
      <c r="D157" s="113" t="s">
        <v>99</v>
      </c>
      <c r="E157" s="244" t="str">
        <f>IF(AND('様式第6号(2)b'!R70="",'様式第6号(2)b'!T70=""),"",'様式第6号(2)b'!R70+'様式第6号(2)b'!T70)</f>
        <v/>
      </c>
      <c r="F157" s="244" t="str">
        <f>IF('様式第6号(3)ab'!N74="","",'様式第6号(3)ab'!N74)</f>
        <v/>
      </c>
      <c r="G157" s="264" t="str">
        <f>IF(AND(E157="", F157=""), "", E157+F157)</f>
        <v/>
      </c>
      <c r="H157" s="250" t="str">
        <f>IF(AND(G157="",G165=""),"",IF(G157&lt;=G165,E157,""))</f>
        <v/>
      </c>
      <c r="I157" s="251"/>
      <c r="J157" s="254" t="str">
        <f>IF(AND(G157="",G165=""),"",IF(G157&lt;=G165,F157,""))</f>
        <v/>
      </c>
      <c r="K157" s="251"/>
      <c r="L157" s="262"/>
      <c r="M157" s="263"/>
      <c r="O157" s="71"/>
    </row>
    <row r="158" spans="2:27" s="72" customFormat="1" ht="27" customHeight="1" thickBot="1" x14ac:dyDescent="0.45">
      <c r="B158" s="268"/>
      <c r="C158" s="276"/>
      <c r="D158" s="266"/>
      <c r="E158" s="245"/>
      <c r="F158" s="245"/>
      <c r="G158" s="265"/>
      <c r="H158" s="252"/>
      <c r="I158" s="253"/>
      <c r="J158" s="255"/>
      <c r="K158" s="253"/>
      <c r="L158" s="256" t="str">
        <f>IFERROR(IF(SUM(L154:M154)&gt;$M$3*F165,ROUNDUP($M$3*F165*L154/(L154+M154),0),""),"")</f>
        <v/>
      </c>
      <c r="M158" s="256" t="str">
        <f>IFERROR(IF(SUM(L154:M154)&gt;$M$3*F165,ROUNDUP($M$3*F165*M154/(L154+M154),0),""),"")</f>
        <v/>
      </c>
      <c r="O158" s="71"/>
    </row>
    <row r="159" spans="2:27" s="72" customFormat="1" ht="32.25" customHeight="1" thickBot="1" x14ac:dyDescent="0.45">
      <c r="B159" s="268"/>
      <c r="C159" s="276"/>
      <c r="D159" s="266"/>
      <c r="E159" s="75" t="s">
        <v>20</v>
      </c>
      <c r="F159" s="75" t="s">
        <v>21</v>
      </c>
      <c r="G159" s="114" t="s">
        <v>22</v>
      </c>
      <c r="H159" s="259" t="s">
        <v>100</v>
      </c>
      <c r="I159" s="260"/>
      <c r="J159" s="260"/>
      <c r="K159" s="260"/>
      <c r="L159" s="257"/>
      <c r="M159" s="257"/>
      <c r="N159" s="71"/>
    </row>
    <row r="160" spans="2:27" s="72" customFormat="1" ht="31.5" customHeight="1" thickBot="1" x14ac:dyDescent="0.45">
      <c r="B160" s="268"/>
      <c r="C160" s="275" t="str">
        <f>IF('様式第6号(2)b'!D70="","",'様式第6号(2)b'!D70)</f>
        <v/>
      </c>
      <c r="D160" s="267"/>
      <c r="E160" s="268" t="s">
        <v>101</v>
      </c>
      <c r="F160" s="268" t="s">
        <v>102</v>
      </c>
      <c r="G160" s="270" t="s">
        <v>103</v>
      </c>
      <c r="H160" s="259" t="s">
        <v>9</v>
      </c>
      <c r="I160" s="260"/>
      <c r="J160" s="285" t="s">
        <v>1</v>
      </c>
      <c r="K160" s="260"/>
      <c r="L160" s="257"/>
      <c r="M160" s="257"/>
      <c r="N160" s="81"/>
    </row>
    <row r="161" spans="2:15" s="72" customFormat="1" ht="43.5" customHeight="1" x14ac:dyDescent="0.4">
      <c r="B161" s="268"/>
      <c r="C161" s="276"/>
      <c r="D161" s="115" t="s">
        <v>104</v>
      </c>
      <c r="E161" s="268"/>
      <c r="F161" s="268"/>
      <c r="G161" s="270"/>
      <c r="H161" s="286" t="s">
        <v>105</v>
      </c>
      <c r="I161" s="287"/>
      <c r="J161" s="289" t="s">
        <v>106</v>
      </c>
      <c r="K161" s="287"/>
      <c r="L161" s="257"/>
      <c r="M161" s="257"/>
      <c r="N161" s="71"/>
    </row>
    <row r="162" spans="2:15" s="72" customFormat="1" ht="18" customHeight="1" thickBot="1" x14ac:dyDescent="0.45">
      <c r="B162" s="268"/>
      <c r="C162" s="276"/>
      <c r="D162" s="242" t="str">
        <f>IF(AND(D154="",D158=""),"",D158/D154)</f>
        <v/>
      </c>
      <c r="E162" s="268"/>
      <c r="F162" s="268"/>
      <c r="G162" s="270"/>
      <c r="H162" s="270"/>
      <c r="I162" s="279"/>
      <c r="J162" s="282"/>
      <c r="K162" s="279"/>
      <c r="L162" s="258"/>
      <c r="M162" s="258"/>
      <c r="N162" s="71"/>
    </row>
    <row r="163" spans="2:15" s="72" customFormat="1" ht="22.5" customHeight="1" thickBot="1" x14ac:dyDescent="0.45">
      <c r="B163" s="268"/>
      <c r="C163" s="276"/>
      <c r="D163" s="290"/>
      <c r="E163" s="268"/>
      <c r="F163" s="268"/>
      <c r="G163" s="270"/>
      <c r="H163" s="270"/>
      <c r="I163" s="279"/>
      <c r="J163" s="282"/>
      <c r="K163" s="279"/>
      <c r="L163" s="241" t="s">
        <v>6</v>
      </c>
      <c r="M163" s="241"/>
      <c r="N163" s="71"/>
    </row>
    <row r="164" spans="2:15" s="72" customFormat="1" ht="29.25" customHeight="1" thickBot="1" x14ac:dyDescent="0.45">
      <c r="B164" s="268"/>
      <c r="C164" s="276"/>
      <c r="D164" s="117" t="s">
        <v>107</v>
      </c>
      <c r="E164" s="269"/>
      <c r="F164" s="269"/>
      <c r="G164" s="271"/>
      <c r="H164" s="271"/>
      <c r="I164" s="280"/>
      <c r="J164" s="283"/>
      <c r="K164" s="280"/>
      <c r="L164" s="241"/>
      <c r="M164" s="241"/>
      <c r="N164" s="71"/>
    </row>
    <row r="165" spans="2:15" s="72" customFormat="1" ht="32.25" customHeight="1" thickBot="1" x14ac:dyDescent="0.45">
      <c r="B165" s="268"/>
      <c r="C165" s="276"/>
      <c r="D165" s="242" t="str">
        <f>IF(D162="","",IF(AND(D162&gt;=0.85,D162&lt;=1.15),"○","×"))</f>
        <v/>
      </c>
      <c r="E165" s="244" t="str">
        <f>IF(D154="","",D154)</f>
        <v/>
      </c>
      <c r="F165" s="246"/>
      <c r="G165" s="248" t="str">
        <f>IF(AND(E165="", F165=""), "", E165*F165)</f>
        <v/>
      </c>
      <c r="H165" s="250" t="str">
        <f>IF(G157&gt;G165,ROUNDUP(G165*E157/G157,0),"")</f>
        <v/>
      </c>
      <c r="I165" s="251"/>
      <c r="J165" s="254" t="str">
        <f>IF(G157&gt;G165,ROUNDUP(G165*F157/G157,0),"")</f>
        <v/>
      </c>
      <c r="K165" s="251"/>
      <c r="L165" s="118" t="s">
        <v>108</v>
      </c>
      <c r="M165" s="119" t="s">
        <v>109</v>
      </c>
      <c r="N165" s="71"/>
    </row>
    <row r="166" spans="2:15" s="72" customFormat="1" ht="53.25" customHeight="1" thickBot="1" x14ac:dyDescent="0.45">
      <c r="B166" s="269"/>
      <c r="C166" s="276"/>
      <c r="D166" s="243"/>
      <c r="E166" s="245"/>
      <c r="F166" s="247"/>
      <c r="G166" s="249"/>
      <c r="H166" s="252"/>
      <c r="I166" s="253"/>
      <c r="J166" s="255"/>
      <c r="K166" s="253"/>
      <c r="L166" s="121" t="str">
        <f>IF(L158="",L154,L158)</f>
        <v/>
      </c>
      <c r="M166" s="121" t="str">
        <f>IF(M158="",M154,M158)</f>
        <v/>
      </c>
      <c r="N166" s="71"/>
    </row>
    <row r="167" spans="2:15" s="72" customFormat="1" ht="27" customHeight="1" thickBot="1" x14ac:dyDescent="0.45">
      <c r="B167" s="116" t="s">
        <v>0</v>
      </c>
      <c r="C167" s="105" t="s">
        <v>86</v>
      </c>
      <c r="D167" s="106" t="s">
        <v>16</v>
      </c>
      <c r="E167" s="106" t="s">
        <v>17</v>
      </c>
      <c r="F167" s="106" t="s">
        <v>18</v>
      </c>
      <c r="G167" s="107" t="s">
        <v>19</v>
      </c>
      <c r="H167" s="259" t="s">
        <v>87</v>
      </c>
      <c r="I167" s="260"/>
      <c r="J167" s="260"/>
      <c r="K167" s="260"/>
      <c r="L167" s="108" t="s">
        <v>88</v>
      </c>
      <c r="M167" s="109" t="s">
        <v>89</v>
      </c>
      <c r="O167" s="71"/>
    </row>
    <row r="168" spans="2:15" s="72" customFormat="1" ht="45" customHeight="1" thickBot="1" x14ac:dyDescent="0.45">
      <c r="B168" s="268">
        <v>5</v>
      </c>
      <c r="C168" s="110" t="s">
        <v>90</v>
      </c>
      <c r="D168" s="116" t="s">
        <v>2</v>
      </c>
      <c r="E168" s="268" t="s">
        <v>91</v>
      </c>
      <c r="F168" s="268" t="s">
        <v>92</v>
      </c>
      <c r="G168" s="270" t="s">
        <v>93</v>
      </c>
      <c r="H168" s="272" t="s">
        <v>7</v>
      </c>
      <c r="I168" s="273"/>
      <c r="J168" s="274" t="s">
        <v>8</v>
      </c>
      <c r="K168" s="273"/>
      <c r="L168" s="111" t="s">
        <v>7</v>
      </c>
      <c r="M168" s="112" t="s">
        <v>8</v>
      </c>
      <c r="O168" s="71"/>
    </row>
    <row r="169" spans="2:15" s="72" customFormat="1" ht="42.75" customHeight="1" thickBot="1" x14ac:dyDescent="0.45">
      <c r="B169" s="268"/>
      <c r="C169" s="275" t="str">
        <f>IF('様式第6号(2)b'!B72="","",'様式第6号(2)b'!B72)</f>
        <v/>
      </c>
      <c r="D169" s="79" t="s">
        <v>94</v>
      </c>
      <c r="E169" s="268"/>
      <c r="F169" s="268"/>
      <c r="G169" s="270"/>
      <c r="H169" s="277" t="s">
        <v>95</v>
      </c>
      <c r="I169" s="278"/>
      <c r="J169" s="281" t="s">
        <v>96</v>
      </c>
      <c r="K169" s="278"/>
      <c r="L169" s="80" t="s">
        <v>97</v>
      </c>
      <c r="M169" s="82" t="s">
        <v>98</v>
      </c>
      <c r="O169" s="71"/>
    </row>
    <row r="170" spans="2:15" s="72" customFormat="1" ht="42.75" customHeight="1" thickBot="1" x14ac:dyDescent="0.45">
      <c r="B170" s="268"/>
      <c r="C170" s="276"/>
      <c r="D170" s="288"/>
      <c r="E170" s="268"/>
      <c r="F170" s="268"/>
      <c r="G170" s="270"/>
      <c r="H170" s="270"/>
      <c r="I170" s="279"/>
      <c r="J170" s="282"/>
      <c r="K170" s="279"/>
      <c r="L170" s="121" t="str">
        <f>IFERROR(ROUNDUP(IF(H173="",H181,H173)*VLOOKUP($M$1,$AF$2:$AG$3,2,FALSE),0),"")</f>
        <v/>
      </c>
      <c r="M170" s="121" t="str">
        <f>IFERROR(ROUNDUP(IF(J173="",J181,J173)*VLOOKUP($M$2,$AF$2:$AG$3,2,FALSE),0),"")</f>
        <v/>
      </c>
      <c r="O170" s="71"/>
    </row>
    <row r="171" spans="2:15" s="72" customFormat="1" ht="33" customHeight="1" thickBot="1" x14ac:dyDescent="0.45">
      <c r="B171" s="268"/>
      <c r="C171" s="276"/>
      <c r="D171" s="266"/>
      <c r="E171" s="268"/>
      <c r="F171" s="268"/>
      <c r="G171" s="270"/>
      <c r="H171" s="270"/>
      <c r="I171" s="279"/>
      <c r="J171" s="282"/>
      <c r="K171" s="279"/>
      <c r="L171" s="259" t="s">
        <v>23</v>
      </c>
      <c r="M171" s="261"/>
      <c r="O171" s="71"/>
    </row>
    <row r="172" spans="2:15" s="72" customFormat="1" ht="21.75" customHeight="1" thickBot="1" x14ac:dyDescent="0.45">
      <c r="B172" s="268"/>
      <c r="C172" s="276"/>
      <c r="D172" s="266"/>
      <c r="E172" s="269"/>
      <c r="F172" s="269"/>
      <c r="G172" s="271"/>
      <c r="H172" s="271"/>
      <c r="I172" s="280"/>
      <c r="J172" s="283"/>
      <c r="K172" s="280"/>
      <c r="L172" s="262" t="s">
        <v>24</v>
      </c>
      <c r="M172" s="263" t="s">
        <v>25</v>
      </c>
      <c r="O172" s="71"/>
    </row>
    <row r="173" spans="2:15" s="72" customFormat="1" ht="36.75" customHeight="1" thickBot="1" x14ac:dyDescent="0.45">
      <c r="B173" s="268"/>
      <c r="C173" s="276"/>
      <c r="D173" s="113" t="s">
        <v>99</v>
      </c>
      <c r="E173" s="244" t="str">
        <f>IF(AND('様式第6号(2)b'!R72="",'様式第6号(2)b'!T72=""),"",'様式第6号(2)b'!R72+'様式第6号(2)b'!T72)</f>
        <v/>
      </c>
      <c r="F173" s="244" t="str">
        <f>IF('様式第6号(3)ab'!N76="","",'様式第6号(3)ab'!N76)</f>
        <v/>
      </c>
      <c r="G173" s="264" t="str">
        <f>IF(AND(E173="", F173=""), "", E173+F173)</f>
        <v/>
      </c>
      <c r="H173" s="250" t="str">
        <f>IF(AND(G173="",G181=""),"",IF(G173&lt;=G181,E173,""))</f>
        <v/>
      </c>
      <c r="I173" s="251"/>
      <c r="J173" s="254" t="str">
        <f>IF(AND(G173="",G181=""),"",IF(G173&lt;=G181,F173,""))</f>
        <v/>
      </c>
      <c r="K173" s="251"/>
      <c r="L173" s="262"/>
      <c r="M173" s="263"/>
      <c r="O173" s="71"/>
    </row>
    <row r="174" spans="2:15" s="72" customFormat="1" ht="27" customHeight="1" thickBot="1" x14ac:dyDescent="0.45">
      <c r="B174" s="268"/>
      <c r="C174" s="276"/>
      <c r="D174" s="266"/>
      <c r="E174" s="245"/>
      <c r="F174" s="245"/>
      <c r="G174" s="265"/>
      <c r="H174" s="252"/>
      <c r="I174" s="253"/>
      <c r="J174" s="255"/>
      <c r="K174" s="253"/>
      <c r="L174" s="256" t="str">
        <f>IFERROR(IF(SUM(L170:M170)&gt;$M$3*F181,ROUNDUP($M$3*F181*L170/(L170+M170),0),""),"")</f>
        <v/>
      </c>
      <c r="M174" s="256" t="str">
        <f>IFERROR(IF(SUM(L170:M170)&gt;$M$3*F181,ROUNDUP($M$3*F181*M170/(L170+M170),0),""),"")</f>
        <v/>
      </c>
      <c r="O174" s="71"/>
    </row>
    <row r="175" spans="2:15" s="72" customFormat="1" ht="32.25" customHeight="1" thickBot="1" x14ac:dyDescent="0.45">
      <c r="B175" s="268"/>
      <c r="C175" s="276"/>
      <c r="D175" s="266"/>
      <c r="E175" s="75" t="s">
        <v>20</v>
      </c>
      <c r="F175" s="75" t="s">
        <v>21</v>
      </c>
      <c r="G175" s="114" t="s">
        <v>22</v>
      </c>
      <c r="H175" s="259" t="s">
        <v>100</v>
      </c>
      <c r="I175" s="260"/>
      <c r="J175" s="260"/>
      <c r="K175" s="260"/>
      <c r="L175" s="257"/>
      <c r="M175" s="257"/>
      <c r="N175" s="71"/>
    </row>
    <row r="176" spans="2:15" s="72" customFormat="1" ht="31.5" customHeight="1" thickBot="1" x14ac:dyDescent="0.45">
      <c r="B176" s="268"/>
      <c r="C176" s="275" t="str">
        <f>IF('様式第6号(2)b'!D72="","",'様式第6号(2)b'!D72)</f>
        <v/>
      </c>
      <c r="D176" s="267"/>
      <c r="E176" s="268" t="s">
        <v>101</v>
      </c>
      <c r="F176" s="268" t="s">
        <v>102</v>
      </c>
      <c r="G176" s="270" t="s">
        <v>103</v>
      </c>
      <c r="H176" s="259" t="s">
        <v>9</v>
      </c>
      <c r="I176" s="260"/>
      <c r="J176" s="285" t="s">
        <v>1</v>
      </c>
      <c r="K176" s="260"/>
      <c r="L176" s="257"/>
      <c r="M176" s="257"/>
      <c r="N176" s="81"/>
    </row>
    <row r="177" spans="2:15" s="72" customFormat="1" ht="43.5" customHeight="1" x14ac:dyDescent="0.4">
      <c r="B177" s="268"/>
      <c r="C177" s="276"/>
      <c r="D177" s="115" t="s">
        <v>104</v>
      </c>
      <c r="E177" s="268"/>
      <c r="F177" s="268"/>
      <c r="G177" s="270"/>
      <c r="H177" s="286" t="s">
        <v>105</v>
      </c>
      <c r="I177" s="287"/>
      <c r="J177" s="289" t="s">
        <v>106</v>
      </c>
      <c r="K177" s="287"/>
      <c r="L177" s="257"/>
      <c r="M177" s="257"/>
      <c r="N177" s="71"/>
    </row>
    <row r="178" spans="2:15" s="72" customFormat="1" ht="18" customHeight="1" thickBot="1" x14ac:dyDescent="0.45">
      <c r="B178" s="268"/>
      <c r="C178" s="276"/>
      <c r="D178" s="242" t="str">
        <f>IF(AND(D170="",D174=""),"",D174/D170)</f>
        <v/>
      </c>
      <c r="E178" s="268"/>
      <c r="F178" s="268"/>
      <c r="G178" s="270"/>
      <c r="H178" s="270"/>
      <c r="I178" s="279"/>
      <c r="J178" s="282"/>
      <c r="K178" s="279"/>
      <c r="L178" s="258"/>
      <c r="M178" s="258"/>
      <c r="N178" s="71"/>
    </row>
    <row r="179" spans="2:15" s="72" customFormat="1" ht="22.5" customHeight="1" thickBot="1" x14ac:dyDescent="0.45">
      <c r="B179" s="268"/>
      <c r="C179" s="276"/>
      <c r="D179" s="290"/>
      <c r="E179" s="268"/>
      <c r="F179" s="268"/>
      <c r="G179" s="270"/>
      <c r="H179" s="270"/>
      <c r="I179" s="279"/>
      <c r="J179" s="282"/>
      <c r="K179" s="279"/>
      <c r="L179" s="241" t="s">
        <v>6</v>
      </c>
      <c r="M179" s="241"/>
      <c r="N179" s="71"/>
    </row>
    <row r="180" spans="2:15" s="72" customFormat="1" ht="29.25" customHeight="1" thickBot="1" x14ac:dyDescent="0.45">
      <c r="B180" s="268"/>
      <c r="C180" s="276"/>
      <c r="D180" s="117" t="s">
        <v>107</v>
      </c>
      <c r="E180" s="269"/>
      <c r="F180" s="269"/>
      <c r="G180" s="271"/>
      <c r="H180" s="271"/>
      <c r="I180" s="280"/>
      <c r="J180" s="283"/>
      <c r="K180" s="280"/>
      <c r="L180" s="241"/>
      <c r="M180" s="241"/>
      <c r="N180" s="71"/>
    </row>
    <row r="181" spans="2:15" s="72" customFormat="1" ht="32.25" customHeight="1" thickBot="1" x14ac:dyDescent="0.45">
      <c r="B181" s="268"/>
      <c r="C181" s="276"/>
      <c r="D181" s="242" t="str">
        <f>IF(D178="","",IF(AND(D178&gt;=0.85,D178&lt;=1.15),"○","×"))</f>
        <v/>
      </c>
      <c r="E181" s="244" t="str">
        <f>IF(D170="","",D170)</f>
        <v/>
      </c>
      <c r="F181" s="246"/>
      <c r="G181" s="248" t="str">
        <f>IF(AND(E181="", F181=""), "", E181*F181)</f>
        <v/>
      </c>
      <c r="H181" s="250" t="str">
        <f>IF(G173&gt;G181,ROUNDUP(G181*E173/G173,0),"")</f>
        <v/>
      </c>
      <c r="I181" s="251"/>
      <c r="J181" s="254" t="str">
        <f>IF(G173&gt;G181,ROUNDUP(G181*F173/G173,0),"")</f>
        <v/>
      </c>
      <c r="K181" s="251"/>
      <c r="L181" s="118" t="s">
        <v>108</v>
      </c>
      <c r="M181" s="119" t="s">
        <v>109</v>
      </c>
      <c r="N181" s="71"/>
    </row>
    <row r="182" spans="2:15" s="72" customFormat="1" ht="53.25" customHeight="1" thickBot="1" x14ac:dyDescent="0.45">
      <c r="B182" s="269"/>
      <c r="C182" s="276"/>
      <c r="D182" s="243"/>
      <c r="E182" s="245"/>
      <c r="F182" s="247"/>
      <c r="G182" s="249"/>
      <c r="H182" s="252"/>
      <c r="I182" s="253"/>
      <c r="J182" s="255"/>
      <c r="K182" s="253"/>
      <c r="L182" s="121" t="str">
        <f>IF(L174="",L170,L174)</f>
        <v/>
      </c>
      <c r="M182" s="121" t="str">
        <f>IF(M174="",M170,M174)</f>
        <v/>
      </c>
      <c r="N182" s="71"/>
    </row>
    <row r="183" spans="2:15" s="72" customFormat="1" ht="27" customHeight="1" thickBot="1" x14ac:dyDescent="0.45">
      <c r="B183" s="116" t="s">
        <v>0</v>
      </c>
      <c r="C183" s="105" t="s">
        <v>86</v>
      </c>
      <c r="D183" s="106" t="s">
        <v>16</v>
      </c>
      <c r="E183" s="106" t="s">
        <v>17</v>
      </c>
      <c r="F183" s="106" t="s">
        <v>18</v>
      </c>
      <c r="G183" s="107" t="s">
        <v>19</v>
      </c>
      <c r="H183" s="259" t="s">
        <v>87</v>
      </c>
      <c r="I183" s="260"/>
      <c r="J183" s="260"/>
      <c r="K183" s="260"/>
      <c r="L183" s="108" t="s">
        <v>88</v>
      </c>
      <c r="M183" s="109" t="s">
        <v>89</v>
      </c>
      <c r="O183" s="71"/>
    </row>
    <row r="184" spans="2:15" s="72" customFormat="1" ht="45" customHeight="1" thickBot="1" x14ac:dyDescent="0.45">
      <c r="B184" s="309">
        <v>6</v>
      </c>
      <c r="C184" s="124" t="s">
        <v>90</v>
      </c>
      <c r="D184" s="125" t="s">
        <v>2</v>
      </c>
      <c r="E184" s="268" t="s">
        <v>91</v>
      </c>
      <c r="F184" s="268" t="s">
        <v>92</v>
      </c>
      <c r="G184" s="270" t="s">
        <v>93</v>
      </c>
      <c r="H184" s="272" t="s">
        <v>7</v>
      </c>
      <c r="I184" s="273"/>
      <c r="J184" s="274" t="s">
        <v>8</v>
      </c>
      <c r="K184" s="273"/>
      <c r="L184" s="111" t="s">
        <v>7</v>
      </c>
      <c r="M184" s="112" t="s">
        <v>8</v>
      </c>
      <c r="O184" s="71"/>
    </row>
    <row r="185" spans="2:15" s="72" customFormat="1" ht="42.75" customHeight="1" thickBot="1" x14ac:dyDescent="0.45">
      <c r="B185" s="268"/>
      <c r="C185" s="275" t="str">
        <f>IF('様式第6号(2)b'!B74="","",'様式第6号(2)b'!B74)</f>
        <v/>
      </c>
      <c r="D185" s="79" t="s">
        <v>94</v>
      </c>
      <c r="E185" s="268"/>
      <c r="F185" s="268"/>
      <c r="G185" s="270"/>
      <c r="H185" s="277" t="s">
        <v>95</v>
      </c>
      <c r="I185" s="278"/>
      <c r="J185" s="281" t="s">
        <v>96</v>
      </c>
      <c r="K185" s="278"/>
      <c r="L185" s="80" t="s">
        <v>97</v>
      </c>
      <c r="M185" s="82" t="s">
        <v>98</v>
      </c>
      <c r="O185" s="71"/>
    </row>
    <row r="186" spans="2:15" s="72" customFormat="1" ht="42.75" customHeight="1" thickBot="1" x14ac:dyDescent="0.45">
      <c r="B186" s="268"/>
      <c r="C186" s="276"/>
      <c r="D186" s="288"/>
      <c r="E186" s="268"/>
      <c r="F186" s="268"/>
      <c r="G186" s="270"/>
      <c r="H186" s="270"/>
      <c r="I186" s="279"/>
      <c r="J186" s="282"/>
      <c r="K186" s="279"/>
      <c r="L186" s="121" t="str">
        <f>IFERROR(ROUNDUP(IF(H189="",H197,H189)*VLOOKUP($M$1,$AF$2:$AG$3,2,FALSE),0),"")</f>
        <v/>
      </c>
      <c r="M186" s="121" t="str">
        <f>IFERROR(ROUNDUP(IF(J189="",J197,J189)*VLOOKUP($M$2,$AF$2:$AG$3,2,FALSE),0),"")</f>
        <v/>
      </c>
      <c r="O186" s="71"/>
    </row>
    <row r="187" spans="2:15" s="72" customFormat="1" ht="33" customHeight="1" thickBot="1" x14ac:dyDescent="0.45">
      <c r="B187" s="268"/>
      <c r="C187" s="276"/>
      <c r="D187" s="266"/>
      <c r="E187" s="268"/>
      <c r="F187" s="268"/>
      <c r="G187" s="270"/>
      <c r="H187" s="270"/>
      <c r="I187" s="279"/>
      <c r="J187" s="282"/>
      <c r="K187" s="279"/>
      <c r="L187" s="259" t="s">
        <v>23</v>
      </c>
      <c r="M187" s="261"/>
      <c r="O187" s="71"/>
    </row>
    <row r="188" spans="2:15" s="72" customFormat="1" ht="21.75" customHeight="1" thickBot="1" x14ac:dyDescent="0.45">
      <c r="B188" s="268"/>
      <c r="C188" s="276"/>
      <c r="D188" s="266"/>
      <c r="E188" s="269"/>
      <c r="F188" s="269"/>
      <c r="G188" s="271"/>
      <c r="H188" s="271"/>
      <c r="I188" s="280"/>
      <c r="J188" s="283"/>
      <c r="K188" s="280"/>
      <c r="L188" s="262" t="s">
        <v>24</v>
      </c>
      <c r="M188" s="263" t="s">
        <v>25</v>
      </c>
      <c r="O188" s="71"/>
    </row>
    <row r="189" spans="2:15" s="72" customFormat="1" ht="36.75" customHeight="1" thickBot="1" x14ac:dyDescent="0.45">
      <c r="B189" s="268"/>
      <c r="C189" s="276"/>
      <c r="D189" s="113" t="s">
        <v>99</v>
      </c>
      <c r="E189" s="244" t="str">
        <f>IF(AND('様式第6号(2)b'!R74="",'様式第6号(2)b'!T74=""),"",'様式第6号(2)b'!R74+'様式第6号(2)b'!T74)</f>
        <v/>
      </c>
      <c r="F189" s="244" t="str">
        <f>IF('様式第6号(3)ab'!N78="","",'様式第6号(3)ab'!N78)</f>
        <v/>
      </c>
      <c r="G189" s="264" t="str">
        <f>IF(AND(E189="", F189=""), "", E189+F189)</f>
        <v/>
      </c>
      <c r="H189" s="250" t="str">
        <f>IF(AND(G189="",G197=""),"",IF(G189&lt;=G197,E189,""))</f>
        <v/>
      </c>
      <c r="I189" s="251"/>
      <c r="J189" s="254" t="str">
        <f>IF(AND(G189="",G197=""),"",IF(G189&lt;=G197,F189,""))</f>
        <v/>
      </c>
      <c r="K189" s="251"/>
      <c r="L189" s="262"/>
      <c r="M189" s="263"/>
      <c r="O189" s="71"/>
    </row>
    <row r="190" spans="2:15" s="72" customFormat="1" ht="27" customHeight="1" thickBot="1" x14ac:dyDescent="0.45">
      <c r="B190" s="268"/>
      <c r="C190" s="276"/>
      <c r="D190" s="266"/>
      <c r="E190" s="245"/>
      <c r="F190" s="245"/>
      <c r="G190" s="265"/>
      <c r="H190" s="252"/>
      <c r="I190" s="253"/>
      <c r="J190" s="255"/>
      <c r="K190" s="253"/>
      <c r="L190" s="256" t="str">
        <f>IFERROR(IF(SUM(L186:M186)&gt;$M$3*F197,ROUNDUP($M$3*F197*L186/(L186+M186),0),""),"")</f>
        <v/>
      </c>
      <c r="M190" s="256" t="str">
        <f>IFERROR(IF(SUM(L186:M186)&gt;$M$3*F197,ROUNDUP($M$3*F197*M186/(L186+M186),0),""),"")</f>
        <v/>
      </c>
      <c r="O190" s="71"/>
    </row>
    <row r="191" spans="2:15" s="72" customFormat="1" ht="32.25" customHeight="1" thickBot="1" x14ac:dyDescent="0.45">
      <c r="B191" s="268"/>
      <c r="C191" s="276"/>
      <c r="D191" s="266"/>
      <c r="E191" s="75" t="s">
        <v>20</v>
      </c>
      <c r="F191" s="75" t="s">
        <v>21</v>
      </c>
      <c r="G191" s="114" t="s">
        <v>22</v>
      </c>
      <c r="H191" s="259" t="s">
        <v>100</v>
      </c>
      <c r="I191" s="260"/>
      <c r="J191" s="260"/>
      <c r="K191" s="260"/>
      <c r="L191" s="257"/>
      <c r="M191" s="257"/>
      <c r="N191" s="71"/>
    </row>
    <row r="192" spans="2:15" s="72" customFormat="1" ht="31.5" customHeight="1" thickBot="1" x14ac:dyDescent="0.45">
      <c r="B192" s="268"/>
      <c r="C192" s="275" t="str">
        <f>IF('様式第6号(2)b'!D74="","",'様式第6号(2)b'!D74)</f>
        <v/>
      </c>
      <c r="D192" s="267"/>
      <c r="E192" s="268" t="s">
        <v>101</v>
      </c>
      <c r="F192" s="268" t="s">
        <v>102</v>
      </c>
      <c r="G192" s="270" t="s">
        <v>103</v>
      </c>
      <c r="H192" s="259" t="s">
        <v>9</v>
      </c>
      <c r="I192" s="260"/>
      <c r="J192" s="285" t="s">
        <v>1</v>
      </c>
      <c r="K192" s="260"/>
      <c r="L192" s="257"/>
      <c r="M192" s="257"/>
      <c r="N192" s="81"/>
    </row>
    <row r="193" spans="2:27" s="72" customFormat="1" ht="43.5" customHeight="1" x14ac:dyDescent="0.4">
      <c r="B193" s="268"/>
      <c r="C193" s="276"/>
      <c r="D193" s="115" t="s">
        <v>104</v>
      </c>
      <c r="E193" s="268"/>
      <c r="F193" s="268"/>
      <c r="G193" s="270"/>
      <c r="H193" s="286" t="s">
        <v>105</v>
      </c>
      <c r="I193" s="287"/>
      <c r="J193" s="289" t="s">
        <v>106</v>
      </c>
      <c r="K193" s="287"/>
      <c r="L193" s="257"/>
      <c r="M193" s="257"/>
      <c r="N193" s="71"/>
    </row>
    <row r="194" spans="2:27" s="72" customFormat="1" ht="18" customHeight="1" thickBot="1" x14ac:dyDescent="0.45">
      <c r="B194" s="268"/>
      <c r="C194" s="276"/>
      <c r="D194" s="242" t="str">
        <f>IF(AND(D186="",D190=""),"",D190/D186)</f>
        <v/>
      </c>
      <c r="E194" s="268"/>
      <c r="F194" s="268"/>
      <c r="G194" s="270"/>
      <c r="H194" s="270"/>
      <c r="I194" s="279"/>
      <c r="J194" s="282"/>
      <c r="K194" s="279"/>
      <c r="L194" s="258"/>
      <c r="M194" s="258"/>
      <c r="N194" s="71"/>
    </row>
    <row r="195" spans="2:27" s="72" customFormat="1" ht="22.5" customHeight="1" thickBot="1" x14ac:dyDescent="0.45">
      <c r="B195" s="268"/>
      <c r="C195" s="276"/>
      <c r="D195" s="290"/>
      <c r="E195" s="268"/>
      <c r="F195" s="268"/>
      <c r="G195" s="270"/>
      <c r="H195" s="270"/>
      <c r="I195" s="279"/>
      <c r="J195" s="282"/>
      <c r="K195" s="279"/>
      <c r="L195" s="241" t="s">
        <v>6</v>
      </c>
      <c r="M195" s="241"/>
      <c r="N195" s="71"/>
    </row>
    <row r="196" spans="2:27" s="72" customFormat="1" ht="29.25" customHeight="1" thickBot="1" x14ac:dyDescent="0.45">
      <c r="B196" s="268"/>
      <c r="C196" s="276"/>
      <c r="D196" s="117" t="s">
        <v>107</v>
      </c>
      <c r="E196" s="269"/>
      <c r="F196" s="269"/>
      <c r="G196" s="271"/>
      <c r="H196" s="271"/>
      <c r="I196" s="280"/>
      <c r="J196" s="283"/>
      <c r="K196" s="280"/>
      <c r="L196" s="241"/>
      <c r="M196" s="241"/>
      <c r="N196" s="71"/>
    </row>
    <row r="197" spans="2:27" s="72" customFormat="1" ht="32.25" customHeight="1" thickBot="1" x14ac:dyDescent="0.45">
      <c r="B197" s="268"/>
      <c r="C197" s="276"/>
      <c r="D197" s="242" t="str">
        <f>IF(D194="","",IF(AND(D194&gt;=0.85,D194&lt;=1.15),"○","×"))</f>
        <v/>
      </c>
      <c r="E197" s="244" t="str">
        <f>IF(D186="","",D186)</f>
        <v/>
      </c>
      <c r="F197" s="246"/>
      <c r="G197" s="248" t="str">
        <f>IF(AND(E197="", F197=""), "", E197*F197)</f>
        <v/>
      </c>
      <c r="H197" s="250" t="str">
        <f>IF(G189&gt;G197,ROUNDUP(G197*E189/G189,0),"")</f>
        <v/>
      </c>
      <c r="I197" s="251"/>
      <c r="J197" s="254" t="str">
        <f>IF(G189&gt;G197,ROUNDUP(G197*F189/G189,0),"")</f>
        <v/>
      </c>
      <c r="K197" s="251"/>
      <c r="L197" s="118" t="s">
        <v>108</v>
      </c>
      <c r="M197" s="119" t="s">
        <v>109</v>
      </c>
      <c r="N197" s="71"/>
    </row>
    <row r="198" spans="2:27" s="72" customFormat="1" ht="53.25" customHeight="1" thickBot="1" x14ac:dyDescent="0.45">
      <c r="B198" s="269"/>
      <c r="C198" s="284"/>
      <c r="D198" s="243"/>
      <c r="E198" s="245"/>
      <c r="F198" s="247"/>
      <c r="G198" s="249"/>
      <c r="H198" s="252"/>
      <c r="I198" s="253"/>
      <c r="J198" s="255"/>
      <c r="K198" s="253"/>
      <c r="L198" s="121" t="str">
        <f>IF(L190="",L186,L190)</f>
        <v/>
      </c>
      <c r="M198" s="121" t="str">
        <f>IF(M190="",M186,M190)</f>
        <v/>
      </c>
      <c r="N198" s="71"/>
    </row>
    <row r="199" spans="2:27" s="84" customFormat="1" ht="44.45" customHeight="1" thickBot="1" x14ac:dyDescent="0.45">
      <c r="B199" s="67"/>
      <c r="C199" s="87"/>
      <c r="D199" s="87"/>
      <c r="E199" s="87"/>
      <c r="F199" s="87"/>
      <c r="G199" s="87"/>
      <c r="H199" s="87"/>
      <c r="I199" s="87"/>
      <c r="J199" s="87"/>
      <c r="K199" s="87"/>
      <c r="L199" s="87"/>
      <c r="M199" s="87"/>
      <c r="N199" s="126"/>
      <c r="O199" s="126"/>
      <c r="P199" s="126"/>
      <c r="Q199" s="126"/>
      <c r="R199" s="126"/>
      <c r="S199" s="126"/>
      <c r="T199" s="126"/>
      <c r="U199" s="126"/>
      <c r="V199" s="126"/>
      <c r="W199" s="126"/>
      <c r="X199" s="126"/>
      <c r="Y199" s="126"/>
      <c r="Z199" s="126"/>
      <c r="AA199" s="126"/>
    </row>
    <row r="200" spans="2:27" s="72" customFormat="1" ht="27" customHeight="1" thickBot="1" x14ac:dyDescent="0.45">
      <c r="B200" s="116" t="s">
        <v>0</v>
      </c>
      <c r="C200" s="105" t="s">
        <v>86</v>
      </c>
      <c r="D200" s="106" t="s">
        <v>16</v>
      </c>
      <c r="E200" s="106" t="s">
        <v>17</v>
      </c>
      <c r="F200" s="106" t="s">
        <v>18</v>
      </c>
      <c r="G200" s="107" t="s">
        <v>19</v>
      </c>
      <c r="H200" s="259" t="s">
        <v>87</v>
      </c>
      <c r="I200" s="260"/>
      <c r="J200" s="260"/>
      <c r="K200" s="260"/>
      <c r="L200" s="108" t="s">
        <v>88</v>
      </c>
      <c r="M200" s="109" t="s">
        <v>89</v>
      </c>
      <c r="O200" s="71"/>
    </row>
    <row r="201" spans="2:27" s="72" customFormat="1" ht="45" customHeight="1" thickBot="1" x14ac:dyDescent="0.45">
      <c r="B201" s="268">
        <v>7</v>
      </c>
      <c r="C201" s="110" t="s">
        <v>90</v>
      </c>
      <c r="D201" s="116" t="s">
        <v>2</v>
      </c>
      <c r="E201" s="268" t="s">
        <v>91</v>
      </c>
      <c r="F201" s="268" t="s">
        <v>92</v>
      </c>
      <c r="G201" s="270" t="s">
        <v>93</v>
      </c>
      <c r="H201" s="272" t="s">
        <v>7</v>
      </c>
      <c r="I201" s="273"/>
      <c r="J201" s="274" t="s">
        <v>8</v>
      </c>
      <c r="K201" s="273"/>
      <c r="L201" s="111" t="s">
        <v>7</v>
      </c>
      <c r="M201" s="112" t="s">
        <v>8</v>
      </c>
      <c r="O201" s="71"/>
    </row>
    <row r="202" spans="2:27" s="72" customFormat="1" ht="42.75" customHeight="1" thickBot="1" x14ac:dyDescent="0.45">
      <c r="B202" s="268"/>
      <c r="C202" s="275" t="str">
        <f>IF('様式第6号(2)b'!B76="","",'様式第6号(2)b'!B76)</f>
        <v/>
      </c>
      <c r="D202" s="79" t="s">
        <v>94</v>
      </c>
      <c r="E202" s="268"/>
      <c r="F202" s="268"/>
      <c r="G202" s="270"/>
      <c r="H202" s="277" t="s">
        <v>95</v>
      </c>
      <c r="I202" s="278"/>
      <c r="J202" s="281" t="s">
        <v>96</v>
      </c>
      <c r="K202" s="278"/>
      <c r="L202" s="80" t="s">
        <v>97</v>
      </c>
      <c r="M202" s="82" t="s">
        <v>98</v>
      </c>
      <c r="O202" s="71"/>
    </row>
    <row r="203" spans="2:27" s="72" customFormat="1" ht="42.75" customHeight="1" thickBot="1" x14ac:dyDescent="0.45">
      <c r="B203" s="268"/>
      <c r="C203" s="276"/>
      <c r="D203" s="288"/>
      <c r="E203" s="268"/>
      <c r="F203" s="268"/>
      <c r="G203" s="270"/>
      <c r="H203" s="270"/>
      <c r="I203" s="279"/>
      <c r="J203" s="282"/>
      <c r="K203" s="279"/>
      <c r="L203" s="121" t="str">
        <f>IFERROR(ROUNDUP(IF(H206="",H214,H206)*VLOOKUP($M$1,$AF$2:$AG$3,2,FALSE),0),"")</f>
        <v/>
      </c>
      <c r="M203" s="121" t="str">
        <f>IFERROR(ROUNDUP(IF(J206="",J214,J206)*VLOOKUP($M$2,$AF$2:$AG$3,2,FALSE),0),"")</f>
        <v/>
      </c>
      <c r="O203" s="71"/>
    </row>
    <row r="204" spans="2:27" s="72" customFormat="1" ht="33" customHeight="1" thickBot="1" x14ac:dyDescent="0.45">
      <c r="B204" s="268"/>
      <c r="C204" s="276"/>
      <c r="D204" s="266"/>
      <c r="E204" s="268"/>
      <c r="F204" s="268"/>
      <c r="G204" s="270"/>
      <c r="H204" s="270"/>
      <c r="I204" s="279"/>
      <c r="J204" s="282"/>
      <c r="K204" s="279"/>
      <c r="L204" s="259" t="s">
        <v>23</v>
      </c>
      <c r="M204" s="261"/>
      <c r="O204" s="71"/>
    </row>
    <row r="205" spans="2:27" s="72" customFormat="1" ht="21.75" customHeight="1" thickBot="1" x14ac:dyDescent="0.45">
      <c r="B205" s="268"/>
      <c r="C205" s="276"/>
      <c r="D205" s="266"/>
      <c r="E205" s="269"/>
      <c r="F205" s="269"/>
      <c r="G205" s="271"/>
      <c r="H205" s="271"/>
      <c r="I205" s="280"/>
      <c r="J205" s="283"/>
      <c r="K205" s="280"/>
      <c r="L205" s="262" t="s">
        <v>24</v>
      </c>
      <c r="M205" s="263" t="s">
        <v>25</v>
      </c>
      <c r="O205" s="71"/>
    </row>
    <row r="206" spans="2:27" s="72" customFormat="1" ht="36.75" customHeight="1" thickBot="1" x14ac:dyDescent="0.45">
      <c r="B206" s="268"/>
      <c r="C206" s="276"/>
      <c r="D206" s="113" t="s">
        <v>99</v>
      </c>
      <c r="E206" s="244" t="str">
        <f>IF(AND('様式第6号(2)b'!R76="",'様式第6号(2)b'!T76=""),"",'様式第6号(2)b'!R76+'様式第6号(2)b'!T76)</f>
        <v/>
      </c>
      <c r="F206" s="244" t="str">
        <f>IF('様式第6号(3)ab'!N80="","",'様式第6号(3)ab'!N80)</f>
        <v/>
      </c>
      <c r="G206" s="264" t="str">
        <f>IF(AND(E206="", F206=""), "", E206+F206)</f>
        <v/>
      </c>
      <c r="H206" s="250" t="str">
        <f>IF(AND(G206="",G214=""),"",IF(G206&lt;=G214,E206,""))</f>
        <v/>
      </c>
      <c r="I206" s="251"/>
      <c r="J206" s="254" t="str">
        <f>IF(AND(G206="",G214=""),"",IF(G206&lt;=G214,F206,""))</f>
        <v/>
      </c>
      <c r="K206" s="251"/>
      <c r="L206" s="262"/>
      <c r="M206" s="263"/>
      <c r="O206" s="71"/>
    </row>
    <row r="207" spans="2:27" s="72" customFormat="1" ht="27" customHeight="1" thickBot="1" x14ac:dyDescent="0.45">
      <c r="B207" s="268"/>
      <c r="C207" s="276"/>
      <c r="D207" s="266"/>
      <c r="E207" s="245"/>
      <c r="F207" s="245"/>
      <c r="G207" s="265"/>
      <c r="H207" s="252"/>
      <c r="I207" s="253"/>
      <c r="J207" s="255"/>
      <c r="K207" s="253"/>
      <c r="L207" s="256" t="str">
        <f>IFERROR(IF(SUM(L203:M203)&gt;$M$3*F214,ROUNDUP($M$3*F214*L203/(L203+M203),0),""),"")</f>
        <v/>
      </c>
      <c r="M207" s="256" t="str">
        <f>IFERROR(IF(SUM(L203:M203)&gt;$M$3*F214,ROUNDUP($M$3*F214*M203/(L203+M203),0),""),"")</f>
        <v/>
      </c>
      <c r="O207" s="71"/>
    </row>
    <row r="208" spans="2:27" s="72" customFormat="1" ht="32.25" customHeight="1" thickBot="1" x14ac:dyDescent="0.45">
      <c r="B208" s="268"/>
      <c r="C208" s="276"/>
      <c r="D208" s="266"/>
      <c r="E208" s="75" t="s">
        <v>20</v>
      </c>
      <c r="F208" s="75" t="s">
        <v>21</v>
      </c>
      <c r="G208" s="114" t="s">
        <v>22</v>
      </c>
      <c r="H208" s="259" t="s">
        <v>100</v>
      </c>
      <c r="I208" s="260"/>
      <c r="J208" s="260"/>
      <c r="K208" s="260"/>
      <c r="L208" s="257"/>
      <c r="M208" s="257"/>
      <c r="N208" s="71"/>
    </row>
    <row r="209" spans="2:15" s="72" customFormat="1" ht="31.5" customHeight="1" thickBot="1" x14ac:dyDescent="0.45">
      <c r="B209" s="268"/>
      <c r="C209" s="275" t="str">
        <f>IF('様式第6号(2)b'!D76="","",'様式第6号(2)b'!D76)</f>
        <v/>
      </c>
      <c r="D209" s="267"/>
      <c r="E209" s="268" t="s">
        <v>101</v>
      </c>
      <c r="F209" s="268" t="s">
        <v>102</v>
      </c>
      <c r="G209" s="270" t="s">
        <v>103</v>
      </c>
      <c r="H209" s="259" t="s">
        <v>9</v>
      </c>
      <c r="I209" s="260"/>
      <c r="J209" s="285" t="s">
        <v>1</v>
      </c>
      <c r="K209" s="260"/>
      <c r="L209" s="257"/>
      <c r="M209" s="257"/>
      <c r="N209" s="81"/>
    </row>
    <row r="210" spans="2:15" s="72" customFormat="1" ht="43.5" customHeight="1" x14ac:dyDescent="0.4">
      <c r="B210" s="268"/>
      <c r="C210" s="276"/>
      <c r="D210" s="115" t="s">
        <v>104</v>
      </c>
      <c r="E210" s="268"/>
      <c r="F210" s="268"/>
      <c r="G210" s="270"/>
      <c r="H210" s="286" t="s">
        <v>105</v>
      </c>
      <c r="I210" s="287"/>
      <c r="J210" s="289" t="s">
        <v>106</v>
      </c>
      <c r="K210" s="287"/>
      <c r="L210" s="257"/>
      <c r="M210" s="257"/>
      <c r="N210" s="71"/>
    </row>
    <row r="211" spans="2:15" s="72" customFormat="1" ht="18" customHeight="1" thickBot="1" x14ac:dyDescent="0.45">
      <c r="B211" s="268"/>
      <c r="C211" s="276"/>
      <c r="D211" s="242" t="str">
        <f>IF(AND(D203="",D207=""),"",D207/D203)</f>
        <v/>
      </c>
      <c r="E211" s="268"/>
      <c r="F211" s="268"/>
      <c r="G211" s="270"/>
      <c r="H211" s="270"/>
      <c r="I211" s="279"/>
      <c r="J211" s="282"/>
      <c r="K211" s="279"/>
      <c r="L211" s="258"/>
      <c r="M211" s="258"/>
      <c r="N211" s="71"/>
    </row>
    <row r="212" spans="2:15" s="72" customFormat="1" ht="22.5" customHeight="1" thickBot="1" x14ac:dyDescent="0.45">
      <c r="B212" s="268"/>
      <c r="C212" s="276"/>
      <c r="D212" s="290"/>
      <c r="E212" s="268"/>
      <c r="F212" s="268"/>
      <c r="G212" s="270"/>
      <c r="H212" s="270"/>
      <c r="I212" s="279"/>
      <c r="J212" s="282"/>
      <c r="K212" s="279"/>
      <c r="L212" s="241" t="s">
        <v>6</v>
      </c>
      <c r="M212" s="241"/>
      <c r="N212" s="71"/>
    </row>
    <row r="213" spans="2:15" s="72" customFormat="1" ht="29.25" customHeight="1" thickBot="1" x14ac:dyDescent="0.45">
      <c r="B213" s="268"/>
      <c r="C213" s="276"/>
      <c r="D213" s="117" t="s">
        <v>107</v>
      </c>
      <c r="E213" s="269"/>
      <c r="F213" s="269"/>
      <c r="G213" s="271"/>
      <c r="H213" s="271"/>
      <c r="I213" s="280"/>
      <c r="J213" s="283"/>
      <c r="K213" s="280"/>
      <c r="L213" s="241"/>
      <c r="M213" s="241"/>
      <c r="N213" s="71"/>
    </row>
    <row r="214" spans="2:15" s="72" customFormat="1" ht="32.25" customHeight="1" thickBot="1" x14ac:dyDescent="0.45">
      <c r="B214" s="268"/>
      <c r="C214" s="276"/>
      <c r="D214" s="242" t="str">
        <f>IF(D211="","",IF(AND(D211&gt;=0.85,D211&lt;=1.15),"○","×"))</f>
        <v/>
      </c>
      <c r="E214" s="244" t="str">
        <f>IF(D203="","",D203)</f>
        <v/>
      </c>
      <c r="F214" s="246"/>
      <c r="G214" s="248" t="str">
        <f>IF(AND(E214="", F214=""), "", E214*F214)</f>
        <v/>
      </c>
      <c r="H214" s="250" t="str">
        <f>IF(G206&gt;G214,ROUNDUP(G214*E206/G206,0),"")</f>
        <v/>
      </c>
      <c r="I214" s="251"/>
      <c r="J214" s="254" t="str">
        <f>IF(G206&gt;G214,ROUNDUP(G214*F206/G206,0),"")</f>
        <v/>
      </c>
      <c r="K214" s="251"/>
      <c r="L214" s="118" t="s">
        <v>108</v>
      </c>
      <c r="M214" s="119" t="s">
        <v>109</v>
      </c>
      <c r="N214" s="71"/>
    </row>
    <row r="215" spans="2:15" s="72" customFormat="1" ht="53.25" customHeight="1" thickBot="1" x14ac:dyDescent="0.45">
      <c r="B215" s="269"/>
      <c r="C215" s="276"/>
      <c r="D215" s="243"/>
      <c r="E215" s="245"/>
      <c r="F215" s="247"/>
      <c r="G215" s="249"/>
      <c r="H215" s="252"/>
      <c r="I215" s="253"/>
      <c r="J215" s="255"/>
      <c r="K215" s="253"/>
      <c r="L215" s="121" t="str">
        <f>IF(L207="",L203,L207)</f>
        <v/>
      </c>
      <c r="M215" s="121" t="str">
        <f>IF(M207="",M203,M207)</f>
        <v/>
      </c>
      <c r="N215" s="71"/>
    </row>
    <row r="216" spans="2:15" s="72" customFormat="1" ht="27" customHeight="1" thickBot="1" x14ac:dyDescent="0.45">
      <c r="B216" s="116" t="s">
        <v>0</v>
      </c>
      <c r="C216" s="105" t="s">
        <v>86</v>
      </c>
      <c r="D216" s="106" t="s">
        <v>16</v>
      </c>
      <c r="E216" s="106" t="s">
        <v>17</v>
      </c>
      <c r="F216" s="106" t="s">
        <v>18</v>
      </c>
      <c r="G216" s="107" t="s">
        <v>19</v>
      </c>
      <c r="H216" s="259" t="s">
        <v>87</v>
      </c>
      <c r="I216" s="260"/>
      <c r="J216" s="260"/>
      <c r="K216" s="260"/>
      <c r="L216" s="108" t="s">
        <v>88</v>
      </c>
      <c r="M216" s="109" t="s">
        <v>89</v>
      </c>
      <c r="O216" s="71"/>
    </row>
    <row r="217" spans="2:15" s="72" customFormat="1" ht="45" customHeight="1" thickBot="1" x14ac:dyDescent="0.45">
      <c r="B217" s="268">
        <v>8</v>
      </c>
      <c r="C217" s="110" t="s">
        <v>90</v>
      </c>
      <c r="D217" s="116" t="s">
        <v>2</v>
      </c>
      <c r="E217" s="268" t="s">
        <v>91</v>
      </c>
      <c r="F217" s="268" t="s">
        <v>92</v>
      </c>
      <c r="G217" s="270" t="s">
        <v>93</v>
      </c>
      <c r="H217" s="272" t="s">
        <v>7</v>
      </c>
      <c r="I217" s="273"/>
      <c r="J217" s="274" t="s">
        <v>8</v>
      </c>
      <c r="K217" s="273"/>
      <c r="L217" s="111" t="s">
        <v>7</v>
      </c>
      <c r="M217" s="112" t="s">
        <v>8</v>
      </c>
      <c r="O217" s="71"/>
    </row>
    <row r="218" spans="2:15" s="72" customFormat="1" ht="42.75" customHeight="1" thickBot="1" x14ac:dyDescent="0.45">
      <c r="B218" s="268"/>
      <c r="C218" s="275" t="str">
        <f>IF('様式第6号(2)b'!B78="","",'様式第6号(2)b'!B78)</f>
        <v/>
      </c>
      <c r="D218" s="79" t="s">
        <v>94</v>
      </c>
      <c r="E218" s="268"/>
      <c r="F218" s="268"/>
      <c r="G218" s="270"/>
      <c r="H218" s="277" t="s">
        <v>95</v>
      </c>
      <c r="I218" s="278"/>
      <c r="J218" s="281" t="s">
        <v>96</v>
      </c>
      <c r="K218" s="278"/>
      <c r="L218" s="80" t="s">
        <v>97</v>
      </c>
      <c r="M218" s="82" t="s">
        <v>98</v>
      </c>
      <c r="O218" s="71"/>
    </row>
    <row r="219" spans="2:15" s="72" customFormat="1" ht="42.75" customHeight="1" thickBot="1" x14ac:dyDescent="0.45">
      <c r="B219" s="268"/>
      <c r="C219" s="276"/>
      <c r="D219" s="288"/>
      <c r="E219" s="268"/>
      <c r="F219" s="268"/>
      <c r="G219" s="270"/>
      <c r="H219" s="270"/>
      <c r="I219" s="279"/>
      <c r="J219" s="282"/>
      <c r="K219" s="279"/>
      <c r="L219" s="121" t="str">
        <f>IFERROR(ROUNDUP(IF(H222="",H230,H222)*VLOOKUP($M$1,$AF$2:$AG$3,2,FALSE),0),"")</f>
        <v/>
      </c>
      <c r="M219" s="121" t="str">
        <f>IFERROR(ROUNDUP(IF(J222="",J230,J222)*VLOOKUP($M$2,$AF$2:$AG$3,2,FALSE),0),"")</f>
        <v/>
      </c>
      <c r="O219" s="71"/>
    </row>
    <row r="220" spans="2:15" s="72" customFormat="1" ht="33" customHeight="1" thickBot="1" x14ac:dyDescent="0.45">
      <c r="B220" s="268"/>
      <c r="C220" s="276"/>
      <c r="D220" s="266"/>
      <c r="E220" s="268"/>
      <c r="F220" s="268"/>
      <c r="G220" s="270"/>
      <c r="H220" s="270"/>
      <c r="I220" s="279"/>
      <c r="J220" s="282"/>
      <c r="K220" s="279"/>
      <c r="L220" s="259" t="s">
        <v>23</v>
      </c>
      <c r="M220" s="261"/>
      <c r="O220" s="71"/>
    </row>
    <row r="221" spans="2:15" s="72" customFormat="1" ht="21.75" customHeight="1" thickBot="1" x14ac:dyDescent="0.45">
      <c r="B221" s="268"/>
      <c r="C221" s="276"/>
      <c r="D221" s="266"/>
      <c r="E221" s="269"/>
      <c r="F221" s="269"/>
      <c r="G221" s="271"/>
      <c r="H221" s="271"/>
      <c r="I221" s="280"/>
      <c r="J221" s="283"/>
      <c r="K221" s="280"/>
      <c r="L221" s="262" t="s">
        <v>24</v>
      </c>
      <c r="M221" s="263" t="s">
        <v>25</v>
      </c>
      <c r="O221" s="71"/>
    </row>
    <row r="222" spans="2:15" s="72" customFormat="1" ht="36.75" customHeight="1" thickBot="1" x14ac:dyDescent="0.45">
      <c r="B222" s="268"/>
      <c r="C222" s="276"/>
      <c r="D222" s="113" t="s">
        <v>99</v>
      </c>
      <c r="E222" s="244" t="str">
        <f>IF(AND('様式第6号(2)b'!R78="",'様式第6号(2)b'!T78=""),"",'様式第6号(2)b'!R78+'様式第6号(2)b'!T78)</f>
        <v/>
      </c>
      <c r="F222" s="244" t="str">
        <f>IF('様式第6号(3)ab'!N82="","",'様式第6号(3)ab'!N82)</f>
        <v/>
      </c>
      <c r="G222" s="264" t="str">
        <f>IF(AND(E222="", F222=""), "", E222+F222)</f>
        <v/>
      </c>
      <c r="H222" s="250" t="str">
        <f>IF(AND(G222="",G230=""),"",IF(G222&lt;=G230,E222,""))</f>
        <v/>
      </c>
      <c r="I222" s="251"/>
      <c r="J222" s="254" t="str">
        <f>IF(AND(G222="",G230=""),"",IF(G222&lt;=G230,F222,""))</f>
        <v/>
      </c>
      <c r="K222" s="251"/>
      <c r="L222" s="262"/>
      <c r="M222" s="263"/>
      <c r="O222" s="71"/>
    </row>
    <row r="223" spans="2:15" s="72" customFormat="1" ht="27" customHeight="1" thickBot="1" x14ac:dyDescent="0.45">
      <c r="B223" s="268"/>
      <c r="C223" s="276"/>
      <c r="D223" s="266"/>
      <c r="E223" s="245"/>
      <c r="F223" s="245"/>
      <c r="G223" s="265"/>
      <c r="H223" s="252"/>
      <c r="I223" s="253"/>
      <c r="J223" s="255"/>
      <c r="K223" s="253"/>
      <c r="L223" s="256" t="str">
        <f>IFERROR(IF(SUM(L219:M219)&gt;$M$3*F230,ROUNDUP($M$3*F230*L219/(L219+M219),0),""),"")</f>
        <v/>
      </c>
      <c r="M223" s="256" t="str">
        <f>IFERROR(IF(SUM(L219:M219)&gt;$M$3*F230,ROUNDUP($M$3*F230*M219/(L219+M219),0),""),"")</f>
        <v/>
      </c>
      <c r="O223" s="71"/>
    </row>
    <row r="224" spans="2:15" s="72" customFormat="1" ht="32.25" customHeight="1" thickBot="1" x14ac:dyDescent="0.45">
      <c r="B224" s="268"/>
      <c r="C224" s="276"/>
      <c r="D224" s="266"/>
      <c r="E224" s="75" t="s">
        <v>20</v>
      </c>
      <c r="F224" s="75" t="s">
        <v>21</v>
      </c>
      <c r="G224" s="114" t="s">
        <v>22</v>
      </c>
      <c r="H224" s="259" t="s">
        <v>100</v>
      </c>
      <c r="I224" s="260"/>
      <c r="J224" s="260"/>
      <c r="K224" s="260"/>
      <c r="L224" s="257"/>
      <c r="M224" s="257"/>
      <c r="N224" s="71"/>
    </row>
    <row r="225" spans="2:15" s="72" customFormat="1" ht="31.5" customHeight="1" thickBot="1" x14ac:dyDescent="0.45">
      <c r="B225" s="268"/>
      <c r="C225" s="275" t="str">
        <f>IF('様式第6号(2)b'!D78="","",'様式第6号(2)b'!D78)</f>
        <v/>
      </c>
      <c r="D225" s="267"/>
      <c r="E225" s="268" t="s">
        <v>101</v>
      </c>
      <c r="F225" s="268" t="s">
        <v>102</v>
      </c>
      <c r="G225" s="270" t="s">
        <v>103</v>
      </c>
      <c r="H225" s="259" t="s">
        <v>9</v>
      </c>
      <c r="I225" s="260"/>
      <c r="J225" s="285" t="s">
        <v>1</v>
      </c>
      <c r="K225" s="260"/>
      <c r="L225" s="257"/>
      <c r="M225" s="257"/>
      <c r="N225" s="81"/>
    </row>
    <row r="226" spans="2:15" s="72" customFormat="1" ht="43.5" customHeight="1" x14ac:dyDescent="0.4">
      <c r="B226" s="268"/>
      <c r="C226" s="276"/>
      <c r="D226" s="115" t="s">
        <v>104</v>
      </c>
      <c r="E226" s="268"/>
      <c r="F226" s="268"/>
      <c r="G226" s="270"/>
      <c r="H226" s="286" t="s">
        <v>105</v>
      </c>
      <c r="I226" s="287"/>
      <c r="J226" s="289" t="s">
        <v>106</v>
      </c>
      <c r="K226" s="287"/>
      <c r="L226" s="257"/>
      <c r="M226" s="257"/>
      <c r="N226" s="71"/>
    </row>
    <row r="227" spans="2:15" s="72" customFormat="1" ht="18" customHeight="1" thickBot="1" x14ac:dyDescent="0.45">
      <c r="B227" s="268"/>
      <c r="C227" s="276"/>
      <c r="D227" s="242" t="str">
        <f>IF(AND(D219="",D223=""),"",D223/D219)</f>
        <v/>
      </c>
      <c r="E227" s="268"/>
      <c r="F227" s="268"/>
      <c r="G227" s="270"/>
      <c r="H227" s="270"/>
      <c r="I227" s="279"/>
      <c r="J227" s="282"/>
      <c r="K227" s="279"/>
      <c r="L227" s="258"/>
      <c r="M227" s="258"/>
      <c r="N227" s="71"/>
    </row>
    <row r="228" spans="2:15" s="72" customFormat="1" ht="22.5" customHeight="1" thickBot="1" x14ac:dyDescent="0.45">
      <c r="B228" s="268"/>
      <c r="C228" s="276"/>
      <c r="D228" s="290"/>
      <c r="E228" s="268"/>
      <c r="F228" s="268"/>
      <c r="G228" s="270"/>
      <c r="H228" s="270"/>
      <c r="I228" s="279"/>
      <c r="J228" s="282"/>
      <c r="K228" s="279"/>
      <c r="L228" s="241" t="s">
        <v>6</v>
      </c>
      <c r="M228" s="241"/>
      <c r="N228" s="71"/>
    </row>
    <row r="229" spans="2:15" s="72" customFormat="1" ht="29.25" customHeight="1" thickBot="1" x14ac:dyDescent="0.45">
      <c r="B229" s="268"/>
      <c r="C229" s="276"/>
      <c r="D229" s="117" t="s">
        <v>107</v>
      </c>
      <c r="E229" s="269"/>
      <c r="F229" s="269"/>
      <c r="G229" s="271"/>
      <c r="H229" s="271"/>
      <c r="I229" s="280"/>
      <c r="J229" s="283"/>
      <c r="K229" s="280"/>
      <c r="L229" s="241"/>
      <c r="M229" s="241"/>
      <c r="N229" s="71"/>
    </row>
    <row r="230" spans="2:15" s="72" customFormat="1" ht="32.25" customHeight="1" thickBot="1" x14ac:dyDescent="0.45">
      <c r="B230" s="268"/>
      <c r="C230" s="276"/>
      <c r="D230" s="242" t="str">
        <f>IF(D227="","",IF(AND(D227&gt;=0.85,D227&lt;=1.15),"○","×"))</f>
        <v/>
      </c>
      <c r="E230" s="244" t="str">
        <f>IF(D219="","",D219)</f>
        <v/>
      </c>
      <c r="F230" s="246"/>
      <c r="G230" s="248" t="str">
        <f>IF(AND(E230="", F230=""), "", E230*F230)</f>
        <v/>
      </c>
      <c r="H230" s="250" t="str">
        <f>IF(G222&gt;G230,ROUNDUP(G230*E222/G222,0),"")</f>
        <v/>
      </c>
      <c r="I230" s="251"/>
      <c r="J230" s="254" t="str">
        <f>IF(G222&gt;G230,ROUNDUP(G230*F222/G222,0),"")</f>
        <v/>
      </c>
      <c r="K230" s="251"/>
      <c r="L230" s="118" t="s">
        <v>108</v>
      </c>
      <c r="M230" s="119" t="s">
        <v>109</v>
      </c>
      <c r="N230" s="71"/>
    </row>
    <row r="231" spans="2:15" s="72" customFormat="1" ht="53.25" customHeight="1" thickBot="1" x14ac:dyDescent="0.45">
      <c r="B231" s="269"/>
      <c r="C231" s="276"/>
      <c r="D231" s="243"/>
      <c r="E231" s="245"/>
      <c r="F231" s="247"/>
      <c r="G231" s="249"/>
      <c r="H231" s="252"/>
      <c r="I231" s="253"/>
      <c r="J231" s="255"/>
      <c r="K231" s="253"/>
      <c r="L231" s="121" t="str">
        <f>IF(L223="",L219,L223)</f>
        <v/>
      </c>
      <c r="M231" s="121" t="str">
        <f>IF(M223="",M219,M223)</f>
        <v/>
      </c>
      <c r="N231" s="71"/>
    </row>
    <row r="232" spans="2:15" s="72" customFormat="1" ht="27" customHeight="1" thickBot="1" x14ac:dyDescent="0.45">
      <c r="B232" s="116" t="s">
        <v>0</v>
      </c>
      <c r="C232" s="105" t="s">
        <v>86</v>
      </c>
      <c r="D232" s="106" t="s">
        <v>16</v>
      </c>
      <c r="E232" s="106" t="s">
        <v>17</v>
      </c>
      <c r="F232" s="106" t="s">
        <v>18</v>
      </c>
      <c r="G232" s="107" t="s">
        <v>19</v>
      </c>
      <c r="H232" s="259" t="s">
        <v>87</v>
      </c>
      <c r="I232" s="260"/>
      <c r="J232" s="260"/>
      <c r="K232" s="260"/>
      <c r="L232" s="108" t="s">
        <v>88</v>
      </c>
      <c r="M232" s="109" t="s">
        <v>89</v>
      </c>
      <c r="O232" s="71"/>
    </row>
    <row r="233" spans="2:15" s="72" customFormat="1" ht="45" customHeight="1" thickBot="1" x14ac:dyDescent="0.45">
      <c r="B233" s="309">
        <v>9</v>
      </c>
      <c r="C233" s="124" t="s">
        <v>90</v>
      </c>
      <c r="D233" s="116" t="s">
        <v>2</v>
      </c>
      <c r="E233" s="268" t="s">
        <v>91</v>
      </c>
      <c r="F233" s="268" t="s">
        <v>92</v>
      </c>
      <c r="G233" s="270" t="s">
        <v>93</v>
      </c>
      <c r="H233" s="272" t="s">
        <v>7</v>
      </c>
      <c r="I233" s="273"/>
      <c r="J233" s="274" t="s">
        <v>8</v>
      </c>
      <c r="K233" s="273"/>
      <c r="L233" s="111" t="s">
        <v>7</v>
      </c>
      <c r="M233" s="112" t="s">
        <v>8</v>
      </c>
      <c r="O233" s="71"/>
    </row>
    <row r="234" spans="2:15" s="72" customFormat="1" ht="42.75" customHeight="1" thickBot="1" x14ac:dyDescent="0.45">
      <c r="B234" s="268"/>
      <c r="C234" s="275" t="str">
        <f>IF('様式第6号(2)b'!B80="","",'様式第6号(2)b'!B80)</f>
        <v/>
      </c>
      <c r="D234" s="79" t="s">
        <v>94</v>
      </c>
      <c r="E234" s="268"/>
      <c r="F234" s="268"/>
      <c r="G234" s="270"/>
      <c r="H234" s="277" t="s">
        <v>95</v>
      </c>
      <c r="I234" s="278"/>
      <c r="J234" s="281" t="s">
        <v>96</v>
      </c>
      <c r="K234" s="278"/>
      <c r="L234" s="80" t="s">
        <v>97</v>
      </c>
      <c r="M234" s="82" t="s">
        <v>98</v>
      </c>
      <c r="O234" s="71"/>
    </row>
    <row r="235" spans="2:15" s="72" customFormat="1" ht="42.75" customHeight="1" thickBot="1" x14ac:dyDescent="0.45">
      <c r="B235" s="268"/>
      <c r="C235" s="276"/>
      <c r="D235" s="288"/>
      <c r="E235" s="268"/>
      <c r="F235" s="268"/>
      <c r="G235" s="270"/>
      <c r="H235" s="270"/>
      <c r="I235" s="279"/>
      <c r="J235" s="282"/>
      <c r="K235" s="279"/>
      <c r="L235" s="121" t="str">
        <f>IFERROR(ROUNDUP(IF(H238="",H246,H238)*VLOOKUP($M$1,$AF$2:$AG$3,2,FALSE),0),"")</f>
        <v/>
      </c>
      <c r="M235" s="121" t="str">
        <f>IFERROR(ROUNDUP(IF(J238="",J246,J238)*VLOOKUP($M$2,$AF$2:$AG$3,2,FALSE),0),"")</f>
        <v/>
      </c>
      <c r="O235" s="71"/>
    </row>
    <row r="236" spans="2:15" s="72" customFormat="1" ht="33" customHeight="1" thickBot="1" x14ac:dyDescent="0.45">
      <c r="B236" s="268"/>
      <c r="C236" s="276"/>
      <c r="D236" s="266"/>
      <c r="E236" s="268"/>
      <c r="F236" s="268"/>
      <c r="G236" s="270"/>
      <c r="H236" s="270"/>
      <c r="I236" s="279"/>
      <c r="J236" s="282"/>
      <c r="K236" s="279"/>
      <c r="L236" s="259" t="s">
        <v>23</v>
      </c>
      <c r="M236" s="261"/>
      <c r="O236" s="71"/>
    </row>
    <row r="237" spans="2:15" s="72" customFormat="1" ht="21.75" customHeight="1" thickBot="1" x14ac:dyDescent="0.45">
      <c r="B237" s="268"/>
      <c r="C237" s="276"/>
      <c r="D237" s="266"/>
      <c r="E237" s="269"/>
      <c r="F237" s="269"/>
      <c r="G237" s="271"/>
      <c r="H237" s="271"/>
      <c r="I237" s="280"/>
      <c r="J237" s="283"/>
      <c r="K237" s="280"/>
      <c r="L237" s="262" t="s">
        <v>24</v>
      </c>
      <c r="M237" s="263" t="s">
        <v>25</v>
      </c>
      <c r="O237" s="71"/>
    </row>
    <row r="238" spans="2:15" s="72" customFormat="1" ht="36.75" customHeight="1" thickBot="1" x14ac:dyDescent="0.45">
      <c r="B238" s="268"/>
      <c r="C238" s="276"/>
      <c r="D238" s="113" t="s">
        <v>99</v>
      </c>
      <c r="E238" s="244" t="str">
        <f>IF(AND('様式第6号(2)b'!R80="",'様式第6号(2)b'!T80=""),"",'様式第6号(2)b'!R80+'様式第6号(2)b'!T80)</f>
        <v/>
      </c>
      <c r="F238" s="244" t="str">
        <f>IF('様式第6号(3)ab'!N84="","",'様式第6号(3)ab'!N84)</f>
        <v/>
      </c>
      <c r="G238" s="264" t="str">
        <f>IF(AND(E238="", F238=""), "", E238+F238)</f>
        <v/>
      </c>
      <c r="H238" s="250" t="str">
        <f>IF(AND(G238="",G246=""),"",IF(G238&lt;=G246,E238,""))</f>
        <v/>
      </c>
      <c r="I238" s="251"/>
      <c r="J238" s="254" t="str">
        <f>IF(AND(G238="",G246=""),"",IF(G238&lt;=G246,F238,""))</f>
        <v/>
      </c>
      <c r="K238" s="251"/>
      <c r="L238" s="262"/>
      <c r="M238" s="263"/>
      <c r="O238" s="71"/>
    </row>
    <row r="239" spans="2:15" s="72" customFormat="1" ht="27" customHeight="1" thickBot="1" x14ac:dyDescent="0.45">
      <c r="B239" s="268"/>
      <c r="C239" s="276"/>
      <c r="D239" s="266"/>
      <c r="E239" s="245"/>
      <c r="F239" s="245"/>
      <c r="G239" s="265"/>
      <c r="H239" s="252"/>
      <c r="I239" s="253"/>
      <c r="J239" s="255"/>
      <c r="K239" s="253"/>
      <c r="L239" s="256" t="str">
        <f>IFERROR(IF(SUM(L235:M235)&gt;$M$3*F246,ROUNDUP($M$3*F246*L235/(L235+M235),0),""),"")</f>
        <v/>
      </c>
      <c r="M239" s="256" t="str">
        <f>IFERROR(IF(SUM(L235:M235)&gt;$M$3*F246,ROUNDUP($M$3*F246*M235/(L235+M235),0),""),"")</f>
        <v/>
      </c>
      <c r="O239" s="71"/>
    </row>
    <row r="240" spans="2:15" s="72" customFormat="1" ht="32.25" customHeight="1" thickBot="1" x14ac:dyDescent="0.45">
      <c r="B240" s="268"/>
      <c r="C240" s="276"/>
      <c r="D240" s="266"/>
      <c r="E240" s="75" t="s">
        <v>20</v>
      </c>
      <c r="F240" s="75" t="s">
        <v>21</v>
      </c>
      <c r="G240" s="114" t="s">
        <v>22</v>
      </c>
      <c r="H240" s="259" t="s">
        <v>100</v>
      </c>
      <c r="I240" s="260"/>
      <c r="J240" s="260"/>
      <c r="K240" s="260"/>
      <c r="L240" s="257"/>
      <c r="M240" s="257"/>
      <c r="N240" s="71"/>
    </row>
    <row r="241" spans="2:27" s="72" customFormat="1" ht="31.5" customHeight="1" thickBot="1" x14ac:dyDescent="0.45">
      <c r="B241" s="268"/>
      <c r="C241" s="275" t="str">
        <f>IF('様式第6号(2)b'!D80="","",'様式第6号(2)b'!D80)</f>
        <v/>
      </c>
      <c r="D241" s="267"/>
      <c r="E241" s="268" t="s">
        <v>101</v>
      </c>
      <c r="F241" s="268" t="s">
        <v>102</v>
      </c>
      <c r="G241" s="270" t="s">
        <v>103</v>
      </c>
      <c r="H241" s="259" t="s">
        <v>9</v>
      </c>
      <c r="I241" s="260"/>
      <c r="J241" s="285" t="s">
        <v>1</v>
      </c>
      <c r="K241" s="260"/>
      <c r="L241" s="257"/>
      <c r="M241" s="257"/>
      <c r="N241" s="81"/>
    </row>
    <row r="242" spans="2:27" s="72" customFormat="1" ht="43.5" customHeight="1" x14ac:dyDescent="0.4">
      <c r="B242" s="268"/>
      <c r="C242" s="276"/>
      <c r="D242" s="115" t="s">
        <v>104</v>
      </c>
      <c r="E242" s="268"/>
      <c r="F242" s="268"/>
      <c r="G242" s="270"/>
      <c r="H242" s="286" t="s">
        <v>105</v>
      </c>
      <c r="I242" s="287"/>
      <c r="J242" s="289" t="s">
        <v>106</v>
      </c>
      <c r="K242" s="287"/>
      <c r="L242" s="257"/>
      <c r="M242" s="257"/>
      <c r="N242" s="71"/>
    </row>
    <row r="243" spans="2:27" s="72" customFormat="1" ht="18" customHeight="1" thickBot="1" x14ac:dyDescent="0.45">
      <c r="B243" s="268"/>
      <c r="C243" s="276"/>
      <c r="D243" s="242" t="str">
        <f>IF(AND(D235="",D239=""),"",D239/D235)</f>
        <v/>
      </c>
      <c r="E243" s="268"/>
      <c r="F243" s="268"/>
      <c r="G243" s="270"/>
      <c r="H243" s="270"/>
      <c r="I243" s="279"/>
      <c r="J243" s="282"/>
      <c r="K243" s="279"/>
      <c r="L243" s="258"/>
      <c r="M243" s="258"/>
      <c r="N243" s="71"/>
    </row>
    <row r="244" spans="2:27" s="72" customFormat="1" ht="22.5" customHeight="1" thickBot="1" x14ac:dyDescent="0.45">
      <c r="B244" s="268"/>
      <c r="C244" s="276"/>
      <c r="D244" s="290"/>
      <c r="E244" s="268"/>
      <c r="F244" s="268"/>
      <c r="G244" s="270"/>
      <c r="H244" s="270"/>
      <c r="I244" s="279"/>
      <c r="J244" s="282"/>
      <c r="K244" s="279"/>
      <c r="L244" s="241" t="s">
        <v>6</v>
      </c>
      <c r="M244" s="241"/>
      <c r="N244" s="71"/>
    </row>
    <row r="245" spans="2:27" s="72" customFormat="1" ht="29.25" customHeight="1" thickBot="1" x14ac:dyDescent="0.45">
      <c r="B245" s="268"/>
      <c r="C245" s="276"/>
      <c r="D245" s="117" t="s">
        <v>107</v>
      </c>
      <c r="E245" s="269"/>
      <c r="F245" s="269"/>
      <c r="G245" s="271"/>
      <c r="H245" s="271"/>
      <c r="I245" s="280"/>
      <c r="J245" s="283"/>
      <c r="K245" s="280"/>
      <c r="L245" s="241"/>
      <c r="M245" s="241"/>
      <c r="N245" s="71"/>
    </row>
    <row r="246" spans="2:27" s="72" customFormat="1" ht="32.25" customHeight="1" thickBot="1" x14ac:dyDescent="0.45">
      <c r="B246" s="268"/>
      <c r="C246" s="276"/>
      <c r="D246" s="242" t="str">
        <f>IF(D243="","",IF(AND(D243&gt;=0.85,D243&lt;=1.15),"○","×"))</f>
        <v/>
      </c>
      <c r="E246" s="244" t="str">
        <f>IF(D235="","",D235)</f>
        <v/>
      </c>
      <c r="F246" s="246"/>
      <c r="G246" s="248" t="str">
        <f>IF(AND(E246="", F246=""), "", E246*F246)</f>
        <v/>
      </c>
      <c r="H246" s="250" t="str">
        <f>IF(G238&gt;G246,ROUNDUP(G246*E238/G238,0),"")</f>
        <v/>
      </c>
      <c r="I246" s="251"/>
      <c r="J246" s="254" t="str">
        <f>IF(G238&gt;G246,ROUNDUP(G246*F238/G238,0),"")</f>
        <v/>
      </c>
      <c r="K246" s="251"/>
      <c r="L246" s="118" t="s">
        <v>108</v>
      </c>
      <c r="M246" s="119" t="s">
        <v>109</v>
      </c>
      <c r="N246" s="71"/>
    </row>
    <row r="247" spans="2:27" s="72" customFormat="1" ht="53.25" customHeight="1" thickBot="1" x14ac:dyDescent="0.45">
      <c r="B247" s="269"/>
      <c r="C247" s="284"/>
      <c r="D247" s="243"/>
      <c r="E247" s="245"/>
      <c r="F247" s="247"/>
      <c r="G247" s="249"/>
      <c r="H247" s="252"/>
      <c r="I247" s="253"/>
      <c r="J247" s="255"/>
      <c r="K247" s="253"/>
      <c r="L247" s="121" t="str">
        <f>IF(L239="",L235,L239)</f>
        <v/>
      </c>
      <c r="M247" s="121" t="str">
        <f>IF(M239="",M235,M239)</f>
        <v/>
      </c>
      <c r="N247" s="71"/>
    </row>
    <row r="248" spans="2:27" s="84" customFormat="1" ht="44.45" customHeight="1" thickBot="1" x14ac:dyDescent="0.45">
      <c r="B248" s="67"/>
      <c r="C248" s="87"/>
      <c r="D248" s="87"/>
      <c r="E248" s="87"/>
      <c r="F248" s="87"/>
      <c r="G248" s="87"/>
      <c r="H248" s="87"/>
      <c r="I248" s="87"/>
      <c r="J248" s="87"/>
      <c r="K248" s="87"/>
      <c r="L248" s="87"/>
      <c r="M248" s="87"/>
      <c r="N248" s="126"/>
      <c r="O248" s="126"/>
      <c r="P248" s="126"/>
      <c r="Q248" s="126"/>
      <c r="R248" s="126"/>
      <c r="S248" s="126"/>
      <c r="T248" s="126"/>
      <c r="U248" s="126"/>
      <c r="V248" s="126"/>
      <c r="W248" s="126"/>
      <c r="X248" s="126"/>
      <c r="Y248" s="126"/>
      <c r="Z248" s="126"/>
      <c r="AA248" s="126"/>
    </row>
    <row r="249" spans="2:27" s="72" customFormat="1" ht="27" customHeight="1" thickBot="1" x14ac:dyDescent="0.45">
      <c r="B249" s="116" t="s">
        <v>0</v>
      </c>
      <c r="C249" s="105" t="s">
        <v>86</v>
      </c>
      <c r="D249" s="106" t="s">
        <v>16</v>
      </c>
      <c r="E249" s="106" t="s">
        <v>17</v>
      </c>
      <c r="F249" s="106" t="s">
        <v>18</v>
      </c>
      <c r="G249" s="107" t="s">
        <v>19</v>
      </c>
      <c r="H249" s="259" t="s">
        <v>87</v>
      </c>
      <c r="I249" s="260"/>
      <c r="J249" s="260"/>
      <c r="K249" s="260"/>
      <c r="L249" s="108" t="s">
        <v>88</v>
      </c>
      <c r="M249" s="109" t="s">
        <v>89</v>
      </c>
      <c r="O249" s="71"/>
    </row>
    <row r="250" spans="2:27" s="72" customFormat="1" ht="45" customHeight="1" thickBot="1" x14ac:dyDescent="0.45">
      <c r="B250" s="268">
        <v>10</v>
      </c>
      <c r="C250" s="110" t="s">
        <v>90</v>
      </c>
      <c r="D250" s="116" t="s">
        <v>2</v>
      </c>
      <c r="E250" s="268" t="s">
        <v>91</v>
      </c>
      <c r="F250" s="268" t="s">
        <v>92</v>
      </c>
      <c r="G250" s="270" t="s">
        <v>93</v>
      </c>
      <c r="H250" s="272" t="s">
        <v>7</v>
      </c>
      <c r="I250" s="273"/>
      <c r="J250" s="274" t="s">
        <v>8</v>
      </c>
      <c r="K250" s="273"/>
      <c r="L250" s="111" t="s">
        <v>7</v>
      </c>
      <c r="M250" s="112" t="s">
        <v>8</v>
      </c>
      <c r="O250" s="71"/>
    </row>
    <row r="251" spans="2:27" s="72" customFormat="1" ht="42.75" customHeight="1" thickBot="1" x14ac:dyDescent="0.45">
      <c r="B251" s="268"/>
      <c r="C251" s="275" t="str">
        <f>IF('様式第6号(2)b'!B82="","",'様式第6号(2)b'!B82)</f>
        <v/>
      </c>
      <c r="D251" s="79" t="s">
        <v>94</v>
      </c>
      <c r="E251" s="268"/>
      <c r="F251" s="268"/>
      <c r="G251" s="270"/>
      <c r="H251" s="277" t="s">
        <v>95</v>
      </c>
      <c r="I251" s="278"/>
      <c r="J251" s="281" t="s">
        <v>96</v>
      </c>
      <c r="K251" s="278"/>
      <c r="L251" s="80" t="s">
        <v>97</v>
      </c>
      <c r="M251" s="82" t="s">
        <v>98</v>
      </c>
      <c r="O251" s="71"/>
    </row>
    <row r="252" spans="2:27" s="72" customFormat="1" ht="42.75" customHeight="1" thickBot="1" x14ac:dyDescent="0.45">
      <c r="B252" s="268"/>
      <c r="C252" s="276"/>
      <c r="D252" s="288"/>
      <c r="E252" s="268"/>
      <c r="F252" s="268"/>
      <c r="G252" s="270"/>
      <c r="H252" s="270"/>
      <c r="I252" s="279"/>
      <c r="J252" s="282"/>
      <c r="K252" s="279"/>
      <c r="L252" s="121" t="str">
        <f>IFERROR(ROUNDUP(IF(H255="",H263,H255)*VLOOKUP($M$1,$AF$2:$AG$3,2,FALSE),0),"")</f>
        <v/>
      </c>
      <c r="M252" s="121" t="str">
        <f>IFERROR(ROUNDUP(IF(J255="",J263,J255)*VLOOKUP($M$2,$AF$2:$AG$3,2,FALSE),0),"")</f>
        <v/>
      </c>
      <c r="O252" s="71"/>
    </row>
    <row r="253" spans="2:27" s="72" customFormat="1" ht="33" customHeight="1" thickBot="1" x14ac:dyDescent="0.45">
      <c r="B253" s="268"/>
      <c r="C253" s="276"/>
      <c r="D253" s="266"/>
      <c r="E253" s="268"/>
      <c r="F253" s="268"/>
      <c r="G253" s="270"/>
      <c r="H253" s="270"/>
      <c r="I253" s="279"/>
      <c r="J253" s="282"/>
      <c r="K253" s="279"/>
      <c r="L253" s="259" t="s">
        <v>23</v>
      </c>
      <c r="M253" s="261"/>
      <c r="O253" s="71"/>
    </row>
    <row r="254" spans="2:27" s="72" customFormat="1" ht="21.75" customHeight="1" thickBot="1" x14ac:dyDescent="0.45">
      <c r="B254" s="268"/>
      <c r="C254" s="276"/>
      <c r="D254" s="266"/>
      <c r="E254" s="269"/>
      <c r="F254" s="269"/>
      <c r="G254" s="271"/>
      <c r="H254" s="271"/>
      <c r="I254" s="280"/>
      <c r="J254" s="283"/>
      <c r="K254" s="280"/>
      <c r="L254" s="262" t="s">
        <v>24</v>
      </c>
      <c r="M254" s="263" t="s">
        <v>25</v>
      </c>
      <c r="O254" s="71"/>
    </row>
    <row r="255" spans="2:27" s="72" customFormat="1" ht="36.75" customHeight="1" thickBot="1" x14ac:dyDescent="0.45">
      <c r="B255" s="268"/>
      <c r="C255" s="276"/>
      <c r="D255" s="113" t="s">
        <v>99</v>
      </c>
      <c r="E255" s="244" t="str">
        <f>IF(AND('様式第6号(2)b'!R82="",'様式第6号(2)b'!T82=""),"",'様式第6号(2)b'!R82+'様式第6号(2)b'!T82)</f>
        <v/>
      </c>
      <c r="F255" s="244" t="str">
        <f>IF('様式第6号(3)ab'!N86="","",'様式第6号(3)ab'!N86)</f>
        <v/>
      </c>
      <c r="G255" s="264" t="str">
        <f>IF(AND(E255="", F255=""), "", E255+F255)</f>
        <v/>
      </c>
      <c r="H255" s="250" t="str">
        <f>IF(AND(G255="",G263=""),"",IF(G255&lt;=G263,E255,""))</f>
        <v/>
      </c>
      <c r="I255" s="251"/>
      <c r="J255" s="254" t="str">
        <f>IF(AND(G255="",G263=""),"",IF(G255&lt;=G263,F255,""))</f>
        <v/>
      </c>
      <c r="K255" s="251"/>
      <c r="L255" s="262"/>
      <c r="M255" s="263"/>
      <c r="O255" s="71"/>
    </row>
    <row r="256" spans="2:27" s="72" customFormat="1" ht="27" customHeight="1" thickBot="1" x14ac:dyDescent="0.45">
      <c r="B256" s="268"/>
      <c r="C256" s="276"/>
      <c r="D256" s="266"/>
      <c r="E256" s="245"/>
      <c r="F256" s="245"/>
      <c r="G256" s="265"/>
      <c r="H256" s="252"/>
      <c r="I256" s="253"/>
      <c r="J256" s="255"/>
      <c r="K256" s="253"/>
      <c r="L256" s="256" t="str">
        <f>IFERROR(IF(SUM(L252:M252)&gt;$M$3*F263,ROUNDUP($M$3*F263*L252/(L252+M252),0),""),"")</f>
        <v/>
      </c>
      <c r="M256" s="256" t="str">
        <f>IFERROR(IF(SUM(L252:M252)&gt;$M$3*F263,ROUNDUP($M$3*F263*M252/(L252+M252),0),""),"")</f>
        <v/>
      </c>
      <c r="O256" s="71"/>
    </row>
    <row r="257" spans="2:15" s="72" customFormat="1" ht="32.25" customHeight="1" thickBot="1" x14ac:dyDescent="0.45">
      <c r="B257" s="268"/>
      <c r="C257" s="276"/>
      <c r="D257" s="266"/>
      <c r="E257" s="75" t="s">
        <v>20</v>
      </c>
      <c r="F257" s="75" t="s">
        <v>21</v>
      </c>
      <c r="G257" s="114" t="s">
        <v>22</v>
      </c>
      <c r="H257" s="259" t="s">
        <v>100</v>
      </c>
      <c r="I257" s="260"/>
      <c r="J257" s="260"/>
      <c r="K257" s="260"/>
      <c r="L257" s="257"/>
      <c r="M257" s="257"/>
      <c r="N257" s="71"/>
    </row>
    <row r="258" spans="2:15" s="72" customFormat="1" ht="31.5" customHeight="1" thickBot="1" x14ac:dyDescent="0.45">
      <c r="B258" s="268"/>
      <c r="C258" s="275" t="str">
        <f>IF('様式第6号(2)b'!D82="","",'様式第6号(2)b'!D82)</f>
        <v/>
      </c>
      <c r="D258" s="267"/>
      <c r="E258" s="268" t="s">
        <v>101</v>
      </c>
      <c r="F258" s="268" t="s">
        <v>102</v>
      </c>
      <c r="G258" s="270" t="s">
        <v>103</v>
      </c>
      <c r="H258" s="259" t="s">
        <v>9</v>
      </c>
      <c r="I258" s="260"/>
      <c r="J258" s="285" t="s">
        <v>1</v>
      </c>
      <c r="K258" s="260"/>
      <c r="L258" s="257"/>
      <c r="M258" s="257"/>
      <c r="N258" s="81"/>
    </row>
    <row r="259" spans="2:15" s="72" customFormat="1" ht="43.5" customHeight="1" x14ac:dyDescent="0.4">
      <c r="B259" s="268"/>
      <c r="C259" s="276"/>
      <c r="D259" s="115" t="s">
        <v>104</v>
      </c>
      <c r="E259" s="268"/>
      <c r="F259" s="268"/>
      <c r="G259" s="270"/>
      <c r="H259" s="286" t="s">
        <v>105</v>
      </c>
      <c r="I259" s="287"/>
      <c r="J259" s="289" t="s">
        <v>106</v>
      </c>
      <c r="K259" s="287"/>
      <c r="L259" s="257"/>
      <c r="M259" s="257"/>
      <c r="N259" s="71"/>
    </row>
    <row r="260" spans="2:15" s="72" customFormat="1" ht="18" customHeight="1" thickBot="1" x14ac:dyDescent="0.45">
      <c r="B260" s="268"/>
      <c r="C260" s="276"/>
      <c r="D260" s="242" t="str">
        <f>IF(AND(D252="",D256=""),"",D256/D252)</f>
        <v/>
      </c>
      <c r="E260" s="268"/>
      <c r="F260" s="268"/>
      <c r="G260" s="270"/>
      <c r="H260" s="270"/>
      <c r="I260" s="279"/>
      <c r="J260" s="282"/>
      <c r="K260" s="279"/>
      <c r="L260" s="258"/>
      <c r="M260" s="258"/>
      <c r="N260" s="71"/>
    </row>
    <row r="261" spans="2:15" s="72" customFormat="1" ht="22.5" customHeight="1" thickBot="1" x14ac:dyDescent="0.45">
      <c r="B261" s="268"/>
      <c r="C261" s="276"/>
      <c r="D261" s="290"/>
      <c r="E261" s="268"/>
      <c r="F261" s="268"/>
      <c r="G261" s="270"/>
      <c r="H261" s="270"/>
      <c r="I261" s="279"/>
      <c r="J261" s="282"/>
      <c r="K261" s="279"/>
      <c r="L261" s="241" t="s">
        <v>6</v>
      </c>
      <c r="M261" s="241"/>
      <c r="N261" s="71"/>
    </row>
    <row r="262" spans="2:15" s="72" customFormat="1" ht="29.25" customHeight="1" thickBot="1" x14ac:dyDescent="0.45">
      <c r="B262" s="268"/>
      <c r="C262" s="276"/>
      <c r="D262" s="117" t="s">
        <v>107</v>
      </c>
      <c r="E262" s="269"/>
      <c r="F262" s="269"/>
      <c r="G262" s="271"/>
      <c r="H262" s="271"/>
      <c r="I262" s="280"/>
      <c r="J262" s="283"/>
      <c r="K262" s="280"/>
      <c r="L262" s="241"/>
      <c r="M262" s="241"/>
      <c r="N262" s="71"/>
    </row>
    <row r="263" spans="2:15" s="72" customFormat="1" ht="32.25" customHeight="1" thickBot="1" x14ac:dyDescent="0.45">
      <c r="B263" s="268"/>
      <c r="C263" s="276"/>
      <c r="D263" s="242" t="str">
        <f>IF(D260="","",IF(AND(D260&gt;=0.85,D260&lt;=1.15),"○","×"))</f>
        <v/>
      </c>
      <c r="E263" s="244" t="str">
        <f>IF(D252="","",D252)</f>
        <v/>
      </c>
      <c r="F263" s="246"/>
      <c r="G263" s="248" t="str">
        <f>IF(AND(E263="", F263=""), "", E263*F263)</f>
        <v/>
      </c>
      <c r="H263" s="250" t="str">
        <f>IF(G255&gt;G263,ROUNDUP(G263*E255/G255,0),"")</f>
        <v/>
      </c>
      <c r="I263" s="251"/>
      <c r="J263" s="254" t="str">
        <f>IF(G255&gt;G263,ROUNDUP(G263*F255/G255,0),"")</f>
        <v/>
      </c>
      <c r="K263" s="251"/>
      <c r="L263" s="118" t="s">
        <v>108</v>
      </c>
      <c r="M263" s="119" t="s">
        <v>109</v>
      </c>
      <c r="N263" s="71"/>
    </row>
    <row r="264" spans="2:15" s="72" customFormat="1" ht="53.25" customHeight="1" thickBot="1" x14ac:dyDescent="0.45">
      <c r="B264" s="269"/>
      <c r="C264" s="276"/>
      <c r="D264" s="243"/>
      <c r="E264" s="245"/>
      <c r="F264" s="247"/>
      <c r="G264" s="249"/>
      <c r="H264" s="252"/>
      <c r="I264" s="253"/>
      <c r="J264" s="255"/>
      <c r="K264" s="253"/>
      <c r="L264" s="121" t="str">
        <f>IF(L256="",L252,L256)</f>
        <v/>
      </c>
      <c r="M264" s="121" t="str">
        <f>IF(M256="",M252,M256)</f>
        <v/>
      </c>
      <c r="N264" s="71"/>
    </row>
    <row r="265" spans="2:15" s="72" customFormat="1" ht="27" customHeight="1" thickBot="1" x14ac:dyDescent="0.45">
      <c r="B265" s="116" t="s">
        <v>0</v>
      </c>
      <c r="C265" s="105" t="s">
        <v>86</v>
      </c>
      <c r="D265" s="106" t="s">
        <v>16</v>
      </c>
      <c r="E265" s="106" t="s">
        <v>17</v>
      </c>
      <c r="F265" s="106" t="s">
        <v>18</v>
      </c>
      <c r="G265" s="107" t="s">
        <v>19</v>
      </c>
      <c r="H265" s="259" t="s">
        <v>87</v>
      </c>
      <c r="I265" s="260"/>
      <c r="J265" s="260"/>
      <c r="K265" s="260"/>
      <c r="L265" s="108" t="s">
        <v>88</v>
      </c>
      <c r="M265" s="109" t="s">
        <v>89</v>
      </c>
      <c r="O265" s="71"/>
    </row>
    <row r="266" spans="2:15" s="72" customFormat="1" ht="45" customHeight="1" thickBot="1" x14ac:dyDescent="0.45">
      <c r="B266" s="268">
        <v>11</v>
      </c>
      <c r="C266" s="110" t="s">
        <v>90</v>
      </c>
      <c r="D266" s="116" t="s">
        <v>2</v>
      </c>
      <c r="E266" s="268" t="s">
        <v>91</v>
      </c>
      <c r="F266" s="268" t="s">
        <v>92</v>
      </c>
      <c r="G266" s="270" t="s">
        <v>93</v>
      </c>
      <c r="H266" s="272" t="s">
        <v>7</v>
      </c>
      <c r="I266" s="273"/>
      <c r="J266" s="274" t="s">
        <v>8</v>
      </c>
      <c r="K266" s="273"/>
      <c r="L266" s="111" t="s">
        <v>7</v>
      </c>
      <c r="M266" s="112" t="s">
        <v>8</v>
      </c>
      <c r="O266" s="71"/>
    </row>
    <row r="267" spans="2:15" s="72" customFormat="1" ht="42.75" customHeight="1" thickBot="1" x14ac:dyDescent="0.45">
      <c r="B267" s="268"/>
      <c r="C267" s="275" t="str">
        <f>IF('様式第6号(2)b'!B84="","",'様式第6号(2)b'!B84)</f>
        <v/>
      </c>
      <c r="D267" s="79" t="s">
        <v>94</v>
      </c>
      <c r="E267" s="268"/>
      <c r="F267" s="268"/>
      <c r="G267" s="270"/>
      <c r="H267" s="277" t="s">
        <v>95</v>
      </c>
      <c r="I267" s="278"/>
      <c r="J267" s="281" t="s">
        <v>96</v>
      </c>
      <c r="K267" s="278"/>
      <c r="L267" s="80" t="s">
        <v>97</v>
      </c>
      <c r="M267" s="82" t="s">
        <v>98</v>
      </c>
      <c r="O267" s="71"/>
    </row>
    <row r="268" spans="2:15" s="72" customFormat="1" ht="42.75" customHeight="1" thickBot="1" x14ac:dyDescent="0.45">
      <c r="B268" s="268"/>
      <c r="C268" s="276"/>
      <c r="D268" s="288"/>
      <c r="E268" s="268"/>
      <c r="F268" s="268"/>
      <c r="G268" s="270"/>
      <c r="H268" s="270"/>
      <c r="I268" s="279"/>
      <c r="J268" s="282"/>
      <c r="K268" s="279"/>
      <c r="L268" s="121" t="str">
        <f>IFERROR(ROUNDUP(IF(H271="",H279,H271)*VLOOKUP($M$1,$AF$2:$AG$3,2,FALSE),0),"")</f>
        <v/>
      </c>
      <c r="M268" s="121" t="str">
        <f>IFERROR(ROUNDUP(IF(J271="",J279,J271)*VLOOKUP($M$2,$AF$2:$AG$3,2,FALSE),0),"")</f>
        <v/>
      </c>
      <c r="O268" s="71"/>
    </row>
    <row r="269" spans="2:15" s="72" customFormat="1" ht="33" customHeight="1" thickBot="1" x14ac:dyDescent="0.45">
      <c r="B269" s="268"/>
      <c r="C269" s="276"/>
      <c r="D269" s="266"/>
      <c r="E269" s="268"/>
      <c r="F269" s="268"/>
      <c r="G269" s="270"/>
      <c r="H269" s="270"/>
      <c r="I269" s="279"/>
      <c r="J269" s="282"/>
      <c r="K269" s="279"/>
      <c r="L269" s="259" t="s">
        <v>23</v>
      </c>
      <c r="M269" s="261"/>
      <c r="O269" s="71"/>
    </row>
    <row r="270" spans="2:15" s="72" customFormat="1" ht="21.75" customHeight="1" thickBot="1" x14ac:dyDescent="0.45">
      <c r="B270" s="268"/>
      <c r="C270" s="276"/>
      <c r="D270" s="266"/>
      <c r="E270" s="269"/>
      <c r="F270" s="269"/>
      <c r="G270" s="271"/>
      <c r="H270" s="271"/>
      <c r="I270" s="280"/>
      <c r="J270" s="283"/>
      <c r="K270" s="280"/>
      <c r="L270" s="262" t="s">
        <v>24</v>
      </c>
      <c r="M270" s="263" t="s">
        <v>25</v>
      </c>
      <c r="O270" s="71"/>
    </row>
    <row r="271" spans="2:15" s="72" customFormat="1" ht="36.75" customHeight="1" thickBot="1" x14ac:dyDescent="0.45">
      <c r="B271" s="268"/>
      <c r="C271" s="276"/>
      <c r="D271" s="113" t="s">
        <v>99</v>
      </c>
      <c r="E271" s="244" t="str">
        <f>IF(AND('様式第6号(2)b'!R84="",'様式第6号(2)b'!T84=""),"",'様式第6号(2)b'!R84+'様式第6号(2)b'!T84)</f>
        <v/>
      </c>
      <c r="F271" s="244" t="str">
        <f>IF('様式第6号(3)ab'!N88="","",'様式第6号(3)ab'!N88)</f>
        <v/>
      </c>
      <c r="G271" s="264" t="str">
        <f>IF(AND(E271="", F271=""), "", E271+F271)</f>
        <v/>
      </c>
      <c r="H271" s="250" t="str">
        <f>IF(AND(G271="",G279=""),"",IF(G271&lt;=G279,E271,""))</f>
        <v/>
      </c>
      <c r="I271" s="251"/>
      <c r="J271" s="254" t="str">
        <f>IF(AND(G271="",G279=""),"",IF(G271&lt;=G279,F271,""))</f>
        <v/>
      </c>
      <c r="K271" s="251"/>
      <c r="L271" s="262"/>
      <c r="M271" s="263"/>
      <c r="O271" s="71"/>
    </row>
    <row r="272" spans="2:15" s="72" customFormat="1" ht="27" customHeight="1" thickBot="1" x14ac:dyDescent="0.45">
      <c r="B272" s="268"/>
      <c r="C272" s="276"/>
      <c r="D272" s="266"/>
      <c r="E272" s="245"/>
      <c r="F272" s="245"/>
      <c r="G272" s="265"/>
      <c r="H272" s="252"/>
      <c r="I272" s="253"/>
      <c r="J272" s="255"/>
      <c r="K272" s="253"/>
      <c r="L272" s="256" t="str">
        <f>IFERROR(IF(SUM(L268:M268)&gt;$M$3*F279,ROUNDUP($M$3*F279*L268/(L268+M268),0),""),"")</f>
        <v/>
      </c>
      <c r="M272" s="256" t="str">
        <f>IFERROR(IF(SUM(L268:M268)&gt;$M$3*F279,ROUNDUP($M$3*F279*M268/(L268+M268),0),""),"")</f>
        <v/>
      </c>
      <c r="O272" s="71"/>
    </row>
    <row r="273" spans="2:18" s="72" customFormat="1" ht="32.25" customHeight="1" thickBot="1" x14ac:dyDescent="0.45">
      <c r="B273" s="268"/>
      <c r="C273" s="276"/>
      <c r="D273" s="266"/>
      <c r="E273" s="75" t="s">
        <v>20</v>
      </c>
      <c r="F273" s="75" t="s">
        <v>21</v>
      </c>
      <c r="G273" s="114" t="s">
        <v>22</v>
      </c>
      <c r="H273" s="259" t="s">
        <v>100</v>
      </c>
      <c r="I273" s="260"/>
      <c r="J273" s="260"/>
      <c r="K273" s="260"/>
      <c r="L273" s="257"/>
      <c r="M273" s="257"/>
      <c r="N273" s="71"/>
    </row>
    <row r="274" spans="2:18" s="72" customFormat="1" ht="31.5" customHeight="1" thickBot="1" x14ac:dyDescent="0.45">
      <c r="B274" s="268"/>
      <c r="C274" s="275" t="str">
        <f>IF('様式第6号(2)b'!D84="","",'様式第6号(2)b'!D84)</f>
        <v/>
      </c>
      <c r="D274" s="267"/>
      <c r="E274" s="268" t="s">
        <v>101</v>
      </c>
      <c r="F274" s="268" t="s">
        <v>102</v>
      </c>
      <c r="G274" s="270" t="s">
        <v>103</v>
      </c>
      <c r="H274" s="259" t="s">
        <v>9</v>
      </c>
      <c r="I274" s="260"/>
      <c r="J274" s="285" t="s">
        <v>1</v>
      </c>
      <c r="K274" s="260"/>
      <c r="L274" s="257"/>
      <c r="M274" s="257"/>
      <c r="N274" s="81"/>
    </row>
    <row r="275" spans="2:18" s="72" customFormat="1" ht="43.5" customHeight="1" x14ac:dyDescent="0.4">
      <c r="B275" s="268"/>
      <c r="C275" s="276"/>
      <c r="D275" s="115" t="s">
        <v>104</v>
      </c>
      <c r="E275" s="268"/>
      <c r="F275" s="268"/>
      <c r="G275" s="270"/>
      <c r="H275" s="286" t="s">
        <v>105</v>
      </c>
      <c r="I275" s="287"/>
      <c r="J275" s="289" t="s">
        <v>106</v>
      </c>
      <c r="K275" s="287"/>
      <c r="L275" s="257"/>
      <c r="M275" s="257"/>
      <c r="N275" s="71"/>
    </row>
    <row r="276" spans="2:18" s="72" customFormat="1" ht="18" customHeight="1" thickBot="1" x14ac:dyDescent="0.45">
      <c r="B276" s="268"/>
      <c r="C276" s="276"/>
      <c r="D276" s="242" t="str">
        <f>IF(AND(D268="",D272=""),"",D272/D268)</f>
        <v/>
      </c>
      <c r="E276" s="268"/>
      <c r="F276" s="268"/>
      <c r="G276" s="270"/>
      <c r="H276" s="270"/>
      <c r="I276" s="279"/>
      <c r="J276" s="282"/>
      <c r="K276" s="279"/>
      <c r="L276" s="258"/>
      <c r="M276" s="258"/>
      <c r="N276" s="71"/>
    </row>
    <row r="277" spans="2:18" s="72" customFormat="1" ht="22.5" customHeight="1" thickBot="1" x14ac:dyDescent="0.45">
      <c r="B277" s="268"/>
      <c r="C277" s="276"/>
      <c r="D277" s="290"/>
      <c r="E277" s="268"/>
      <c r="F277" s="268"/>
      <c r="G277" s="270"/>
      <c r="H277" s="270"/>
      <c r="I277" s="279"/>
      <c r="J277" s="282"/>
      <c r="K277" s="279"/>
      <c r="L277" s="241" t="s">
        <v>6</v>
      </c>
      <c r="M277" s="241"/>
      <c r="N277" s="71"/>
    </row>
    <row r="278" spans="2:18" s="72" customFormat="1" ht="29.25" customHeight="1" thickBot="1" x14ac:dyDescent="0.45">
      <c r="B278" s="268"/>
      <c r="C278" s="276"/>
      <c r="D278" s="117" t="s">
        <v>107</v>
      </c>
      <c r="E278" s="269"/>
      <c r="F278" s="269"/>
      <c r="G278" s="271"/>
      <c r="H278" s="271"/>
      <c r="I278" s="280"/>
      <c r="J278" s="283"/>
      <c r="K278" s="280"/>
      <c r="L278" s="241"/>
      <c r="M278" s="241"/>
      <c r="N278" s="71"/>
    </row>
    <row r="279" spans="2:18" s="72" customFormat="1" ht="32.25" customHeight="1" thickBot="1" x14ac:dyDescent="0.45">
      <c r="B279" s="268"/>
      <c r="C279" s="276"/>
      <c r="D279" s="242" t="str">
        <f>IF(D276="","",IF(AND(D276&gt;=0.85,D276&lt;=1.15),"○","×"))</f>
        <v/>
      </c>
      <c r="E279" s="244" t="str">
        <f>IF(D268="","",D268)</f>
        <v/>
      </c>
      <c r="F279" s="246"/>
      <c r="G279" s="248" t="str">
        <f>IF(AND(E279="", F279=""), "", E279*F279)</f>
        <v/>
      </c>
      <c r="H279" s="250" t="str">
        <f>IF(G271&gt;G279,ROUNDUP(G279*E271/G271,0),"")</f>
        <v/>
      </c>
      <c r="I279" s="251"/>
      <c r="J279" s="254" t="str">
        <f>IF(G271&gt;G279,ROUNDUP(G279*F271/G271,0),"")</f>
        <v/>
      </c>
      <c r="K279" s="251"/>
      <c r="L279" s="118" t="s">
        <v>108</v>
      </c>
      <c r="M279" s="119" t="s">
        <v>109</v>
      </c>
      <c r="N279" s="71"/>
    </row>
    <row r="280" spans="2:18" s="72" customFormat="1" ht="53.25" customHeight="1" thickBot="1" x14ac:dyDescent="0.45">
      <c r="B280" s="269"/>
      <c r="C280" s="284"/>
      <c r="D280" s="243"/>
      <c r="E280" s="245"/>
      <c r="F280" s="247"/>
      <c r="G280" s="249"/>
      <c r="H280" s="252"/>
      <c r="I280" s="253"/>
      <c r="J280" s="255"/>
      <c r="K280" s="253"/>
      <c r="L280" s="121" t="str">
        <f>IF(L272="",L268,L272)</f>
        <v/>
      </c>
      <c r="M280" s="121" t="str">
        <f>IF(M272="",M268,M272)</f>
        <v/>
      </c>
      <c r="N280" s="71"/>
    </row>
    <row r="281" spans="2:18" s="84" customFormat="1" ht="18.75" x14ac:dyDescent="0.4">
      <c r="N281" s="87"/>
      <c r="O281" s="87"/>
      <c r="P281" s="87"/>
      <c r="Q281" s="87"/>
      <c r="R281" s="87"/>
    </row>
    <row r="282" spans="2:18" s="84" customFormat="1" ht="18.75" x14ac:dyDescent="0.4">
      <c r="N282" s="87"/>
      <c r="O282" s="87"/>
      <c r="P282" s="87"/>
      <c r="Q282" s="87"/>
      <c r="R282" s="87"/>
    </row>
    <row r="283" spans="2:18" s="84" customFormat="1" ht="18.75" x14ac:dyDescent="0.4">
      <c r="N283" s="87"/>
      <c r="O283" s="87"/>
      <c r="P283" s="87"/>
      <c r="Q283" s="87"/>
      <c r="R283" s="87"/>
    </row>
    <row r="284" spans="2:18" s="84" customFormat="1" ht="18.75" x14ac:dyDescent="0.4">
      <c r="N284" s="87"/>
      <c r="O284" s="87"/>
      <c r="P284" s="87"/>
      <c r="Q284" s="87"/>
      <c r="R284" s="87"/>
    </row>
    <row r="285" spans="2:18" s="84" customFormat="1" ht="18.75" x14ac:dyDescent="0.4"/>
    <row r="286" spans="2:18" s="84" customFormat="1" ht="18.75" x14ac:dyDescent="0.4"/>
    <row r="287" spans="2:18" s="84" customFormat="1" ht="18.75" x14ac:dyDescent="0.4"/>
    <row r="288" spans="2:18" s="84" customFormat="1" ht="18.75" x14ac:dyDescent="0.4"/>
    <row r="289" s="84" customFormat="1" ht="18.75" x14ac:dyDescent="0.4"/>
    <row r="290" s="84" customFormat="1" ht="18.75" x14ac:dyDescent="0.4"/>
    <row r="291" s="84" customFormat="1" ht="18.75" x14ac:dyDescent="0.4"/>
    <row r="292" s="84" customFormat="1" ht="18.75" x14ac:dyDescent="0.4"/>
    <row r="293" s="84" customFormat="1" ht="18.75" x14ac:dyDescent="0.4"/>
    <row r="294" s="84" customFormat="1" ht="18.75" x14ac:dyDescent="0.4"/>
    <row r="295" s="84" customFormat="1" ht="18.75" x14ac:dyDescent="0.4"/>
    <row r="296" s="84" customFormat="1" ht="18.75" x14ac:dyDescent="0.4"/>
    <row r="297" s="84" customFormat="1" ht="18.75" x14ac:dyDescent="0.4"/>
    <row r="298" s="84" customFormat="1" ht="18.75" x14ac:dyDescent="0.4"/>
    <row r="299" s="84" customFormat="1" ht="18.75" x14ac:dyDescent="0.4"/>
    <row r="300" s="84" customFormat="1" ht="18.75" x14ac:dyDescent="0.4"/>
    <row r="301" s="84" customFormat="1" ht="18.75" x14ac:dyDescent="0.4"/>
    <row r="302" s="84" customFormat="1" ht="18.75" x14ac:dyDescent="0.4"/>
    <row r="303" s="84" customFormat="1" ht="18.75" x14ac:dyDescent="0.4"/>
    <row r="304" s="84" customFormat="1" ht="18.75" x14ac:dyDescent="0.4"/>
    <row r="305" s="84" customFormat="1" ht="18.75" x14ac:dyDescent="0.4"/>
    <row r="306" s="84" customFormat="1" ht="18.75" x14ac:dyDescent="0.4"/>
    <row r="307" s="84" customFormat="1" ht="18.75" x14ac:dyDescent="0.4"/>
    <row r="308" s="84" customFormat="1" ht="18.75" x14ac:dyDescent="0.4"/>
    <row r="309" s="84" customFormat="1" ht="18.75" x14ac:dyDescent="0.4"/>
    <row r="310" s="84" customFormat="1" ht="18.75" x14ac:dyDescent="0.4"/>
    <row r="311" s="84" customFormat="1" ht="18.75" x14ac:dyDescent="0.4"/>
    <row r="312" s="84" customFormat="1" ht="18.75" x14ac:dyDescent="0.4"/>
    <row r="313" s="84" customFormat="1" ht="18.75" x14ac:dyDescent="0.4"/>
    <row r="314" s="84" customFormat="1" ht="18.75" x14ac:dyDescent="0.4"/>
    <row r="315" s="84" customFormat="1" ht="18.75" x14ac:dyDescent="0.4"/>
    <row r="316" s="84" customFormat="1" ht="18.75" x14ac:dyDescent="0.4"/>
    <row r="317" s="84" customFormat="1" ht="18.75" x14ac:dyDescent="0.4"/>
    <row r="318" s="84" customFormat="1" ht="18.75" x14ac:dyDescent="0.4"/>
    <row r="319" s="84" customFormat="1" ht="18.75" x14ac:dyDescent="0.4"/>
    <row r="320" s="84" customFormat="1" ht="18.75" x14ac:dyDescent="0.4"/>
    <row r="321" s="84" customFormat="1" ht="18.75" x14ac:dyDescent="0.4"/>
    <row r="322" s="84" customFormat="1" ht="18.75" x14ac:dyDescent="0.4"/>
    <row r="323" s="84" customFormat="1" ht="18.75" x14ac:dyDescent="0.4"/>
    <row r="324" s="84" customFormat="1" ht="18.75" x14ac:dyDescent="0.4"/>
    <row r="325" s="84" customFormat="1" ht="18.75" x14ac:dyDescent="0.4"/>
    <row r="326" s="84" customFormat="1" ht="18.75" x14ac:dyDescent="0.4"/>
    <row r="327" s="84" customFormat="1" ht="18.75" x14ac:dyDescent="0.4"/>
    <row r="328" s="84" customFormat="1" ht="18.75" x14ac:dyDescent="0.4"/>
    <row r="329" s="84" customFormat="1" ht="18.75" x14ac:dyDescent="0.4"/>
    <row r="330" s="84" customFormat="1" ht="18.75" x14ac:dyDescent="0.4"/>
    <row r="331" s="84" customFormat="1" ht="18.75" x14ac:dyDescent="0.4"/>
    <row r="332" s="84" customFormat="1" ht="18.75" x14ac:dyDescent="0.4"/>
    <row r="333" s="84" customFormat="1" ht="18.75" x14ac:dyDescent="0.4"/>
    <row r="334" s="84" customFormat="1" ht="18.75" x14ac:dyDescent="0.4"/>
    <row r="335" s="84" customFormat="1" ht="18.75" x14ac:dyDescent="0.4"/>
    <row r="336" s="84" customFormat="1" ht="18.75" x14ac:dyDescent="0.4"/>
    <row r="337" s="84" customFormat="1" ht="18.75" x14ac:dyDescent="0.4"/>
    <row r="338" s="84" customFormat="1" ht="18.75" x14ac:dyDescent="0.4"/>
    <row r="339" s="84" customFormat="1" ht="18.75" x14ac:dyDescent="0.4"/>
    <row r="340" s="84" customFormat="1" ht="18.75" x14ac:dyDescent="0.4"/>
    <row r="341" s="84" customFormat="1" ht="18.75" x14ac:dyDescent="0.4"/>
    <row r="342" s="84" customFormat="1" ht="18.75" x14ac:dyDescent="0.4"/>
    <row r="343" s="84" customFormat="1" ht="18.75" x14ac:dyDescent="0.4"/>
    <row r="344" s="84" customFormat="1" ht="18.75" x14ac:dyDescent="0.4"/>
    <row r="345" s="84" customFormat="1" ht="18.75" x14ac:dyDescent="0.4"/>
    <row r="346" s="84" customFormat="1" ht="18.75" x14ac:dyDescent="0.4"/>
    <row r="347" s="84" customFormat="1" ht="18.75" x14ac:dyDescent="0.4"/>
    <row r="348" s="84" customFormat="1" ht="18.75" x14ac:dyDescent="0.4"/>
    <row r="349" s="84" customFormat="1" ht="18.75" x14ac:dyDescent="0.4"/>
    <row r="350" s="84" customFormat="1" ht="18.75" x14ac:dyDescent="0.4"/>
    <row r="351" s="84" customFormat="1" ht="18.75" x14ac:dyDescent="0.4"/>
    <row r="352" s="84" customFormat="1" ht="18.75" x14ac:dyDescent="0.4"/>
    <row r="353" s="84" customFormat="1" ht="18.75" x14ac:dyDescent="0.4"/>
    <row r="354" s="84" customFormat="1" ht="18.75" x14ac:dyDescent="0.4"/>
    <row r="355" s="84" customFormat="1" ht="18.75" x14ac:dyDescent="0.4"/>
    <row r="356" s="84" customFormat="1" ht="18.75" x14ac:dyDescent="0.4"/>
    <row r="357" s="84" customFormat="1" ht="18.75" x14ac:dyDescent="0.4"/>
    <row r="358" s="84" customFormat="1" ht="18.75" x14ac:dyDescent="0.4"/>
    <row r="359" s="84" customFormat="1" ht="18.75" x14ac:dyDescent="0.4"/>
    <row r="360" s="84" customFormat="1" ht="18.75" x14ac:dyDescent="0.4"/>
    <row r="361" s="84" customFormat="1" ht="18.75" x14ac:dyDescent="0.4"/>
    <row r="362" s="84" customFormat="1" ht="18.75" x14ac:dyDescent="0.4"/>
    <row r="363" s="84" customFormat="1" ht="18.75" x14ac:dyDescent="0.4"/>
    <row r="364" s="84" customFormat="1" ht="18.75" x14ac:dyDescent="0.4"/>
    <row r="365" s="84" customFormat="1" ht="18.75" x14ac:dyDescent="0.4"/>
    <row r="366" s="84" customFormat="1" ht="18.75" x14ac:dyDescent="0.4"/>
    <row r="367" s="84" customFormat="1" ht="18.75" x14ac:dyDescent="0.4"/>
    <row r="368" s="84" customFormat="1" ht="18.75" x14ac:dyDescent="0.4"/>
    <row r="369" s="84" customFormat="1" ht="18.75" x14ac:dyDescent="0.4"/>
    <row r="370" s="84" customFormat="1" ht="18.75" x14ac:dyDescent="0.4"/>
    <row r="371" s="84" customFormat="1" ht="18.75" x14ac:dyDescent="0.4"/>
    <row r="372" s="84" customFormat="1" ht="18.75" x14ac:dyDescent="0.4"/>
    <row r="373" s="84" customFormat="1" ht="18.75" x14ac:dyDescent="0.4"/>
    <row r="374" s="84" customFormat="1" ht="18.75" x14ac:dyDescent="0.4"/>
    <row r="375" s="84" customFormat="1" ht="18.75" x14ac:dyDescent="0.4"/>
    <row r="376" s="84" customFormat="1" ht="18.75" x14ac:dyDescent="0.4"/>
    <row r="377" s="84" customFormat="1" ht="18.75" x14ac:dyDescent="0.4"/>
    <row r="378" s="84" customFormat="1" ht="18.75" x14ac:dyDescent="0.4"/>
    <row r="379" s="84" customFormat="1" ht="18.75" x14ac:dyDescent="0.4"/>
    <row r="380" s="84" customFormat="1" ht="18.75" x14ac:dyDescent="0.4"/>
    <row r="381" s="84" customFormat="1" ht="18.75" x14ac:dyDescent="0.4"/>
    <row r="382" s="84" customFormat="1" ht="18.75" x14ac:dyDescent="0.4"/>
    <row r="383" s="84" customFormat="1" ht="18.75" x14ac:dyDescent="0.4"/>
    <row r="384" s="84" customFormat="1" ht="18.75" x14ac:dyDescent="0.4"/>
    <row r="385" s="84" customFormat="1" ht="18.75" x14ac:dyDescent="0.4"/>
    <row r="386" s="84" customFormat="1" ht="18.75" x14ac:dyDescent="0.4"/>
    <row r="387" s="84" customFormat="1" ht="18.75" x14ac:dyDescent="0.4"/>
    <row r="388" s="84" customFormat="1" ht="18.75" x14ac:dyDescent="0.4"/>
    <row r="389" s="84" customFormat="1" ht="18.75" x14ac:dyDescent="0.4"/>
    <row r="390" s="84" customFormat="1" ht="18.75" x14ac:dyDescent="0.4"/>
    <row r="391" s="84" customFormat="1" ht="18.75" x14ac:dyDescent="0.4"/>
    <row r="392" s="84" customFormat="1" ht="18.75" x14ac:dyDescent="0.4"/>
    <row r="393" s="84" customFormat="1" ht="18.75" x14ac:dyDescent="0.4"/>
    <row r="394" s="84" customFormat="1" ht="18.75" x14ac:dyDescent="0.4"/>
    <row r="395" s="84" customFormat="1" ht="18.75" x14ac:dyDescent="0.4"/>
    <row r="396" s="84" customFormat="1" ht="18.75" x14ac:dyDescent="0.4"/>
    <row r="397" s="84" customFormat="1" ht="18.75" x14ac:dyDescent="0.4"/>
    <row r="398" s="84" customFormat="1" ht="18.75" x14ac:dyDescent="0.4"/>
    <row r="399" s="84" customFormat="1" ht="18.75" x14ac:dyDescent="0.4"/>
    <row r="400" s="84" customFormat="1" ht="18.75" x14ac:dyDescent="0.4"/>
    <row r="401" s="84" customFormat="1" ht="18.75" x14ac:dyDescent="0.4"/>
    <row r="402" s="84" customFormat="1" ht="18.75" x14ac:dyDescent="0.4"/>
    <row r="403" s="84" customFormat="1" ht="18.75" x14ac:dyDescent="0.4"/>
    <row r="404" s="84" customFormat="1" ht="18.75" x14ac:dyDescent="0.4"/>
    <row r="405" s="84" customFormat="1" ht="18.75" x14ac:dyDescent="0.4"/>
    <row r="406" s="84" customFormat="1" ht="18.75" x14ac:dyDescent="0.4"/>
    <row r="407" s="84" customFormat="1" ht="18.75" x14ac:dyDescent="0.4"/>
    <row r="408" s="84" customFormat="1" ht="18.75" x14ac:dyDescent="0.4"/>
    <row r="409" s="84" customFormat="1" ht="18.75" x14ac:dyDescent="0.4"/>
    <row r="410" s="84" customFormat="1" ht="18.75" x14ac:dyDescent="0.4"/>
    <row r="411" s="84" customFormat="1" ht="18.75" x14ac:dyDescent="0.4"/>
    <row r="412" s="84" customFormat="1" ht="18.75" x14ac:dyDescent="0.4"/>
    <row r="413" s="84" customFormat="1" ht="18.75" x14ac:dyDescent="0.4"/>
    <row r="414" s="84" customFormat="1" ht="18.75" x14ac:dyDescent="0.4"/>
    <row r="415" s="84" customFormat="1" ht="18.75" x14ac:dyDescent="0.4"/>
    <row r="416" s="84" customFormat="1" ht="18.75" x14ac:dyDescent="0.4"/>
    <row r="417" s="84" customFormat="1" ht="18.75" x14ac:dyDescent="0.4"/>
    <row r="418" s="84" customFormat="1" ht="18.75" x14ac:dyDescent="0.4"/>
    <row r="419" s="84" customFormat="1" ht="18.75" x14ac:dyDescent="0.4"/>
    <row r="420" s="84" customFormat="1" ht="18.75" x14ac:dyDescent="0.4"/>
    <row r="421" s="84" customFormat="1" ht="18.75" x14ac:dyDescent="0.4"/>
    <row r="422" s="84" customFormat="1" ht="18.75" x14ac:dyDescent="0.4"/>
    <row r="423" s="84" customFormat="1" ht="18.75" x14ac:dyDescent="0.4"/>
    <row r="424" s="84" customFormat="1" ht="18.75" x14ac:dyDescent="0.4"/>
    <row r="425" s="84" customFormat="1" ht="18.75" x14ac:dyDescent="0.4"/>
    <row r="426" s="84" customFormat="1" ht="18.75" x14ac:dyDescent="0.4"/>
    <row r="427" s="84" customFormat="1" ht="18.75" x14ac:dyDescent="0.4"/>
    <row r="428" s="84" customFormat="1" ht="18.75" x14ac:dyDescent="0.4"/>
    <row r="429" s="84" customFormat="1" ht="18.75" x14ac:dyDescent="0.4"/>
    <row r="430" s="84" customFormat="1" ht="18.75" x14ac:dyDescent="0.4"/>
    <row r="431" s="84" customFormat="1" ht="18.75" x14ac:dyDescent="0.4"/>
    <row r="432" s="84" customFormat="1" ht="18.75" x14ac:dyDescent="0.4"/>
    <row r="433" s="84" customFormat="1" ht="18.75" x14ac:dyDescent="0.4"/>
    <row r="434" s="84" customFormat="1" ht="18.75" x14ac:dyDescent="0.4"/>
    <row r="435" s="84" customFormat="1" ht="18.75" x14ac:dyDescent="0.4"/>
    <row r="436" s="84" customFormat="1" ht="18.75" x14ac:dyDescent="0.4"/>
    <row r="437" s="84" customFormat="1" ht="18.75" x14ac:dyDescent="0.4"/>
    <row r="438" s="84" customFormat="1" ht="18.75" x14ac:dyDescent="0.4"/>
    <row r="439" s="84" customFormat="1" ht="18.75" x14ac:dyDescent="0.4"/>
    <row r="440" s="84" customFormat="1" ht="18.75" x14ac:dyDescent="0.4"/>
    <row r="441" s="84" customFormat="1" ht="18.75" x14ac:dyDescent="0.4"/>
    <row r="442" s="84" customFormat="1" ht="18.75" x14ac:dyDescent="0.4"/>
    <row r="443" s="84" customFormat="1" ht="18.75" x14ac:dyDescent="0.4"/>
    <row r="444" s="84" customFormat="1" ht="18.75" x14ac:dyDescent="0.4"/>
    <row r="445" s="84" customFormat="1" ht="18.75" x14ac:dyDescent="0.4"/>
    <row r="446" s="84" customFormat="1" ht="18.75" x14ac:dyDescent="0.4"/>
    <row r="447" s="84" customFormat="1" ht="18.75" x14ac:dyDescent="0.4"/>
    <row r="448" s="84" customFormat="1" ht="18.75" x14ac:dyDescent="0.4"/>
    <row r="449" spans="2:13" s="84" customFormat="1" ht="18.75" x14ac:dyDescent="0.4"/>
    <row r="450" spans="2:13" s="84" customFormat="1" ht="18.75" x14ac:dyDescent="0.4"/>
    <row r="451" spans="2:13" s="84" customFormat="1" ht="18.75" x14ac:dyDescent="0.4"/>
    <row r="452" spans="2:13" s="84" customFormat="1" ht="18.75" x14ac:dyDescent="0.4">
      <c r="L452" s="85"/>
      <c r="M452" s="85"/>
    </row>
    <row r="453" spans="2:13" s="84" customFormat="1" ht="18.75" x14ac:dyDescent="0.4">
      <c r="L453" s="85"/>
      <c r="M453" s="85"/>
    </row>
    <row r="454" spans="2:13" s="84" customFormat="1" ht="18.75" x14ac:dyDescent="0.4">
      <c r="B454" s="85"/>
      <c r="C454" s="85"/>
      <c r="D454" s="85"/>
      <c r="E454" s="85"/>
      <c r="F454" s="85"/>
      <c r="G454" s="85"/>
      <c r="H454" s="85"/>
      <c r="I454" s="85"/>
      <c r="J454" s="85"/>
      <c r="K454" s="85"/>
      <c r="L454" s="85"/>
      <c r="M454" s="85"/>
    </row>
    <row r="455" spans="2:13" s="84" customFormat="1" ht="18.75" x14ac:dyDescent="0.4">
      <c r="B455" s="85"/>
      <c r="C455" s="85"/>
      <c r="D455" s="85"/>
      <c r="E455" s="85"/>
      <c r="F455" s="85"/>
      <c r="G455" s="85"/>
      <c r="H455" s="85"/>
      <c r="I455" s="85"/>
      <c r="J455" s="85"/>
      <c r="K455" s="85"/>
      <c r="L455" s="85"/>
      <c r="M455" s="85"/>
    </row>
    <row r="456" spans="2:13" s="84" customFormat="1" ht="18.75" x14ac:dyDescent="0.4">
      <c r="B456" s="85"/>
      <c r="C456" s="85"/>
      <c r="D456" s="85"/>
      <c r="E456" s="85"/>
      <c r="F456" s="85"/>
      <c r="G456" s="85"/>
      <c r="H456" s="85"/>
      <c r="I456" s="85"/>
      <c r="J456" s="85"/>
      <c r="K456" s="85"/>
      <c r="L456" s="85"/>
      <c r="M456" s="85"/>
    </row>
    <row r="457" spans="2:13" s="84" customFormat="1" ht="18.75" x14ac:dyDescent="0.4">
      <c r="B457" s="85"/>
      <c r="C457" s="85"/>
      <c r="D457" s="85"/>
      <c r="E457" s="85"/>
      <c r="F457" s="85"/>
      <c r="G457" s="85"/>
      <c r="H457" s="85"/>
      <c r="I457" s="85"/>
      <c r="J457" s="85"/>
      <c r="K457" s="85"/>
      <c r="L457" s="85"/>
      <c r="M457" s="85"/>
    </row>
    <row r="458" spans="2:13" s="84" customFormat="1" ht="18.75" x14ac:dyDescent="0.4">
      <c r="B458" s="85"/>
      <c r="C458" s="85"/>
      <c r="D458" s="85"/>
      <c r="E458" s="85"/>
      <c r="F458" s="85"/>
      <c r="G458" s="85"/>
      <c r="H458" s="85"/>
      <c r="I458" s="85"/>
      <c r="J458" s="85"/>
      <c r="K458" s="85"/>
      <c r="L458" s="85"/>
      <c r="M458" s="85"/>
    </row>
    <row r="459" spans="2:13" s="84" customFormat="1" ht="18.75" x14ac:dyDescent="0.4">
      <c r="B459" s="85"/>
      <c r="C459" s="85"/>
      <c r="D459" s="85"/>
      <c r="E459" s="85"/>
      <c r="F459" s="85"/>
      <c r="G459" s="85"/>
      <c r="H459" s="85"/>
      <c r="I459" s="85"/>
      <c r="J459" s="85"/>
      <c r="K459" s="85"/>
      <c r="L459" s="85"/>
      <c r="M459" s="85"/>
    </row>
    <row r="460" spans="2:13" s="84" customFormat="1" ht="18.75" x14ac:dyDescent="0.4">
      <c r="B460" s="85"/>
      <c r="C460" s="85"/>
      <c r="D460" s="85"/>
      <c r="E460" s="85"/>
      <c r="F460" s="85"/>
      <c r="G460" s="85"/>
      <c r="H460" s="85"/>
      <c r="I460" s="85"/>
      <c r="J460" s="85"/>
      <c r="K460" s="85"/>
      <c r="L460" s="85"/>
      <c r="M460" s="85"/>
    </row>
    <row r="461" spans="2:13" s="84" customFormat="1" ht="18.75" x14ac:dyDescent="0.4">
      <c r="B461" s="85"/>
      <c r="C461" s="85"/>
      <c r="D461" s="85"/>
      <c r="E461" s="85"/>
      <c r="F461" s="85"/>
      <c r="G461" s="85"/>
      <c r="H461" s="85"/>
      <c r="I461" s="85"/>
      <c r="J461" s="85"/>
      <c r="K461" s="85"/>
      <c r="L461" s="85"/>
      <c r="M461" s="85"/>
    </row>
    <row r="462" spans="2:13" s="84" customFormat="1" ht="18.75" x14ac:dyDescent="0.4">
      <c r="B462" s="85"/>
      <c r="C462" s="85"/>
      <c r="D462" s="85"/>
      <c r="E462" s="85"/>
      <c r="F462" s="85"/>
      <c r="G462" s="85"/>
      <c r="H462" s="85"/>
      <c r="I462" s="85"/>
      <c r="J462" s="85"/>
      <c r="K462" s="85"/>
      <c r="L462" s="85"/>
      <c r="M462" s="85"/>
    </row>
    <row r="463" spans="2:13" s="84" customFormat="1" ht="18.75" x14ac:dyDescent="0.4">
      <c r="B463" s="85"/>
      <c r="C463" s="85"/>
      <c r="D463" s="85"/>
      <c r="E463" s="85"/>
      <c r="F463" s="85"/>
      <c r="G463" s="85"/>
      <c r="H463" s="85"/>
      <c r="I463" s="85"/>
      <c r="J463" s="85"/>
      <c r="K463" s="85"/>
      <c r="L463" s="85"/>
      <c r="M463" s="85"/>
    </row>
    <row r="464" spans="2:13" s="84" customFormat="1" ht="18.75" x14ac:dyDescent="0.4">
      <c r="B464" s="85"/>
      <c r="C464" s="85"/>
      <c r="D464" s="85"/>
      <c r="E464" s="85"/>
      <c r="F464" s="85"/>
      <c r="G464" s="85"/>
      <c r="H464" s="85"/>
      <c r="I464" s="85"/>
      <c r="J464" s="85"/>
      <c r="K464" s="85"/>
      <c r="L464" s="85"/>
      <c r="M464" s="85"/>
    </row>
    <row r="465" spans="2:13" s="84" customFormat="1" ht="18.75" x14ac:dyDescent="0.4">
      <c r="B465" s="85"/>
      <c r="C465" s="85"/>
      <c r="D465" s="85"/>
      <c r="E465" s="85"/>
      <c r="F465" s="85"/>
      <c r="G465" s="85"/>
      <c r="H465" s="85"/>
      <c r="I465" s="85"/>
      <c r="J465" s="85"/>
      <c r="K465" s="85"/>
      <c r="L465" s="85"/>
      <c r="M465" s="85"/>
    </row>
    <row r="466" spans="2:13" s="84" customFormat="1" ht="18.75" x14ac:dyDescent="0.4">
      <c r="B466" s="85"/>
      <c r="C466" s="85"/>
      <c r="D466" s="85"/>
      <c r="E466" s="85"/>
      <c r="F466" s="85"/>
      <c r="G466" s="85"/>
      <c r="H466" s="85"/>
      <c r="I466" s="85"/>
      <c r="J466" s="85"/>
      <c r="K466" s="85"/>
      <c r="L466" s="85"/>
      <c r="M466" s="85"/>
    </row>
    <row r="467" spans="2:13" s="84" customFormat="1" ht="18.75" x14ac:dyDescent="0.4">
      <c r="B467" s="85"/>
      <c r="C467" s="85"/>
      <c r="D467" s="85"/>
      <c r="E467" s="85"/>
      <c r="F467" s="85"/>
      <c r="G467" s="85"/>
      <c r="H467" s="85"/>
      <c r="I467" s="85"/>
      <c r="J467" s="85"/>
      <c r="K467" s="85"/>
      <c r="L467" s="85"/>
      <c r="M467" s="85"/>
    </row>
    <row r="468" spans="2:13" s="84" customFormat="1" ht="18.75" x14ac:dyDescent="0.4">
      <c r="B468" s="85"/>
      <c r="C468" s="85"/>
      <c r="D468" s="85"/>
      <c r="E468" s="85"/>
      <c r="F468" s="85"/>
      <c r="G468" s="85"/>
      <c r="H468" s="85"/>
      <c r="I468" s="85"/>
      <c r="J468" s="85"/>
      <c r="K468" s="85"/>
      <c r="L468" s="85"/>
      <c r="M468" s="85"/>
    </row>
    <row r="469" spans="2:13" s="84" customFormat="1" ht="18.75" x14ac:dyDescent="0.4">
      <c r="B469" s="85"/>
      <c r="C469" s="85"/>
      <c r="D469" s="85"/>
      <c r="E469" s="85"/>
      <c r="F469" s="85"/>
      <c r="G469" s="85"/>
      <c r="H469" s="85"/>
      <c r="I469" s="85"/>
      <c r="J469" s="85"/>
      <c r="K469" s="85"/>
      <c r="L469" s="85"/>
      <c r="M469" s="85"/>
    </row>
    <row r="470" spans="2:13" s="84" customFormat="1" ht="18.75" x14ac:dyDescent="0.4">
      <c r="B470" s="85"/>
      <c r="C470" s="85"/>
      <c r="D470" s="85"/>
      <c r="E470" s="85"/>
      <c r="F470" s="85"/>
      <c r="G470" s="85"/>
      <c r="H470" s="85"/>
      <c r="I470" s="85"/>
      <c r="J470" s="85"/>
      <c r="K470" s="85"/>
      <c r="L470" s="85"/>
      <c r="M470" s="85"/>
    </row>
    <row r="471" spans="2:13" s="84" customFormat="1" ht="18.75" x14ac:dyDescent="0.4">
      <c r="B471" s="85"/>
      <c r="C471" s="85"/>
      <c r="D471" s="85"/>
      <c r="E471" s="85"/>
      <c r="F471" s="85"/>
      <c r="G471" s="85"/>
      <c r="H471" s="85"/>
      <c r="I471" s="85"/>
      <c r="J471" s="85"/>
      <c r="K471" s="85"/>
      <c r="L471" s="85"/>
      <c r="M471" s="85"/>
    </row>
    <row r="472" spans="2:13" s="84" customFormat="1" ht="18.75" x14ac:dyDescent="0.4">
      <c r="B472" s="85"/>
      <c r="C472" s="85"/>
      <c r="D472" s="85"/>
      <c r="E472" s="85"/>
      <c r="F472" s="85"/>
      <c r="G472" s="85"/>
      <c r="H472" s="85"/>
      <c r="I472" s="85"/>
      <c r="J472" s="85"/>
      <c r="K472" s="85"/>
      <c r="L472" s="85"/>
      <c r="M472" s="85"/>
    </row>
    <row r="473" spans="2:13" s="84" customFormat="1" ht="18.75" x14ac:dyDescent="0.4">
      <c r="B473" s="85"/>
      <c r="C473" s="85"/>
      <c r="D473" s="85"/>
      <c r="E473" s="85"/>
      <c r="F473" s="85"/>
      <c r="G473" s="85"/>
      <c r="H473" s="85"/>
      <c r="I473" s="85"/>
      <c r="J473" s="85"/>
      <c r="K473" s="85"/>
      <c r="L473" s="85"/>
      <c r="M473" s="85"/>
    </row>
    <row r="474" spans="2:13" s="84" customFormat="1" ht="18.75" x14ac:dyDescent="0.4">
      <c r="B474" s="85"/>
      <c r="C474" s="85"/>
      <c r="D474" s="85"/>
      <c r="E474" s="85"/>
      <c r="F474" s="85"/>
      <c r="G474" s="85"/>
      <c r="H474" s="85"/>
      <c r="I474" s="85"/>
      <c r="J474" s="85"/>
      <c r="K474" s="85"/>
      <c r="L474" s="85"/>
      <c r="M474" s="85"/>
    </row>
    <row r="475" spans="2:13" s="84" customFormat="1" ht="18.75" x14ac:dyDescent="0.4">
      <c r="B475" s="85"/>
      <c r="C475" s="85"/>
      <c r="D475" s="85"/>
      <c r="E475" s="85"/>
      <c r="F475" s="85"/>
      <c r="G475" s="85"/>
      <c r="H475" s="85"/>
      <c r="I475" s="85"/>
      <c r="J475" s="85"/>
      <c r="K475" s="85"/>
      <c r="L475" s="85"/>
      <c r="M475" s="85"/>
    </row>
    <row r="476" spans="2:13" s="84" customFormat="1" ht="18.75" x14ac:dyDescent="0.4">
      <c r="B476" s="85"/>
      <c r="C476" s="85"/>
      <c r="D476" s="85"/>
      <c r="E476" s="85"/>
      <c r="F476" s="85"/>
      <c r="G476" s="85"/>
      <c r="H476" s="85"/>
      <c r="I476" s="85"/>
      <c r="J476" s="85"/>
      <c r="K476" s="85"/>
      <c r="L476" s="85"/>
      <c r="M476" s="85"/>
    </row>
    <row r="477" spans="2:13" s="84" customFormat="1" ht="18.75" x14ac:dyDescent="0.4">
      <c r="B477" s="85"/>
      <c r="C477" s="85"/>
      <c r="D477" s="85"/>
      <c r="E477" s="85"/>
      <c r="F477" s="85"/>
      <c r="G477" s="85"/>
      <c r="H477" s="85"/>
      <c r="I477" s="85"/>
      <c r="J477" s="85"/>
      <c r="K477" s="85"/>
      <c r="L477" s="85"/>
      <c r="M477" s="85"/>
    </row>
    <row r="478" spans="2:13" s="84" customFormat="1" ht="18.75" x14ac:dyDescent="0.4">
      <c r="B478" s="85"/>
      <c r="C478" s="85"/>
      <c r="D478" s="85"/>
      <c r="E478" s="85"/>
      <c r="F478" s="85"/>
      <c r="G478" s="85"/>
      <c r="H478" s="85"/>
      <c r="I478" s="85"/>
      <c r="J478" s="85"/>
      <c r="K478" s="85"/>
      <c r="L478" s="85"/>
      <c r="M478" s="85"/>
    </row>
    <row r="479" spans="2:13" s="84" customFormat="1" ht="18.75" x14ac:dyDescent="0.4">
      <c r="B479" s="85"/>
      <c r="C479" s="85"/>
      <c r="D479" s="85"/>
      <c r="E479" s="85"/>
      <c r="F479" s="85"/>
      <c r="G479" s="85"/>
      <c r="H479" s="85"/>
      <c r="I479" s="85"/>
      <c r="J479" s="85"/>
      <c r="K479" s="85"/>
      <c r="L479" s="85"/>
      <c r="M479" s="85"/>
    </row>
    <row r="480" spans="2:13" s="84" customFormat="1" ht="18.75" x14ac:dyDescent="0.4">
      <c r="B480" s="85"/>
      <c r="C480" s="85"/>
      <c r="D480" s="85"/>
      <c r="E480" s="85"/>
      <c r="F480" s="85"/>
      <c r="G480" s="85"/>
      <c r="H480" s="85"/>
      <c r="I480" s="85"/>
      <c r="J480" s="85"/>
      <c r="K480" s="85"/>
      <c r="L480" s="85"/>
      <c r="M480" s="85"/>
    </row>
    <row r="481" spans="2:13" s="84" customFormat="1" ht="18.75" x14ac:dyDescent="0.4">
      <c r="B481" s="85"/>
      <c r="C481" s="85"/>
      <c r="D481" s="85"/>
      <c r="E481" s="85"/>
      <c r="F481" s="85"/>
      <c r="G481" s="85"/>
      <c r="H481" s="85"/>
      <c r="I481" s="85"/>
      <c r="J481" s="85"/>
      <c r="K481" s="85"/>
      <c r="L481" s="85"/>
      <c r="M481" s="85"/>
    </row>
    <row r="482" spans="2:13" s="84" customFormat="1" ht="18.75" x14ac:dyDescent="0.4">
      <c r="B482" s="85"/>
      <c r="C482" s="85"/>
      <c r="D482" s="85"/>
      <c r="E482" s="85"/>
      <c r="F482" s="85"/>
      <c r="G482" s="85"/>
      <c r="H482" s="85"/>
      <c r="I482" s="85"/>
      <c r="J482" s="85"/>
      <c r="K482" s="85"/>
      <c r="L482" s="85"/>
      <c r="M482" s="85"/>
    </row>
    <row r="483" spans="2:13" s="84" customFormat="1" ht="18.75" x14ac:dyDescent="0.4">
      <c r="B483" s="85"/>
      <c r="C483" s="85"/>
      <c r="D483" s="85"/>
      <c r="E483" s="85"/>
      <c r="F483" s="85"/>
      <c r="G483" s="85"/>
      <c r="H483" s="85"/>
      <c r="I483" s="85"/>
      <c r="J483" s="85"/>
      <c r="K483" s="85"/>
      <c r="L483" s="85"/>
      <c r="M483" s="85"/>
    </row>
    <row r="484" spans="2:13" s="84" customFormat="1" ht="18.75" x14ac:dyDescent="0.4">
      <c r="B484" s="85"/>
      <c r="C484" s="85"/>
      <c r="D484" s="85"/>
      <c r="E484" s="85"/>
      <c r="F484" s="85"/>
      <c r="G484" s="85"/>
      <c r="H484" s="85"/>
      <c r="I484" s="85"/>
      <c r="J484" s="85"/>
      <c r="K484" s="85"/>
      <c r="L484" s="85"/>
      <c r="M484" s="85"/>
    </row>
    <row r="485" spans="2:13" s="84" customFormat="1" ht="18.75" x14ac:dyDescent="0.4">
      <c r="B485" s="85"/>
      <c r="C485" s="85"/>
      <c r="D485" s="85"/>
      <c r="E485" s="85"/>
      <c r="F485" s="85"/>
      <c r="G485" s="85"/>
      <c r="H485" s="85"/>
      <c r="I485" s="85"/>
      <c r="J485" s="85"/>
      <c r="K485" s="85"/>
      <c r="L485" s="85"/>
      <c r="M485" s="85"/>
    </row>
    <row r="486" spans="2:13" s="84" customFormat="1" ht="18.75" x14ac:dyDescent="0.4">
      <c r="B486" s="85"/>
      <c r="C486" s="85"/>
      <c r="D486" s="85"/>
      <c r="E486" s="85"/>
      <c r="F486" s="85"/>
      <c r="G486" s="85"/>
      <c r="H486" s="85"/>
      <c r="I486" s="85"/>
      <c r="J486" s="85"/>
      <c r="K486" s="85"/>
      <c r="L486" s="85"/>
      <c r="M486" s="85"/>
    </row>
    <row r="487" spans="2:13" s="84" customFormat="1" ht="18.75" x14ac:dyDescent="0.4">
      <c r="B487" s="85"/>
      <c r="C487" s="85"/>
      <c r="D487" s="85"/>
      <c r="E487" s="85"/>
      <c r="F487" s="85"/>
      <c r="G487" s="85"/>
      <c r="H487" s="85"/>
      <c r="I487" s="85"/>
      <c r="J487" s="85"/>
      <c r="K487" s="85"/>
      <c r="L487" s="85"/>
      <c r="M487" s="85"/>
    </row>
    <row r="488" spans="2:13" s="84" customFormat="1" ht="18.75" x14ac:dyDescent="0.4">
      <c r="B488" s="85"/>
      <c r="C488" s="85"/>
      <c r="D488" s="85"/>
      <c r="E488" s="85"/>
      <c r="F488" s="85"/>
      <c r="G488" s="85"/>
      <c r="H488" s="85"/>
      <c r="I488" s="85"/>
      <c r="J488" s="85"/>
      <c r="K488" s="85"/>
      <c r="L488" s="85"/>
      <c r="M488" s="85"/>
    </row>
    <row r="489" spans="2:13" s="84" customFormat="1" ht="18.75" x14ac:dyDescent="0.4">
      <c r="B489" s="85"/>
      <c r="C489" s="85"/>
      <c r="D489" s="85"/>
      <c r="E489" s="85"/>
      <c r="F489" s="85"/>
      <c r="G489" s="85"/>
      <c r="H489" s="85"/>
      <c r="I489" s="85"/>
      <c r="J489" s="85"/>
      <c r="K489" s="85"/>
      <c r="L489" s="85"/>
      <c r="M489" s="85"/>
    </row>
    <row r="490" spans="2:13" s="84" customFormat="1" ht="18.75" x14ac:dyDescent="0.4">
      <c r="B490" s="85"/>
      <c r="C490" s="85"/>
      <c r="D490" s="85"/>
      <c r="E490" s="85"/>
      <c r="F490" s="85"/>
      <c r="G490" s="85"/>
      <c r="H490" s="85"/>
      <c r="I490" s="85"/>
      <c r="J490" s="85"/>
      <c r="K490" s="85"/>
      <c r="L490" s="85"/>
      <c r="M490" s="85"/>
    </row>
    <row r="491" spans="2:13" s="84" customFormat="1" ht="18.75" x14ac:dyDescent="0.4">
      <c r="B491" s="85"/>
      <c r="C491" s="85"/>
      <c r="D491" s="85"/>
      <c r="E491" s="85"/>
      <c r="F491" s="85"/>
      <c r="G491" s="85"/>
      <c r="H491" s="85"/>
      <c r="I491" s="85"/>
      <c r="J491" s="85"/>
      <c r="K491" s="85"/>
      <c r="L491" s="85"/>
      <c r="M491" s="85"/>
    </row>
    <row r="492" spans="2:13" s="84" customFormat="1" ht="18.75" x14ac:dyDescent="0.4">
      <c r="B492" s="85"/>
      <c r="C492" s="85"/>
      <c r="D492" s="85"/>
      <c r="E492" s="85"/>
      <c r="F492" s="85"/>
      <c r="G492" s="85"/>
      <c r="H492" s="85"/>
      <c r="I492" s="85"/>
      <c r="J492" s="85"/>
      <c r="K492" s="85"/>
      <c r="L492" s="85"/>
      <c r="M492" s="85"/>
    </row>
    <row r="493" spans="2:13" s="84" customFormat="1" ht="18.75" x14ac:dyDescent="0.4">
      <c r="B493" s="85"/>
      <c r="C493" s="85"/>
      <c r="D493" s="85"/>
      <c r="E493" s="85"/>
      <c r="F493" s="85"/>
      <c r="G493" s="85"/>
      <c r="H493" s="85"/>
      <c r="I493" s="85"/>
      <c r="J493" s="85"/>
      <c r="K493" s="85"/>
      <c r="L493" s="85"/>
      <c r="M493" s="85"/>
    </row>
    <row r="494" spans="2:13" s="84" customFormat="1" ht="18.75" x14ac:dyDescent="0.4">
      <c r="B494" s="85"/>
      <c r="C494" s="85"/>
      <c r="D494" s="85"/>
      <c r="E494" s="85"/>
      <c r="F494" s="85"/>
      <c r="G494" s="85"/>
      <c r="H494" s="85"/>
      <c r="I494" s="85"/>
      <c r="J494" s="85"/>
      <c r="K494" s="85"/>
      <c r="L494" s="85"/>
      <c r="M494" s="85"/>
    </row>
    <row r="495" spans="2:13" s="84" customFormat="1" ht="18.75" x14ac:dyDescent="0.4">
      <c r="B495" s="85"/>
      <c r="C495" s="85"/>
      <c r="D495" s="85"/>
      <c r="E495" s="85"/>
      <c r="F495" s="85"/>
      <c r="G495" s="85"/>
      <c r="H495" s="85"/>
      <c r="I495" s="85"/>
      <c r="J495" s="85"/>
      <c r="K495" s="85"/>
      <c r="L495" s="85"/>
      <c r="M495" s="85"/>
    </row>
    <row r="496" spans="2:13" s="84" customFormat="1" ht="18.75" x14ac:dyDescent="0.4">
      <c r="B496" s="85"/>
      <c r="C496" s="85"/>
      <c r="D496" s="85"/>
      <c r="E496" s="85"/>
      <c r="F496" s="85"/>
      <c r="G496" s="85"/>
      <c r="H496" s="85"/>
      <c r="I496" s="85"/>
      <c r="J496" s="85"/>
      <c r="K496" s="85"/>
      <c r="L496" s="85"/>
      <c r="M496" s="85"/>
    </row>
    <row r="497" spans="2:26" s="84" customFormat="1" ht="18.75" x14ac:dyDescent="0.4">
      <c r="B497" s="85"/>
      <c r="C497" s="85"/>
      <c r="D497" s="85"/>
      <c r="E497" s="85"/>
      <c r="F497" s="85"/>
      <c r="G497" s="85"/>
      <c r="H497" s="85"/>
      <c r="I497" s="85"/>
      <c r="J497" s="85"/>
      <c r="K497" s="85"/>
      <c r="L497" s="85"/>
      <c r="M497" s="85"/>
    </row>
    <row r="498" spans="2:26" s="84" customFormat="1" ht="18.75" x14ac:dyDescent="0.4">
      <c r="B498" s="85"/>
      <c r="C498" s="85"/>
      <c r="D498" s="85"/>
      <c r="E498" s="85"/>
      <c r="F498" s="85"/>
      <c r="G498" s="85"/>
      <c r="H498" s="85"/>
      <c r="I498" s="85"/>
      <c r="J498" s="85"/>
      <c r="K498" s="85"/>
      <c r="L498" s="85"/>
      <c r="M498" s="85"/>
    </row>
    <row r="499" spans="2:26" s="84" customFormat="1" ht="18.75" x14ac:dyDescent="0.4">
      <c r="B499" s="85"/>
      <c r="C499" s="85"/>
      <c r="D499" s="85"/>
      <c r="E499" s="85"/>
      <c r="F499" s="85"/>
      <c r="G499" s="85"/>
      <c r="H499" s="85"/>
      <c r="I499" s="85"/>
      <c r="J499" s="85"/>
      <c r="K499" s="85"/>
      <c r="L499" s="85"/>
      <c r="M499" s="85"/>
    </row>
    <row r="500" spans="2:26" s="84" customFormat="1" ht="18.75" x14ac:dyDescent="0.4">
      <c r="B500" s="85"/>
      <c r="C500" s="85"/>
      <c r="D500" s="85"/>
      <c r="E500" s="85"/>
      <c r="F500" s="85"/>
      <c r="G500" s="85"/>
      <c r="H500" s="85"/>
      <c r="I500" s="85"/>
      <c r="J500" s="85"/>
      <c r="K500" s="85"/>
      <c r="L500" s="85"/>
      <c r="M500" s="85"/>
    </row>
    <row r="501" spans="2:26" s="84" customFormat="1" ht="18.75" x14ac:dyDescent="0.4">
      <c r="B501" s="85"/>
      <c r="C501" s="85"/>
      <c r="D501" s="85"/>
      <c r="E501" s="85"/>
      <c r="F501" s="85"/>
      <c r="G501" s="85"/>
      <c r="H501" s="85"/>
      <c r="I501" s="85"/>
      <c r="J501" s="85"/>
      <c r="K501" s="85"/>
      <c r="L501" s="85"/>
      <c r="M501" s="85"/>
      <c r="Y501" s="85"/>
      <c r="Z501" s="85"/>
    </row>
  </sheetData>
  <mergeCells count="461">
    <mergeCell ref="D1:K1"/>
    <mergeCell ref="B2:C2"/>
    <mergeCell ref="D2:F2"/>
    <mergeCell ref="I2:J2"/>
    <mergeCell ref="B3:C3"/>
    <mergeCell ref="D3:F3"/>
    <mergeCell ref="H3:K3"/>
    <mergeCell ref="B4:C4"/>
    <mergeCell ref="H4:M4"/>
    <mergeCell ref="H5:K5"/>
    <mergeCell ref="R5:T5"/>
    <mergeCell ref="B6:B20"/>
    <mergeCell ref="E6:E10"/>
    <mergeCell ref="F6:F10"/>
    <mergeCell ref="G6:G10"/>
    <mergeCell ref="H6:I6"/>
    <mergeCell ref="J6:K6"/>
    <mergeCell ref="H11:I12"/>
    <mergeCell ref="J11:K12"/>
    <mergeCell ref="D12:D14"/>
    <mergeCell ref="L12:L16"/>
    <mergeCell ref="M12:M16"/>
    <mergeCell ref="H13:K13"/>
    <mergeCell ref="C7:C13"/>
    <mergeCell ref="H7:I10"/>
    <mergeCell ref="J7:K10"/>
    <mergeCell ref="D8:D10"/>
    <mergeCell ref="L9:M9"/>
    <mergeCell ref="L10:L11"/>
    <mergeCell ref="M10:M11"/>
    <mergeCell ref="E11:E12"/>
    <mergeCell ref="F11:F12"/>
    <mergeCell ref="G11:G12"/>
    <mergeCell ref="L17:M18"/>
    <mergeCell ref="D19:D20"/>
    <mergeCell ref="E19:E20"/>
    <mergeCell ref="F19:F20"/>
    <mergeCell ref="G19:G20"/>
    <mergeCell ref="H19:I20"/>
    <mergeCell ref="J19:K20"/>
    <mergeCell ref="C14:C20"/>
    <mergeCell ref="E14:E18"/>
    <mergeCell ref="F14:F18"/>
    <mergeCell ref="G14:G18"/>
    <mergeCell ref="H14:I14"/>
    <mergeCell ref="J14:K14"/>
    <mergeCell ref="H15:I18"/>
    <mergeCell ref="J15:K18"/>
    <mergeCell ref="D16:D17"/>
    <mergeCell ref="H21:K21"/>
    <mergeCell ref="R21:T21"/>
    <mergeCell ref="B22:B36"/>
    <mergeCell ref="E22:E26"/>
    <mergeCell ref="F22:F26"/>
    <mergeCell ref="G22:G26"/>
    <mergeCell ref="H22:I22"/>
    <mergeCell ref="J22:K22"/>
    <mergeCell ref="C23:C29"/>
    <mergeCell ref="H23:I26"/>
    <mergeCell ref="J23:K26"/>
    <mergeCell ref="D24:D26"/>
    <mergeCell ref="L25:M25"/>
    <mergeCell ref="L26:L27"/>
    <mergeCell ref="M26:M27"/>
    <mergeCell ref="E27:E28"/>
    <mergeCell ref="F27:F28"/>
    <mergeCell ref="G27:G28"/>
    <mergeCell ref="H27:I28"/>
    <mergeCell ref="J27:K28"/>
    <mergeCell ref="D28:D30"/>
    <mergeCell ref="L28:L32"/>
    <mergeCell ref="M28:M32"/>
    <mergeCell ref="H29:K29"/>
    <mergeCell ref="C30:C36"/>
    <mergeCell ref="E30:E34"/>
    <mergeCell ref="F30:F34"/>
    <mergeCell ref="G30:G34"/>
    <mergeCell ref="H30:I30"/>
    <mergeCell ref="J30:K30"/>
    <mergeCell ref="H31:I34"/>
    <mergeCell ref="J31:K34"/>
    <mergeCell ref="D32:D33"/>
    <mergeCell ref="L33:M34"/>
    <mergeCell ref="D35:D36"/>
    <mergeCell ref="E35:E36"/>
    <mergeCell ref="F35:F36"/>
    <mergeCell ref="G35:G36"/>
    <mergeCell ref="H35:I36"/>
    <mergeCell ref="J35:K36"/>
    <mergeCell ref="H37:K37"/>
    <mergeCell ref="R37:T37"/>
    <mergeCell ref="B38:B52"/>
    <mergeCell ref="E38:E42"/>
    <mergeCell ref="F38:F42"/>
    <mergeCell ref="G38:G42"/>
    <mergeCell ref="H38:I38"/>
    <mergeCell ref="J38:K38"/>
    <mergeCell ref="C39:C45"/>
    <mergeCell ref="H39:I42"/>
    <mergeCell ref="J39:K42"/>
    <mergeCell ref="D40:D42"/>
    <mergeCell ref="C46:C52"/>
    <mergeCell ref="G51:G52"/>
    <mergeCell ref="H51:I52"/>
    <mergeCell ref="J51:K52"/>
    <mergeCell ref="L41:M41"/>
    <mergeCell ref="L42:L43"/>
    <mergeCell ref="M42:M43"/>
    <mergeCell ref="E43:E44"/>
    <mergeCell ref="F43:F44"/>
    <mergeCell ref="G43:G44"/>
    <mergeCell ref="H43:I44"/>
    <mergeCell ref="J43:K44"/>
    <mergeCell ref="D44:D46"/>
    <mergeCell ref="L44:L48"/>
    <mergeCell ref="M44:M48"/>
    <mergeCell ref="H45:K45"/>
    <mergeCell ref="E46:E50"/>
    <mergeCell ref="F46:F50"/>
    <mergeCell ref="G46:G50"/>
    <mergeCell ref="H46:I46"/>
    <mergeCell ref="J46:K46"/>
    <mergeCell ref="P52:Q53"/>
    <mergeCell ref="R52:V53"/>
    <mergeCell ref="E64:E65"/>
    <mergeCell ref="H47:I50"/>
    <mergeCell ref="J47:K50"/>
    <mergeCell ref="D48:D49"/>
    <mergeCell ref="P48:V49"/>
    <mergeCell ref="L49:M50"/>
    <mergeCell ref="P50:Q51"/>
    <mergeCell ref="R50:V51"/>
    <mergeCell ref="D51:D52"/>
    <mergeCell ref="E51:E52"/>
    <mergeCell ref="F51:F52"/>
    <mergeCell ref="B113:C114"/>
    <mergeCell ref="D113:D114"/>
    <mergeCell ref="E113:G114"/>
    <mergeCell ref="H113:H114"/>
    <mergeCell ref="B117:C118"/>
    <mergeCell ref="D117:D118"/>
    <mergeCell ref="E117:G118"/>
    <mergeCell ref="E67:E68"/>
    <mergeCell ref="B98:C99"/>
    <mergeCell ref="D98:D99"/>
    <mergeCell ref="B102:C103"/>
    <mergeCell ref="D102:D103"/>
    <mergeCell ref="B108:V108"/>
    <mergeCell ref="H151:K151"/>
    <mergeCell ref="R151:T151"/>
    <mergeCell ref="B152:B166"/>
    <mergeCell ref="E152:E156"/>
    <mergeCell ref="F152:F156"/>
    <mergeCell ref="G152:G156"/>
    <mergeCell ref="H152:I152"/>
    <mergeCell ref="J152:K152"/>
    <mergeCell ref="C153:C159"/>
    <mergeCell ref="H153:I156"/>
    <mergeCell ref="J153:K156"/>
    <mergeCell ref="D154:D156"/>
    <mergeCell ref="L155:M155"/>
    <mergeCell ref="L156:L157"/>
    <mergeCell ref="M156:M157"/>
    <mergeCell ref="E157:E158"/>
    <mergeCell ref="F157:F158"/>
    <mergeCell ref="G157:G158"/>
    <mergeCell ref="H157:I158"/>
    <mergeCell ref="J157:K158"/>
    <mergeCell ref="D158:D160"/>
    <mergeCell ref="L158:L162"/>
    <mergeCell ref="M158:M162"/>
    <mergeCell ref="H159:K159"/>
    <mergeCell ref="C160:C166"/>
    <mergeCell ref="E160:E164"/>
    <mergeCell ref="F160:F164"/>
    <mergeCell ref="G160:G164"/>
    <mergeCell ref="H160:I160"/>
    <mergeCell ref="J160:K160"/>
    <mergeCell ref="H161:I164"/>
    <mergeCell ref="J161:K164"/>
    <mergeCell ref="D162:D163"/>
    <mergeCell ref="L163:M164"/>
    <mergeCell ref="D165:D166"/>
    <mergeCell ref="E165:E166"/>
    <mergeCell ref="F165:F166"/>
    <mergeCell ref="G165:G166"/>
    <mergeCell ref="H165:I166"/>
    <mergeCell ref="J165:K166"/>
    <mergeCell ref="H167:K167"/>
    <mergeCell ref="B168:B182"/>
    <mergeCell ref="E168:E172"/>
    <mergeCell ref="F168:F172"/>
    <mergeCell ref="G168:G172"/>
    <mergeCell ref="H168:I168"/>
    <mergeCell ref="J168:K168"/>
    <mergeCell ref="C169:C175"/>
    <mergeCell ref="H169:I172"/>
    <mergeCell ref="J169:K172"/>
    <mergeCell ref="C176:C182"/>
    <mergeCell ref="E176:E180"/>
    <mergeCell ref="F176:F180"/>
    <mergeCell ref="G176:G180"/>
    <mergeCell ref="H176:I176"/>
    <mergeCell ref="J176:K176"/>
    <mergeCell ref="H177:I180"/>
    <mergeCell ref="D170:D172"/>
    <mergeCell ref="L171:M171"/>
    <mergeCell ref="L172:L173"/>
    <mergeCell ref="M172:M173"/>
    <mergeCell ref="E173:E174"/>
    <mergeCell ref="F173:F174"/>
    <mergeCell ref="G173:G174"/>
    <mergeCell ref="H173:I174"/>
    <mergeCell ref="J173:K174"/>
    <mergeCell ref="D174:D176"/>
    <mergeCell ref="J177:K180"/>
    <mergeCell ref="D178:D179"/>
    <mergeCell ref="L179:M180"/>
    <mergeCell ref="D181:D182"/>
    <mergeCell ref="E181:E182"/>
    <mergeCell ref="F181:F182"/>
    <mergeCell ref="G181:G182"/>
    <mergeCell ref="H181:I182"/>
    <mergeCell ref="J181:K182"/>
    <mergeCell ref="L174:L178"/>
    <mergeCell ref="M174:M178"/>
    <mergeCell ref="H175:K175"/>
    <mergeCell ref="H183:K183"/>
    <mergeCell ref="B184:B198"/>
    <mergeCell ref="E184:E188"/>
    <mergeCell ref="F184:F188"/>
    <mergeCell ref="G184:G188"/>
    <mergeCell ref="H184:I184"/>
    <mergeCell ref="J184:K184"/>
    <mergeCell ref="C185:C191"/>
    <mergeCell ref="H185:I188"/>
    <mergeCell ref="J185:K188"/>
    <mergeCell ref="C192:C198"/>
    <mergeCell ref="E192:E196"/>
    <mergeCell ref="F192:F196"/>
    <mergeCell ref="G192:G196"/>
    <mergeCell ref="H192:I192"/>
    <mergeCell ref="J192:K192"/>
    <mergeCell ref="H193:I196"/>
    <mergeCell ref="D186:D188"/>
    <mergeCell ref="J193:K196"/>
    <mergeCell ref="D194:D195"/>
    <mergeCell ref="L187:M187"/>
    <mergeCell ref="L188:L189"/>
    <mergeCell ref="M188:M189"/>
    <mergeCell ref="E189:E190"/>
    <mergeCell ref="F189:F190"/>
    <mergeCell ref="G189:G190"/>
    <mergeCell ref="H189:I190"/>
    <mergeCell ref="J189:K190"/>
    <mergeCell ref="D190:D192"/>
    <mergeCell ref="L195:M196"/>
    <mergeCell ref="D197:D198"/>
    <mergeCell ref="E197:E198"/>
    <mergeCell ref="F197:F198"/>
    <mergeCell ref="G197:G198"/>
    <mergeCell ref="H197:I198"/>
    <mergeCell ref="J197:K198"/>
    <mergeCell ref="L190:L194"/>
    <mergeCell ref="M190:M194"/>
    <mergeCell ref="H191:K191"/>
    <mergeCell ref="H200:K200"/>
    <mergeCell ref="B201:B215"/>
    <mergeCell ref="E201:E205"/>
    <mergeCell ref="F201:F205"/>
    <mergeCell ref="G201:G205"/>
    <mergeCell ref="H201:I201"/>
    <mergeCell ref="J201:K201"/>
    <mergeCell ref="C202:C208"/>
    <mergeCell ref="H202:I205"/>
    <mergeCell ref="J202:K205"/>
    <mergeCell ref="C209:C215"/>
    <mergeCell ref="E209:E213"/>
    <mergeCell ref="F209:F213"/>
    <mergeCell ref="G209:G213"/>
    <mergeCell ref="H209:I209"/>
    <mergeCell ref="J209:K209"/>
    <mergeCell ref="H210:I213"/>
    <mergeCell ref="D203:D205"/>
    <mergeCell ref="J210:K213"/>
    <mergeCell ref="D211:D212"/>
    <mergeCell ref="L204:M204"/>
    <mergeCell ref="L205:L206"/>
    <mergeCell ref="M205:M206"/>
    <mergeCell ref="E206:E207"/>
    <mergeCell ref="F206:F207"/>
    <mergeCell ref="G206:G207"/>
    <mergeCell ref="H206:I207"/>
    <mergeCell ref="J206:K207"/>
    <mergeCell ref="D207:D209"/>
    <mergeCell ref="L212:M213"/>
    <mergeCell ref="D214:D215"/>
    <mergeCell ref="E214:E215"/>
    <mergeCell ref="F214:F215"/>
    <mergeCell ref="G214:G215"/>
    <mergeCell ref="H214:I215"/>
    <mergeCell ref="J214:K215"/>
    <mergeCell ref="L207:L211"/>
    <mergeCell ref="M207:M211"/>
    <mergeCell ref="H208:K208"/>
    <mergeCell ref="H216:K216"/>
    <mergeCell ref="B217:B231"/>
    <mergeCell ref="E217:E221"/>
    <mergeCell ref="F217:F221"/>
    <mergeCell ref="G217:G221"/>
    <mergeCell ref="H217:I217"/>
    <mergeCell ref="J217:K217"/>
    <mergeCell ref="C218:C224"/>
    <mergeCell ref="H218:I221"/>
    <mergeCell ref="J218:K221"/>
    <mergeCell ref="C225:C231"/>
    <mergeCell ref="E225:E229"/>
    <mergeCell ref="F225:F229"/>
    <mergeCell ref="G225:G229"/>
    <mergeCell ref="H225:I225"/>
    <mergeCell ref="J225:K225"/>
    <mergeCell ref="H226:I229"/>
    <mergeCell ref="D219:D221"/>
    <mergeCell ref="J226:K229"/>
    <mergeCell ref="D227:D228"/>
    <mergeCell ref="L220:M220"/>
    <mergeCell ref="L221:L222"/>
    <mergeCell ref="M221:M222"/>
    <mergeCell ref="E222:E223"/>
    <mergeCell ref="F222:F223"/>
    <mergeCell ref="G222:G223"/>
    <mergeCell ref="H222:I223"/>
    <mergeCell ref="J222:K223"/>
    <mergeCell ref="D223:D225"/>
    <mergeCell ref="L228:M229"/>
    <mergeCell ref="D230:D231"/>
    <mergeCell ref="E230:E231"/>
    <mergeCell ref="F230:F231"/>
    <mergeCell ref="G230:G231"/>
    <mergeCell ref="H230:I231"/>
    <mergeCell ref="J230:K231"/>
    <mergeCell ref="L223:L227"/>
    <mergeCell ref="M223:M227"/>
    <mergeCell ref="H224:K224"/>
    <mergeCell ref="H232:K232"/>
    <mergeCell ref="B233:B247"/>
    <mergeCell ref="E233:E237"/>
    <mergeCell ref="F233:F237"/>
    <mergeCell ref="G233:G237"/>
    <mergeCell ref="H233:I233"/>
    <mergeCell ref="J233:K233"/>
    <mergeCell ref="C234:C240"/>
    <mergeCell ref="H234:I237"/>
    <mergeCell ref="J234:K237"/>
    <mergeCell ref="C241:C247"/>
    <mergeCell ref="E241:E245"/>
    <mergeCell ref="F241:F245"/>
    <mergeCell ref="G241:G245"/>
    <mergeCell ref="H241:I241"/>
    <mergeCell ref="J241:K241"/>
    <mergeCell ref="H242:I245"/>
    <mergeCell ref="D235:D237"/>
    <mergeCell ref="J242:K245"/>
    <mergeCell ref="D243:D244"/>
    <mergeCell ref="L236:M236"/>
    <mergeCell ref="L237:L238"/>
    <mergeCell ref="M237:M238"/>
    <mergeCell ref="E238:E239"/>
    <mergeCell ref="F238:F239"/>
    <mergeCell ref="G238:G239"/>
    <mergeCell ref="H238:I239"/>
    <mergeCell ref="J238:K239"/>
    <mergeCell ref="D239:D241"/>
    <mergeCell ref="L244:M245"/>
    <mergeCell ref="D246:D247"/>
    <mergeCell ref="E246:E247"/>
    <mergeCell ref="F246:F247"/>
    <mergeCell ref="G246:G247"/>
    <mergeCell ref="H246:I247"/>
    <mergeCell ref="J246:K247"/>
    <mergeCell ref="L239:L243"/>
    <mergeCell ref="M239:M243"/>
    <mergeCell ref="H240:K240"/>
    <mergeCell ref="H249:K249"/>
    <mergeCell ref="B250:B264"/>
    <mergeCell ref="E250:E254"/>
    <mergeCell ref="F250:F254"/>
    <mergeCell ref="G250:G254"/>
    <mergeCell ref="H250:I250"/>
    <mergeCell ref="J250:K250"/>
    <mergeCell ref="C251:C257"/>
    <mergeCell ref="H251:I254"/>
    <mergeCell ref="J251:K254"/>
    <mergeCell ref="C258:C264"/>
    <mergeCell ref="E258:E262"/>
    <mergeCell ref="F258:F262"/>
    <mergeCell ref="G258:G262"/>
    <mergeCell ref="H258:I258"/>
    <mergeCell ref="J258:K258"/>
    <mergeCell ref="H259:I262"/>
    <mergeCell ref="D252:D254"/>
    <mergeCell ref="J259:K262"/>
    <mergeCell ref="D260:D261"/>
    <mergeCell ref="L253:M253"/>
    <mergeCell ref="L254:L255"/>
    <mergeCell ref="M254:M255"/>
    <mergeCell ref="E255:E256"/>
    <mergeCell ref="F255:F256"/>
    <mergeCell ref="G255:G256"/>
    <mergeCell ref="H255:I256"/>
    <mergeCell ref="J255:K256"/>
    <mergeCell ref="D256:D258"/>
    <mergeCell ref="L261:M262"/>
    <mergeCell ref="D263:D264"/>
    <mergeCell ref="E263:E264"/>
    <mergeCell ref="F263:F264"/>
    <mergeCell ref="G263:G264"/>
    <mergeCell ref="H263:I264"/>
    <mergeCell ref="J263:K264"/>
    <mergeCell ref="L256:L260"/>
    <mergeCell ref="M256:M260"/>
    <mergeCell ref="H257:K257"/>
    <mergeCell ref="H265:K265"/>
    <mergeCell ref="B266:B280"/>
    <mergeCell ref="E266:E270"/>
    <mergeCell ref="F266:F270"/>
    <mergeCell ref="G266:G270"/>
    <mergeCell ref="H266:I266"/>
    <mergeCell ref="J266:K266"/>
    <mergeCell ref="C267:C273"/>
    <mergeCell ref="H267:I270"/>
    <mergeCell ref="J267:K270"/>
    <mergeCell ref="C274:C280"/>
    <mergeCell ref="E274:E278"/>
    <mergeCell ref="F274:F278"/>
    <mergeCell ref="G274:G278"/>
    <mergeCell ref="H274:I274"/>
    <mergeCell ref="J274:K274"/>
    <mergeCell ref="H275:I278"/>
    <mergeCell ref="D268:D270"/>
    <mergeCell ref="J275:K278"/>
    <mergeCell ref="D276:D277"/>
    <mergeCell ref="L269:M269"/>
    <mergeCell ref="L270:L271"/>
    <mergeCell ref="M270:M271"/>
    <mergeCell ref="E271:E272"/>
    <mergeCell ref="F271:F272"/>
    <mergeCell ref="G271:G272"/>
    <mergeCell ref="H271:I272"/>
    <mergeCell ref="J271:K272"/>
    <mergeCell ref="D272:D274"/>
    <mergeCell ref="L277:M278"/>
    <mergeCell ref="D279:D280"/>
    <mergeCell ref="E279:E280"/>
    <mergeCell ref="F279:F280"/>
    <mergeCell ref="G279:G280"/>
    <mergeCell ref="H279:I280"/>
    <mergeCell ref="J279:K280"/>
    <mergeCell ref="L272:L276"/>
    <mergeCell ref="M272:M276"/>
    <mergeCell ref="H273:K273"/>
  </mergeCells>
  <phoneticPr fontId="1"/>
  <dataValidations count="3">
    <dataValidation type="list" allowBlank="1" showInputMessage="1" showErrorMessage="1" sqref="M1:M2" xr:uid="{DD874775-3CA7-44E2-B4B4-2A21F5D94587}">
      <formula1>$AF$2:$AF$3</formula1>
    </dataValidation>
    <dataValidation type="custom" errorStyle="warning" allowBlank="1" showInputMessage="1" showErrorMessage="1" errorTitle="入力禁止項目" error="当該箇所は編集をしないで下さい" sqref="D16 D32 D48 D162 D178 D194 D211 D227 D243 D260 D276" xr:uid="{396EEC7E-BDA8-495B-9A26-15FF924009CD}">
      <formula1>D16</formula1>
    </dataValidation>
    <dataValidation type="custom" errorStyle="warning" allowBlank="1" showInputMessage="1" showErrorMessage="1" errorTitle="入力禁止項目" error="当該箇所は直接入力をしないで下さい" sqref="G11:G12 D19 G279:G280 R50 G19:G20 G27:G28 D35 G35:G36 G43:G44 D51 G51:G52 AC65:AC66 G157:G158 D165 G165:G166 G173:G174 D181 G181:G182 G189:G190 D197 R52 G206:G207 D214 G214:G215 G222:G223 D230 G230:G231 G238:G239 D246 G197:G198 G255:G256 D263 G263:G264 G271:G272 D279 G246:G247" xr:uid="{7C7BED80-E324-4E63-9033-5FA251DB7B56}">
      <formula1>D11</formula1>
    </dataValidation>
  </dataValidations>
  <printOptions horizontalCentered="1"/>
  <pageMargins left="0.11811023622047245" right="0.19685039370078741" top="0" bottom="0" header="0.31496062992125984" footer="0.31496062992125984"/>
  <pageSetup paperSize="9" scale="32" orientation="landscape" r:id="rId1"/>
  <rowBreaks count="3" manualBreakCount="3">
    <brk id="55" max="22" man="1"/>
    <brk id="198" max="22" man="1"/>
    <brk id="247" max="2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90b6565d-cbca-4207-8e5f-77afbef1b56a">
      <UserInfo>
        <DisplayName/>
        <AccountId xsi:nil="true"/>
        <AccountType/>
      </UserInfo>
    </Owner>
    <lcf76f155ced4ddcb4097134ff3c332f xmlns="90b6565d-cbca-4207-8e5f-77afbef1b56a">
      <Terms xmlns="http://schemas.microsoft.com/office/infopath/2007/PartnerControls"/>
    </lcf76f155ced4ddcb4097134ff3c332f>
    <TaxCatchAll xmlns="263dbbe5-076b-4606-a03b-9598f5f2f35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3D8BC6B0D012640ACDCB20905D4770C" ma:contentTypeVersion="13" ma:contentTypeDescription="新しいドキュメントを作成します。" ma:contentTypeScope="" ma:versionID="76d0201fcf6ae1a0a94d6c26b62ab736">
  <xsd:schema xmlns:xsd="http://www.w3.org/2001/XMLSchema" xmlns:xs="http://www.w3.org/2001/XMLSchema" xmlns:p="http://schemas.microsoft.com/office/2006/metadata/properties" xmlns:ns2="90b6565d-cbca-4207-8e5f-77afbef1b56a" xmlns:ns3="263dbbe5-076b-4606-a03b-9598f5f2f35a" targetNamespace="http://schemas.microsoft.com/office/2006/metadata/properties" ma:root="true" ma:fieldsID="fe0ac1aafc0c92527d6b9a465e68950a" ns2:_="" ns3:_="">
    <xsd:import namespace="90b6565d-cbca-4207-8e5f-77afbef1b56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b6565d-cbca-4207-8e5f-77afbef1b56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32769fe-e04b-4ccb-9f45-d2909332cb9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846DD7-D380-4BC0-8376-7313FDD7F9BE}">
  <ds:schemaRefs>
    <ds:schemaRef ds:uri="http://schemas.microsoft.com/office/2006/metadata/properties"/>
    <ds:schemaRef ds:uri="http://schemas.microsoft.com/office/infopath/2007/PartnerControls"/>
    <ds:schemaRef ds:uri="2ae958bc-6bd0-417a-9b43-cc6deb23103e"/>
    <ds:schemaRef ds:uri="44856c1c-163a-4db4-9f2d-e69ab44d016d"/>
    <ds:schemaRef ds:uri="90b6565d-cbca-4207-8e5f-77afbef1b56a"/>
    <ds:schemaRef ds:uri="263dbbe5-076b-4606-a03b-9598f5f2f35a"/>
  </ds:schemaRefs>
</ds:datastoreItem>
</file>

<file path=customXml/itemProps2.xml><?xml version="1.0" encoding="utf-8"?>
<ds:datastoreItem xmlns:ds="http://schemas.openxmlformats.org/officeDocument/2006/customXml" ds:itemID="{5F73E71D-AFD6-46B1-937A-24C419BF3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b6565d-cbca-4207-8e5f-77afbef1b56a"/>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9DBACD-7CE6-4883-A5ED-46934A98BE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様式第6号(2)b</vt:lpstr>
      <vt:lpstr>様式第6号(3)ab</vt:lpstr>
      <vt:lpstr>様式第６号（４）</vt:lpstr>
      <vt:lpstr>'様式第6号(2)b'!Print_Area</vt:lpstr>
      <vt:lpstr>'様式第6号(3)ab'!Print_Area</vt:lpstr>
      <vt:lpstr>'様式第６号（４）'!Print_Area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0x01010053D8BC6B0D012640ACDCB20905D4770C</vt:lpwstr>
  </property>
  <property fmtid="{D5CDD505-2E9C-101B-9397-08002B2CF9AE}" pid="3" name="MediaServiceImageTags">
    <vt:lpwstr/>
  </property>
</Properties>
</file>