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2.inside.mhlw.go.jp\課室領域2\11610740_職業安定局　雇用開発企画課\○ 産業対策係\◇各種通知（通達／内かん／事務連）【緊急雇用対策係よりフォルダ移設】\令和４年度\R41130 経過措置第１弾（R5.03まで）\２　様式\経過措置分\R41130_緊安金\"/>
    </mc:Choice>
  </mc:AlternateContent>
  <bookViews>
    <workbookView xWindow="1860" yWindow="0" windowWidth="25440" windowHeight="11835"/>
  </bookViews>
  <sheets>
    <sheet name="様式新第2号(2)算定書" sheetId="1" r:id="rId1"/>
    <sheet name="様式新第2号(1)支給申請書" sheetId="2" r:id="rId2"/>
  </sheets>
  <definedNames>
    <definedName name="①">'様式新第2号(2)算定書'!$AK$13:$AK$16</definedName>
    <definedName name="②">'様式新第2号(2)算定書'!$AK$17:$AK$20</definedName>
    <definedName name="③">'様式新第2号(2)算定書'!$AK$21:$AK$22</definedName>
    <definedName name="④">'様式新第2号(2)算定書'!$AK$23</definedName>
    <definedName name="_xlnm.Print_Area" localSheetId="1">'様式新第2号(1)支給申請書'!$A$1:$AH$78</definedName>
    <definedName name="_xlnm.Print_Area" localSheetId="0">'様式新第2号(2)算定書'!$A$1:$AD$37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2" i="1" l="1"/>
  <c r="S20" i="1"/>
  <c r="D14" i="1"/>
  <c r="S12" i="1"/>
  <c r="AN10" i="1" l="1"/>
  <c r="AT41" i="1" l="1"/>
  <c r="AS41" i="1"/>
  <c r="AR41" i="1"/>
  <c r="AN41" i="1"/>
  <c r="AV40" i="1" l="1"/>
  <c r="AR40" i="1"/>
  <c r="AN40" i="1"/>
  <c r="AV39" i="1" l="1"/>
  <c r="AR39" i="1"/>
  <c r="AN39" i="1"/>
  <c r="AV38" i="1" l="1"/>
  <c r="AR38" i="1"/>
  <c r="AN38" i="1"/>
  <c r="AV37" i="1"/>
  <c r="AR37" i="1"/>
  <c r="AN37" i="1"/>
  <c r="AV36" i="1" l="1"/>
  <c r="AU36" i="1"/>
  <c r="AR36" i="1"/>
  <c r="AN36" i="1"/>
  <c r="AV35" i="1"/>
  <c r="AU35" i="1"/>
  <c r="AR35" i="1"/>
  <c r="AN35" i="1"/>
  <c r="U39" i="2" l="1"/>
  <c r="S39" i="2"/>
  <c r="Q39" i="2"/>
  <c r="L39" i="2"/>
  <c r="J39" i="2"/>
  <c r="H39" i="2"/>
  <c r="AZ28" i="1" l="1"/>
  <c r="AX28" i="1"/>
  <c r="AV28" i="1"/>
  <c r="BC28" i="1" l="1"/>
  <c r="AP28" i="1" l="1"/>
  <c r="AN28" i="1"/>
  <c r="AL28" i="1"/>
  <c r="AS28" i="1" l="1"/>
  <c r="AJ35" i="1" l="1"/>
  <c r="AJ39" i="1"/>
  <c r="AJ36" i="1"/>
  <c r="AJ40" i="1"/>
  <c r="AJ33" i="1"/>
  <c r="AJ37" i="1"/>
  <c r="AJ41" i="1"/>
  <c r="AJ34" i="1"/>
  <c r="AJ38" i="1"/>
  <c r="AJ32" i="1"/>
  <c r="AL46" i="1" l="1"/>
  <c r="AP46" i="1"/>
  <c r="AT46" i="1"/>
  <c r="AX46" i="1"/>
  <c r="AQ46" i="1"/>
  <c r="AU46" i="1"/>
  <c r="AM46" i="1"/>
  <c r="AN46" i="1"/>
  <c r="AR46" i="1"/>
  <c r="AV46" i="1"/>
  <c r="AK46" i="1"/>
  <c r="AS46" i="1"/>
  <c r="AW46" i="1"/>
  <c r="AY46" i="1"/>
  <c r="AO46" i="1"/>
  <c r="W33" i="2"/>
  <c r="M33" i="2" l="1"/>
  <c r="S8" i="1" l="1"/>
  <c r="S10" i="1" s="1"/>
  <c r="S18" i="1"/>
  <c r="I29" i="2" l="1"/>
  <c r="S25" i="1" l="1"/>
  <c r="S26" i="1" s="1"/>
  <c r="F45" i="2" l="1"/>
  <c r="F46" i="2"/>
  <c r="M34" i="2"/>
</calcChain>
</file>

<file path=xl/comments1.xml><?xml version="1.0" encoding="utf-8"?>
<comments xmlns="http://schemas.openxmlformats.org/spreadsheetml/2006/main">
  <authors>
    <author>作成者</author>
    <author>厚生労働省ネットワークシステム</author>
  </authors>
  <commentList>
    <comment ref="S3" authorId="0" shapeId="0">
      <text>
        <r>
          <rPr>
            <b/>
            <sz val="28"/>
            <color indexed="81"/>
            <rFont val="MS P ゴシック"/>
            <family val="3"/>
            <charset val="128"/>
          </rPr>
          <t>初めに、判定基礎期間を入力してください。</t>
        </r>
      </text>
    </comment>
    <comment ref="D13" authorId="1" shapeId="0">
      <text>
        <r>
          <rPr>
            <b/>
            <sz val="9"/>
            <color indexed="81"/>
            <rFont val="MS P ゴシック"/>
            <family val="3"/>
            <charset val="128"/>
          </rPr>
          <t>入力された判定基礎期間に基づき助成率の一覧が表示されます。</t>
        </r>
      </text>
    </comment>
  </commentList>
</comments>
</file>

<file path=xl/sharedStrings.xml><?xml version="1.0" encoding="utf-8"?>
<sst xmlns="http://schemas.openxmlformats.org/spreadsheetml/2006/main" count="288" uniqueCount="218">
  <si>
    <t>緊急雇用安定助成金 助成額算定書</t>
  </si>
  <si>
    <t>（事業所名）</t>
  </si>
  <si>
    <t>円</t>
  </si>
  <si>
    <t>日</t>
  </si>
  <si>
    <t>人・日</t>
  </si>
  <si>
    <t>【記入要領】</t>
  </si>
  <si>
    <t>１　（１）欄には、判定基礎期間のうち対象期間中に対象労働者に支払われた休業手当総額を記入して下さい。</t>
  </si>
  <si>
    <t>円</t>
    <phoneticPr fontId="2"/>
  </si>
  <si>
    <t>（１）判定基礎期間のうち対象期間中に支払われた休業手当総額</t>
    <phoneticPr fontId="2"/>
  </si>
  <si>
    <t>緊急雇用安定助成金支給申請書</t>
  </si>
  <si>
    <t>(1)名　　　称</t>
  </si>
  <si>
    <t>(2)所 在 地</t>
  </si>
  <si>
    <t xml:space="preserve">〒  </t>
  </si>
  <si>
    <t>事業所番号</t>
  </si>
  <si>
    <t>労働保険番号</t>
  </si>
  <si>
    <t>(3) 事務担当者職氏名</t>
  </si>
  <si>
    <t>(4) 事業の種類</t>
  </si>
  <si>
    <t>(5) 賃金締切日　　　</t>
  </si>
  <si>
    <t>(6) 対象労働者数（裏面記入要領２参照）</t>
  </si>
  <si>
    <t>人</t>
  </si>
  <si>
    <t>産業分類（中分類）</t>
  </si>
  <si>
    <t>③助成額の算定</t>
  </si>
  <si>
    <t>国庫金振込（取引金融機関店舗名：</t>
  </si>
  <si>
    <t>／支店名</t>
  </si>
  <si>
    <t>）</t>
  </si>
  <si>
    <t>口座名義（フリガナ）</t>
  </si>
  <si>
    <t>口座の種類</t>
  </si>
  <si>
    <t>口座番号</t>
  </si>
  <si>
    <t>◆判定基礎期間</t>
  </si>
  <si>
    <t>※労働局処理欄</t>
  </si>
  <si>
    <t>[G]労働保険料の滞納状況　　　　　　　　　　[安定所]　　　　　[局]</t>
  </si>
  <si>
    <t>（助成金システムから確認）</t>
  </si>
  <si>
    <t>（確定保険料申告書から確認）</t>
  </si>
  <si>
    <t>[H]過去の不正受給</t>
  </si>
  <si>
    <t>[I]労働関係法令違反の有無</t>
  </si>
  <si>
    <t>●助成金支給番号</t>
  </si>
  <si>
    <t>●支給決定年月日</t>
  </si>
  <si>
    <t>労働局決裁欄</t>
  </si>
  <si>
    <t>　※安定所処理欄</t>
  </si>
  <si>
    <t>区　　　　　　分</t>
  </si>
  <si>
    <t>[Ｃ]　[Ａ]／[Ｂ]</t>
  </si>
  <si>
    <t>休業等助成金</t>
  </si>
  <si>
    <t>安定所決裁欄</t>
  </si>
  <si>
    <t>注意事項</t>
  </si>
  <si>
    <t>１　本様式は一つの判定基礎期間ごとに別葉にして記入して下さい。</t>
  </si>
  <si>
    <t>４　②(2)欄には、対象労働者の判定基礎期間における所定労働日の数の合計を記入して下さい。</t>
  </si>
  <si>
    <t>６　④欄には、振込先を記入してください。なお、変更の無い場合は、２回目以降の申請の際は記入の必要はありません。</t>
  </si>
  <si>
    <t>【支給申請にあたっての注意事項】</t>
  </si>
  <si>
    <t>２　休業を実施した事業所（以下「休業実施事業所」という。）ごとに提出して下さい。</t>
  </si>
  <si>
    <t>【受給にあたっての注意事項】</t>
  </si>
  <si>
    <t>１　本支給申請の対象となる休業について他の助成金等の支給を受けている場合は支給対象とならない場合があります。</t>
  </si>
  <si>
    <t>住　所　〒</t>
  </si>
  <si>
    <t>名　称</t>
    <phoneticPr fontId="2"/>
  </si>
  <si>
    <t>代理人</t>
    <phoneticPr fontId="2"/>
  </si>
  <si>
    <t>氏　名</t>
    <phoneticPr fontId="2"/>
  </si>
  <si>
    <t>事業主</t>
  </si>
  <si>
    <t>労働局長　殿</t>
    <phoneticPr fontId="2"/>
  </si>
  <si>
    <t>（　　　　　　　　　公共職業安定所経由）</t>
    <phoneticPr fontId="2"/>
  </si>
  <si>
    <t xml:space="preserve"> (提出代行者・事務代理者)</t>
  </si>
  <si>
    <t>社会保険労務士</t>
    <phoneticPr fontId="2"/>
  </si>
  <si>
    <t>電話番号</t>
    <phoneticPr fontId="2"/>
  </si>
  <si>
    <t xml:space="preserve"> )</t>
    <phoneticPr fontId="2"/>
  </si>
  <si>
    <t>・</t>
    <phoneticPr fontId="2"/>
  </si>
  <si>
    <t>)日</t>
    <phoneticPr fontId="2"/>
  </si>
  <si>
    <t>　a毎月(</t>
    <phoneticPr fontId="2"/>
  </si>
  <si>
    <t xml:space="preserve">ｂその他( </t>
    <phoneticPr fontId="2"/>
  </si>
  <si>
    <t>④支払
　方法</t>
    <phoneticPr fontId="2"/>
  </si>
  <si>
    <t>（　　　　　）</t>
    <phoneticPr fontId="2"/>
  </si>
  <si>
    <t>（局長）</t>
    <phoneticPr fontId="2"/>
  </si>
  <si>
    <t>（部長・　　）</t>
    <phoneticPr fontId="2"/>
  </si>
  <si>
    <t>（課長・　　）</t>
    <phoneticPr fontId="2"/>
  </si>
  <si>
    <t>（補佐・　　）</t>
    <phoneticPr fontId="2"/>
  </si>
  <si>
    <t>（係長・　　）</t>
    <phoneticPr fontId="2"/>
  </si>
  <si>
    <t>人</t>
    <rPh sb="0" eb="1">
      <t>ニン</t>
    </rPh>
    <phoneticPr fontId="2"/>
  </si>
  <si>
    <t>日</t>
    <rPh sb="0" eb="1">
      <t>ニチ</t>
    </rPh>
    <phoneticPr fontId="2"/>
  </si>
  <si>
    <t>[Ｄ]前判定基礎期
間後残日数</t>
    <phoneticPr fontId="2"/>
  </si>
  <si>
    <t>[F]支給判定金額</t>
    <phoneticPr fontId="2"/>
  </si>
  <si>
    <t>（休業）</t>
    <phoneticPr fontId="2"/>
  </si>
  <si>
    <t>（担当）</t>
  </si>
  <si>
    <t>（所長）</t>
  </si>
  <si>
    <t>（部長・次長）</t>
  </si>
  <si>
    <t>（課長・統括）</t>
  </si>
  <si>
    <t>（上席・係長）</t>
  </si>
  <si>
    <t>（職業指導官）</t>
  </si>
  <si>
    <t>受付番号</t>
    <rPh sb="0" eb="2">
      <t>ウケツケ</t>
    </rPh>
    <rPh sb="2" eb="4">
      <t>バンゴウ</t>
    </rPh>
    <phoneticPr fontId="2"/>
  </si>
  <si>
    <t>事業主</t>
    <phoneticPr fontId="2"/>
  </si>
  <si>
    <t>又は</t>
    <phoneticPr fontId="2"/>
  </si>
  <si>
    <t>人・日</t>
    <rPh sb="0" eb="1">
      <t>ニン</t>
    </rPh>
    <rPh sb="2" eb="3">
      <t>ニチ</t>
    </rPh>
    <phoneticPr fontId="2"/>
  </si>
  <si>
    <t>円</t>
    <rPh sb="0" eb="1">
      <t>エン</t>
    </rPh>
    <phoneticPr fontId="2"/>
  </si>
  <si>
    <t>時間</t>
    <rPh sb="0" eb="2">
      <t>ジカン</t>
    </rPh>
    <phoneticPr fontId="2"/>
  </si>
  <si>
    <t>※（３）～（５）欄は小数点以下の端数を切り上げた値を記入して下さい。</t>
    <phoneticPr fontId="2"/>
  </si>
  <si>
    <t>（２）対象労働者の休業総時間数</t>
    <rPh sb="14" eb="15">
      <t>スウ</t>
    </rPh>
    <phoneticPr fontId="2"/>
  </si>
  <si>
    <t>（４）平均休業手当日額
　　　［((1)/(2))×(3)］</t>
    <rPh sb="9" eb="10">
      <t>ニチ</t>
    </rPh>
    <phoneticPr fontId="2"/>
  </si>
  <si>
    <t>［(4)×助成率（</t>
    <phoneticPr fontId="2"/>
  </si>
  <si>
    <t>２　（２）欄には、対象労働者の休業総時間数を記入して下さい。</t>
    <phoneticPr fontId="2"/>
  </si>
  <si>
    <t>３　（３）欄には、１日当たりの所定労働時間数を記入して下さい。</t>
    <phoneticPr fontId="2"/>
  </si>
  <si>
    <t>８　本様式については、支給審査を妨げないものであって、かつ、所定の事項が記載されていれば、任意の様式を用いたり、算定内容を別紙としても差し支えありません。</t>
    <phoneticPr fontId="2"/>
  </si>
  <si>
    <t>円</t>
    <rPh sb="0" eb="1">
      <t>エン</t>
    </rPh>
    <phoneticPr fontId="2"/>
  </si>
  <si>
    <t>令和</t>
    <rPh sb="0" eb="2">
      <t>レイワ</t>
    </rPh>
    <phoneticPr fontId="2"/>
  </si>
  <si>
    <t>年</t>
    <rPh sb="0" eb="1">
      <t>ネン</t>
    </rPh>
    <phoneticPr fontId="2"/>
  </si>
  <si>
    <t>月</t>
    <rPh sb="0" eb="1">
      <t>ガツ</t>
    </rPh>
    <phoneticPr fontId="2"/>
  </si>
  <si>
    <t>日</t>
    <rPh sb="0" eb="1">
      <t>ニチ</t>
    </rPh>
    <phoneticPr fontId="2"/>
  </si>
  <si>
    <t>①休業実施事業所</t>
    <phoneticPr fontId="2"/>
  </si>
  <si>
    <t>　助成金の支給を受けたいので、裏面記載の注意事項を了解し、次のとおり申請します。
　なお、この申請書の記載事項に係る確認を安定所（労働局）が行う場合には協力します。</t>
    <phoneticPr fontId="2"/>
  </si>
  <si>
    <t>公共職業安定所経由）</t>
    <rPh sb="0" eb="2">
      <t>コウキョウ</t>
    </rPh>
    <rPh sb="2" eb="4">
      <t>ショクギョウ</t>
    </rPh>
    <rPh sb="4" eb="7">
      <t>アンテイジョ</t>
    </rPh>
    <rPh sb="7" eb="9">
      <t>ケイユ</t>
    </rPh>
    <phoneticPr fontId="2"/>
  </si>
  <si>
    <t>②休業の規模</t>
    <phoneticPr fontId="2"/>
  </si>
  <si>
    <t>（５）１人１日当たり助成額単価</t>
    <phoneticPr fontId="2"/>
  </si>
  <si>
    <t>（６）対象労働者の休業延日数</t>
    <rPh sb="11" eb="12">
      <t>ノベ</t>
    </rPh>
    <phoneticPr fontId="2"/>
  </si>
  <si>
    <t>（７）支給を受けようとする助成額</t>
    <phoneticPr fontId="2"/>
  </si>
  <si>
    <t>（事業所番号）
※ない場合には労災保険適用番号</t>
    <rPh sb="11" eb="13">
      <t>バアイ</t>
    </rPh>
    <rPh sb="15" eb="17">
      <t>ロウサイ</t>
    </rPh>
    <rPh sb="17" eb="19">
      <t>ホケン</t>
    </rPh>
    <rPh sb="19" eb="21">
      <t>テキヨウ</t>
    </rPh>
    <rPh sb="21" eb="23">
      <t>バンゴウ</t>
    </rPh>
    <phoneticPr fontId="2"/>
  </si>
  <si>
    <t>　　　［休業　（１）×助成率］</t>
    <rPh sb="11" eb="13">
      <t>ジョセイ</t>
    </rPh>
    <rPh sb="13" eb="14">
      <t>リツ</t>
    </rPh>
    <phoneticPr fontId="2"/>
  </si>
  <si>
    <t>　　　［休業　（５）×（６）］</t>
    <phoneticPr fontId="2"/>
  </si>
  <si>
    <t>６　（６）欄には、対象労働者の全日休業日数及び短時間休業時間数に応じた休業日数を記入して下さい。</t>
    <rPh sb="32" eb="33">
      <t>オウ</t>
    </rPh>
    <rPh sb="35" eb="37">
      <t>キュウギョウ</t>
    </rPh>
    <rPh sb="37" eb="39">
      <t>ニッスウ</t>
    </rPh>
    <phoneticPr fontId="2"/>
  </si>
  <si>
    <t>令和</t>
    <rPh sb="0" eb="2">
      <t>レイワ</t>
    </rPh>
    <phoneticPr fontId="2"/>
  </si>
  <si>
    <t>年</t>
    <rPh sb="0" eb="1">
      <t>ネン</t>
    </rPh>
    <phoneticPr fontId="2"/>
  </si>
  <si>
    <t>月</t>
    <rPh sb="0" eb="1">
      <t>ガツ</t>
    </rPh>
    <phoneticPr fontId="2"/>
  </si>
  <si>
    <t>日</t>
    <rPh sb="0" eb="1">
      <t>ニチ</t>
    </rPh>
    <phoneticPr fontId="2"/>
  </si>
  <si>
    <t>～</t>
    <phoneticPr fontId="2"/>
  </si>
  <si>
    <t>＝</t>
    <phoneticPr fontId="2"/>
  </si>
  <si>
    <t>）］（※）</t>
    <phoneticPr fontId="2"/>
  </si>
  <si>
    <t>金融機関コード</t>
    <rPh sb="0" eb="2">
      <t>キンユウ</t>
    </rPh>
    <rPh sb="2" eb="4">
      <t>キカン</t>
    </rPh>
    <phoneticPr fontId="2"/>
  </si>
  <si>
    <t>支店コード</t>
    <rPh sb="0" eb="2">
      <t>シテン</t>
    </rPh>
    <phoneticPr fontId="2"/>
  </si>
  <si>
    <t>労働局確認欄</t>
    <rPh sb="0" eb="3">
      <t>ロウドウキョク</t>
    </rPh>
    <rPh sb="3" eb="5">
      <t>カクニン</t>
    </rPh>
    <rPh sb="5" eb="6">
      <t>ラン</t>
    </rPh>
    <phoneticPr fontId="2"/>
  </si>
  <si>
    <t>円</t>
    <rPh sb="0" eb="1">
      <t>エン</t>
    </rPh>
    <phoneticPr fontId="2"/>
  </si>
  <si>
    <t>円</t>
    <rPh sb="0" eb="1">
      <t>エン</t>
    </rPh>
    <phoneticPr fontId="2"/>
  </si>
  <si>
    <t>旧上限額まで</t>
    <rPh sb="0" eb="1">
      <t>キュウ</t>
    </rPh>
    <rPh sb="1" eb="4">
      <t>ジョウゲンガク</t>
    </rPh>
    <phoneticPr fontId="2"/>
  </si>
  <si>
    <t>旧上限額超え</t>
    <rPh sb="0" eb="1">
      <t>キュウ</t>
    </rPh>
    <rPh sb="1" eb="4">
      <t>ジョウゲンガク</t>
    </rPh>
    <rPh sb="4" eb="5">
      <t>コ</t>
    </rPh>
    <phoneticPr fontId="2"/>
  </si>
  <si>
    <t>(2) 月間所定労働延日数</t>
    <phoneticPr fontId="2"/>
  </si>
  <si>
    <t>３　②(1)欄には、様式新第２号(2)の(6)の日数を記入して下さい。</t>
    <rPh sb="12" eb="13">
      <t>シン</t>
    </rPh>
    <phoneticPr fontId="2"/>
  </si>
  <si>
    <r>
      <rPr>
        <sz val="14"/>
        <rFont val="ＭＳ ゴシック"/>
        <family val="3"/>
        <charset val="128"/>
      </rPr>
      <t>(1) 月間休業延日数</t>
    </r>
    <r>
      <rPr>
        <sz val="11"/>
        <rFont val="ＭＳ ゴシック"/>
        <family val="3"/>
        <charset val="128"/>
      </rPr>
      <t xml:space="preserve">
   </t>
    </r>
    <r>
      <rPr>
        <sz val="10"/>
        <rFont val="ＭＳ ゴシック"/>
        <family val="3"/>
        <charset val="128"/>
      </rPr>
      <t>（様式新第2号(2)の(６)の日数計）</t>
    </r>
    <rPh sb="18" eb="19">
      <t>シン</t>
    </rPh>
    <phoneticPr fontId="2"/>
  </si>
  <si>
    <r>
      <rPr>
        <sz val="12"/>
        <rFont val="ＭＳ ゴシック"/>
        <family val="3"/>
        <charset val="128"/>
      </rPr>
      <t>(3) 月間平均所定労働日数 [ (2)／①(6) ]</t>
    </r>
    <r>
      <rPr>
        <sz val="11"/>
        <rFont val="ＭＳ ゴシック"/>
        <family val="3"/>
        <charset val="128"/>
      </rPr>
      <t xml:space="preserve">
   （小数点第2位以下切り捨て）</t>
    </r>
    <phoneticPr fontId="2"/>
  </si>
  <si>
    <r>
      <rPr>
        <sz val="14"/>
        <rFont val="ＭＳ ゴシック"/>
        <family val="3"/>
        <charset val="128"/>
      </rPr>
      <t>(6) 休業規模　[ (1)／(2)×100 ]</t>
    </r>
    <r>
      <rPr>
        <sz val="11"/>
        <rFont val="ＭＳ ゴシック"/>
        <family val="3"/>
        <charset val="128"/>
      </rPr>
      <t xml:space="preserve">
    （小数点第2位以下切り捨て）</t>
    </r>
    <phoneticPr fontId="2"/>
  </si>
  <si>
    <r>
      <rPr>
        <sz val="14"/>
        <rFont val="ＭＳ ゴシック"/>
        <family val="3"/>
        <charset val="128"/>
      </rPr>
      <t>[Ａ]判定基礎期間</t>
    </r>
    <r>
      <rPr>
        <sz val="11"/>
        <rFont val="ＭＳ ゴシック"/>
        <family val="3"/>
        <charset val="128"/>
      </rPr>
      <t xml:space="preserve">
助成対象休業等延日数</t>
    </r>
    <phoneticPr fontId="2"/>
  </si>
  <si>
    <r>
      <rPr>
        <sz val="14"/>
        <rFont val="ＭＳ ゴシック"/>
        <family val="3"/>
        <charset val="128"/>
      </rPr>
      <t>[Ｂ]判定基礎期間</t>
    </r>
    <r>
      <rPr>
        <sz val="11"/>
        <rFont val="ＭＳ ゴシック"/>
        <family val="3"/>
        <charset val="128"/>
      </rPr>
      <t xml:space="preserve">
暦月末日対象労働者数</t>
    </r>
    <phoneticPr fontId="2"/>
  </si>
  <si>
    <r>
      <rPr>
        <sz val="14"/>
        <rFont val="ＭＳ ゴシック"/>
        <family val="3"/>
        <charset val="128"/>
      </rPr>
      <t>[Ｅ]残日数</t>
    </r>
    <r>
      <rPr>
        <sz val="11"/>
        <rFont val="ＭＳ ゴシック"/>
        <family val="3"/>
        <charset val="128"/>
      </rPr>
      <t xml:space="preserve">
[Ｄ]－[Ｃ]</t>
    </r>
    <phoneticPr fontId="2"/>
  </si>
  <si>
    <t>４　代理人が申請する場合にあっては、委任状（原本）を添付して下さい。</t>
    <phoneticPr fontId="2"/>
  </si>
  <si>
    <t>２　①(6)欄には、判定基礎期間内の暦月の末日時点の「対象労働者」（※）の数を記入して下さい。なお、判定基礎期間内に暦月の末日がない場合は、当該判定基礎期間の末日時点の数を記入して下さい。また、２つの判定基礎期間を通算した期間を一の判定基礎期間として申請する事業所において当該一の判定基礎期間内に暦月の末日が２つある場合、いずれか遅い方の暦月の末日時点の数を記入して下さい。</t>
    <phoneticPr fontId="2"/>
  </si>
  <si>
    <t>５　助成金の受給に当たっては、リーフレット等に記載されているもののほか、各種要件がありますので、本支給申請前に都道府県労働局又は公共職業安定所に確認して下さい。</t>
    <phoneticPr fontId="2"/>
  </si>
  <si>
    <t>２　偽りその他不正の行為により本来受けることのできない助成金の支給を受け又は受けようとしたことが判明した場合には、不正行為により本来受けることのできない助成金を受け又は受けようとした最初の判定基礎期間以降に支給したすべての助成金を返還していただくとともに、当該期間以降に受けようとした助成金については不支給とさせていただきます。</t>
    <phoneticPr fontId="2"/>
  </si>
  <si>
    <t>３　２によらず、助成金の支給すべき額を超えて助成金の支給を受けた場合には、その支給すべき額を超えて支払われた部分の額を返還していただきます。</t>
    <phoneticPr fontId="2"/>
  </si>
  <si>
    <t>４　労働基準法第２６条の規定に違反して支払った手当について助成金の支給を受けた場合には、助成金のうち当該違反して支払った手当に係る部分の額を返還していただきます。</t>
    <phoneticPr fontId="2"/>
  </si>
  <si>
    <t>全日
※様式新第２号（３）⑩欄より転記</t>
    <rPh sb="0" eb="2">
      <t>ゼンニチ</t>
    </rPh>
    <rPh sb="4" eb="6">
      <t>ヨウシキ</t>
    </rPh>
    <rPh sb="6" eb="7">
      <t>シン</t>
    </rPh>
    <rPh sb="7" eb="8">
      <t>ダイ</t>
    </rPh>
    <rPh sb="9" eb="10">
      <t>ゴウ</t>
    </rPh>
    <rPh sb="14" eb="15">
      <t>ラン</t>
    </rPh>
    <rPh sb="17" eb="19">
      <t>テンキ</t>
    </rPh>
    <phoneticPr fontId="2"/>
  </si>
  <si>
    <t>短時間
※様式新第２号（３）⑦合計欄より転記</t>
    <rPh sb="0" eb="3">
      <t>タンジカン</t>
    </rPh>
    <rPh sb="5" eb="7">
      <t>ヨウシキ</t>
    </rPh>
    <rPh sb="7" eb="8">
      <t>シン</t>
    </rPh>
    <rPh sb="8" eb="9">
      <t>ダイ</t>
    </rPh>
    <rPh sb="15" eb="17">
      <t>ゴウケイ</t>
    </rPh>
    <phoneticPr fontId="2"/>
  </si>
  <si>
    <t>全日
※様式第２号（３）⑥合計欄より転記</t>
    <rPh sb="0" eb="2">
      <t>ゼンニチ</t>
    </rPh>
    <rPh sb="4" eb="6">
      <t>ヨウシキ</t>
    </rPh>
    <rPh sb="6" eb="7">
      <t>ダイ</t>
    </rPh>
    <rPh sb="8" eb="9">
      <t>ゴウ</t>
    </rPh>
    <rPh sb="13" eb="15">
      <t>ゴウケイ</t>
    </rPh>
    <rPh sb="15" eb="16">
      <t>ラン</t>
    </rPh>
    <rPh sb="18" eb="20">
      <t>テンキ</t>
    </rPh>
    <phoneticPr fontId="2"/>
  </si>
  <si>
    <t>短時間
※様式第２号（３）⑨欄より転記</t>
    <rPh sb="0" eb="3">
      <t>タンジカン</t>
    </rPh>
    <rPh sb="5" eb="7">
      <t>ヨウシキ</t>
    </rPh>
    <rPh sb="7" eb="8">
      <t>ダイ</t>
    </rPh>
    <rPh sb="9" eb="10">
      <t>ゴウ</t>
    </rPh>
    <rPh sb="14" eb="15">
      <t>ラン</t>
    </rPh>
    <rPh sb="17" eb="19">
      <t>テンキ</t>
    </rPh>
    <phoneticPr fontId="2"/>
  </si>
  <si>
    <t>（３）１日当たりの所定労働時間数
　様式新第２号（３）の⑧欄より転記</t>
    <rPh sb="15" eb="16">
      <t>スウ</t>
    </rPh>
    <rPh sb="18" eb="20">
      <t>ヨウシキ</t>
    </rPh>
    <rPh sb="20" eb="21">
      <t>シン</t>
    </rPh>
    <rPh sb="21" eb="22">
      <t>ダイ</t>
    </rPh>
    <rPh sb="23" eb="24">
      <t>ゴウ</t>
    </rPh>
    <rPh sb="29" eb="30">
      <t>ラン</t>
    </rPh>
    <rPh sb="32" eb="34">
      <t>テンキ</t>
    </rPh>
    <phoneticPr fontId="2"/>
  </si>
  <si>
    <t>事業所管轄</t>
    <rPh sb="0" eb="3">
      <t>ジギョウショ</t>
    </rPh>
    <rPh sb="3" eb="5">
      <t>カンカツ</t>
    </rPh>
    <phoneticPr fontId="2"/>
  </si>
  <si>
    <t>１　休業を実施し、当該休業に係る手当（労働基準法第26条の規定に違反していない場合）を休業協定どおりに支払った場合に提出して下さい。</t>
    <phoneticPr fontId="2"/>
  </si>
  <si>
    <r>
      <rPr>
        <sz val="14"/>
        <rFont val="ＭＳ ゴシック"/>
        <family val="3"/>
        <charset val="128"/>
      </rPr>
      <t>(1) 支給を受けようとする助成金額</t>
    </r>
    <r>
      <rPr>
        <sz val="11"/>
        <rFont val="ＭＳ ゴシック"/>
        <family val="3"/>
        <charset val="128"/>
      </rPr>
      <t xml:space="preserve">
   （様式新第2号(2)の(７)A又はBの額）</t>
    </r>
    <rPh sb="25" eb="26">
      <t>シン</t>
    </rPh>
    <rPh sb="37" eb="38">
      <t>マタ</t>
    </rPh>
    <phoneticPr fontId="2"/>
  </si>
  <si>
    <t>５　③(1)欄には、様式新第２号(2)の(7)の額を記入して下さい。</t>
    <rPh sb="12" eb="13">
      <t>シン</t>
    </rPh>
    <phoneticPr fontId="2"/>
  </si>
  <si>
    <t>４　（４）欄には、（（１）／（２））×（３）の値（小数点以下切り上げ）を記入して下さい。</t>
    <phoneticPr fontId="2"/>
  </si>
  <si>
    <t>申請者が代理人の場合、上欄に代理人の氏名等を記載し、委任状を添付して下さい。下欄に事業主の氏名等を記載して下さい。申請者が社会保険労務士法施行規則第16条第2項に規定する提出代行者又は同令第16条の3に規定する事務代理者の場合、上欄に事業主の氏名等を、下欄に申請者の氏名等を記載して下さい。</t>
    <rPh sb="18" eb="20">
      <t>シメイ</t>
    </rPh>
    <rPh sb="22" eb="24">
      <t>キサイ</t>
    </rPh>
    <phoneticPr fontId="2"/>
  </si>
  <si>
    <t>日</t>
    <phoneticPr fontId="2"/>
  </si>
  <si>
    <t>５　雇用維持要件における「解雇等（解雇予告を含む。）」とは、以下を指します。
① 事業主に直接雇用される期間の定めのない労働契約を締結する労働者の場合、解雇又は退職勧奨（労働者が
　同意した場合も含む。）等により事業主都合による離職をさせること
② 事業主に直接雇用される期間の定めのある労働契約を締結する労働者の場合、解雇と見なされる労働者の雇
　止め、中途契約解除等により事業主都合による離職をさせること
③　対象事業主の事業所に役務の提供を行っている派遣労働者の場合、労働者派遣契約期間満了前の事業主都合
　による契約解除
 なお、以上については、コロナウイルス感染症を理由とする解雇も含みます。</t>
    <rPh sb="17" eb="19">
      <t>カイコ</t>
    </rPh>
    <rPh sb="19" eb="21">
      <t>ヨコク</t>
    </rPh>
    <rPh sb="22" eb="23">
      <t>フク</t>
    </rPh>
    <phoneticPr fontId="2"/>
  </si>
  <si>
    <t>３　判定基礎期間の末日の翌日から、２か月以内に（ただし、天災その他その期間内に申請しなかったことについてやむを得ない理由があるときは、当該理由のやんだ後１か月が経過する日までにその理由を記入した書面を添えて）提出して下さい。</t>
    <phoneticPr fontId="2"/>
  </si>
  <si>
    <t>大・中小</t>
    <phoneticPr fontId="2"/>
  </si>
  <si>
    <t>年</t>
    <rPh sb="0" eb="1">
      <t>ネン</t>
    </rPh>
    <phoneticPr fontId="19"/>
  </si>
  <si>
    <t>月</t>
    <rPh sb="0" eb="1">
      <t>ゲツ</t>
    </rPh>
    <phoneticPr fontId="19"/>
  </si>
  <si>
    <t>日</t>
    <rPh sb="0" eb="1">
      <t>ヒ</t>
    </rPh>
    <phoneticPr fontId="19"/>
  </si>
  <si>
    <t>西暦⇒</t>
    <rPh sb="0" eb="2">
      <t>セイレキ</t>
    </rPh>
    <phoneticPr fontId="19"/>
  </si>
  <si>
    <t>判定</t>
    <rPh sb="0" eb="2">
      <t>ハンテイ</t>
    </rPh>
    <phoneticPr fontId="19"/>
  </si>
  <si>
    <t>判定基礎期間(自）</t>
    <rPh sb="0" eb="2">
      <t>ハンテイ</t>
    </rPh>
    <rPh sb="2" eb="4">
      <t>キソ</t>
    </rPh>
    <rPh sb="4" eb="6">
      <t>キカン</t>
    </rPh>
    <rPh sb="7" eb="8">
      <t>ジ</t>
    </rPh>
    <phoneticPr fontId="19"/>
  </si>
  <si>
    <t>判定基礎期間(至）</t>
    <rPh sb="0" eb="2">
      <t>ハンテイ</t>
    </rPh>
    <rPh sb="2" eb="4">
      <t>キソ</t>
    </rPh>
    <rPh sb="4" eb="6">
      <t>キカン</t>
    </rPh>
    <rPh sb="7" eb="8">
      <t>イタ</t>
    </rPh>
    <phoneticPr fontId="19"/>
  </si>
  <si>
    <t>助成率</t>
    <rPh sb="0" eb="3">
      <t>ジョセイリツ</t>
    </rPh>
    <phoneticPr fontId="19"/>
  </si>
  <si>
    <t>基本手当
日額</t>
    <rPh sb="0" eb="2">
      <t>キホン</t>
    </rPh>
    <rPh sb="2" eb="4">
      <t>テア</t>
    </rPh>
    <rPh sb="5" eb="7">
      <t>ニチガク</t>
    </rPh>
    <phoneticPr fontId="19"/>
  </si>
  <si>
    <t>上限額</t>
    <rPh sb="0" eb="3">
      <t>ジョウゲンガク</t>
    </rPh>
    <phoneticPr fontId="19"/>
  </si>
  <si>
    <t>令和</t>
    <rPh sb="0" eb="2">
      <t>レイワ</t>
    </rPh>
    <phoneticPr fontId="19"/>
  </si>
  <si>
    <t>月</t>
    <rPh sb="0" eb="1">
      <t>ツキ</t>
    </rPh>
    <phoneticPr fontId="19"/>
  </si>
  <si>
    <t>西暦</t>
    <rPh sb="0" eb="2">
      <t>セイレキ</t>
    </rPh>
    <phoneticPr fontId="19"/>
  </si>
  <si>
    <t>解雇無</t>
    <rPh sb="0" eb="2">
      <t>カイコ</t>
    </rPh>
    <rPh sb="2" eb="3">
      <t>ナ</t>
    </rPh>
    <phoneticPr fontId="19"/>
  </si>
  <si>
    <t>解雇有</t>
    <rPh sb="0" eb="2">
      <t>カイコ</t>
    </rPh>
    <rPh sb="2" eb="3">
      <t>ア</t>
    </rPh>
    <phoneticPr fontId="19"/>
  </si>
  <si>
    <t>使用データ</t>
    <phoneticPr fontId="19"/>
  </si>
  <si>
    <t>○</t>
    <phoneticPr fontId="19"/>
  </si>
  <si>
    <r>
      <t>Ａ.[(4)×助成率]（※）の値が
   助成額単価の上限額</t>
    </r>
    <r>
      <rPr>
        <u/>
        <sz val="12"/>
        <rFont val="ＭＳ ゴシック"/>
        <family val="3"/>
        <charset val="128"/>
      </rPr>
      <t>以下</t>
    </r>
    <r>
      <rPr>
        <sz val="12"/>
        <rFont val="ＭＳ ゴシック"/>
        <family val="3"/>
        <charset val="128"/>
      </rPr>
      <t>の場合</t>
    </r>
    <phoneticPr fontId="2"/>
  </si>
  <si>
    <r>
      <t>Ｂ.[(4)×助成率]（※）の値が
   助成額単価の上限額</t>
    </r>
    <r>
      <rPr>
        <u/>
        <sz val="12"/>
        <rFont val="ＭＳ ゴシック"/>
        <family val="3"/>
        <charset val="128"/>
      </rPr>
      <t>を超える</t>
    </r>
    <r>
      <rPr>
        <sz val="12"/>
        <rFont val="ＭＳ ゴシック"/>
        <family val="3"/>
        <charset val="128"/>
      </rPr>
      <t>場合</t>
    </r>
    <phoneticPr fontId="2"/>
  </si>
  <si>
    <t>※右欄は[(4)×助成率]（※）の値が助成額単価の上限額を超える時は助成額単価の上限額まで（上限額については右欄参照）</t>
    <rPh sb="1" eb="3">
      <t>ウラン</t>
    </rPh>
    <rPh sb="19" eb="22">
      <t>ジョセイガク</t>
    </rPh>
    <rPh sb="22" eb="24">
      <t>タンカ</t>
    </rPh>
    <rPh sb="25" eb="28">
      <t>ジョウゲンガク</t>
    </rPh>
    <rPh sb="34" eb="37">
      <t>ジョセイガク</t>
    </rPh>
    <rPh sb="37" eb="39">
      <t>タンカ</t>
    </rPh>
    <rPh sb="40" eb="43">
      <t>ジョウゲンガク</t>
    </rPh>
    <rPh sb="46" eb="48">
      <t>ジョウゲン</t>
    </rPh>
    <rPh sb="48" eb="49">
      <t>ガク</t>
    </rPh>
    <rPh sb="54" eb="55">
      <t>ミギ</t>
    </rPh>
    <rPh sb="55" eb="56">
      <t>ラン</t>
    </rPh>
    <rPh sb="56" eb="58">
      <t>サンショウ</t>
    </rPh>
    <phoneticPr fontId="2"/>
  </si>
  <si>
    <t>助成率(中小企業)</t>
    <rPh sb="0" eb="3">
      <t>ジョセイリツ</t>
    </rPh>
    <rPh sb="4" eb="6">
      <t>チュウショウ</t>
    </rPh>
    <rPh sb="6" eb="8">
      <t>キギョウ</t>
    </rPh>
    <phoneticPr fontId="19"/>
  </si>
  <si>
    <t>助成率(大企業)</t>
    <rPh sb="0" eb="3">
      <t>ジョセイリツ</t>
    </rPh>
    <rPh sb="4" eb="5">
      <t>ダイ</t>
    </rPh>
    <rPh sb="5" eb="7">
      <t>キギョウ</t>
    </rPh>
    <phoneticPr fontId="19"/>
  </si>
  <si>
    <t>上限額
（原則）</t>
    <rPh sb="0" eb="3">
      <t>ジョウゲンガク</t>
    </rPh>
    <rPh sb="5" eb="7">
      <t>ゲンソク</t>
    </rPh>
    <phoneticPr fontId="19"/>
  </si>
  <si>
    <t>上限額
（特例）</t>
    <rPh sb="0" eb="3">
      <t>ジョウゲンガク</t>
    </rPh>
    <rPh sb="5" eb="7">
      <t>トクレイ</t>
    </rPh>
    <phoneticPr fontId="19"/>
  </si>
  <si>
    <t>入力された判定基礎期間をもとに、表示するリストは…</t>
    <rPh sb="0" eb="2">
      <t>ニュウリョク</t>
    </rPh>
    <rPh sb="5" eb="7">
      <t>ハンテイ</t>
    </rPh>
    <rPh sb="7" eb="9">
      <t>キソ</t>
    </rPh>
    <rPh sb="9" eb="11">
      <t>キカン</t>
    </rPh>
    <rPh sb="16" eb="18">
      <t>ヒョウジ</t>
    </rPh>
    <phoneticPr fontId="19"/>
  </si>
  <si>
    <t>②：判定基礎期間の始期が</t>
    <rPh sb="2" eb="4">
      <t>ハンテイ</t>
    </rPh>
    <rPh sb="4" eb="6">
      <t>キソ</t>
    </rPh>
    <rPh sb="6" eb="8">
      <t>キカン</t>
    </rPh>
    <rPh sb="9" eb="11">
      <t>シキ</t>
    </rPh>
    <phoneticPr fontId="19"/>
  </si>
  <si>
    <t>以降</t>
    <rPh sb="0" eb="2">
      <t>イコウ</t>
    </rPh>
    <phoneticPr fontId="19"/>
  </si>
  <si>
    <t>である。</t>
    <phoneticPr fontId="19"/>
  </si>
  <si>
    <t>表示用</t>
    <rPh sb="0" eb="3">
      <t>ヒョウジヨウ</t>
    </rPh>
    <phoneticPr fontId="19"/>
  </si>
  <si>
    <t>助成率（リスト）</t>
    <rPh sb="0" eb="3">
      <t>ジョセイリツ</t>
    </rPh>
    <phoneticPr fontId="19"/>
  </si>
  <si>
    <t>教育訓練加算</t>
    <rPh sb="0" eb="2">
      <t>キョウイク</t>
    </rPh>
    <rPh sb="2" eb="4">
      <t>クンレン</t>
    </rPh>
    <rPh sb="4" eb="6">
      <t>カサン</t>
    </rPh>
    <phoneticPr fontId="19"/>
  </si>
  <si>
    <t>①</t>
    <phoneticPr fontId="19"/>
  </si>
  <si>
    <t>4/5（中小企業：解雇等あり）</t>
    <rPh sb="3" eb="5">
      <t>チュウショウ</t>
    </rPh>
    <rPh sb="5" eb="7">
      <t>キギョウ</t>
    </rPh>
    <rPh sb="8" eb="10">
      <t>カイコ</t>
    </rPh>
    <rPh sb="10" eb="11">
      <t>ナド</t>
    </rPh>
    <phoneticPr fontId="19"/>
  </si>
  <si>
    <t>10/10（中小企業：解雇等なし）</t>
    <rPh sb="5" eb="7">
      <t>チュウショウ</t>
    </rPh>
    <rPh sb="7" eb="9">
      <t>キギョウ</t>
    </rPh>
    <rPh sb="10" eb="12">
      <t>カイコ</t>
    </rPh>
    <rPh sb="12" eb="13">
      <t>ナド</t>
    </rPh>
    <phoneticPr fontId="19"/>
  </si>
  <si>
    <t>2/3 （大企業：解雇等あり）</t>
    <rPh sb="4" eb="7">
      <t>ダイキギョウ</t>
    </rPh>
    <rPh sb="8" eb="10">
      <t>カイコ</t>
    </rPh>
    <rPh sb="10" eb="11">
      <t>ナド</t>
    </rPh>
    <phoneticPr fontId="19"/>
  </si>
  <si>
    <t>3/4（大企業：解雇等なし）</t>
    <rPh sb="3" eb="6">
      <t>ダイキギョウ</t>
    </rPh>
    <rPh sb="7" eb="9">
      <t>カイコ</t>
    </rPh>
    <rPh sb="9" eb="10">
      <t>ナド</t>
    </rPh>
    <phoneticPr fontId="19"/>
  </si>
  <si>
    <t>②</t>
    <phoneticPr fontId="19"/>
  </si>
  <si>
    <t>4/5（中小企業：解雇等あり）</t>
    <rPh sb="4" eb="6">
      <t>チュウショウ</t>
    </rPh>
    <rPh sb="6" eb="8">
      <t>キギョウ</t>
    </rPh>
    <rPh sb="9" eb="12">
      <t>カイコナド</t>
    </rPh>
    <phoneticPr fontId="19"/>
  </si>
  <si>
    <t>2/3（大企業：解雇等あり）</t>
    <rPh sb="4" eb="7">
      <t>ダイキギョウ</t>
    </rPh>
    <rPh sb="8" eb="11">
      <t>カイコナド</t>
    </rPh>
    <phoneticPr fontId="19"/>
  </si>
  <si>
    <t>3/4（大企業：解雇等なし）</t>
    <rPh sb="4" eb="7">
      <t>ダイキギョウ</t>
    </rPh>
    <rPh sb="8" eb="11">
      <t>カイコナド</t>
    </rPh>
    <phoneticPr fontId="19"/>
  </si>
  <si>
    <t>判定基礎期間</t>
    <phoneticPr fontId="2"/>
  </si>
  <si>
    <t>令和</t>
    <rPh sb="0" eb="2">
      <t>レイワ</t>
    </rPh>
    <phoneticPr fontId="2"/>
  </si>
  <si>
    <t>年</t>
    <rPh sb="0" eb="1">
      <t>ネン</t>
    </rPh>
    <phoneticPr fontId="2"/>
  </si>
  <si>
    <t>月</t>
    <rPh sb="0" eb="1">
      <t>ツキ</t>
    </rPh>
    <phoneticPr fontId="2"/>
  </si>
  <si>
    <t>～</t>
    <phoneticPr fontId="2"/>
  </si>
  <si>
    <t>日</t>
    <rPh sb="0" eb="1">
      <t>ニチ</t>
    </rPh>
    <phoneticPr fontId="2"/>
  </si>
  <si>
    <t>9/10（中小企業：解雇等なし）</t>
    <rPh sb="5" eb="7">
      <t>チュウショウ</t>
    </rPh>
    <rPh sb="7" eb="9">
      <t>キギョウ</t>
    </rPh>
    <rPh sb="10" eb="13">
      <t>カイコナド</t>
    </rPh>
    <phoneticPr fontId="19"/>
  </si>
  <si>
    <r>
      <t xml:space="preserve">※左で計算した[(4)×助成率]（※）の値が助成額単価の上限額以下の場合には（７）のＡ欄に（１）×助成率の値をご記入ください。この額が支給を受けようとする助成額となります。（６）は記載不要です。
※左で計算した[(4)×助成率]（※）の値が助成額単価の上限額を超える場合には（６）をご記入の上、（７）のＢ欄に（５）×（６）の値をご記入ください。この額が支給を受けようとする助成金額になります。
</t>
    </r>
    <r>
      <rPr>
        <sz val="11"/>
        <rFont val="ＭＳ ゴシック"/>
        <family val="3"/>
        <charset val="128"/>
      </rPr>
      <t xml:space="preserve">
助成額単価の上限額…記入要領７参照</t>
    </r>
    <rPh sb="1" eb="2">
      <t>ヒダリ</t>
    </rPh>
    <rPh sb="3" eb="5">
      <t>ケイサン</t>
    </rPh>
    <rPh sb="12" eb="15">
      <t>ジョセイリツ</t>
    </rPh>
    <rPh sb="43" eb="44">
      <t>ラン</t>
    </rPh>
    <rPh sb="49" eb="52">
      <t>ジョセイリツ</t>
    </rPh>
    <rPh sb="65" eb="66">
      <t>ガク</t>
    </rPh>
    <rPh sb="67" eb="69">
      <t>シキュウ</t>
    </rPh>
    <rPh sb="70" eb="71">
      <t>ウ</t>
    </rPh>
    <rPh sb="77" eb="80">
      <t>ジョセイガク</t>
    </rPh>
    <rPh sb="90" eb="92">
      <t>キサイ</t>
    </rPh>
    <rPh sb="92" eb="94">
      <t>フヨウ</t>
    </rPh>
    <rPh sb="100" eb="101">
      <t>ヒダリ</t>
    </rPh>
    <rPh sb="102" eb="104">
      <t>ケイサン</t>
    </rPh>
    <rPh sb="143" eb="145">
      <t>キニュウ</t>
    </rPh>
    <rPh sb="146" eb="147">
      <t>ウエ</t>
    </rPh>
    <rPh sb="153" eb="154">
      <t>ラン</t>
    </rPh>
    <rPh sb="209" eb="211">
      <t>キニュウ</t>
    </rPh>
    <rPh sb="211" eb="213">
      <t>ヨウリョウ</t>
    </rPh>
    <rPh sb="214" eb="216">
      <t>サンショウ</t>
    </rPh>
    <phoneticPr fontId="2"/>
  </si>
  <si>
    <t>様式新第2号(1)（R4.3）</t>
    <rPh sb="2" eb="3">
      <t>シン</t>
    </rPh>
    <phoneticPr fontId="2"/>
  </si>
  <si>
    <t>③：判定基礎期間の始期が</t>
    <rPh sb="2" eb="4">
      <t>ハンテイ</t>
    </rPh>
    <rPh sb="4" eb="6">
      <t>キソ</t>
    </rPh>
    <rPh sb="6" eb="8">
      <t>キカン</t>
    </rPh>
    <rPh sb="9" eb="11">
      <t>シキ</t>
    </rPh>
    <phoneticPr fontId="19"/>
  </si>
  <si>
    <t>③</t>
    <phoneticPr fontId="19"/>
  </si>
  <si>
    <t>旧様式のため、新たにダウンロードし直してください</t>
    <rPh sb="0" eb="3">
      <t>キュウヨウシキ</t>
    </rPh>
    <rPh sb="7" eb="8">
      <t>アラ</t>
    </rPh>
    <rPh sb="17" eb="18">
      <t>ナオ</t>
    </rPh>
    <phoneticPr fontId="2"/>
  </si>
  <si>
    <t>７　（７）欄には、[（４）×助成率]（※）の値が助成額単価の上限額以下の場合には（１）×助成率をご記入ください。[（４）×助成率]（※）の値が助成額単価の上限額を超える場合には（５）×（６）の値を記入して下さい。この額が支給を受けようとする助成金額になります。
助成額単価の上限額…判定基礎期間の初日が令和４年１月１日～２月28日の場合は11,000円、令和４年３月１日～９月30日の場合は9,000円、令和４年10月１日以降の場合は8,355円</t>
    <rPh sb="22" eb="23">
      <t>アタイ</t>
    </rPh>
    <rPh sb="33" eb="35">
      <t>イカ</t>
    </rPh>
    <rPh sb="81" eb="82">
      <t>コ</t>
    </rPh>
    <rPh sb="96" eb="97">
      <t>アタイ</t>
    </rPh>
    <rPh sb="187" eb="188">
      <t>ガツ</t>
    </rPh>
    <rPh sb="190" eb="191">
      <t>ニチ</t>
    </rPh>
    <rPh sb="202" eb="204">
      <t>レイワ</t>
    </rPh>
    <rPh sb="205" eb="206">
      <t>ネン</t>
    </rPh>
    <rPh sb="208" eb="209">
      <t>ガツ</t>
    </rPh>
    <rPh sb="210" eb="211">
      <t>ニチ</t>
    </rPh>
    <rPh sb="211" eb="213">
      <t>イコウ</t>
    </rPh>
    <rPh sb="214" eb="216">
      <t>バアイ</t>
    </rPh>
    <rPh sb="222" eb="223">
      <t>エン</t>
    </rPh>
    <phoneticPr fontId="2"/>
  </si>
  <si>
    <t xml:space="preserve">５　（５）欄には、(４)×企業規模に応じた助成率の値を記入してください。
＜判定基礎期間の初日が令和４年11月30日以前の分に係る申請＞
  中小企業 ：４／５（雇用維持を行っている場合：９／１０）
　大企業   ：２／３（雇用維持を行っている場合：３／４）
＜判定基礎期間の初日が令和４年12月１日以降の分に係る申請＞
  中小企業 ：２／３
　大企業   ：１／２
</t>
    <rPh sb="38" eb="44">
      <t>ハンテイキソキカン</t>
    </rPh>
    <rPh sb="45" eb="47">
      <t>ショニチ</t>
    </rPh>
    <rPh sb="48" eb="50">
      <t>レイワ</t>
    </rPh>
    <rPh sb="51" eb="52">
      <t>ネン</t>
    </rPh>
    <rPh sb="54" eb="55">
      <t>ガツ</t>
    </rPh>
    <rPh sb="57" eb="58">
      <t>ニチ</t>
    </rPh>
    <rPh sb="58" eb="60">
      <t>イゼン</t>
    </rPh>
    <rPh sb="61" eb="62">
      <t>ブン</t>
    </rPh>
    <rPh sb="63" eb="64">
      <t>カカ</t>
    </rPh>
    <rPh sb="65" eb="67">
      <t>シンセイ</t>
    </rPh>
    <rPh sb="131" eb="137">
      <t>ハンテイキソキカン</t>
    </rPh>
    <rPh sb="138" eb="140">
      <t>ショニチ</t>
    </rPh>
    <rPh sb="141" eb="143">
      <t>レイワ</t>
    </rPh>
    <rPh sb="144" eb="145">
      <t>ネン</t>
    </rPh>
    <rPh sb="147" eb="148">
      <t>ガツ</t>
    </rPh>
    <rPh sb="149" eb="150">
      <t>ニチ</t>
    </rPh>
    <rPh sb="150" eb="152">
      <t>イコウ</t>
    </rPh>
    <rPh sb="153" eb="154">
      <t>ブン</t>
    </rPh>
    <rPh sb="155" eb="156">
      <t>カカ</t>
    </rPh>
    <rPh sb="157" eb="159">
      <t>シンセイ</t>
    </rPh>
    <phoneticPr fontId="2"/>
  </si>
  <si>
    <t>様式新第2号(2)（R4.11）</t>
    <rPh sb="2" eb="3">
      <t>シン</t>
    </rPh>
    <phoneticPr fontId="2"/>
  </si>
  <si>
    <t>①：判定基礎期間の始期が</t>
    <rPh sb="2" eb="4">
      <t>ハンテイ</t>
    </rPh>
    <rPh sb="4" eb="6">
      <t>キソ</t>
    </rPh>
    <rPh sb="6" eb="8">
      <t>キカン</t>
    </rPh>
    <rPh sb="9" eb="11">
      <t>シキ</t>
    </rPh>
    <phoneticPr fontId="19"/>
  </si>
  <si>
    <t>以前</t>
    <rPh sb="0" eb="2">
      <t>イゼン</t>
    </rPh>
    <phoneticPr fontId="2"/>
  </si>
  <si>
    <t>④</t>
    <phoneticPr fontId="19"/>
  </si>
  <si>
    <t>2/3（中小企業）</t>
    <rPh sb="4" eb="6">
      <t>チュウショウ</t>
    </rPh>
    <rPh sb="6" eb="8">
      <t>キギョウ</t>
    </rPh>
    <phoneticPr fontId="19"/>
  </si>
  <si>
    <t>1/2（大企業）</t>
    <rPh sb="3" eb="6">
      <t>ダイキギョウ</t>
    </rPh>
    <phoneticPr fontId="19"/>
  </si>
  <si>
    <t>④：判定基礎期間の始期が</t>
    <rPh sb="2" eb="4">
      <t>ハンテイ</t>
    </rPh>
    <rPh sb="4" eb="6">
      <t>キソ</t>
    </rPh>
    <rPh sb="6" eb="8">
      <t>キカン</t>
    </rPh>
    <rPh sb="9" eb="11">
      <t>シキ</t>
    </rPh>
    <phoneticPr fontId="19"/>
  </si>
  <si>
    <t>（※）「対象労働者」とは、休業実施事業所に雇用される雇用保険の被保険者でない労働者のうち、次のa～g（令和４年12月以降の休業から初めて緊急雇用安定助成金を申請する場合はa～h）の緊急雇用安定助成金の対象とならない者を除いた者をいいます。
a　雇用関係の確認が出来ないもの
b　法人の取締役及び合名会社等の役員、監査役、協同組合等の社団又は財団の役員等
c　解雇を予告されている者、退職願を提出した者、事業主による退職勧奨に応じた者（当該解雇その他離職の日の翌日において安定した職業に就くことが明らかな者を除く）
d　日雇労働者
e　地方公営企業法（昭和27年法律第292号）第２条の規定の適用を受ける地方公共団体が経営する企業において、公務員の身分を有する者
f　以下のいずれかに該当する場合その他の資本的、経済的、組織的関連性からみて、雇用調整助成金の支給において独立を認めることが適当でな
 いと判断される事業主から、当該事業主において雇用保険業務に関する業務取扱要領20351（1）に規定する雇用される労働者に該当しない者を雇
 い入れている場合における、当該雇入れ者
　・他の事業主の総株主又は総社員の議決権の過半数を有する事業主を親会社、当該他の事業主を子会社とする場合における、親会社又は子会社　
　　であること。
　・取締役会の構成員について、代表取締役が同一人物であること、又は取締役を兼務しているものがいずれかの取締役会の過半数を占めている
　　こと。
g　事業主が、その事業所において雇用保険業務に関する業務取扱要領20351（1）に規定する雇用される労働者に該当しない者を２以上の事業主間
 で交換し雇い入れている場合における、当該雇入れ者
h　休業等の日の属する判定基礎期間の初日の前日まで同一の事業主に引き続き労働者として雇用された期間が６か月未満である者</t>
    <rPh sb="51" eb="53">
      <t>レイワ</t>
    </rPh>
    <rPh sb="54" eb="55">
      <t>ネン</t>
    </rPh>
    <rPh sb="57" eb="58">
      <t>ガツ</t>
    </rPh>
    <rPh sb="58" eb="60">
      <t>イコウ</t>
    </rPh>
    <rPh sb="61" eb="63">
      <t>キュウギョウ</t>
    </rPh>
    <rPh sb="65" eb="66">
      <t>ハジ</t>
    </rPh>
    <rPh sb="68" eb="77">
      <t>キンキュウコヨウアンテイジョセイキン</t>
    </rPh>
    <rPh sb="78" eb="80">
      <t>シンセイ</t>
    </rPh>
    <rPh sb="82" eb="84">
      <t>バアイ</t>
    </rPh>
    <rPh sb="333" eb="335">
      <t>イカ</t>
    </rPh>
    <rPh sb="341" eb="343">
      <t>ガイトウ</t>
    </rPh>
    <rPh sb="345" eb="347">
      <t>バアイ</t>
    </rPh>
    <rPh sb="349" eb="350">
      <t>ホカ</t>
    </rPh>
    <rPh sb="351" eb="354">
      <t>シホンテキ</t>
    </rPh>
    <rPh sb="355" eb="357">
      <t>ケイザイ</t>
    </rPh>
    <rPh sb="357" eb="358">
      <t>テキ</t>
    </rPh>
    <rPh sb="359" eb="362">
      <t>ソシキテキ</t>
    </rPh>
    <rPh sb="362" eb="364">
      <t>カンレン</t>
    </rPh>
    <rPh sb="364" eb="365">
      <t>セイ</t>
    </rPh>
    <rPh sb="370" eb="372">
      <t>コヨウ</t>
    </rPh>
    <rPh sb="372" eb="374">
      <t>チョウセイ</t>
    </rPh>
    <rPh sb="374" eb="377">
      <t>ジョセイキン</t>
    </rPh>
    <rPh sb="378" eb="380">
      <t>シキュウ</t>
    </rPh>
    <rPh sb="384" eb="386">
      <t>ドクリツ</t>
    </rPh>
    <rPh sb="387" eb="388">
      <t>ミト</t>
    </rPh>
    <rPh sb="393" eb="395">
      <t>テキトウ</t>
    </rPh>
    <rPh sb="401" eb="403">
      <t>ハンダン</t>
    </rPh>
    <rPh sb="406" eb="409">
      <t>ジギョウヌシ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</si>
</sst>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2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ＭＳ ゴシック"/>
      <family val="3"/>
      <charset val="128"/>
    </font>
    <font>
      <sz val="11"/>
      <name val="ＭＳ ゴシック"/>
      <family val="3"/>
      <charset val="128"/>
    </font>
    <font>
      <sz val="20"/>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10"/>
      <name val="ＭＳ ゴシック"/>
      <family val="3"/>
      <charset val="128"/>
    </font>
    <font>
      <sz val="18"/>
      <name val="ＭＳ ゴシック"/>
      <family val="3"/>
      <charset val="128"/>
    </font>
    <font>
      <sz val="11"/>
      <name val="游ゴシック"/>
      <family val="2"/>
      <charset val="128"/>
      <scheme val="minor"/>
    </font>
    <font>
      <sz val="14"/>
      <name val="游ゴシック"/>
      <family val="3"/>
      <charset val="128"/>
      <scheme val="minor"/>
    </font>
    <font>
      <u/>
      <sz val="11"/>
      <name val="ＭＳ ゴシック"/>
      <family val="3"/>
      <charset val="128"/>
    </font>
    <font>
      <u/>
      <sz val="12"/>
      <name val="ＭＳ ゴシック"/>
      <family val="3"/>
      <charset val="128"/>
    </font>
    <font>
      <strike/>
      <sz val="11"/>
      <color rgb="FFFF0000"/>
      <name val="ＭＳ ゴシック"/>
      <family val="3"/>
      <charset val="128"/>
    </font>
    <font>
      <sz val="9"/>
      <color rgb="FFFF0000"/>
      <name val="ＭＳ ゴシック"/>
      <family val="3"/>
      <charset val="128"/>
    </font>
    <font>
      <sz val="22"/>
      <name val="ＭＳ ゴシック"/>
      <family val="3"/>
      <charset val="128"/>
    </font>
    <font>
      <sz val="10"/>
      <color indexed="0"/>
      <name val="ＭＳ Ｐ明朝"/>
      <family val="1"/>
      <charset val="128"/>
    </font>
    <font>
      <b/>
      <sz val="18"/>
      <name val="ＭＳ ゴシック"/>
      <family val="3"/>
      <charset val="128"/>
    </font>
    <font>
      <b/>
      <sz val="16"/>
      <name val="ＭＳ ゴシック"/>
      <family val="3"/>
      <charset val="128"/>
    </font>
    <font>
      <sz val="9"/>
      <name val="ＭＳ ゴシック"/>
      <family val="3"/>
      <charset val="128"/>
    </font>
    <font>
      <b/>
      <sz val="28"/>
      <color indexed="81"/>
      <name val="MS P ゴシック"/>
      <family val="3"/>
      <charset val="128"/>
    </font>
    <font>
      <b/>
      <sz val="9"/>
      <color indexed="81"/>
      <name val="MS P 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ck">
        <color indexed="64"/>
      </top>
      <bottom/>
      <diagonal/>
    </border>
    <border>
      <left/>
      <right style="thick">
        <color indexed="64"/>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top style="thick">
        <color auto="1"/>
      </top>
      <bottom style="thick">
        <color auto="1"/>
      </bottom>
      <diagonal/>
    </border>
    <border>
      <left style="medium">
        <color theme="1"/>
      </left>
      <right/>
      <top style="medium">
        <color theme="1"/>
      </top>
      <bottom style="medium">
        <color theme="1"/>
      </bottom>
      <diagonal/>
    </border>
    <border>
      <left style="thick">
        <color indexed="64"/>
      </left>
      <right/>
      <top/>
      <bottom style="thin">
        <color indexed="64"/>
      </bottom>
      <diagonal/>
    </border>
    <border>
      <left style="thick">
        <color indexed="64"/>
      </left>
      <right/>
      <top style="thin">
        <color indexed="64"/>
      </top>
      <bottom/>
      <diagonal/>
    </border>
    <border>
      <left/>
      <right/>
      <top/>
      <bottom style="medium">
        <color theme="1"/>
      </bottom>
      <diagonal/>
    </border>
    <border>
      <left/>
      <right style="thin">
        <color indexed="64"/>
      </right>
      <top/>
      <bottom style="medium">
        <color theme="1"/>
      </bottom>
      <diagonal/>
    </border>
    <border>
      <left/>
      <right style="medium">
        <color theme="1"/>
      </right>
      <top/>
      <bottom style="medium">
        <color theme="1"/>
      </bottom>
      <diagonal/>
    </border>
    <border>
      <left style="medium">
        <color theme="1"/>
      </left>
      <right/>
      <top/>
      <bottom/>
      <diagonal/>
    </border>
    <border>
      <left style="medium">
        <color theme="1"/>
      </left>
      <right/>
      <top style="medium">
        <color theme="1"/>
      </top>
      <bottom style="hair">
        <color indexed="64"/>
      </bottom>
      <diagonal/>
    </border>
    <border>
      <left/>
      <right/>
      <top style="medium">
        <color theme="1"/>
      </top>
      <bottom style="hair">
        <color indexed="64"/>
      </bottom>
      <diagonal/>
    </border>
    <border>
      <left/>
      <right style="thin">
        <color indexed="64"/>
      </right>
      <top style="medium">
        <color theme="1"/>
      </top>
      <bottom style="hair">
        <color indexed="64"/>
      </bottom>
      <diagonal/>
    </border>
    <border>
      <left style="thin">
        <color indexed="64"/>
      </left>
      <right/>
      <top style="medium">
        <color theme="1"/>
      </top>
      <bottom style="hair">
        <color indexed="64"/>
      </bottom>
      <diagonal/>
    </border>
    <border>
      <left style="thin">
        <color indexed="64"/>
      </left>
      <right style="thin">
        <color indexed="64"/>
      </right>
      <top style="medium">
        <color theme="1"/>
      </top>
      <bottom style="hair">
        <color indexed="64"/>
      </bottom>
      <diagonal/>
    </border>
    <border>
      <left/>
      <right style="medium">
        <color theme="1"/>
      </right>
      <top style="medium">
        <color theme="1"/>
      </top>
      <bottom style="hair">
        <color indexed="64"/>
      </bottom>
      <diagonal/>
    </border>
    <border>
      <left style="medium">
        <color theme="1"/>
      </left>
      <right/>
      <top style="hair">
        <color indexed="64"/>
      </top>
      <bottom style="hair">
        <color indexed="64"/>
      </bottom>
      <diagonal/>
    </border>
    <border>
      <left/>
      <right style="medium">
        <color theme="1"/>
      </right>
      <top style="hair">
        <color indexed="64"/>
      </top>
      <bottom style="hair">
        <color indexed="64"/>
      </bottom>
      <diagonal/>
    </border>
    <border>
      <left style="medium">
        <color theme="1"/>
      </left>
      <right style="hair">
        <color indexed="64"/>
      </right>
      <top style="hair">
        <color indexed="64"/>
      </top>
      <bottom style="hair">
        <color indexed="64"/>
      </bottom>
      <diagonal/>
    </border>
    <border>
      <left style="medium">
        <color theme="1"/>
      </left>
      <right style="hair">
        <color indexed="64"/>
      </right>
      <top style="hair">
        <color indexed="64"/>
      </top>
      <bottom style="thin">
        <color indexed="64"/>
      </bottom>
      <diagonal/>
    </border>
    <border>
      <left/>
      <right style="medium">
        <color theme="1"/>
      </right>
      <top style="hair">
        <color indexed="64"/>
      </top>
      <bottom style="thin">
        <color indexed="64"/>
      </bottom>
      <diagonal/>
    </border>
    <border>
      <left style="medium">
        <color theme="1"/>
      </left>
      <right style="hair">
        <color indexed="64"/>
      </right>
      <top style="thin">
        <color indexed="64"/>
      </top>
      <bottom style="thin">
        <color indexed="64"/>
      </bottom>
      <diagonal/>
    </border>
    <border>
      <left/>
      <right style="medium">
        <color theme="1"/>
      </right>
      <top style="thin">
        <color indexed="64"/>
      </top>
      <bottom style="hair">
        <color indexed="64"/>
      </bottom>
      <diagonal/>
    </border>
    <border>
      <left style="medium">
        <color theme="1"/>
      </left>
      <right style="hair">
        <color indexed="64"/>
      </right>
      <top style="thin">
        <color indexed="64"/>
      </top>
      <bottom style="hair">
        <color indexed="64"/>
      </bottom>
      <diagonal/>
    </border>
    <border>
      <left style="medium">
        <color theme="1"/>
      </left>
      <right/>
      <top style="hair">
        <color indexed="64"/>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medium">
        <color theme="1"/>
      </left>
      <right/>
      <top/>
      <bottom style="thin">
        <color indexed="64"/>
      </bottom>
      <diagonal/>
    </border>
    <border>
      <left/>
      <right style="medium">
        <color theme="1"/>
      </right>
      <top/>
      <bottom style="thin">
        <color indexed="64"/>
      </bottom>
      <diagonal/>
    </border>
    <border>
      <left/>
      <right style="medium">
        <color theme="1"/>
      </right>
      <top/>
      <bottom style="hair">
        <color indexed="64"/>
      </bottom>
      <diagonal/>
    </border>
    <border>
      <left style="medium">
        <color theme="1"/>
      </left>
      <right/>
      <top style="thin">
        <color indexed="64"/>
      </top>
      <bottom style="thin">
        <color indexed="64"/>
      </bottom>
      <diagonal/>
    </border>
    <border>
      <left style="hair">
        <color indexed="64"/>
      </left>
      <right style="medium">
        <color theme="1"/>
      </right>
      <top style="thin">
        <color indexed="64"/>
      </top>
      <bottom style="thin">
        <color indexed="64"/>
      </bottom>
      <diagonal/>
    </border>
    <border>
      <left style="medium">
        <color theme="1"/>
      </left>
      <right/>
      <top style="thin">
        <color indexed="64"/>
      </top>
      <bottom style="hair">
        <color indexed="64"/>
      </bottom>
      <diagonal/>
    </border>
    <border>
      <left style="medium">
        <color theme="1"/>
      </left>
      <right/>
      <top/>
      <bottom style="medium">
        <color theme="1"/>
      </bottom>
      <diagonal/>
    </border>
    <border>
      <left style="thin">
        <color indexed="64"/>
      </left>
      <right/>
      <top/>
      <bottom style="medium">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thin">
        <color indexed="64"/>
      </bottom>
      <diagonal style="medium">
        <color indexed="64"/>
      </diagonal>
    </border>
    <border diagonalUp="1">
      <left style="medium">
        <color indexed="64"/>
      </left>
      <right style="medium">
        <color indexed="64"/>
      </right>
      <top style="thin">
        <color indexed="64"/>
      </top>
      <bottom style="thin">
        <color indexed="64"/>
      </bottom>
      <diagonal style="medium">
        <color indexed="64"/>
      </diagonal>
    </border>
    <border diagonalUp="1">
      <left style="medium">
        <color indexed="64"/>
      </left>
      <right style="medium">
        <color indexed="64"/>
      </right>
      <top style="thin">
        <color indexed="64"/>
      </top>
      <bottom style="medium">
        <color indexed="64"/>
      </bottom>
      <diagonal style="medium">
        <color indexed="64"/>
      </diagonal>
    </border>
    <border diagonalUp="1">
      <left style="medium">
        <color indexed="64"/>
      </left>
      <right style="medium">
        <color indexed="64"/>
      </right>
      <top/>
      <bottom style="thin">
        <color indexed="64"/>
      </bottom>
      <diagonal style="medium">
        <color indexed="64"/>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1">
    <xf numFmtId="0" fontId="0" fillId="0" borderId="0" xfId="0">
      <alignment vertical="center"/>
    </xf>
    <xf numFmtId="0" fontId="4" fillId="0" borderId="50" xfId="0" applyFont="1" applyBorder="1" applyAlignment="1" applyProtection="1">
      <alignment horizontal="center" vertical="center"/>
    </xf>
    <xf numFmtId="0" fontId="5" fillId="0" borderId="0" xfId="0" applyFont="1" applyProtection="1">
      <alignment vertical="center"/>
    </xf>
    <xf numFmtId="0" fontId="6" fillId="0" borderId="0" xfId="0" applyFont="1" applyProtection="1">
      <alignment vertical="center"/>
    </xf>
    <xf numFmtId="0" fontId="7" fillId="0" borderId="0" xfId="0" applyFont="1" applyProtection="1">
      <alignment vertical="center"/>
    </xf>
    <xf numFmtId="0" fontId="7" fillId="2" borderId="0" xfId="0" applyFont="1" applyFill="1" applyProtection="1">
      <alignment vertical="center"/>
      <protection locked="0"/>
    </xf>
    <xf numFmtId="0" fontId="8" fillId="0" borderId="0" xfId="0" applyFont="1" applyProtection="1">
      <alignment vertical="center"/>
    </xf>
    <xf numFmtId="0" fontId="9" fillId="0" borderId="0" xfId="0" applyFont="1" applyProtection="1">
      <alignment vertical="center"/>
    </xf>
    <xf numFmtId="0" fontId="7" fillId="0" borderId="0" xfId="0" applyFont="1" applyAlignment="1" applyProtection="1">
      <alignment horizontal="right" vertical="center"/>
    </xf>
    <xf numFmtId="0" fontId="5" fillId="0" borderId="33" xfId="0" applyFont="1" applyBorder="1" applyAlignment="1" applyProtection="1">
      <alignment horizontal="right" vertical="center"/>
    </xf>
    <xf numFmtId="0" fontId="5" fillId="0" borderId="2" xfId="0" applyFont="1" applyBorder="1" applyProtection="1">
      <alignment vertical="center"/>
    </xf>
    <xf numFmtId="0" fontId="8" fillId="0" borderId="0" xfId="0" applyFont="1" applyAlignment="1" applyProtection="1">
      <alignment vertical="center"/>
    </xf>
    <xf numFmtId="0" fontId="8" fillId="0" borderId="0" xfId="0" applyFont="1" applyAlignment="1" applyProtection="1">
      <alignment vertical="center" wrapText="1"/>
    </xf>
    <xf numFmtId="0" fontId="8" fillId="0" borderId="43" xfId="0" applyFont="1" applyBorder="1" applyAlignment="1" applyProtection="1">
      <alignment vertical="center"/>
    </xf>
    <xf numFmtId="0" fontId="8" fillId="0" borderId="17" xfId="0" applyFont="1" applyBorder="1" applyAlignment="1" applyProtection="1">
      <alignment vertical="center" wrapText="1"/>
    </xf>
    <xf numFmtId="0" fontId="8" fillId="0" borderId="44" xfId="0" applyFont="1" applyBorder="1" applyAlignment="1" applyProtection="1">
      <alignment vertical="center" wrapText="1"/>
    </xf>
    <xf numFmtId="0" fontId="5" fillId="0" borderId="0" xfId="0" applyFont="1" applyAlignment="1" applyProtection="1">
      <alignment vertical="center" wrapText="1"/>
    </xf>
    <xf numFmtId="0" fontId="7" fillId="0" borderId="3" xfId="0" applyFont="1" applyBorder="1" applyAlignment="1" applyProtection="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0" xfId="0" applyFont="1" applyAlignment="1" applyProtection="1">
      <alignment horizontal="right" vertical="center"/>
    </xf>
    <xf numFmtId="0" fontId="12" fillId="0" borderId="0" xfId="0" applyFont="1" applyProtection="1">
      <alignment vertical="center"/>
    </xf>
    <xf numFmtId="0" fontId="7" fillId="0" borderId="1" xfId="0" applyFont="1" applyBorder="1" applyProtection="1">
      <alignment vertical="center"/>
    </xf>
    <xf numFmtId="0" fontId="7" fillId="0" borderId="1" xfId="0" applyFont="1" applyBorder="1" applyAlignment="1" applyProtection="1">
      <alignment horizontal="center" vertical="center"/>
    </xf>
    <xf numFmtId="0" fontId="5" fillId="0" borderId="1" xfId="0" applyFont="1" applyBorder="1" applyProtection="1">
      <alignment vertical="center"/>
    </xf>
    <xf numFmtId="0" fontId="13" fillId="0" borderId="0" xfId="0" applyFont="1" applyProtection="1">
      <alignment vertical="center"/>
    </xf>
    <xf numFmtId="0" fontId="5" fillId="0" borderId="13"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7" xfId="0" applyFont="1" applyBorder="1" applyAlignment="1" applyProtection="1">
      <alignment vertical="center"/>
    </xf>
    <xf numFmtId="0" fontId="5" fillId="0" borderId="12" xfId="0" applyFont="1" applyBorder="1" applyAlignment="1" applyProtection="1">
      <alignment vertical="center"/>
    </xf>
    <xf numFmtId="0" fontId="12" fillId="0" borderId="0" xfId="0" applyFont="1" applyAlignment="1" applyProtection="1">
      <alignment vertical="center"/>
    </xf>
    <xf numFmtId="0" fontId="12" fillId="0" borderId="0" xfId="0" quotePrefix="1" applyFont="1" applyProtection="1">
      <alignment vertical="center"/>
    </xf>
    <xf numFmtId="56" fontId="12" fillId="0" borderId="0" xfId="0" quotePrefix="1" applyNumberFormat="1" applyFont="1" applyProtection="1">
      <alignment vertical="center"/>
    </xf>
    <xf numFmtId="0" fontId="8" fillId="0" borderId="6" xfId="0" applyFont="1" applyBorder="1" applyAlignment="1" applyProtection="1">
      <alignment vertical="center"/>
    </xf>
    <xf numFmtId="0" fontId="8" fillId="0" borderId="50" xfId="0" applyFont="1" applyBorder="1" applyAlignment="1" applyProtection="1">
      <alignment horizontal="center" vertical="center"/>
    </xf>
    <xf numFmtId="0" fontId="8" fillId="0" borderId="0" xfId="0" applyFont="1" applyBorder="1" applyAlignment="1" applyProtection="1">
      <alignment vertical="center"/>
    </xf>
    <xf numFmtId="0" fontId="12" fillId="0" borderId="0" xfId="0" applyFont="1" applyAlignment="1" applyProtection="1">
      <alignment horizontal="right" vertical="center"/>
    </xf>
    <xf numFmtId="0" fontId="8" fillId="0" borderId="0" xfId="0" applyFont="1" applyAlignment="1" applyProtection="1">
      <alignment vertical="center" wrapText="1"/>
    </xf>
    <xf numFmtId="0" fontId="16" fillId="0" borderId="0" xfId="0" applyFont="1" applyProtection="1">
      <alignment vertical="center"/>
    </xf>
    <xf numFmtId="0" fontId="5" fillId="0" borderId="33" xfId="0" applyFont="1" applyBorder="1" applyAlignment="1" applyProtection="1">
      <alignment horizontal="center" vertical="center"/>
    </xf>
    <xf numFmtId="0" fontId="5" fillId="0" borderId="34" xfId="0" applyFont="1" applyBorder="1" applyAlignment="1" applyProtection="1">
      <alignment vertical="center"/>
    </xf>
    <xf numFmtId="0" fontId="5" fillId="0" borderId="9" xfId="0" applyFont="1" applyBorder="1" applyProtection="1">
      <alignment vertical="center"/>
    </xf>
    <xf numFmtId="0" fontId="17" fillId="0" borderId="0" xfId="0" applyFont="1" applyFill="1" applyBorder="1" applyAlignment="1" applyProtection="1">
      <alignment vertical="center"/>
    </xf>
    <xf numFmtId="0" fontId="8" fillId="0" borderId="55" xfId="0" applyFont="1" applyBorder="1" applyProtection="1">
      <alignment vertical="center"/>
    </xf>
    <xf numFmtId="0" fontId="8" fillId="0" borderId="57" xfId="0" applyFont="1" applyBorder="1" applyProtection="1">
      <alignment vertical="center"/>
    </xf>
    <xf numFmtId="0" fontId="17" fillId="0" borderId="58" xfId="0" applyFont="1" applyFill="1" applyBorder="1" applyAlignment="1" applyProtection="1">
      <alignment vertical="center"/>
    </xf>
    <xf numFmtId="0" fontId="7" fillId="0" borderId="63"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0" xfId="0" applyFont="1" applyBorder="1" applyAlignment="1" applyProtection="1">
      <alignment vertical="center"/>
    </xf>
    <xf numFmtId="0" fontId="11" fillId="0" borderId="0" xfId="0" applyFont="1" applyAlignment="1" applyProtection="1">
      <alignment vertical="center"/>
    </xf>
    <xf numFmtId="0" fontId="11" fillId="0" borderId="2" xfId="0" applyFont="1" applyBorder="1" applyAlignment="1" applyProtection="1">
      <alignment horizontal="center" vertical="center" shrinkToFit="1"/>
    </xf>
    <xf numFmtId="0" fontId="18" fillId="2" borderId="1" xfId="0" applyFont="1" applyFill="1" applyBorder="1" applyAlignment="1" applyProtection="1">
      <alignment horizontal="center" vertical="center"/>
      <protection locked="0"/>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14" fontId="11" fillId="0" borderId="1" xfId="0" applyNumberFormat="1" applyFont="1" applyBorder="1" applyAlignment="1" applyProtection="1">
      <alignment vertical="center"/>
    </xf>
    <xf numFmtId="0" fontId="11" fillId="0" borderId="1" xfId="0" applyFont="1" applyBorder="1" applyAlignment="1" applyProtection="1">
      <alignment vertical="center"/>
    </xf>
    <xf numFmtId="0" fontId="11" fillId="0" borderId="1" xfId="0" applyFont="1" applyBorder="1" applyAlignment="1" applyProtection="1">
      <alignment horizontal="center" vertical="center"/>
    </xf>
    <xf numFmtId="14" fontId="8" fillId="0" borderId="1" xfId="0" applyNumberFormat="1" applyFont="1" applyBorder="1" applyAlignment="1" applyProtection="1">
      <alignment vertical="center"/>
    </xf>
    <xf numFmtId="0" fontId="20" fillId="0" borderId="1" xfId="0" applyFont="1" applyBorder="1" applyAlignment="1" applyProtection="1">
      <alignment vertical="center"/>
    </xf>
    <xf numFmtId="0" fontId="21" fillId="0" borderId="1" xfId="0" applyFont="1" applyBorder="1" applyAlignment="1" applyProtection="1">
      <alignment vertical="center"/>
    </xf>
    <xf numFmtId="0" fontId="9" fillId="6" borderId="1" xfId="0" applyFont="1" applyFill="1" applyBorder="1" applyAlignment="1" applyProtection="1">
      <alignment vertical="center"/>
    </xf>
    <xf numFmtId="0" fontId="20" fillId="0" borderId="1" xfId="0" applyFont="1" applyBorder="1" applyAlignment="1" applyProtection="1">
      <alignment horizontal="center" vertical="center"/>
    </xf>
    <xf numFmtId="0" fontId="9" fillId="6" borderId="0" xfId="0" applyNumberFormat="1" applyFont="1" applyFill="1" applyBorder="1" applyAlignment="1" applyProtection="1">
      <alignment vertical="distributed" wrapText="1"/>
    </xf>
    <xf numFmtId="0" fontId="20" fillId="0" borderId="1"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8" fillId="0" borderId="6" xfId="0" applyFont="1" applyBorder="1" applyAlignment="1" applyProtection="1">
      <alignment vertical="center"/>
    </xf>
    <xf numFmtId="0" fontId="8" fillId="0" borderId="0" xfId="0" applyFont="1" applyBorder="1" applyAlignment="1" applyProtection="1">
      <alignment vertical="center"/>
    </xf>
    <xf numFmtId="0" fontId="8" fillId="0" borderId="55" xfId="0" applyFont="1" applyBorder="1" applyAlignment="1" applyProtection="1">
      <alignment vertical="center"/>
    </xf>
    <xf numFmtId="0" fontId="11" fillId="0" borderId="9" xfId="0" applyFont="1" applyBorder="1" applyAlignment="1" applyProtection="1">
      <alignment horizontal="center" vertical="center"/>
    </xf>
    <xf numFmtId="0" fontId="8" fillId="0" borderId="0" xfId="0" applyFont="1" applyAlignment="1" applyProtection="1"/>
    <xf numFmtId="0" fontId="9" fillId="0" borderId="0" xfId="0" applyFont="1" applyAlignment="1" applyProtection="1">
      <alignment vertical="center"/>
    </xf>
    <xf numFmtId="14" fontId="8" fillId="0" borderId="86" xfId="0" applyNumberFormat="1" applyFont="1" applyBorder="1" applyAlignment="1" applyProtection="1">
      <alignment horizontal="center" vertical="center"/>
    </xf>
    <xf numFmtId="0" fontId="9" fillId="0" borderId="86" xfId="0" applyFont="1" applyBorder="1" applyAlignment="1" applyProtection="1">
      <alignment horizontal="center" vertical="center"/>
    </xf>
    <xf numFmtId="0" fontId="9" fillId="0" borderId="86" xfId="0" applyFont="1" applyBorder="1" applyAlignment="1" applyProtection="1">
      <alignment vertical="center"/>
    </xf>
    <xf numFmtId="0" fontId="5" fillId="0" borderId="87" xfId="0" applyFont="1" applyBorder="1" applyAlignment="1" applyProtection="1">
      <alignment horizontal="center" vertical="center"/>
    </xf>
    <xf numFmtId="0" fontId="5" fillId="0" borderId="88" xfId="0" applyFont="1" applyBorder="1" applyAlignment="1" applyProtection="1">
      <alignment horizontal="center" vertical="center"/>
    </xf>
    <xf numFmtId="0" fontId="9" fillId="0" borderId="89" xfId="0" applyFont="1" applyBorder="1" applyAlignment="1" applyProtection="1">
      <alignment horizontal="center" vertical="center"/>
    </xf>
    <xf numFmtId="0" fontId="9" fillId="7" borderId="10" xfId="0" quotePrefix="1" applyNumberFormat="1" applyFont="1" applyFill="1" applyBorder="1" applyAlignment="1" applyProtection="1">
      <alignment vertical="center"/>
    </xf>
    <xf numFmtId="176" fontId="9" fillId="7" borderId="90" xfId="0" applyNumberFormat="1" applyFont="1" applyFill="1" applyBorder="1" applyAlignment="1" applyProtection="1">
      <alignment vertical="center"/>
    </xf>
    <xf numFmtId="0" fontId="9" fillId="0" borderId="91" xfId="0" applyFont="1" applyBorder="1" applyAlignment="1" applyProtection="1">
      <alignment horizontal="center" vertical="center"/>
    </xf>
    <xf numFmtId="0" fontId="9" fillId="7" borderId="4" xfId="0" quotePrefix="1" applyFont="1" applyFill="1" applyBorder="1" applyAlignment="1" applyProtection="1">
      <alignment vertical="center"/>
    </xf>
    <xf numFmtId="176" fontId="9" fillId="7" borderId="92" xfId="0" applyNumberFormat="1" applyFont="1" applyFill="1" applyBorder="1" applyAlignment="1" applyProtection="1">
      <alignment vertical="center"/>
    </xf>
    <xf numFmtId="0" fontId="9" fillId="0" borderId="93" xfId="0" applyFont="1" applyBorder="1" applyAlignment="1" applyProtection="1">
      <alignment horizontal="center" vertical="center"/>
    </xf>
    <xf numFmtId="0" fontId="9" fillId="7" borderId="94" xfId="0" quotePrefix="1" applyFont="1" applyFill="1" applyBorder="1" applyAlignment="1" applyProtection="1">
      <alignment vertical="center"/>
    </xf>
    <xf numFmtId="176" fontId="9" fillId="7" borderId="95" xfId="0" applyNumberFormat="1" applyFont="1" applyFill="1" applyBorder="1" applyAlignment="1" applyProtection="1">
      <alignment vertical="center"/>
    </xf>
    <xf numFmtId="0" fontId="8" fillId="4" borderId="55" xfId="0" applyFont="1" applyFill="1" applyBorder="1" applyAlignment="1" applyProtection="1">
      <alignment vertical="center"/>
    </xf>
    <xf numFmtId="0" fontId="8" fillId="4" borderId="55" xfId="0" applyFont="1" applyFill="1" applyBorder="1" applyProtection="1">
      <alignment vertical="center"/>
    </xf>
    <xf numFmtId="38" fontId="9" fillId="0" borderId="9" xfId="1" applyFont="1" applyFill="1" applyBorder="1" applyAlignment="1" applyProtection="1">
      <alignment vertical="center" wrapText="1"/>
    </xf>
    <xf numFmtId="0" fontId="10" fillId="0" borderId="9" xfId="0" applyFont="1" applyBorder="1" applyAlignment="1" applyProtection="1">
      <alignment horizontal="center" vertical="center" wrapText="1"/>
    </xf>
    <xf numFmtId="0" fontId="22" fillId="0" borderId="3" xfId="0" applyFont="1" applyBorder="1" applyAlignment="1" applyProtection="1">
      <alignment horizontal="center" vertical="center"/>
    </xf>
    <xf numFmtId="0" fontId="22" fillId="0" borderId="4" xfId="0" applyFont="1" applyBorder="1" applyAlignment="1" applyProtection="1">
      <alignment horizontal="center" vertical="center"/>
    </xf>
    <xf numFmtId="0" fontId="5" fillId="2" borderId="1" xfId="0" applyFont="1" applyFill="1" applyBorder="1" applyAlignment="1" applyProtection="1">
      <alignment horizontal="center" vertical="center"/>
      <protection locked="0"/>
    </xf>
    <xf numFmtId="0" fontId="8" fillId="0" borderId="0" xfId="0" applyFont="1" applyFill="1" applyBorder="1" applyAlignment="1" applyProtection="1">
      <alignment vertical="center" shrinkToFit="1"/>
    </xf>
    <xf numFmtId="0" fontId="9" fillId="0" borderId="9" xfId="0" applyNumberFormat="1" applyFont="1" applyFill="1" applyBorder="1" applyAlignment="1" applyProtection="1">
      <alignment vertical="distributed" wrapText="1"/>
    </xf>
    <xf numFmtId="38" fontId="9" fillId="7" borderId="96" xfId="1" applyFont="1" applyFill="1" applyBorder="1" applyAlignment="1" applyProtection="1">
      <alignment vertical="center"/>
    </xf>
    <xf numFmtId="38" fontId="9" fillId="7" borderId="97" xfId="1" applyFont="1" applyFill="1" applyBorder="1" applyAlignment="1" applyProtection="1">
      <alignment vertical="center"/>
    </xf>
    <xf numFmtId="38" fontId="9" fillId="7" borderId="98" xfId="1" applyFont="1" applyFill="1" applyBorder="1" applyAlignment="1" applyProtection="1">
      <alignment vertical="center"/>
    </xf>
    <xf numFmtId="38" fontId="9" fillId="7" borderId="99" xfId="1" applyFont="1" applyFill="1" applyBorder="1" applyAlignment="1" applyProtection="1">
      <alignment vertical="center"/>
    </xf>
    <xf numFmtId="177" fontId="11" fillId="0" borderId="1" xfId="0" applyNumberFormat="1" applyFont="1" applyBorder="1" applyAlignment="1" applyProtection="1">
      <alignment vertical="center"/>
    </xf>
    <xf numFmtId="0" fontId="20" fillId="0" borderId="1" xfId="0" applyFont="1" applyBorder="1" applyProtection="1">
      <alignment vertical="center"/>
    </xf>
    <xf numFmtId="0" fontId="9" fillId="7" borderId="7" xfId="0" quotePrefix="1" applyFont="1" applyFill="1" applyBorder="1" applyAlignment="1" applyProtection="1">
      <alignment vertical="center"/>
    </xf>
    <xf numFmtId="0" fontId="9" fillId="7" borderId="100" xfId="0" quotePrefix="1" applyFont="1" applyFill="1" applyBorder="1" applyAlignment="1" applyProtection="1">
      <alignment vertical="center"/>
    </xf>
    <xf numFmtId="0" fontId="20" fillId="0" borderId="1" xfId="0" applyFont="1" applyBorder="1" applyAlignment="1" applyProtection="1">
      <alignment horizontal="center" vertical="center"/>
    </xf>
    <xf numFmtId="0" fontId="5" fillId="0" borderId="0" xfId="0" applyFont="1" applyAlignment="1" applyProtection="1">
      <alignment horizontal="left" vertical="center" wrapText="1"/>
    </xf>
    <xf numFmtId="0" fontId="5" fillId="0" borderId="0" xfId="0" applyFont="1" applyFill="1" applyAlignment="1" applyProtection="1">
      <alignment horizontal="left"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20" fillId="0" borderId="2"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84" xfId="0" applyFont="1" applyBorder="1" applyAlignment="1" applyProtection="1">
      <alignment horizontal="center" vertical="center"/>
    </xf>
    <xf numFmtId="0" fontId="20" fillId="0" borderId="85"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7" fillId="0" borderId="5"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20" fillId="0" borderId="0" xfId="0" applyFont="1" applyBorder="1" applyAlignment="1" applyProtection="1">
      <alignment horizontal="center" vertical="center" wrapText="1"/>
    </xf>
    <xf numFmtId="0" fontId="20" fillId="0" borderId="0" xfId="0" applyFont="1" applyBorder="1" applyAlignment="1" applyProtection="1">
      <alignment horizontal="center" vertical="center"/>
    </xf>
    <xf numFmtId="0" fontId="20" fillId="0" borderId="1" xfId="0" applyFont="1" applyBorder="1" applyAlignment="1" applyProtection="1">
      <alignment horizontal="center" vertical="center" wrapText="1"/>
    </xf>
    <xf numFmtId="0" fontId="5" fillId="0" borderId="43"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8" xfId="0" applyFont="1" applyBorder="1" applyAlignment="1" applyProtection="1">
      <alignment horizontal="left" vertical="center"/>
    </xf>
    <xf numFmtId="0" fontId="5" fillId="0" borderId="9" xfId="0" applyFont="1" applyBorder="1" applyAlignment="1" applyProtection="1">
      <alignment horizontal="left" vertical="center"/>
    </xf>
    <xf numFmtId="0" fontId="7" fillId="0" borderId="11"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38" fontId="6" fillId="4" borderId="5" xfId="1" applyFont="1" applyFill="1" applyBorder="1" applyAlignment="1" applyProtection="1">
      <alignment horizontal="center" vertical="center"/>
    </xf>
    <xf numFmtId="38" fontId="6" fillId="4" borderId="6" xfId="1" applyFont="1" applyFill="1" applyBorder="1" applyAlignment="1" applyProtection="1">
      <alignment horizontal="center" vertical="center"/>
    </xf>
    <xf numFmtId="38" fontId="6" fillId="4" borderId="8" xfId="1" applyFont="1" applyFill="1" applyBorder="1" applyAlignment="1" applyProtection="1">
      <alignment horizontal="center" vertical="center"/>
    </xf>
    <xf numFmtId="38" fontId="6" fillId="4" borderId="9" xfId="1" applyFont="1" applyFill="1" applyBorder="1" applyAlignment="1" applyProtection="1">
      <alignment horizontal="center" vertical="center"/>
    </xf>
    <xf numFmtId="38" fontId="6" fillId="4" borderId="11" xfId="1" applyFont="1" applyFill="1" applyBorder="1" applyAlignment="1" applyProtection="1">
      <alignment horizontal="center" vertical="center"/>
    </xf>
    <xf numFmtId="38" fontId="6" fillId="4" borderId="0" xfId="1" applyFont="1" applyFill="1" applyBorder="1" applyAlignment="1" applyProtection="1">
      <alignment horizontal="center" vertical="center"/>
    </xf>
    <xf numFmtId="0" fontId="5" fillId="0" borderId="2" xfId="0" applyFont="1" applyBorder="1" applyAlignment="1" applyProtection="1">
      <alignment horizontal="center" vertical="center"/>
    </xf>
    <xf numFmtId="0" fontId="5" fillId="0" borderId="4" xfId="0" applyFont="1" applyBorder="1" applyAlignment="1" applyProtection="1">
      <alignment horizontal="center" vertical="center"/>
    </xf>
    <xf numFmtId="0" fontId="9" fillId="0" borderId="5"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38" fontId="6" fillId="4" borderId="2" xfId="1" applyFont="1" applyFill="1" applyBorder="1" applyAlignment="1" applyProtection="1">
      <alignment horizontal="center" vertical="center"/>
    </xf>
    <xf numFmtId="38" fontId="6" fillId="4" borderId="3" xfId="1" applyFont="1" applyFill="1" applyBorder="1" applyAlignment="1" applyProtection="1">
      <alignment horizontal="center" vertical="center"/>
    </xf>
    <xf numFmtId="38" fontId="6" fillId="4" borderId="4" xfId="1" applyFont="1" applyFill="1" applyBorder="1" applyAlignment="1" applyProtection="1">
      <alignment horizontal="center" vertical="center"/>
    </xf>
    <xf numFmtId="38" fontId="6" fillId="0" borderId="2" xfId="1" applyFont="1" applyFill="1" applyBorder="1" applyAlignment="1" applyProtection="1">
      <alignment horizontal="center" vertical="center"/>
    </xf>
    <xf numFmtId="38" fontId="6" fillId="0" borderId="3" xfId="1" applyFont="1" applyFill="1" applyBorder="1" applyAlignment="1" applyProtection="1">
      <alignment horizontal="center" vertical="center"/>
    </xf>
    <xf numFmtId="38" fontId="6" fillId="0" borderId="4" xfId="1" applyFont="1" applyFill="1" applyBorder="1" applyAlignment="1" applyProtection="1">
      <alignment horizontal="center" vertical="center"/>
    </xf>
    <xf numFmtId="0" fontId="9" fillId="0" borderId="5" xfId="0" applyFont="1" applyBorder="1" applyAlignment="1" applyProtection="1">
      <alignment vertical="center"/>
    </xf>
    <xf numFmtId="0" fontId="9" fillId="0" borderId="6" xfId="0" applyFont="1" applyBorder="1" applyAlignment="1" applyProtection="1">
      <alignment vertical="center"/>
    </xf>
    <xf numFmtId="38" fontId="6" fillId="2" borderId="1" xfId="1" applyFont="1" applyFill="1" applyBorder="1" applyAlignment="1" applyProtection="1">
      <alignment horizontal="center" vertical="center"/>
      <protection locked="0"/>
    </xf>
    <xf numFmtId="38" fontId="5" fillId="0" borderId="1" xfId="1"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10" fillId="0" borderId="8" xfId="0" applyFont="1" applyBorder="1" applyAlignment="1" applyProtection="1">
      <alignment vertical="center" wrapText="1"/>
    </xf>
    <xf numFmtId="0" fontId="10" fillId="0" borderId="9" xfId="0" applyFont="1" applyBorder="1" applyAlignment="1" applyProtection="1">
      <alignment vertical="center" wrapText="1"/>
    </xf>
    <xf numFmtId="0" fontId="8" fillId="0" borderId="2" xfId="0" applyFont="1" applyBorder="1" applyAlignment="1" applyProtection="1">
      <alignment vertical="center" wrapText="1"/>
    </xf>
    <xf numFmtId="0" fontId="8" fillId="0" borderId="3" xfId="0" applyFont="1" applyBorder="1" applyAlignment="1" applyProtection="1">
      <alignment vertical="center" wrapText="1"/>
    </xf>
    <xf numFmtId="38" fontId="5" fillId="0" borderId="2" xfId="1" applyFont="1" applyFill="1" applyBorder="1" applyAlignment="1" applyProtection="1">
      <alignment horizontal="center" vertical="center" wrapText="1"/>
    </xf>
    <xf numFmtId="38" fontId="5" fillId="0" borderId="3" xfId="1" applyFont="1" applyFill="1" applyBorder="1" applyAlignment="1" applyProtection="1">
      <alignment horizontal="center" vertical="center"/>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38" fontId="6" fillId="2" borderId="2" xfId="1" applyFont="1" applyFill="1" applyBorder="1" applyAlignment="1" applyProtection="1">
      <alignment horizontal="center" vertical="center"/>
      <protection locked="0"/>
    </xf>
    <xf numFmtId="38" fontId="6" fillId="2" borderId="3" xfId="1" applyFont="1" applyFill="1" applyBorder="1" applyAlignment="1" applyProtection="1">
      <alignment horizontal="center" vertical="center"/>
      <protection locked="0"/>
    </xf>
    <xf numFmtId="38" fontId="6" fillId="2" borderId="14" xfId="1" applyFont="1" applyFill="1" applyBorder="1" applyAlignment="1" applyProtection="1">
      <alignment horizontal="center" vertical="center"/>
      <protection locked="0"/>
    </xf>
    <xf numFmtId="0" fontId="8" fillId="2" borderId="1" xfId="0" applyFont="1" applyFill="1" applyBorder="1" applyAlignment="1" applyProtection="1">
      <alignment horizontal="left" vertical="center"/>
      <protection locked="0"/>
    </xf>
    <xf numFmtId="0" fontId="9" fillId="0" borderId="5" xfId="0" applyFont="1" applyBorder="1" applyAlignment="1" applyProtection="1">
      <alignment vertical="center" wrapText="1"/>
    </xf>
    <xf numFmtId="0" fontId="9" fillId="0" borderId="6" xfId="0" applyFont="1" applyBorder="1" applyAlignment="1" applyProtection="1">
      <alignment vertical="center" wrapText="1"/>
    </xf>
    <xf numFmtId="0" fontId="9" fillId="0" borderId="8" xfId="0" applyFont="1" applyBorder="1" applyAlignment="1" applyProtection="1">
      <alignment vertical="center" wrapText="1"/>
    </xf>
    <xf numFmtId="0" fontId="9" fillId="0" borderId="9" xfId="0" applyFont="1" applyBorder="1" applyAlignment="1" applyProtection="1">
      <alignment vertical="center" wrapText="1"/>
    </xf>
    <xf numFmtId="0" fontId="5" fillId="0" borderId="1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38" fontId="8" fillId="5" borderId="49" xfId="1" applyNumberFormat="1" applyFont="1" applyFill="1" applyBorder="1" applyAlignment="1" applyProtection="1">
      <alignment horizontal="center" vertical="center"/>
    </xf>
    <xf numFmtId="38" fontId="8" fillId="5" borderId="51" xfId="1" applyNumberFormat="1" applyFont="1" applyFill="1" applyBorder="1" applyAlignment="1" applyProtection="1">
      <alignment horizontal="center" vertical="center"/>
    </xf>
    <xf numFmtId="38" fontId="8" fillId="5" borderId="41" xfId="1" applyNumberFormat="1" applyFont="1" applyFill="1" applyBorder="1" applyAlignment="1" applyProtection="1">
      <alignment horizontal="center" vertical="center"/>
    </xf>
    <xf numFmtId="38" fontId="8" fillId="5" borderId="42" xfId="1" applyNumberFormat="1"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shrinkToFit="1"/>
      <protection locked="0"/>
    </xf>
    <xf numFmtId="38" fontId="9" fillId="4" borderId="9" xfId="1" applyFont="1" applyFill="1" applyBorder="1" applyAlignment="1" applyProtection="1">
      <alignment horizontal="center" vertical="center" wrapText="1"/>
    </xf>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38" fontId="14" fillId="0" borderId="46" xfId="1" applyFont="1" applyFill="1" applyBorder="1" applyAlignment="1" applyProtection="1">
      <alignment horizontal="left" vertical="center" wrapText="1"/>
    </xf>
    <xf numFmtId="38" fontId="14" fillId="0" borderId="47" xfId="1" applyFont="1" applyFill="1" applyBorder="1" applyAlignment="1" applyProtection="1">
      <alignment horizontal="left" vertical="center" wrapText="1"/>
    </xf>
    <xf numFmtId="38" fontId="14" fillId="0" borderId="48" xfId="1" applyFont="1" applyFill="1" applyBorder="1" applyAlignment="1" applyProtection="1">
      <alignment horizontal="left" vertical="center" wrapText="1"/>
    </xf>
    <xf numFmtId="38" fontId="14" fillId="0" borderId="11" xfId="1" applyFont="1" applyFill="1" applyBorder="1" applyAlignment="1" applyProtection="1">
      <alignment horizontal="left" vertical="center" wrapText="1"/>
    </xf>
    <xf numFmtId="38" fontId="14" fillId="0" borderId="0" xfId="1" applyFont="1" applyFill="1" applyBorder="1" applyAlignment="1" applyProtection="1">
      <alignment horizontal="left" vertical="center" wrapText="1"/>
    </xf>
    <xf numFmtId="38" fontId="14" fillId="0" borderId="12" xfId="1" applyFont="1" applyFill="1" applyBorder="1" applyAlignment="1" applyProtection="1">
      <alignment horizontal="left" vertical="center" wrapText="1"/>
    </xf>
    <xf numFmtId="38" fontId="14" fillId="0" borderId="8" xfId="1" applyFont="1" applyFill="1" applyBorder="1" applyAlignment="1" applyProtection="1">
      <alignment horizontal="left" vertical="center" wrapText="1"/>
    </xf>
    <xf numFmtId="38" fontId="14" fillId="0" borderId="9" xfId="1" applyFont="1" applyFill="1" applyBorder="1" applyAlignment="1" applyProtection="1">
      <alignment horizontal="left" vertical="center" wrapText="1"/>
    </xf>
    <xf numFmtId="38" fontId="14" fillId="0" borderId="10" xfId="1" applyFont="1" applyFill="1" applyBorder="1" applyAlignment="1" applyProtection="1">
      <alignment horizontal="left" vertical="center" wrapText="1"/>
    </xf>
    <xf numFmtId="38" fontId="7" fillId="0" borderId="2" xfId="1" applyFont="1" applyFill="1" applyBorder="1" applyAlignment="1" applyProtection="1">
      <alignment horizontal="center" vertical="center" wrapText="1"/>
    </xf>
    <xf numFmtId="38" fontId="7" fillId="0" borderId="3" xfId="1" applyFont="1" applyFill="1" applyBorder="1" applyAlignment="1" applyProtection="1">
      <alignment horizontal="center" vertical="center"/>
    </xf>
    <xf numFmtId="38" fontId="7" fillId="0" borderId="4" xfId="1"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0" xfId="0" applyFont="1" applyFill="1" applyAlignment="1" applyProtection="1">
      <alignment horizontal="left" vertical="top" wrapText="1"/>
    </xf>
    <xf numFmtId="0" fontId="5" fillId="0" borderId="54" xfId="0" applyFont="1" applyBorder="1" applyAlignment="1" applyProtection="1">
      <alignment horizontal="center" vertical="center" textRotation="255" wrapText="1"/>
    </xf>
    <xf numFmtId="0" fontId="5" fillId="0" borderId="53" xfId="0" applyFont="1" applyBorder="1" applyAlignment="1" applyProtection="1">
      <alignment horizontal="center" vertical="center" textRotation="255" wrapText="1"/>
    </xf>
    <xf numFmtId="0" fontId="3" fillId="0" borderId="11" xfId="0" applyFont="1" applyBorder="1" applyAlignment="1" applyProtection="1">
      <alignment horizontal="center" vertical="center"/>
    </xf>
    <xf numFmtId="0" fontId="3" fillId="0" borderId="0" xfId="0" applyFont="1" applyBorder="1" applyAlignment="1" applyProtection="1">
      <alignment horizontal="center" vertical="center"/>
    </xf>
    <xf numFmtId="38" fontId="4" fillId="5" borderId="49" xfId="1" applyFont="1" applyFill="1" applyBorder="1" applyAlignment="1" applyProtection="1">
      <alignment horizontal="center" vertical="center"/>
    </xf>
    <xf numFmtId="38" fontId="4" fillId="5" borderId="51" xfId="1" applyFont="1" applyFill="1" applyBorder="1" applyAlignment="1" applyProtection="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0" fontId="5" fillId="2" borderId="28" xfId="0" applyFont="1" applyFill="1" applyBorder="1" applyAlignment="1" applyProtection="1">
      <alignment horizontal="center" vertical="center"/>
      <protection locked="0"/>
    </xf>
    <xf numFmtId="0" fontId="5" fillId="2" borderId="29" xfId="0" applyFont="1" applyFill="1" applyBorder="1" applyAlignment="1" applyProtection="1">
      <alignment horizontal="center" vertical="center"/>
      <protection locked="0"/>
    </xf>
    <xf numFmtId="49" fontId="5" fillId="2" borderId="83" xfId="0" applyNumberFormat="1" applyFont="1" applyFill="1" applyBorder="1" applyAlignment="1" applyProtection="1">
      <alignment horizontal="center" vertical="center"/>
      <protection locked="0"/>
    </xf>
    <xf numFmtId="49" fontId="5" fillId="2" borderId="55" xfId="0" applyNumberFormat="1" applyFont="1" applyFill="1" applyBorder="1" applyAlignment="1" applyProtection="1">
      <alignment horizontal="center" vertical="center"/>
      <protection locked="0"/>
    </xf>
    <xf numFmtId="49" fontId="5" fillId="2" borderId="57" xfId="0" applyNumberFormat="1" applyFont="1" applyFill="1" applyBorder="1" applyAlignment="1" applyProtection="1">
      <alignment horizontal="center" vertical="center"/>
      <protection locked="0"/>
    </xf>
    <xf numFmtId="0" fontId="5" fillId="0" borderId="54" xfId="0" applyFont="1" applyBorder="1" applyAlignment="1" applyProtection="1">
      <alignment horizontal="center" vertical="center" textRotation="255"/>
    </xf>
    <xf numFmtId="0" fontId="5" fillId="0" borderId="45" xfId="0" applyFont="1" applyBorder="1" applyAlignment="1" applyProtection="1">
      <alignment horizontal="center" vertical="center" textRotation="255"/>
    </xf>
    <xf numFmtId="0" fontId="5" fillId="0" borderId="53" xfId="0" applyFont="1" applyBorder="1" applyAlignment="1" applyProtection="1">
      <alignment horizontal="center" vertical="center" textRotation="255"/>
    </xf>
    <xf numFmtId="0" fontId="7" fillId="0" borderId="15" xfId="0" applyFont="1" applyBorder="1" applyAlignment="1" applyProtection="1">
      <alignment horizontal="center" vertical="center"/>
    </xf>
    <xf numFmtId="0" fontId="7" fillId="0" borderId="81" xfId="0" applyFont="1" applyBorder="1" applyAlignment="1" applyProtection="1">
      <alignment vertical="center"/>
    </xf>
    <xf numFmtId="0" fontId="7" fillId="0" borderId="23" xfId="0" applyFont="1" applyBorder="1" applyAlignment="1" applyProtection="1">
      <alignment vertical="center"/>
    </xf>
    <xf numFmtId="0" fontId="7" fillId="0" borderId="24" xfId="0" applyFont="1" applyBorder="1" applyAlignment="1" applyProtection="1">
      <alignment vertical="center"/>
    </xf>
    <xf numFmtId="49" fontId="5" fillId="2" borderId="22" xfId="0" applyNumberFormat="1" applyFont="1" applyFill="1" applyBorder="1" applyAlignment="1" applyProtection="1">
      <alignment horizontal="center" vertical="center"/>
      <protection locked="0"/>
    </xf>
    <xf numFmtId="49" fontId="5" fillId="2" borderId="23" xfId="0" applyNumberFormat="1" applyFont="1" applyFill="1" applyBorder="1" applyAlignment="1" applyProtection="1">
      <alignment horizontal="center" vertical="center"/>
      <protection locked="0"/>
    </xf>
    <xf numFmtId="49" fontId="5" fillId="2" borderId="24" xfId="0" applyNumberFormat="1" applyFont="1" applyFill="1" applyBorder="1" applyAlignment="1" applyProtection="1">
      <alignment horizontal="center" vertical="center"/>
      <protection locked="0"/>
    </xf>
    <xf numFmtId="0" fontId="7" fillId="0" borderId="22"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24" xfId="0" applyFont="1" applyBorder="1" applyAlignment="1" applyProtection="1">
      <alignment horizontal="center" vertical="center"/>
    </xf>
    <xf numFmtId="0" fontId="5" fillId="0" borderId="1" xfId="0" applyFont="1" applyBorder="1" applyAlignment="1" applyProtection="1">
      <alignment horizontal="center" vertical="center" textRotation="255"/>
    </xf>
    <xf numFmtId="0" fontId="5" fillId="0" borderId="74"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76"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38" fontId="6" fillId="4" borderId="5" xfId="0" applyNumberFormat="1" applyFont="1" applyFill="1" applyBorder="1" applyAlignment="1" applyProtection="1">
      <alignment horizontal="center" vertical="center"/>
    </xf>
    <xf numFmtId="38" fontId="6" fillId="4" borderId="6" xfId="0" applyNumberFormat="1" applyFont="1" applyFill="1" applyBorder="1" applyAlignment="1" applyProtection="1">
      <alignment horizontal="center" vertical="center"/>
    </xf>
    <xf numFmtId="38" fontId="6" fillId="4" borderId="8" xfId="0" applyNumberFormat="1" applyFont="1" applyFill="1" applyBorder="1" applyAlignment="1" applyProtection="1">
      <alignment horizontal="center" vertical="center"/>
    </xf>
    <xf numFmtId="38" fontId="6" fillId="4" borderId="9" xfId="0" applyNumberFormat="1" applyFont="1" applyFill="1" applyBorder="1" applyAlignment="1" applyProtection="1">
      <alignment horizontal="center" vertical="center"/>
    </xf>
    <xf numFmtId="0" fontId="5" fillId="0" borderId="6" xfId="0" applyFont="1" applyBorder="1" applyAlignment="1" applyProtection="1">
      <alignment horizontal="center"/>
    </xf>
    <xf numFmtId="0" fontId="5" fillId="0" borderId="75" xfId="0" applyFont="1" applyBorder="1" applyAlignment="1" applyProtection="1">
      <alignment horizontal="center"/>
    </xf>
    <xf numFmtId="0" fontId="5" fillId="0" borderId="9" xfId="0" applyFont="1" applyBorder="1" applyAlignment="1" applyProtection="1">
      <alignment horizontal="center"/>
    </xf>
    <xf numFmtId="0" fontId="5" fillId="0" borderId="77" xfId="0" applyFont="1" applyBorder="1" applyAlignment="1" applyProtection="1">
      <alignment horizontal="center"/>
    </xf>
    <xf numFmtId="0" fontId="8" fillId="0" borderId="52" xfId="0" applyFont="1" applyBorder="1" applyAlignment="1" applyProtection="1">
      <alignment vertical="center"/>
    </xf>
    <xf numFmtId="0" fontId="8" fillId="0" borderId="55" xfId="0" applyFont="1" applyBorder="1" applyAlignment="1" applyProtection="1">
      <alignment vertical="center"/>
    </xf>
    <xf numFmtId="0" fontId="8" fillId="0" borderId="56" xfId="0" applyFont="1" applyBorder="1" applyAlignment="1" applyProtection="1">
      <alignment vertical="center"/>
    </xf>
    <xf numFmtId="0" fontId="5" fillId="0" borderId="45" xfId="0" applyFont="1" applyBorder="1" applyAlignment="1" applyProtection="1">
      <alignment horizontal="center" vertical="center" textRotation="255" wrapText="1"/>
    </xf>
    <xf numFmtId="0" fontId="7" fillId="0" borderId="79" xfId="0" applyFont="1" applyBorder="1" applyAlignment="1" applyProtection="1">
      <alignment vertical="center"/>
    </xf>
    <xf numFmtId="0" fontId="7" fillId="0" borderId="3" xfId="0" applyFont="1" applyBorder="1" applyAlignment="1" applyProtection="1">
      <alignment vertical="center"/>
    </xf>
    <xf numFmtId="0" fontId="7" fillId="0" borderId="14" xfId="0" applyFont="1" applyBorder="1" applyAlignment="1" applyProtection="1">
      <alignment vertical="center"/>
    </xf>
    <xf numFmtId="0" fontId="5" fillId="2" borderId="16"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7" fillId="0" borderId="82" xfId="0" applyFont="1" applyBorder="1" applyAlignment="1" applyProtection="1">
      <alignment vertical="center"/>
    </xf>
    <xf numFmtId="0" fontId="7" fillId="0" borderId="55" xfId="0" applyFont="1" applyBorder="1" applyAlignment="1" applyProtection="1">
      <alignment vertical="center"/>
    </xf>
    <xf numFmtId="0" fontId="7" fillId="0" borderId="56" xfId="0" applyFont="1" applyBorder="1" applyAlignment="1" applyProtection="1">
      <alignment vertical="center"/>
    </xf>
    <xf numFmtId="0" fontId="5" fillId="2" borderId="83" xfId="0" applyFont="1" applyFill="1" applyBorder="1" applyAlignment="1" applyProtection="1">
      <alignment horizontal="center" vertical="center"/>
      <protection locked="0"/>
    </xf>
    <xf numFmtId="0" fontId="5" fillId="2" borderId="55"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7" fillId="0" borderId="83" xfId="0" applyFont="1" applyBorder="1" applyAlignment="1" applyProtection="1">
      <alignment horizontal="center" vertical="center"/>
    </xf>
    <xf numFmtId="0" fontId="7" fillId="0" borderId="55" xfId="0" applyFont="1" applyBorder="1" applyAlignment="1" applyProtection="1">
      <alignment horizontal="center" vertical="center"/>
    </xf>
    <xf numFmtId="0" fontId="7" fillId="0" borderId="56" xfId="0" applyFont="1" applyBorder="1" applyAlignment="1" applyProtection="1">
      <alignment horizontal="center" vertical="center"/>
    </xf>
    <xf numFmtId="0" fontId="7" fillId="0" borderId="59" xfId="0" applyFont="1" applyBorder="1" applyAlignment="1" applyProtection="1">
      <alignment vertical="center"/>
    </xf>
    <xf numFmtId="0" fontId="7" fillId="0" borderId="60" xfId="0" applyFont="1" applyBorder="1" applyAlignment="1" applyProtection="1">
      <alignment vertical="center"/>
    </xf>
    <xf numFmtId="0" fontId="7" fillId="0" borderId="62" xfId="0" applyFont="1" applyBorder="1" applyAlignment="1" applyProtection="1">
      <alignment horizontal="center" vertical="center"/>
    </xf>
    <xf numFmtId="0" fontId="7" fillId="0" borderId="60" xfId="0" applyFont="1" applyBorder="1" applyAlignment="1" applyProtection="1">
      <alignment horizontal="center" vertical="center"/>
    </xf>
    <xf numFmtId="0" fontId="7" fillId="0" borderId="61" xfId="0" applyFont="1" applyBorder="1" applyAlignment="1" applyProtection="1">
      <alignment horizontal="center" vertical="center"/>
    </xf>
    <xf numFmtId="0" fontId="7" fillId="0" borderId="67" xfId="0" applyFont="1" applyBorder="1" applyAlignment="1" applyProtection="1">
      <alignment horizontal="right" vertical="center"/>
    </xf>
    <xf numFmtId="0" fontId="7" fillId="0" borderId="28" xfId="0" applyFont="1" applyBorder="1" applyAlignment="1" applyProtection="1">
      <alignment horizontal="right" vertical="center"/>
    </xf>
    <xf numFmtId="0" fontId="5" fillId="2" borderId="60" xfId="0" applyFont="1" applyFill="1" applyBorder="1" applyAlignment="1" applyProtection="1">
      <alignment horizontal="center" vertical="center"/>
      <protection locked="0"/>
    </xf>
    <xf numFmtId="0" fontId="5" fillId="2" borderId="61" xfId="0" applyFont="1" applyFill="1" applyBorder="1" applyAlignment="1" applyProtection="1">
      <alignment horizontal="center" vertical="center"/>
      <protection locked="0"/>
    </xf>
    <xf numFmtId="0" fontId="7" fillId="0" borderId="32"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2" xfId="0" applyFont="1" applyBorder="1" applyAlignment="1" applyProtection="1">
      <alignment vertical="center"/>
    </xf>
    <xf numFmtId="0" fontId="7" fillId="0" borderId="4" xfId="0" applyFont="1" applyBorder="1" applyAlignment="1" applyProtection="1">
      <alignment vertical="center"/>
    </xf>
    <xf numFmtId="0" fontId="8" fillId="0" borderId="3" xfId="0" applyFont="1" applyBorder="1" applyAlignment="1" applyProtection="1">
      <alignment vertical="center"/>
    </xf>
    <xf numFmtId="0" fontId="8" fillId="0" borderId="4" xfId="0" applyFont="1" applyBorder="1" applyAlignment="1" applyProtection="1">
      <alignment vertical="center"/>
    </xf>
    <xf numFmtId="0" fontId="10" fillId="0" borderId="3" xfId="0" applyFont="1" applyBorder="1" applyAlignment="1" applyProtection="1">
      <alignment vertical="center"/>
    </xf>
    <xf numFmtId="49" fontId="7" fillId="2" borderId="22" xfId="0" applyNumberFormat="1" applyFont="1" applyFill="1" applyBorder="1" applyAlignment="1" applyProtection="1">
      <alignment horizontal="center" vertical="center"/>
      <protection locked="0"/>
    </xf>
    <xf numFmtId="49" fontId="7" fillId="2" borderId="23" xfId="0" applyNumberFormat="1" applyFont="1" applyFill="1" applyBorder="1" applyAlignment="1" applyProtection="1">
      <alignment horizontal="center" vertical="center"/>
      <protection locked="0"/>
    </xf>
    <xf numFmtId="49" fontId="7" fillId="2" borderId="71" xfId="0" applyNumberFormat="1" applyFont="1" applyFill="1" applyBorder="1" applyAlignment="1" applyProtection="1">
      <alignment horizontal="center" vertical="center"/>
      <protection locked="0"/>
    </xf>
    <xf numFmtId="0" fontId="5" fillId="2" borderId="15" xfId="0" applyFont="1" applyFill="1" applyBorder="1" applyAlignment="1" applyProtection="1">
      <alignment vertical="center"/>
      <protection locked="0"/>
    </xf>
    <xf numFmtId="0" fontId="7" fillId="0" borderId="15" xfId="0" applyFont="1" applyBorder="1" applyAlignment="1" applyProtection="1">
      <alignment vertical="center"/>
    </xf>
    <xf numFmtId="0" fontId="7" fillId="0" borderId="80" xfId="0" applyFont="1" applyBorder="1" applyAlignment="1" applyProtection="1">
      <alignment vertical="center"/>
    </xf>
    <xf numFmtId="0" fontId="5" fillId="0" borderId="74" xfId="0" applyFont="1" applyBorder="1" applyAlignment="1" applyProtection="1">
      <alignment vertical="center" wrapText="1"/>
    </xf>
    <xf numFmtId="0" fontId="5" fillId="0" borderId="6" xfId="0" applyFont="1" applyBorder="1" applyAlignment="1" applyProtection="1">
      <alignment vertical="center" wrapText="1"/>
    </xf>
    <xf numFmtId="0" fontId="5" fillId="0" borderId="7" xfId="0" applyFont="1" applyBorder="1" applyAlignment="1" applyProtection="1">
      <alignment vertical="center" wrapText="1"/>
    </xf>
    <xf numFmtId="0" fontId="5" fillId="0" borderId="76" xfId="0" applyFont="1" applyBorder="1" applyAlignment="1" applyProtection="1">
      <alignment vertical="center" wrapText="1"/>
    </xf>
    <xf numFmtId="0" fontId="5" fillId="0" borderId="9" xfId="0" applyFont="1" applyBorder="1" applyAlignment="1" applyProtection="1">
      <alignment vertical="center" wrapText="1"/>
    </xf>
    <xf numFmtId="0" fontId="5" fillId="0" borderId="1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38" xfId="0" applyFont="1" applyBorder="1" applyAlignment="1" applyProtection="1">
      <alignment vertical="center" wrapText="1"/>
    </xf>
    <xf numFmtId="0" fontId="5" fillId="0" borderId="39" xfId="0" applyFont="1" applyBorder="1" applyAlignment="1" applyProtection="1">
      <alignment vertical="center" wrapText="1"/>
    </xf>
    <xf numFmtId="0" fontId="5" fillId="0" borderId="40" xfId="0" applyFont="1" applyBorder="1" applyAlignment="1" applyProtection="1">
      <alignment vertical="center" wrapText="1"/>
    </xf>
    <xf numFmtId="0" fontId="5" fillId="0" borderId="75" xfId="0" applyFont="1" applyBorder="1" applyAlignment="1" applyProtection="1">
      <alignment vertical="center" wrapText="1"/>
    </xf>
    <xf numFmtId="0" fontId="5" fillId="0" borderId="78" xfId="0" applyFont="1" applyBorder="1" applyAlignment="1" applyProtection="1">
      <alignment vertical="center" wrapText="1"/>
    </xf>
    <xf numFmtId="0" fontId="5" fillId="0" borderId="33" xfId="0" applyFont="1" applyBorder="1" applyAlignment="1" applyProtection="1">
      <alignment horizontal="center" vertical="center"/>
    </xf>
    <xf numFmtId="0" fontId="5" fillId="0" borderId="34" xfId="0" applyFont="1" applyBorder="1" applyAlignment="1" applyProtection="1">
      <alignment horizontal="center" vertical="center"/>
    </xf>
    <xf numFmtId="0" fontId="11" fillId="2" borderId="73"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6" fillId="4" borderId="32" xfId="0" applyFont="1" applyFill="1" applyBorder="1" applyAlignment="1" applyProtection="1">
      <alignment horizontal="center" vertical="center"/>
    </xf>
    <xf numFmtId="0" fontId="6" fillId="4" borderId="33" xfId="0" applyFont="1" applyFill="1" applyBorder="1" applyAlignment="1" applyProtection="1">
      <alignment horizontal="center" vertical="center"/>
    </xf>
    <xf numFmtId="0" fontId="6" fillId="4" borderId="69" xfId="0" applyFont="1" applyFill="1" applyBorder="1" applyAlignment="1" applyProtection="1">
      <alignment horizontal="center" vertical="center"/>
    </xf>
    <xf numFmtId="0" fontId="8" fillId="0" borderId="74" xfId="0" applyFont="1" applyBorder="1" applyAlignment="1" applyProtection="1">
      <alignment vertical="center" wrapText="1"/>
    </xf>
    <xf numFmtId="0" fontId="8" fillId="0" borderId="6" xfId="0" applyFont="1" applyBorder="1" applyAlignment="1" applyProtection="1">
      <alignment vertical="center"/>
    </xf>
    <xf numFmtId="0" fontId="8" fillId="0" borderId="7" xfId="0" applyFont="1" applyBorder="1" applyAlignment="1" applyProtection="1">
      <alignment vertical="center"/>
    </xf>
    <xf numFmtId="0" fontId="8" fillId="0" borderId="58" xfId="0" applyFont="1" applyBorder="1" applyAlignment="1" applyProtection="1">
      <alignment vertical="center"/>
    </xf>
    <xf numFmtId="0" fontId="8" fillId="0" borderId="0" xfId="0" applyFont="1" applyBorder="1" applyAlignment="1" applyProtection="1">
      <alignment vertical="center"/>
    </xf>
    <xf numFmtId="0" fontId="8" fillId="0" borderId="12" xfId="0" applyFont="1" applyBorder="1" applyAlignment="1" applyProtection="1">
      <alignment vertical="center"/>
    </xf>
    <xf numFmtId="0" fontId="6" fillId="4" borderId="6" xfId="0" applyFont="1" applyFill="1" applyBorder="1" applyAlignment="1" applyProtection="1">
      <alignment horizontal="center" vertical="center"/>
    </xf>
    <xf numFmtId="0" fontId="6" fillId="4" borderId="8" xfId="0" applyFont="1" applyFill="1" applyBorder="1" applyAlignment="1" applyProtection="1">
      <alignment horizontal="center" vertical="center"/>
    </xf>
    <xf numFmtId="0" fontId="6" fillId="4" borderId="9" xfId="0" applyFont="1" applyFill="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8" fillId="0" borderId="5" xfId="0" applyFont="1" applyBorder="1" applyAlignment="1" applyProtection="1">
      <alignment vertical="center"/>
    </xf>
    <xf numFmtId="0" fontId="8" fillId="0" borderId="8" xfId="0" applyFont="1" applyBorder="1" applyAlignment="1" applyProtection="1">
      <alignment vertical="center"/>
    </xf>
    <xf numFmtId="0" fontId="8" fillId="0" borderId="9" xfId="0" applyFont="1" applyBorder="1" applyAlignment="1" applyProtection="1">
      <alignment vertical="center"/>
    </xf>
    <xf numFmtId="0" fontId="8" fillId="0" borderId="10" xfId="0" applyFont="1" applyBorder="1" applyAlignment="1" applyProtection="1">
      <alignment vertical="center"/>
    </xf>
    <xf numFmtId="0" fontId="5" fillId="0" borderId="4" xfId="0" applyFont="1" applyBorder="1" applyAlignment="1" applyProtection="1">
      <alignment horizontal="center"/>
    </xf>
    <xf numFmtId="0" fontId="5" fillId="0" borderId="5" xfId="0" applyFont="1" applyBorder="1" applyAlignment="1" applyProtection="1">
      <alignment vertical="center"/>
    </xf>
    <xf numFmtId="0" fontId="5" fillId="0" borderId="6" xfId="0" applyFont="1" applyBorder="1" applyAlignment="1" applyProtection="1">
      <alignment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5" fillId="0" borderId="22" xfId="0" applyFont="1" applyBorder="1" applyAlignment="1" applyProtection="1">
      <alignment vertical="center"/>
    </xf>
    <xf numFmtId="0" fontId="5" fillId="0" borderId="23" xfId="0" applyFont="1" applyBorder="1" applyAlignment="1" applyProtection="1">
      <alignment vertical="center"/>
    </xf>
    <xf numFmtId="0" fontId="5" fillId="0" borderId="32" xfId="0" applyFont="1" applyBorder="1" applyAlignment="1" applyProtection="1">
      <alignment vertical="center"/>
    </xf>
    <xf numFmtId="0" fontId="5" fillId="0" borderId="33" xfId="0" applyFont="1" applyBorder="1" applyAlignment="1" applyProtection="1">
      <alignment vertical="center"/>
    </xf>
    <xf numFmtId="0" fontId="8" fillId="0" borderId="22" xfId="0" applyFont="1" applyBorder="1" applyAlignment="1" applyProtection="1">
      <alignment vertical="center"/>
    </xf>
    <xf numFmtId="0" fontId="8" fillId="0" borderId="23" xfId="0" applyFont="1" applyBorder="1" applyAlignment="1" applyProtection="1">
      <alignment vertical="center"/>
    </xf>
    <xf numFmtId="0" fontId="8" fillId="0" borderId="24" xfId="0" applyFont="1" applyBorder="1" applyAlignment="1" applyProtection="1">
      <alignment vertical="center"/>
    </xf>
    <xf numFmtId="0" fontId="5" fillId="0" borderId="34" xfId="0" applyFont="1" applyBorder="1" applyAlignment="1" applyProtection="1">
      <alignment vertical="center"/>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8" fillId="0" borderId="0" xfId="0" applyFont="1" applyAlignment="1" applyProtection="1">
      <alignment vertical="center" wrapText="1"/>
    </xf>
    <xf numFmtId="0" fontId="5" fillId="0" borderId="5" xfId="0" applyFont="1" applyBorder="1" applyAlignment="1" applyProtection="1">
      <alignment horizontal="center" vertical="center" textRotation="255"/>
    </xf>
    <xf numFmtId="0" fontId="5" fillId="0" borderId="11" xfId="0" applyFont="1" applyBorder="1" applyAlignment="1" applyProtection="1">
      <alignment horizontal="center" vertical="center" textRotation="255"/>
    </xf>
    <xf numFmtId="0" fontId="5" fillId="0" borderId="8" xfId="0" applyFont="1" applyBorder="1" applyAlignment="1" applyProtection="1">
      <alignment horizontal="center" vertical="center" textRotation="255"/>
    </xf>
    <xf numFmtId="0" fontId="7" fillId="0" borderId="0" xfId="0" applyFont="1" applyAlignment="1" applyProtection="1">
      <alignment horizontal="center"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0" fontId="5" fillId="0" borderId="2" xfId="0" applyFont="1" applyBorder="1" applyAlignment="1" applyProtection="1">
      <alignment vertical="center"/>
    </xf>
    <xf numFmtId="0" fontId="8" fillId="0" borderId="45" xfId="0" applyFont="1" applyBorder="1" applyAlignment="1" applyProtection="1">
      <alignment horizontal="left" vertical="center" wrapText="1" indent="1"/>
    </xf>
    <xf numFmtId="0" fontId="8" fillId="0" borderId="0" xfId="0" applyFont="1" applyBorder="1" applyAlignment="1" applyProtection="1">
      <alignment horizontal="left" vertical="center" wrapText="1" indent="1"/>
    </xf>
    <xf numFmtId="0" fontId="8" fillId="0" borderId="18" xfId="0" applyFont="1" applyBorder="1" applyAlignment="1" applyProtection="1">
      <alignment horizontal="left" vertical="center" wrapText="1" indent="1"/>
    </xf>
    <xf numFmtId="0" fontId="8" fillId="0" borderId="21" xfId="0" applyFont="1" applyBorder="1" applyAlignment="1" applyProtection="1">
      <alignment horizontal="left" vertical="center" wrapText="1" indent="1"/>
    </xf>
    <xf numFmtId="0" fontId="8" fillId="0" borderId="20" xfId="0" applyFont="1" applyBorder="1" applyAlignment="1" applyProtection="1">
      <alignment horizontal="left" vertical="center" wrapText="1" indent="1"/>
    </xf>
    <xf numFmtId="0" fontId="8" fillId="0" borderId="19" xfId="0" applyFont="1" applyBorder="1" applyAlignment="1" applyProtection="1">
      <alignment horizontal="left" vertical="center" wrapText="1" indent="1"/>
    </xf>
    <xf numFmtId="0" fontId="8" fillId="0" borderId="20" xfId="0" applyFont="1" applyBorder="1" applyAlignment="1" applyProtection="1">
      <alignment horizontal="left" vertical="top" wrapText="1"/>
    </xf>
    <xf numFmtId="0" fontId="5" fillId="2" borderId="0" xfId="0" applyFont="1" applyFill="1" applyAlignment="1" applyProtection="1">
      <alignment horizontal="left" vertical="center"/>
      <protection locked="0"/>
    </xf>
    <xf numFmtId="0" fontId="7" fillId="0" borderId="0" xfId="0" applyFont="1" applyAlignment="1" applyProtection="1">
      <alignment horizontal="left" vertical="top" wrapText="1"/>
    </xf>
    <xf numFmtId="0" fontId="8" fillId="0" borderId="0" xfId="0" applyFont="1" applyFill="1" applyAlignment="1" applyProtection="1">
      <alignment horizontal="center" vertical="center"/>
      <protection locked="0"/>
    </xf>
    <xf numFmtId="0" fontId="7" fillId="0" borderId="0" xfId="0" applyFont="1" applyAlignment="1" applyProtection="1">
      <alignment horizontal="left" vertical="center" wrapText="1"/>
    </xf>
    <xf numFmtId="0" fontId="5" fillId="0" borderId="43" xfId="0" applyFont="1" applyBorder="1" applyAlignment="1" applyProtection="1">
      <alignment horizontal="center" vertical="center" textRotation="255"/>
    </xf>
    <xf numFmtId="0" fontId="7" fillId="0" borderId="6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66" xfId="0" applyFont="1" applyBorder="1" applyAlignment="1" applyProtection="1">
      <alignment horizontal="center" vertical="center"/>
    </xf>
    <xf numFmtId="0" fontId="7" fillId="0" borderId="69" xfId="0" applyFont="1" applyBorder="1" applyAlignment="1" applyProtection="1">
      <alignment horizontal="center" vertical="center"/>
    </xf>
    <xf numFmtId="0" fontId="5" fillId="2" borderId="62" xfId="0" applyFont="1" applyFill="1" applyBorder="1" applyAlignment="1" applyProtection="1">
      <alignment vertical="center"/>
      <protection locked="0"/>
    </xf>
    <xf numFmtId="0" fontId="5" fillId="2" borderId="60" xfId="0" applyFont="1" applyFill="1" applyBorder="1" applyAlignment="1" applyProtection="1">
      <alignment vertical="center"/>
      <protection locked="0"/>
    </xf>
    <xf numFmtId="0" fontId="5" fillId="2" borderId="61" xfId="0" applyFont="1" applyFill="1" applyBorder="1" applyAlignment="1" applyProtection="1">
      <alignment vertical="center"/>
      <protection locked="0"/>
    </xf>
    <xf numFmtId="0" fontId="5" fillId="2" borderId="25" xfId="0" applyFont="1" applyFill="1" applyBorder="1" applyAlignment="1" applyProtection="1">
      <alignment vertical="center"/>
      <protection locked="0"/>
    </xf>
    <xf numFmtId="0" fontId="5" fillId="2" borderId="26" xfId="0" applyFont="1" applyFill="1" applyBorder="1" applyAlignment="1" applyProtection="1">
      <alignment vertical="center"/>
      <protection locked="0"/>
    </xf>
    <xf numFmtId="0" fontId="5" fillId="2" borderId="27" xfId="0" applyFont="1" applyFill="1" applyBorder="1" applyAlignment="1" applyProtection="1">
      <alignment vertical="center"/>
      <protection locked="0"/>
    </xf>
    <xf numFmtId="0" fontId="5" fillId="2" borderId="32" xfId="0" applyFont="1" applyFill="1" applyBorder="1" applyAlignment="1" applyProtection="1">
      <alignment vertical="center"/>
      <protection locked="0"/>
    </xf>
    <xf numFmtId="0" fontId="5" fillId="2" borderId="33" xfId="0" applyFont="1" applyFill="1" applyBorder="1" applyAlignment="1" applyProtection="1">
      <alignment vertical="center"/>
      <protection locked="0"/>
    </xf>
    <xf numFmtId="0" fontId="5" fillId="2" borderId="34" xfId="0" applyFont="1" applyFill="1" applyBorder="1" applyAlignment="1" applyProtection="1">
      <alignment vertical="center"/>
      <protection locked="0"/>
    </xf>
    <xf numFmtId="0" fontId="5" fillId="2" borderId="30"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38" fontId="6" fillId="2" borderId="32" xfId="1" applyFont="1" applyFill="1" applyBorder="1" applyAlignment="1" applyProtection="1">
      <alignment vertical="center"/>
      <protection locked="0"/>
    </xf>
    <xf numFmtId="38" fontId="6" fillId="2" borderId="33" xfId="1" applyFont="1" applyFill="1" applyBorder="1" applyAlignment="1" applyProtection="1">
      <alignment vertical="center"/>
      <protection locked="0"/>
    </xf>
    <xf numFmtId="38" fontId="6" fillId="2" borderId="37" xfId="1" applyFont="1" applyFill="1" applyBorder="1" applyAlignment="1" applyProtection="1">
      <alignment vertical="center"/>
      <protection locked="0"/>
    </xf>
    <xf numFmtId="0" fontId="7" fillId="0" borderId="32" xfId="0" applyFont="1" applyBorder="1" applyAlignment="1" applyProtection="1">
      <alignment vertical="center"/>
    </xf>
    <xf numFmtId="0" fontId="7" fillId="0" borderId="33" xfId="0" applyFont="1" applyBorder="1" applyAlignment="1" applyProtection="1">
      <alignment vertical="center"/>
    </xf>
    <xf numFmtId="0" fontId="7" fillId="0" borderId="34" xfId="0" applyFont="1" applyBorder="1" applyAlignment="1" applyProtection="1">
      <alignment vertical="center"/>
    </xf>
    <xf numFmtId="0" fontId="5" fillId="2" borderId="66" xfId="0" applyFont="1" applyFill="1" applyBorder="1" applyAlignment="1" applyProtection="1">
      <alignment vertical="center"/>
      <protection locked="0"/>
    </xf>
    <xf numFmtId="0" fontId="5" fillId="2" borderId="33" xfId="0" applyFont="1" applyFill="1" applyBorder="1" applyAlignment="1" applyProtection="1">
      <alignment horizontal="center" vertical="center"/>
      <protection locked="0"/>
    </xf>
    <xf numFmtId="0" fontId="7" fillId="0" borderId="22" xfId="0" applyFont="1" applyBorder="1" applyAlignment="1" applyProtection="1">
      <alignment vertical="center"/>
    </xf>
    <xf numFmtId="0" fontId="5" fillId="2" borderId="23" xfId="0" applyFont="1" applyFill="1" applyBorder="1" applyAlignment="1" applyProtection="1">
      <alignment vertical="center"/>
      <protection locked="0"/>
    </xf>
    <xf numFmtId="0" fontId="5" fillId="2" borderId="71" xfId="0" applyFont="1" applyFill="1" applyBorder="1" applyAlignment="1" applyProtection="1">
      <alignment vertical="center"/>
      <protection locked="0"/>
    </xf>
    <xf numFmtId="0" fontId="7" fillId="0" borderId="72" xfId="0" applyFont="1" applyBorder="1" applyAlignment="1" applyProtection="1">
      <alignment vertical="center"/>
    </xf>
    <xf numFmtId="0" fontId="7" fillId="0" borderId="35" xfId="0" applyFont="1" applyBorder="1" applyAlignment="1" applyProtection="1">
      <alignment vertical="center"/>
    </xf>
    <xf numFmtId="0" fontId="5" fillId="2" borderId="35"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5" fillId="0" borderId="73" xfId="0" applyFont="1" applyBorder="1" applyAlignment="1" applyProtection="1">
      <alignment vertical="center"/>
    </xf>
    <xf numFmtId="0" fontId="5" fillId="2" borderId="69" xfId="0" applyFont="1" applyFill="1" applyBorder="1" applyAlignment="1" applyProtection="1">
      <alignment vertical="center"/>
      <protection locked="0"/>
    </xf>
    <xf numFmtId="0" fontId="7" fillId="0" borderId="68" xfId="0" applyFont="1" applyBorder="1" applyAlignment="1" applyProtection="1">
      <alignment horizontal="right" vertical="center"/>
    </xf>
    <xf numFmtId="0" fontId="7" fillId="0" borderId="30" xfId="0" applyFont="1" applyBorder="1" applyAlignment="1" applyProtection="1">
      <alignment horizontal="right" vertical="center"/>
    </xf>
    <xf numFmtId="0" fontId="7" fillId="0" borderId="70" xfId="0" applyFont="1" applyBorder="1" applyAlignment="1" applyProtection="1">
      <alignment vertical="center"/>
    </xf>
    <xf numFmtId="0" fontId="5" fillId="2" borderId="15" xfId="0" applyFont="1" applyFill="1" applyBorder="1" applyAlignment="1" applyProtection="1">
      <alignment horizontal="left" vertical="center"/>
      <protection locked="0"/>
    </xf>
    <xf numFmtId="0" fontId="5" fillId="2" borderId="65"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5" fillId="0" borderId="0" xfId="0" applyFont="1" applyFill="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104775</xdr:colOff>
      <xdr:row>10</xdr:row>
      <xdr:rowOff>152400</xdr:rowOff>
    </xdr:from>
    <xdr:to>
      <xdr:col>33</xdr:col>
      <xdr:colOff>89646</xdr:colOff>
      <xdr:row>15</xdr:row>
      <xdr:rowOff>0</xdr:rowOff>
    </xdr:to>
    <xdr:sp macro="" textlink="">
      <xdr:nvSpPr>
        <xdr:cNvPr id="1034" name="AutoShape 10"/>
        <xdr:cNvSpPr>
          <a:spLocks noChangeArrowheads="1"/>
        </xdr:cNvSpPr>
      </xdr:nvSpPr>
      <xdr:spPr bwMode="auto">
        <a:xfrm>
          <a:off x="3724275" y="2584076"/>
          <a:ext cx="6887695" cy="73286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C46"/>
  <sheetViews>
    <sheetView tabSelected="1" view="pageBreakPreview" zoomScale="70" zoomScaleNormal="100" zoomScaleSheetLayoutView="70" workbookViewId="0">
      <selection activeCell="E3" sqref="E3"/>
    </sheetView>
  </sheetViews>
  <sheetFormatPr defaultColWidth="9" defaultRowHeight="18.75"/>
  <cols>
    <col min="1" max="2" width="3.625" style="21" customWidth="1"/>
    <col min="3" max="3" width="9" style="21" customWidth="1"/>
    <col min="4" max="18" width="3.625" style="21" customWidth="1"/>
    <col min="19" max="19" width="3.75" style="21" customWidth="1"/>
    <col min="20" max="22" width="9" style="21"/>
    <col min="23" max="24" width="3.625" style="21" customWidth="1"/>
    <col min="25" max="25" width="3.75" style="21" customWidth="1"/>
    <col min="26" max="27" width="9" style="21"/>
    <col min="28" max="28" width="5.625" style="21" customWidth="1"/>
    <col min="29" max="29" width="3.625" style="21" customWidth="1"/>
    <col min="30" max="30" width="5.875" style="36" customWidth="1"/>
    <col min="31" max="31" width="4.375" style="21" customWidth="1"/>
    <col min="32" max="32" width="4.125" style="21" customWidth="1"/>
    <col min="33" max="34" width="9" style="21" customWidth="1"/>
    <col min="35" max="35" width="9" style="21" hidden="1" customWidth="1"/>
    <col min="36" max="36" width="35.125" style="21" hidden="1" customWidth="1"/>
    <col min="37" max="37" width="50.125" style="21" hidden="1" customWidth="1"/>
    <col min="38" max="38" width="13.75" style="21" hidden="1" customWidth="1"/>
    <col min="39" max="39" width="13.875" style="21" hidden="1" customWidth="1"/>
    <col min="40" max="40" width="82.625" style="21" hidden="1" customWidth="1"/>
    <col min="41" max="41" width="13.875" style="21" hidden="1" customWidth="1"/>
    <col min="42" max="42" width="14.75" style="21" hidden="1" customWidth="1"/>
    <col min="43" max="43" width="8.875" style="21" hidden="1" customWidth="1"/>
    <col min="44" max="44" width="19.625" style="21" hidden="1" customWidth="1"/>
    <col min="45" max="45" width="14" style="21" hidden="1" customWidth="1"/>
    <col min="46" max="47" width="12.75" style="21" hidden="1" customWidth="1"/>
    <col min="48" max="48" width="21.375" style="21" hidden="1" customWidth="1"/>
    <col min="49" max="50" width="16.75" style="21" hidden="1" customWidth="1"/>
    <col min="51" max="51" width="12.25" style="21" hidden="1" customWidth="1"/>
    <col min="52" max="52" width="12" style="21" hidden="1" customWidth="1"/>
    <col min="53" max="53" width="5.625" style="21" hidden="1" customWidth="1"/>
    <col min="54" max="54" width="12.125" style="21" hidden="1" customWidth="1"/>
    <col min="55" max="55" width="14" style="21" hidden="1" customWidth="1"/>
    <col min="56" max="16384" width="9" style="21"/>
  </cols>
  <sheetData>
    <row r="1" spans="1:44">
      <c r="A1" s="410" t="s">
        <v>210</v>
      </c>
      <c r="B1" s="410"/>
      <c r="C1" s="410"/>
      <c r="D1" s="410"/>
      <c r="E1" s="410"/>
      <c r="F1" s="2"/>
      <c r="G1" s="2"/>
      <c r="H1" s="2"/>
      <c r="I1" s="2"/>
      <c r="J1" s="2"/>
      <c r="K1" s="2"/>
      <c r="L1" s="2"/>
      <c r="M1" s="2"/>
      <c r="N1" s="2"/>
      <c r="O1" s="2"/>
      <c r="P1" s="2"/>
      <c r="Q1" s="2"/>
      <c r="R1" s="2"/>
      <c r="S1" s="2"/>
      <c r="T1" s="2"/>
      <c r="U1" s="2"/>
      <c r="V1" s="2"/>
      <c r="W1" s="2"/>
      <c r="X1" s="2"/>
      <c r="Y1" s="2"/>
      <c r="Z1" s="2"/>
      <c r="AA1" s="2"/>
      <c r="AB1" s="2"/>
      <c r="AC1" s="2"/>
      <c r="AD1" s="20"/>
    </row>
    <row r="2" spans="1:44" ht="21">
      <c r="A2" s="155" t="s">
        <v>0</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row>
    <row r="3" spans="1:44" ht="21">
      <c r="A3" s="137" t="s">
        <v>196</v>
      </c>
      <c r="B3" s="179"/>
      <c r="C3" s="138"/>
      <c r="D3" s="91" t="s">
        <v>197</v>
      </c>
      <c r="E3" s="93"/>
      <c r="F3" s="91" t="s">
        <v>198</v>
      </c>
      <c r="G3" s="93"/>
      <c r="H3" s="91" t="s">
        <v>199</v>
      </c>
      <c r="I3" s="93"/>
      <c r="J3" s="91" t="s">
        <v>201</v>
      </c>
      <c r="K3" s="91" t="s">
        <v>200</v>
      </c>
      <c r="L3" s="91" t="s">
        <v>197</v>
      </c>
      <c r="M3" s="93"/>
      <c r="N3" s="91" t="s">
        <v>198</v>
      </c>
      <c r="O3" s="93"/>
      <c r="P3" s="91" t="s">
        <v>199</v>
      </c>
      <c r="Q3" s="93"/>
      <c r="R3" s="92" t="s">
        <v>201</v>
      </c>
      <c r="S3" s="95"/>
      <c r="T3" s="95"/>
      <c r="U3" s="70"/>
      <c r="V3" s="70"/>
      <c r="W3" s="70"/>
      <c r="X3" s="70"/>
      <c r="Y3" s="70"/>
      <c r="Z3" s="70"/>
      <c r="AA3" s="70"/>
      <c r="AB3" s="70"/>
      <c r="AC3" s="70"/>
      <c r="AD3" s="70"/>
    </row>
    <row r="4" spans="1:44" s="25" customFormat="1" ht="54" customHeight="1">
      <c r="A4" s="22" t="s">
        <v>1</v>
      </c>
      <c r="B4" s="23"/>
      <c r="C4" s="24"/>
      <c r="D4" s="180"/>
      <c r="E4" s="181"/>
      <c r="F4" s="181"/>
      <c r="G4" s="181"/>
      <c r="H4" s="181"/>
      <c r="I4" s="181"/>
      <c r="J4" s="181"/>
      <c r="K4" s="181"/>
      <c r="L4" s="181"/>
      <c r="M4" s="181"/>
      <c r="N4" s="181"/>
      <c r="O4" s="181"/>
      <c r="P4" s="181"/>
      <c r="Q4" s="181"/>
      <c r="R4" s="181"/>
      <c r="S4" s="181"/>
      <c r="T4" s="181"/>
      <c r="U4" s="182"/>
      <c r="V4" s="187" t="s">
        <v>109</v>
      </c>
      <c r="W4" s="188"/>
      <c r="X4" s="189"/>
      <c r="Y4" s="168"/>
      <c r="Z4" s="168"/>
      <c r="AA4" s="168"/>
      <c r="AB4" s="168"/>
      <c r="AC4" s="168"/>
      <c r="AD4" s="168"/>
    </row>
    <row r="5" spans="1:44" ht="60" customHeight="1">
      <c r="A5" s="158" t="s">
        <v>8</v>
      </c>
      <c r="B5" s="159"/>
      <c r="C5" s="159"/>
      <c r="D5" s="159"/>
      <c r="E5" s="159"/>
      <c r="F5" s="159"/>
      <c r="G5" s="159"/>
      <c r="H5" s="159"/>
      <c r="I5" s="159"/>
      <c r="J5" s="159"/>
      <c r="K5" s="159"/>
      <c r="L5" s="159"/>
      <c r="M5" s="159"/>
      <c r="N5" s="159"/>
      <c r="O5" s="159"/>
      <c r="P5" s="159"/>
      <c r="Q5" s="159"/>
      <c r="R5" s="159"/>
      <c r="S5" s="165"/>
      <c r="T5" s="166"/>
      <c r="U5" s="166"/>
      <c r="V5" s="166"/>
      <c r="W5" s="166"/>
      <c r="X5" s="166"/>
      <c r="Y5" s="166"/>
      <c r="Z5" s="166"/>
      <c r="AA5" s="166"/>
      <c r="AB5" s="166"/>
      <c r="AC5" s="167"/>
      <c r="AD5" s="26" t="s">
        <v>2</v>
      </c>
    </row>
    <row r="6" spans="1:44" ht="38.25" customHeight="1">
      <c r="A6" s="139" t="s">
        <v>91</v>
      </c>
      <c r="B6" s="140"/>
      <c r="C6" s="140"/>
      <c r="D6" s="140"/>
      <c r="E6" s="140"/>
      <c r="F6" s="140"/>
      <c r="G6" s="140"/>
      <c r="H6" s="140"/>
      <c r="I6" s="140"/>
      <c r="J6" s="140"/>
      <c r="K6" s="140"/>
      <c r="L6" s="140"/>
      <c r="M6" s="140"/>
      <c r="N6" s="140"/>
      <c r="O6" s="140"/>
      <c r="P6" s="140"/>
      <c r="Q6" s="140"/>
      <c r="R6" s="140"/>
      <c r="S6" s="160" t="s">
        <v>141</v>
      </c>
      <c r="T6" s="161"/>
      <c r="U6" s="161"/>
      <c r="V6" s="161"/>
      <c r="W6" s="161"/>
      <c r="X6" s="161"/>
      <c r="Y6" s="162" t="s">
        <v>142</v>
      </c>
      <c r="Z6" s="163"/>
      <c r="AA6" s="163"/>
      <c r="AB6" s="163"/>
      <c r="AC6" s="163"/>
      <c r="AD6" s="164"/>
    </row>
    <row r="7" spans="1:44" ht="47.25" customHeight="1">
      <c r="A7" s="141"/>
      <c r="B7" s="142"/>
      <c r="C7" s="142"/>
      <c r="D7" s="142"/>
      <c r="E7" s="142"/>
      <c r="F7" s="142"/>
      <c r="G7" s="142"/>
      <c r="H7" s="142"/>
      <c r="I7" s="142"/>
      <c r="J7" s="142"/>
      <c r="K7" s="142"/>
      <c r="L7" s="142"/>
      <c r="M7" s="142"/>
      <c r="N7" s="142"/>
      <c r="O7" s="142"/>
      <c r="P7" s="142"/>
      <c r="Q7" s="142"/>
      <c r="R7" s="142"/>
      <c r="S7" s="165"/>
      <c r="T7" s="166"/>
      <c r="U7" s="166"/>
      <c r="V7" s="166"/>
      <c r="W7" s="161" t="s">
        <v>89</v>
      </c>
      <c r="X7" s="161"/>
      <c r="Y7" s="165"/>
      <c r="Z7" s="166"/>
      <c r="AA7" s="166"/>
      <c r="AB7" s="166"/>
      <c r="AC7" s="166"/>
      <c r="AD7" s="19" t="s">
        <v>89</v>
      </c>
    </row>
    <row r="8" spans="1:44" ht="60" customHeight="1" thickBot="1">
      <c r="A8" s="143"/>
      <c r="B8" s="144"/>
      <c r="C8" s="144"/>
      <c r="D8" s="144"/>
      <c r="E8" s="144"/>
      <c r="F8" s="144"/>
      <c r="G8" s="144"/>
      <c r="H8" s="144"/>
      <c r="I8" s="144"/>
      <c r="J8" s="144"/>
      <c r="K8" s="144"/>
      <c r="L8" s="144"/>
      <c r="M8" s="144"/>
      <c r="N8" s="144"/>
      <c r="O8" s="144"/>
      <c r="P8" s="144"/>
      <c r="Q8" s="144"/>
      <c r="R8" s="144"/>
      <c r="S8" s="145" t="str">
        <f>IF(AND(S7="",Y7=""),"",S7+Y7)</f>
        <v/>
      </c>
      <c r="T8" s="146"/>
      <c r="U8" s="146"/>
      <c r="V8" s="146"/>
      <c r="W8" s="146"/>
      <c r="X8" s="146"/>
      <c r="Y8" s="146"/>
      <c r="Z8" s="146"/>
      <c r="AA8" s="146"/>
      <c r="AB8" s="146"/>
      <c r="AC8" s="146"/>
      <c r="AD8" s="27" t="s">
        <v>89</v>
      </c>
    </row>
    <row r="9" spans="1:44" ht="66.75" customHeight="1" thickBot="1">
      <c r="A9" s="185" t="s">
        <v>145</v>
      </c>
      <c r="B9" s="186"/>
      <c r="C9" s="186"/>
      <c r="D9" s="186"/>
      <c r="E9" s="186"/>
      <c r="F9" s="186"/>
      <c r="G9" s="186"/>
      <c r="H9" s="186"/>
      <c r="I9" s="186"/>
      <c r="J9" s="186"/>
      <c r="K9" s="186"/>
      <c r="L9" s="186"/>
      <c r="M9" s="186"/>
      <c r="N9" s="186"/>
      <c r="O9" s="186"/>
      <c r="P9" s="186"/>
      <c r="Q9" s="186"/>
      <c r="R9" s="186"/>
      <c r="S9" s="165"/>
      <c r="T9" s="166"/>
      <c r="U9" s="166"/>
      <c r="V9" s="166"/>
      <c r="W9" s="166"/>
      <c r="X9" s="166"/>
      <c r="Y9" s="166"/>
      <c r="Z9" s="166"/>
      <c r="AA9" s="166"/>
      <c r="AB9" s="166"/>
      <c r="AC9" s="166"/>
      <c r="AD9" s="27" t="s">
        <v>89</v>
      </c>
      <c r="AJ9" s="71" t="s">
        <v>211</v>
      </c>
      <c r="AK9" s="72"/>
      <c r="AL9" s="73">
        <v>44316</v>
      </c>
      <c r="AM9" s="72" t="s">
        <v>212</v>
      </c>
      <c r="AN9" s="72" t="s">
        <v>180</v>
      </c>
      <c r="AO9" s="72"/>
      <c r="AP9" s="72"/>
      <c r="AQ9" s="72"/>
      <c r="AR9" s="72"/>
    </row>
    <row r="10" spans="1:44" ht="25.5" customHeight="1" thickBot="1">
      <c r="A10" s="169" t="s">
        <v>92</v>
      </c>
      <c r="B10" s="170"/>
      <c r="C10" s="170"/>
      <c r="D10" s="170"/>
      <c r="E10" s="170"/>
      <c r="F10" s="170"/>
      <c r="G10" s="170"/>
      <c r="H10" s="170"/>
      <c r="I10" s="170"/>
      <c r="J10" s="170"/>
      <c r="K10" s="170"/>
      <c r="L10" s="170"/>
      <c r="M10" s="170"/>
      <c r="N10" s="170"/>
      <c r="O10" s="170"/>
      <c r="P10" s="170"/>
      <c r="Q10" s="170"/>
      <c r="R10" s="170"/>
      <c r="S10" s="131" t="str">
        <f>IF(OR(S5="",AND(S7=0,Y7=0),S9="",S8=""),"", ROUNDUP((S5/S8)*S9,0))</f>
        <v/>
      </c>
      <c r="T10" s="132"/>
      <c r="U10" s="132"/>
      <c r="V10" s="132"/>
      <c r="W10" s="132"/>
      <c r="X10" s="132"/>
      <c r="Y10" s="132"/>
      <c r="Z10" s="132"/>
      <c r="AA10" s="132"/>
      <c r="AB10" s="132"/>
      <c r="AC10" s="132"/>
      <c r="AD10" s="114" t="s">
        <v>88</v>
      </c>
      <c r="AJ10" s="11" t="s">
        <v>181</v>
      </c>
      <c r="AK10" s="11"/>
      <c r="AL10" s="73">
        <v>44317</v>
      </c>
      <c r="AM10" s="11" t="s">
        <v>182</v>
      </c>
      <c r="AN10" s="74" t="e">
        <f>IF(AS28&lt;=AL9,"①",IF(AND(AL10&lt;=AS28,AS28&lt;AL11),"②",IF(AND(AL11&lt;=AS28,AS28&lt;AP11),"③","④")))</f>
        <v>#VALUE!</v>
      </c>
      <c r="AO10" s="72" t="s">
        <v>183</v>
      </c>
      <c r="AP10" s="72"/>
      <c r="AQ10" s="72"/>
      <c r="AR10" s="72"/>
    </row>
    <row r="11" spans="1:44" ht="39.950000000000003" customHeight="1" thickBot="1">
      <c r="A11" s="171"/>
      <c r="B11" s="172"/>
      <c r="C11" s="172"/>
      <c r="D11" s="172"/>
      <c r="E11" s="172"/>
      <c r="F11" s="172"/>
      <c r="G11" s="172"/>
      <c r="H11" s="172"/>
      <c r="I11" s="172"/>
      <c r="J11" s="172"/>
      <c r="K11" s="172"/>
      <c r="L11" s="172"/>
      <c r="M11" s="172"/>
      <c r="N11" s="172"/>
      <c r="O11" s="172"/>
      <c r="P11" s="172"/>
      <c r="Q11" s="172"/>
      <c r="R11" s="172"/>
      <c r="S11" s="133"/>
      <c r="T11" s="134"/>
      <c r="U11" s="134"/>
      <c r="V11" s="134"/>
      <c r="W11" s="134"/>
      <c r="X11" s="134"/>
      <c r="Y11" s="134"/>
      <c r="Z11" s="134"/>
      <c r="AA11" s="134"/>
      <c r="AB11" s="134"/>
      <c r="AC11" s="134"/>
      <c r="AD11" s="115"/>
      <c r="AJ11" s="71" t="s">
        <v>205</v>
      </c>
      <c r="AK11" s="72"/>
      <c r="AL11" s="73">
        <v>44896</v>
      </c>
      <c r="AM11" s="11" t="s">
        <v>182</v>
      </c>
      <c r="AN11" s="71" t="s">
        <v>216</v>
      </c>
      <c r="AO11" s="72"/>
      <c r="AP11" s="73">
        <v>45017</v>
      </c>
      <c r="AQ11" s="11" t="s">
        <v>182</v>
      </c>
      <c r="AR11" s="72"/>
    </row>
    <row r="12" spans="1:44" ht="47.25" customHeight="1" thickBot="1">
      <c r="A12" s="169" t="s">
        <v>106</v>
      </c>
      <c r="B12" s="170"/>
      <c r="C12" s="170"/>
      <c r="D12" s="170"/>
      <c r="E12" s="170"/>
      <c r="F12" s="170"/>
      <c r="G12" s="170"/>
      <c r="H12" s="170"/>
      <c r="I12" s="170"/>
      <c r="J12" s="170"/>
      <c r="K12" s="170"/>
      <c r="L12" s="170"/>
      <c r="M12" s="170"/>
      <c r="N12" s="170"/>
      <c r="O12" s="170"/>
      <c r="P12" s="170"/>
      <c r="Q12" s="170"/>
      <c r="R12" s="170"/>
      <c r="S12" s="131" t="str">
        <f>IF(S10="","",MIN($AX$46,ROUNDUP(S10*VLOOKUP(D13,AK13:AL22,2,FALSE),0)))</f>
        <v/>
      </c>
      <c r="T12" s="132"/>
      <c r="U12" s="132"/>
      <c r="V12" s="132"/>
      <c r="W12" s="132"/>
      <c r="X12" s="132"/>
      <c r="Y12" s="132"/>
      <c r="Z12" s="132"/>
      <c r="AA12" s="132"/>
      <c r="AB12" s="132"/>
      <c r="AC12" s="132"/>
      <c r="AD12" s="28" t="s">
        <v>2</v>
      </c>
      <c r="AJ12" s="75" t="s">
        <v>184</v>
      </c>
      <c r="AK12" s="76" t="s">
        <v>185</v>
      </c>
      <c r="AL12" s="77" t="s">
        <v>163</v>
      </c>
      <c r="AM12" s="77" t="s">
        <v>186</v>
      </c>
      <c r="AN12" s="72"/>
      <c r="AO12" s="72"/>
      <c r="AP12" s="72"/>
      <c r="AQ12" s="72"/>
      <c r="AR12" s="72"/>
    </row>
    <row r="13" spans="1:44" ht="60" customHeight="1">
      <c r="A13" s="173" t="s">
        <v>93</v>
      </c>
      <c r="B13" s="174"/>
      <c r="C13" s="174"/>
      <c r="D13" s="183"/>
      <c r="E13" s="183"/>
      <c r="F13" s="183"/>
      <c r="G13" s="183"/>
      <c r="H13" s="183"/>
      <c r="I13" s="183"/>
      <c r="J13" s="183"/>
      <c r="K13" s="183"/>
      <c r="L13" s="183"/>
      <c r="M13" s="183"/>
      <c r="N13" s="183"/>
      <c r="O13" s="183"/>
      <c r="P13" s="29" t="s">
        <v>119</v>
      </c>
      <c r="Q13" s="94"/>
      <c r="R13" s="94"/>
      <c r="S13" s="192" t="s">
        <v>203</v>
      </c>
      <c r="T13" s="193"/>
      <c r="U13" s="193"/>
      <c r="V13" s="193"/>
      <c r="W13" s="193"/>
      <c r="X13" s="193"/>
      <c r="Y13" s="193"/>
      <c r="Z13" s="193"/>
      <c r="AA13" s="193"/>
      <c r="AB13" s="193"/>
      <c r="AC13" s="193"/>
      <c r="AD13" s="194"/>
      <c r="AJ13" s="78" t="s">
        <v>187</v>
      </c>
      <c r="AK13" s="79" t="s">
        <v>188</v>
      </c>
      <c r="AL13" s="80">
        <v>0.8</v>
      </c>
      <c r="AM13" s="96">
        <v>2400</v>
      </c>
      <c r="AN13" s="72"/>
      <c r="AO13" s="72"/>
      <c r="AP13" s="72"/>
      <c r="AQ13" s="72"/>
      <c r="AR13" s="72"/>
    </row>
    <row r="14" spans="1:44" ht="32.25" customHeight="1">
      <c r="A14" s="190" t="s">
        <v>118</v>
      </c>
      <c r="B14" s="191"/>
      <c r="C14" s="191"/>
      <c r="D14" s="184" t="str">
        <f>IF(S10="","",ROUNDUP(S10*VLOOKUP(D13,AK13:AM22,2,FALSE),0))</f>
        <v/>
      </c>
      <c r="E14" s="184"/>
      <c r="F14" s="184"/>
      <c r="G14" s="184"/>
      <c r="H14" s="184"/>
      <c r="I14" s="184"/>
      <c r="J14" s="184"/>
      <c r="K14" s="184"/>
      <c r="L14" s="184"/>
      <c r="M14" s="184"/>
      <c r="N14" s="184"/>
      <c r="O14" s="184"/>
      <c r="P14" s="90" t="s">
        <v>88</v>
      </c>
      <c r="Q14" s="89"/>
      <c r="R14" s="89"/>
      <c r="S14" s="195"/>
      <c r="T14" s="196"/>
      <c r="U14" s="196"/>
      <c r="V14" s="196"/>
      <c r="W14" s="196"/>
      <c r="X14" s="196"/>
      <c r="Y14" s="196"/>
      <c r="Z14" s="196"/>
      <c r="AA14" s="196"/>
      <c r="AB14" s="196"/>
      <c r="AC14" s="196"/>
      <c r="AD14" s="197"/>
      <c r="AJ14" s="81" t="s">
        <v>187</v>
      </c>
      <c r="AK14" s="82" t="s">
        <v>189</v>
      </c>
      <c r="AL14" s="83">
        <v>1</v>
      </c>
      <c r="AM14" s="97">
        <v>2400</v>
      </c>
      <c r="AN14" s="72"/>
      <c r="AO14" s="72"/>
      <c r="AP14" s="72"/>
      <c r="AQ14" s="72"/>
      <c r="AR14" s="72"/>
    </row>
    <row r="15" spans="1:44" ht="60" customHeight="1">
      <c r="A15" s="156" t="s">
        <v>175</v>
      </c>
      <c r="B15" s="157"/>
      <c r="C15" s="157"/>
      <c r="D15" s="157"/>
      <c r="E15" s="157"/>
      <c r="F15" s="157"/>
      <c r="G15" s="157"/>
      <c r="H15" s="157"/>
      <c r="I15" s="157"/>
      <c r="J15" s="157"/>
      <c r="K15" s="157"/>
      <c r="L15" s="157"/>
      <c r="M15" s="157"/>
      <c r="N15" s="157"/>
      <c r="O15" s="157"/>
      <c r="P15" s="157"/>
      <c r="Q15" s="157"/>
      <c r="R15" s="157"/>
      <c r="S15" s="198"/>
      <c r="T15" s="199"/>
      <c r="U15" s="199"/>
      <c r="V15" s="199"/>
      <c r="W15" s="199"/>
      <c r="X15" s="199"/>
      <c r="Y15" s="199"/>
      <c r="Z15" s="199"/>
      <c r="AA15" s="199"/>
      <c r="AB15" s="199"/>
      <c r="AC15" s="199"/>
      <c r="AD15" s="200"/>
      <c r="AJ15" s="81" t="s">
        <v>187</v>
      </c>
      <c r="AK15" s="82" t="s">
        <v>190</v>
      </c>
      <c r="AL15" s="83">
        <v>0.66666666666666663</v>
      </c>
      <c r="AM15" s="97">
        <v>1800</v>
      </c>
      <c r="AN15" s="72"/>
      <c r="AO15" s="72"/>
      <c r="AP15" s="72"/>
      <c r="AQ15" s="72"/>
      <c r="AR15" s="72"/>
    </row>
    <row r="16" spans="1:44" ht="39.950000000000003" customHeight="1" thickBot="1">
      <c r="A16" s="139" t="s">
        <v>107</v>
      </c>
      <c r="B16" s="140"/>
      <c r="C16" s="140"/>
      <c r="D16" s="140"/>
      <c r="E16" s="140"/>
      <c r="F16" s="140"/>
      <c r="G16" s="140"/>
      <c r="H16" s="140"/>
      <c r="I16" s="140"/>
      <c r="J16" s="140"/>
      <c r="K16" s="140"/>
      <c r="L16" s="140"/>
      <c r="M16" s="140"/>
      <c r="N16" s="140"/>
      <c r="O16" s="140"/>
      <c r="P16" s="140"/>
      <c r="Q16" s="140"/>
      <c r="R16" s="140"/>
      <c r="S16" s="201" t="s">
        <v>143</v>
      </c>
      <c r="T16" s="202"/>
      <c r="U16" s="202"/>
      <c r="V16" s="202"/>
      <c r="W16" s="202"/>
      <c r="X16" s="203"/>
      <c r="Y16" s="204" t="s">
        <v>144</v>
      </c>
      <c r="Z16" s="205"/>
      <c r="AA16" s="205"/>
      <c r="AB16" s="205"/>
      <c r="AC16" s="205"/>
      <c r="AD16" s="206"/>
      <c r="AJ16" s="84" t="s">
        <v>187</v>
      </c>
      <c r="AK16" s="85" t="s">
        <v>191</v>
      </c>
      <c r="AL16" s="86">
        <v>0.75</v>
      </c>
      <c r="AM16" s="98">
        <v>1800</v>
      </c>
      <c r="AN16" s="72"/>
      <c r="AO16" s="72"/>
      <c r="AP16" s="72"/>
      <c r="AQ16" s="72"/>
      <c r="AR16" s="72"/>
    </row>
    <row r="17" spans="1:55" ht="39.950000000000003" customHeight="1">
      <c r="A17" s="141"/>
      <c r="B17" s="142"/>
      <c r="C17" s="142"/>
      <c r="D17" s="142"/>
      <c r="E17" s="142"/>
      <c r="F17" s="142"/>
      <c r="G17" s="142"/>
      <c r="H17" s="142"/>
      <c r="I17" s="142"/>
      <c r="J17" s="142"/>
      <c r="K17" s="142"/>
      <c r="L17" s="142"/>
      <c r="M17" s="142"/>
      <c r="N17" s="142"/>
      <c r="O17" s="142"/>
      <c r="P17" s="142"/>
      <c r="Q17" s="142"/>
      <c r="R17" s="142"/>
      <c r="S17" s="153"/>
      <c r="T17" s="153"/>
      <c r="U17" s="153"/>
      <c r="V17" s="153"/>
      <c r="W17" s="154" t="s">
        <v>87</v>
      </c>
      <c r="X17" s="154"/>
      <c r="Y17" s="153"/>
      <c r="Z17" s="153"/>
      <c r="AA17" s="153"/>
      <c r="AB17" s="153"/>
      <c r="AC17" s="137" t="s">
        <v>87</v>
      </c>
      <c r="AD17" s="138"/>
      <c r="AJ17" s="78" t="s">
        <v>192</v>
      </c>
      <c r="AK17" s="79" t="s">
        <v>193</v>
      </c>
      <c r="AL17" s="80">
        <v>0.8</v>
      </c>
      <c r="AM17" s="99">
        <v>2400</v>
      </c>
      <c r="AN17" s="72"/>
      <c r="AO17" s="72"/>
      <c r="AP17" s="72"/>
      <c r="AQ17" s="72"/>
      <c r="AR17" s="72"/>
    </row>
    <row r="18" spans="1:55" ht="39.950000000000003" customHeight="1">
      <c r="A18" s="143"/>
      <c r="B18" s="144"/>
      <c r="C18" s="144"/>
      <c r="D18" s="144"/>
      <c r="E18" s="144"/>
      <c r="F18" s="144"/>
      <c r="G18" s="144"/>
      <c r="H18" s="144"/>
      <c r="I18" s="144"/>
      <c r="J18" s="144"/>
      <c r="K18" s="144"/>
      <c r="L18" s="144"/>
      <c r="M18" s="144"/>
      <c r="N18" s="144"/>
      <c r="O18" s="144"/>
      <c r="P18" s="144"/>
      <c r="Q18" s="144"/>
      <c r="R18" s="144"/>
      <c r="S18" s="145" t="str">
        <f>IF(OR(S9="",AND(S17="",Y17="")),"",S17+Y17)</f>
        <v/>
      </c>
      <c r="T18" s="146"/>
      <c r="U18" s="146"/>
      <c r="V18" s="146"/>
      <c r="W18" s="146"/>
      <c r="X18" s="146"/>
      <c r="Y18" s="146"/>
      <c r="Z18" s="146"/>
      <c r="AA18" s="146"/>
      <c r="AB18" s="147"/>
      <c r="AC18" s="137" t="s">
        <v>87</v>
      </c>
      <c r="AD18" s="138"/>
      <c r="AF18" s="30"/>
      <c r="AG18" s="31"/>
      <c r="AJ18" s="81" t="s">
        <v>192</v>
      </c>
      <c r="AK18" s="82" t="s">
        <v>202</v>
      </c>
      <c r="AL18" s="83">
        <v>0.9</v>
      </c>
      <c r="AM18" s="97">
        <v>2400</v>
      </c>
      <c r="AN18" s="72"/>
      <c r="AO18" s="72"/>
      <c r="AP18" s="72"/>
      <c r="AQ18" s="72"/>
      <c r="AR18" s="72"/>
    </row>
    <row r="19" spans="1:55" ht="43.5" customHeight="1">
      <c r="A19" s="151" t="s">
        <v>108</v>
      </c>
      <c r="B19" s="152"/>
      <c r="C19" s="152"/>
      <c r="D19" s="152"/>
      <c r="E19" s="152"/>
      <c r="F19" s="152"/>
      <c r="G19" s="152"/>
      <c r="H19" s="152"/>
      <c r="I19" s="152"/>
      <c r="J19" s="152"/>
      <c r="K19" s="152"/>
      <c r="L19" s="152"/>
      <c r="M19" s="152"/>
      <c r="N19" s="152"/>
      <c r="O19" s="152"/>
      <c r="P19" s="152"/>
      <c r="Q19" s="152"/>
      <c r="R19" s="152"/>
      <c r="S19" s="148"/>
      <c r="T19" s="149"/>
      <c r="U19" s="149"/>
      <c r="V19" s="149"/>
      <c r="W19" s="149"/>
      <c r="X19" s="149"/>
      <c r="Y19" s="149"/>
      <c r="Z19" s="149"/>
      <c r="AA19" s="149"/>
      <c r="AB19" s="149"/>
      <c r="AC19" s="149"/>
      <c r="AD19" s="150"/>
      <c r="AF19" s="30"/>
      <c r="AG19" s="32"/>
      <c r="AJ19" s="81" t="s">
        <v>192</v>
      </c>
      <c r="AK19" s="82" t="s">
        <v>194</v>
      </c>
      <c r="AL19" s="83">
        <v>0.66666666666666663</v>
      </c>
      <c r="AM19" s="97">
        <v>1800</v>
      </c>
      <c r="AN19" s="72"/>
      <c r="AO19" s="72"/>
      <c r="AP19" s="72"/>
      <c r="AQ19" s="72"/>
      <c r="AR19" s="72"/>
    </row>
    <row r="20" spans="1:55" ht="39.950000000000003" customHeight="1" thickBot="1">
      <c r="A20" s="118" t="s">
        <v>173</v>
      </c>
      <c r="B20" s="119"/>
      <c r="C20" s="119"/>
      <c r="D20" s="119"/>
      <c r="E20" s="119"/>
      <c r="F20" s="119"/>
      <c r="G20" s="119"/>
      <c r="H20" s="119"/>
      <c r="I20" s="119"/>
      <c r="J20" s="119"/>
      <c r="K20" s="119"/>
      <c r="L20" s="119"/>
      <c r="M20" s="119"/>
      <c r="N20" s="119"/>
      <c r="O20" s="119"/>
      <c r="P20" s="119"/>
      <c r="Q20" s="119"/>
      <c r="R20" s="119"/>
      <c r="S20" s="131" t="str">
        <f>IF(S10="","",IF((ROUNDUP(S10*VLOOKUP(D13,$AK$13:$AL$22,2,FALSE),0))&gt;AX46,"",ROUNDUP(S5*VLOOKUP(D13,$AK$13:$AL$22,2,FALSE),0)))</f>
        <v/>
      </c>
      <c r="T20" s="132"/>
      <c r="U20" s="132"/>
      <c r="V20" s="132"/>
      <c r="W20" s="132"/>
      <c r="X20" s="132"/>
      <c r="Y20" s="132"/>
      <c r="Z20" s="132"/>
      <c r="AA20" s="132"/>
      <c r="AB20" s="132"/>
      <c r="AC20" s="132"/>
      <c r="AD20" s="114" t="s">
        <v>97</v>
      </c>
      <c r="AF20" s="30"/>
      <c r="AG20" s="31"/>
      <c r="AJ20" s="84" t="s">
        <v>192</v>
      </c>
      <c r="AK20" s="85" t="s">
        <v>195</v>
      </c>
      <c r="AL20" s="86">
        <v>0.75</v>
      </c>
      <c r="AM20" s="98">
        <v>1800</v>
      </c>
      <c r="AN20" s="72"/>
      <c r="AO20" s="72"/>
      <c r="AP20" s="72"/>
      <c r="AQ20" s="72"/>
      <c r="AR20" s="72"/>
    </row>
    <row r="21" spans="1:55" ht="39.950000000000003" customHeight="1" thickBot="1">
      <c r="A21" s="127" t="s">
        <v>110</v>
      </c>
      <c r="B21" s="128"/>
      <c r="C21" s="128"/>
      <c r="D21" s="128"/>
      <c r="E21" s="128"/>
      <c r="F21" s="128"/>
      <c r="G21" s="128"/>
      <c r="H21" s="128"/>
      <c r="I21" s="128"/>
      <c r="J21" s="128"/>
      <c r="K21" s="128"/>
      <c r="L21" s="128"/>
      <c r="M21" s="128"/>
      <c r="N21" s="128"/>
      <c r="O21" s="128"/>
      <c r="P21" s="128"/>
      <c r="Q21" s="128"/>
      <c r="R21" s="128"/>
      <c r="S21" s="133"/>
      <c r="T21" s="134"/>
      <c r="U21" s="134"/>
      <c r="V21" s="134"/>
      <c r="W21" s="134"/>
      <c r="X21" s="134"/>
      <c r="Y21" s="134"/>
      <c r="Z21" s="134"/>
      <c r="AA21" s="134"/>
      <c r="AB21" s="134"/>
      <c r="AC21" s="134"/>
      <c r="AD21" s="115"/>
      <c r="AF21" s="30"/>
      <c r="AG21" s="31"/>
      <c r="AJ21" s="84" t="s">
        <v>206</v>
      </c>
      <c r="AK21" s="102" t="s">
        <v>214</v>
      </c>
      <c r="AL21" s="83">
        <v>0.66666666666666663</v>
      </c>
      <c r="AM21" s="98"/>
    </row>
    <row r="22" spans="1:55" ht="39.950000000000003" customHeight="1" thickBot="1">
      <c r="A22" s="129" t="s">
        <v>174</v>
      </c>
      <c r="B22" s="130"/>
      <c r="C22" s="130"/>
      <c r="D22" s="130"/>
      <c r="E22" s="130"/>
      <c r="F22" s="130"/>
      <c r="G22" s="130"/>
      <c r="H22" s="130"/>
      <c r="I22" s="130"/>
      <c r="J22" s="130"/>
      <c r="K22" s="130"/>
      <c r="L22" s="130"/>
      <c r="M22" s="130"/>
      <c r="N22" s="130"/>
      <c r="O22" s="130"/>
      <c r="P22" s="130"/>
      <c r="Q22" s="130"/>
      <c r="R22" s="130"/>
      <c r="S22" s="135" t="str">
        <f>IF(S10="","",IF((ROUNDUP(S10*VLOOKUP(D13,$AK$13:$AL$22,2,FALSE),0))&gt;AX46,IF(S12="","",ROUNDUP(S18*S12,0)),""))</f>
        <v/>
      </c>
      <c r="T22" s="136"/>
      <c r="U22" s="136"/>
      <c r="V22" s="136"/>
      <c r="W22" s="136"/>
      <c r="X22" s="136"/>
      <c r="Y22" s="136"/>
      <c r="Z22" s="136"/>
      <c r="AA22" s="136"/>
      <c r="AB22" s="136"/>
      <c r="AC22" s="136"/>
      <c r="AD22" s="114" t="s">
        <v>97</v>
      </c>
      <c r="AJ22" s="84" t="s">
        <v>206</v>
      </c>
      <c r="AK22" s="103" t="s">
        <v>215</v>
      </c>
      <c r="AL22" s="86">
        <v>0.5</v>
      </c>
      <c r="AM22" s="98"/>
    </row>
    <row r="23" spans="1:55" ht="39.950000000000003" customHeight="1">
      <c r="A23" s="116" t="s">
        <v>111</v>
      </c>
      <c r="B23" s="117"/>
      <c r="C23" s="117"/>
      <c r="D23" s="117"/>
      <c r="E23" s="117"/>
      <c r="F23" s="117"/>
      <c r="G23" s="117"/>
      <c r="H23" s="117"/>
      <c r="I23" s="117"/>
      <c r="J23" s="117"/>
      <c r="K23" s="117"/>
      <c r="L23" s="117"/>
      <c r="M23" s="117"/>
      <c r="N23" s="117"/>
      <c r="O23" s="117"/>
      <c r="P23" s="117"/>
      <c r="Q23" s="117"/>
      <c r="R23" s="117"/>
      <c r="S23" s="133"/>
      <c r="T23" s="134"/>
      <c r="U23" s="134"/>
      <c r="V23" s="134"/>
      <c r="W23" s="134"/>
      <c r="X23" s="134"/>
      <c r="Y23" s="134"/>
      <c r="Z23" s="134"/>
      <c r="AA23" s="134"/>
      <c r="AB23" s="134"/>
      <c r="AC23" s="134"/>
      <c r="AD23" s="115"/>
      <c r="AJ23" s="21" t="s">
        <v>213</v>
      </c>
      <c r="AK23" s="21" t="s">
        <v>207</v>
      </c>
    </row>
    <row r="24" spans="1:55" ht="23.25" customHeight="1" thickBot="1">
      <c r="A24" s="2"/>
      <c r="B24" s="33" t="s">
        <v>90</v>
      </c>
      <c r="C24" s="33"/>
      <c r="D24" s="67"/>
      <c r="E24" s="67"/>
      <c r="F24" s="67"/>
      <c r="G24" s="67"/>
      <c r="H24" s="67"/>
      <c r="I24" s="67"/>
      <c r="J24" s="67"/>
      <c r="K24" s="67"/>
      <c r="L24" s="67"/>
      <c r="M24" s="67"/>
      <c r="N24" s="67"/>
      <c r="O24" s="67"/>
      <c r="P24" s="67"/>
      <c r="Q24" s="67"/>
      <c r="R24" s="67"/>
      <c r="S24" s="33"/>
      <c r="T24" s="33"/>
      <c r="U24" s="33"/>
      <c r="V24" s="33"/>
      <c r="W24" s="33"/>
      <c r="X24" s="33"/>
      <c r="Y24" s="33"/>
      <c r="Z24" s="33"/>
      <c r="AA24" s="33"/>
      <c r="AB24" s="33"/>
      <c r="AC24" s="33"/>
      <c r="AD24" s="33"/>
    </row>
    <row r="25" spans="1:55" ht="23.25" customHeight="1" thickTop="1" thickBot="1">
      <c r="A25" s="123" t="s">
        <v>122</v>
      </c>
      <c r="B25" s="124"/>
      <c r="C25" s="124"/>
      <c r="D25" s="124" t="s">
        <v>125</v>
      </c>
      <c r="E25" s="124"/>
      <c r="F25" s="124"/>
      <c r="G25" s="124"/>
      <c r="H25" s="124"/>
      <c r="I25" s="124"/>
      <c r="J25" s="124"/>
      <c r="K25" s="124"/>
      <c r="L25" s="124"/>
      <c r="M25" s="124"/>
      <c r="N25" s="124"/>
      <c r="O25" s="124"/>
      <c r="P25" s="124"/>
      <c r="Q25" s="124"/>
      <c r="R25" s="124"/>
      <c r="S25" s="175" t="str">
        <f>IF(S18="","",IF(S18*AW46&gt;=S20,S20,S18*AW46))</f>
        <v/>
      </c>
      <c r="T25" s="175"/>
      <c r="U25" s="175"/>
      <c r="V25" s="175"/>
      <c r="W25" s="175"/>
      <c r="X25" s="175"/>
      <c r="Y25" s="175"/>
      <c r="Z25" s="175"/>
      <c r="AA25" s="175"/>
      <c r="AB25" s="175"/>
      <c r="AC25" s="175"/>
      <c r="AD25" s="34" t="s">
        <v>123</v>
      </c>
      <c r="AJ25" s="47">
        <v>1</v>
      </c>
      <c r="AK25" s="48">
        <v>2</v>
      </c>
      <c r="AL25" s="48">
        <v>3</v>
      </c>
      <c r="AM25" s="48">
        <v>4</v>
      </c>
      <c r="AN25" s="48">
        <v>5</v>
      </c>
      <c r="AO25" s="48">
        <v>6</v>
      </c>
      <c r="AP25" s="48">
        <v>7</v>
      </c>
      <c r="AQ25" s="48">
        <v>8</v>
      </c>
      <c r="AR25" s="48">
        <v>9</v>
      </c>
      <c r="AS25" s="48">
        <v>10</v>
      </c>
      <c r="AT25" s="48">
        <v>11</v>
      </c>
      <c r="AU25" s="48">
        <v>12</v>
      </c>
      <c r="AV25" s="48">
        <v>13</v>
      </c>
      <c r="AW25" s="48">
        <v>14</v>
      </c>
      <c r="AX25" s="48">
        <v>15</v>
      </c>
      <c r="AY25" s="48">
        <v>16</v>
      </c>
    </row>
    <row r="26" spans="1:55" ht="23.25" customHeight="1" thickTop="1" thickBot="1">
      <c r="A26" s="125"/>
      <c r="B26" s="126"/>
      <c r="C26" s="126"/>
      <c r="D26" s="126" t="s">
        <v>126</v>
      </c>
      <c r="E26" s="126"/>
      <c r="F26" s="126"/>
      <c r="G26" s="126"/>
      <c r="H26" s="126"/>
      <c r="I26" s="126"/>
      <c r="J26" s="126"/>
      <c r="K26" s="126"/>
      <c r="L26" s="126"/>
      <c r="M26" s="126"/>
      <c r="N26" s="126"/>
      <c r="O26" s="126"/>
      <c r="P26" s="126"/>
      <c r="Q26" s="126"/>
      <c r="R26" s="126"/>
      <c r="S26" s="176" t="str">
        <f>IFERROR(SUM(S20:AC23)-S25,"")</f>
        <v/>
      </c>
      <c r="T26" s="177"/>
      <c r="U26" s="177"/>
      <c r="V26" s="177"/>
      <c r="W26" s="177"/>
      <c r="X26" s="177"/>
      <c r="Y26" s="177"/>
      <c r="Z26" s="177"/>
      <c r="AA26" s="177"/>
      <c r="AB26" s="177"/>
      <c r="AC26" s="178"/>
      <c r="AD26" s="34" t="s">
        <v>124</v>
      </c>
      <c r="AJ26" s="49"/>
      <c r="AK26" s="50"/>
      <c r="AL26" s="50"/>
      <c r="AM26" s="50"/>
      <c r="AN26" s="50"/>
      <c r="AO26" s="50"/>
      <c r="AP26" s="50"/>
      <c r="AQ26" s="50"/>
      <c r="AR26" s="50"/>
      <c r="AS26" s="50"/>
      <c r="AT26" s="50"/>
      <c r="AU26" s="50"/>
      <c r="AV26" s="50"/>
      <c r="AW26" s="50"/>
      <c r="AX26" s="50"/>
      <c r="AY26" s="50"/>
    </row>
    <row r="27" spans="1:55" ht="23.25" customHeight="1" thickTop="1">
      <c r="A27" s="2"/>
      <c r="B27" s="35"/>
      <c r="C27" s="35"/>
      <c r="D27" s="68"/>
      <c r="E27" s="68"/>
      <c r="F27" s="68"/>
      <c r="G27" s="68"/>
      <c r="H27" s="68"/>
      <c r="I27" s="68"/>
      <c r="J27" s="68"/>
      <c r="K27" s="68"/>
      <c r="L27" s="68"/>
      <c r="M27" s="68"/>
      <c r="N27" s="68"/>
      <c r="O27" s="68"/>
      <c r="P27" s="68"/>
      <c r="Q27" s="68"/>
      <c r="R27" s="68"/>
      <c r="S27" s="35"/>
      <c r="T27" s="35"/>
      <c r="U27" s="35"/>
      <c r="V27" s="35"/>
      <c r="W27" s="35"/>
      <c r="X27" s="35"/>
      <c r="Y27" s="35"/>
      <c r="Z27" s="35"/>
      <c r="AA27" s="35"/>
      <c r="AB27" s="35"/>
      <c r="AC27" s="35"/>
      <c r="AD27" s="35"/>
      <c r="AJ27" s="49"/>
      <c r="AK27" s="50"/>
      <c r="AL27" s="50"/>
      <c r="AM27" s="50"/>
      <c r="AN27" s="50"/>
      <c r="AO27" s="50"/>
      <c r="AP27" s="50"/>
      <c r="AQ27" s="50"/>
      <c r="AR27" s="50"/>
      <c r="AS27" s="50"/>
      <c r="AT27" s="50"/>
      <c r="AU27" s="50"/>
      <c r="AV27" s="50"/>
      <c r="AW27" s="50"/>
      <c r="AX27" s="50"/>
      <c r="AY27" s="50"/>
    </row>
    <row r="28" spans="1:55" ht="18.7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0"/>
      <c r="AJ28" s="49"/>
      <c r="AK28" s="51" t="s">
        <v>98</v>
      </c>
      <c r="AL28" s="52" t="str">
        <f>'様式新第2号(1)支給申請書'!H39</f>
        <v/>
      </c>
      <c r="AM28" s="53" t="s">
        <v>156</v>
      </c>
      <c r="AN28" s="52" t="str">
        <f>'様式新第2号(1)支給申請書'!J39</f>
        <v/>
      </c>
      <c r="AO28" s="53" t="s">
        <v>157</v>
      </c>
      <c r="AP28" s="52" t="str">
        <f>'様式新第2号(1)支給申請書'!L39</f>
        <v/>
      </c>
      <c r="AQ28" s="54" t="s">
        <v>158</v>
      </c>
      <c r="AR28" s="47" t="s">
        <v>159</v>
      </c>
      <c r="AS28" s="55" t="e">
        <f>DATE(2018+AL28,AN28,AP28)</f>
        <v>#VALUE!</v>
      </c>
      <c r="AT28" s="50"/>
      <c r="AU28" s="51" t="s">
        <v>98</v>
      </c>
      <c r="AV28" s="52" t="str">
        <f>'様式新第2号(1)支給申請書'!Q39</f>
        <v/>
      </c>
      <c r="AW28" s="65" t="s">
        <v>156</v>
      </c>
      <c r="AX28" s="52" t="str">
        <f>'様式新第2号(1)支給申請書'!S39</f>
        <v/>
      </c>
      <c r="AY28" s="65" t="s">
        <v>157</v>
      </c>
      <c r="AZ28" s="52" t="str">
        <f>'様式新第2号(1)支給申請書'!U39</f>
        <v/>
      </c>
      <c r="BA28" s="66" t="s">
        <v>158</v>
      </c>
      <c r="BB28" s="47" t="s">
        <v>159</v>
      </c>
      <c r="BC28" s="55" t="e">
        <f>DATE(2018+AV28,AX28,AZ28)</f>
        <v>#VALUE!</v>
      </c>
    </row>
    <row r="29" spans="1:55" ht="18.75" customHeight="1">
      <c r="A29" s="2" t="s">
        <v>5</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0"/>
      <c r="AJ29" s="49"/>
      <c r="AK29" s="49"/>
      <c r="AL29" s="50"/>
      <c r="AM29" s="50"/>
      <c r="AN29" s="49"/>
      <c r="AO29" s="50"/>
      <c r="AP29" s="50"/>
      <c r="AQ29" s="50"/>
      <c r="AR29" s="50"/>
      <c r="AS29" s="50"/>
      <c r="AT29" s="50"/>
      <c r="AU29" s="50"/>
      <c r="AV29" s="50"/>
      <c r="AW29" s="50"/>
      <c r="AX29" s="50"/>
      <c r="AY29" s="50"/>
    </row>
    <row r="30" spans="1:55" ht="18.75" customHeight="1">
      <c r="A30" s="105" t="s">
        <v>6</v>
      </c>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J30" s="56" t="s">
        <v>160</v>
      </c>
      <c r="AK30" s="107" t="s">
        <v>161</v>
      </c>
      <c r="AL30" s="108"/>
      <c r="AM30" s="108"/>
      <c r="AN30" s="109"/>
      <c r="AO30" s="107" t="s">
        <v>162</v>
      </c>
      <c r="AP30" s="108"/>
      <c r="AQ30" s="108"/>
      <c r="AR30" s="109"/>
      <c r="AS30" s="107" t="s">
        <v>176</v>
      </c>
      <c r="AT30" s="109"/>
      <c r="AU30" s="107" t="s">
        <v>177</v>
      </c>
      <c r="AV30" s="109"/>
      <c r="AW30" s="122" t="s">
        <v>164</v>
      </c>
      <c r="AX30" s="122" t="s">
        <v>178</v>
      </c>
      <c r="AY30" s="122" t="s">
        <v>179</v>
      </c>
      <c r="AZ30" s="120"/>
    </row>
    <row r="31" spans="1:55" ht="33" customHeight="1">
      <c r="A31" s="105" t="s">
        <v>94</v>
      </c>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J31" s="56"/>
      <c r="AK31" s="57" t="s">
        <v>166</v>
      </c>
      <c r="AL31" s="57" t="s">
        <v>156</v>
      </c>
      <c r="AM31" s="57" t="s">
        <v>167</v>
      </c>
      <c r="AN31" s="57" t="s">
        <v>168</v>
      </c>
      <c r="AO31" s="57" t="s">
        <v>166</v>
      </c>
      <c r="AP31" s="57" t="s">
        <v>156</v>
      </c>
      <c r="AQ31" s="57" t="s">
        <v>167</v>
      </c>
      <c r="AR31" s="57" t="s">
        <v>168</v>
      </c>
      <c r="AS31" s="56" t="s">
        <v>169</v>
      </c>
      <c r="AT31" s="57" t="s">
        <v>170</v>
      </c>
      <c r="AU31" s="56" t="s">
        <v>169</v>
      </c>
      <c r="AV31" s="57" t="s">
        <v>170</v>
      </c>
      <c r="AW31" s="104"/>
      <c r="AX31" s="104"/>
      <c r="AY31" s="104"/>
      <c r="AZ31" s="121"/>
    </row>
    <row r="32" spans="1:55" ht="18.75" customHeight="1">
      <c r="A32" s="105" t="s">
        <v>95</v>
      </c>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J32" s="56" t="e">
        <f>IF(AND($AS$28&gt;=AN32,$AS$28&lt;=AR32),"○","×")</f>
        <v>#VALUE!</v>
      </c>
      <c r="AK32" s="56">
        <v>1</v>
      </c>
      <c r="AL32" s="56">
        <v>8</v>
      </c>
      <c r="AM32" s="56">
        <v>1</v>
      </c>
      <c r="AN32" s="58">
        <v>43678</v>
      </c>
      <c r="AO32" s="56">
        <v>2</v>
      </c>
      <c r="AP32" s="56">
        <v>2</v>
      </c>
      <c r="AQ32" s="56">
        <v>29</v>
      </c>
      <c r="AR32" s="58">
        <v>43890</v>
      </c>
      <c r="AS32" s="56">
        <v>100</v>
      </c>
      <c r="AT32" s="56">
        <v>80</v>
      </c>
      <c r="AU32" s="56">
        <v>75</v>
      </c>
      <c r="AV32" s="56">
        <v>66.666666666666671</v>
      </c>
      <c r="AW32" s="59">
        <v>8335</v>
      </c>
      <c r="AX32" s="59">
        <v>15000</v>
      </c>
      <c r="AY32" s="59">
        <v>15000</v>
      </c>
    </row>
    <row r="33" spans="1:51" ht="39.75" customHeight="1">
      <c r="A33" s="105" t="s">
        <v>150</v>
      </c>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J33" s="56" t="e">
        <f t="shared" ref="AJ33:AJ41" si="0">IF(AND($AS$28&gt;=AN33,$AS$28&lt;=AR33),"○","×")</f>
        <v>#VALUE!</v>
      </c>
      <c r="AK33" s="56">
        <v>2</v>
      </c>
      <c r="AL33" s="56">
        <v>3</v>
      </c>
      <c r="AM33" s="56">
        <v>1</v>
      </c>
      <c r="AN33" s="58">
        <v>43891</v>
      </c>
      <c r="AO33" s="56">
        <v>2</v>
      </c>
      <c r="AP33" s="56">
        <v>7</v>
      </c>
      <c r="AQ33" s="56">
        <v>31</v>
      </c>
      <c r="AR33" s="58">
        <v>44043</v>
      </c>
      <c r="AS33" s="56">
        <v>100</v>
      </c>
      <c r="AT33" s="56">
        <v>80</v>
      </c>
      <c r="AU33" s="56">
        <v>75</v>
      </c>
      <c r="AV33" s="56">
        <v>66.666666666666671</v>
      </c>
      <c r="AW33" s="59">
        <v>8330</v>
      </c>
      <c r="AX33" s="59">
        <v>15000</v>
      </c>
      <c r="AY33" s="59">
        <v>15000</v>
      </c>
    </row>
    <row r="34" spans="1:51" ht="113.25" customHeight="1">
      <c r="A34" s="106" t="s">
        <v>209</v>
      </c>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J34" s="56" t="e">
        <f t="shared" si="0"/>
        <v>#VALUE!</v>
      </c>
      <c r="AK34" s="56">
        <v>2</v>
      </c>
      <c r="AL34" s="56">
        <v>8</v>
      </c>
      <c r="AM34" s="56">
        <v>1</v>
      </c>
      <c r="AN34" s="58">
        <v>44044</v>
      </c>
      <c r="AO34" s="56">
        <v>3</v>
      </c>
      <c r="AP34" s="56">
        <v>4</v>
      </c>
      <c r="AQ34" s="56">
        <v>30</v>
      </c>
      <c r="AR34" s="58">
        <v>44316</v>
      </c>
      <c r="AS34" s="56">
        <v>100</v>
      </c>
      <c r="AT34" s="56">
        <v>80</v>
      </c>
      <c r="AU34" s="56">
        <v>75</v>
      </c>
      <c r="AV34" s="56">
        <v>66.666666666666671</v>
      </c>
      <c r="AW34" s="59">
        <v>8370</v>
      </c>
      <c r="AX34" s="59">
        <v>15000</v>
      </c>
      <c r="AY34" s="59">
        <v>15000</v>
      </c>
    </row>
    <row r="35" spans="1:51" ht="38.25" customHeight="1">
      <c r="A35" s="105" t="s">
        <v>112</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J35" s="56" t="e">
        <f>IF(AND($AS$28&gt;=AN35,$AS$28&lt;=AR35),"○","×")</f>
        <v>#VALUE!</v>
      </c>
      <c r="AK35" s="56">
        <v>3</v>
      </c>
      <c r="AL35" s="56">
        <v>5</v>
      </c>
      <c r="AM35" s="56">
        <v>1</v>
      </c>
      <c r="AN35" s="58">
        <f t="shared" ref="AN35:AN41" si="1">DATE(2018+AK35,AL35,AM35)</f>
        <v>44317</v>
      </c>
      <c r="AO35" s="56">
        <v>3</v>
      </c>
      <c r="AP35" s="56">
        <v>7</v>
      </c>
      <c r="AQ35" s="56">
        <v>31</v>
      </c>
      <c r="AR35" s="58">
        <f t="shared" ref="AR35:AR41" si="2">DATE(2018+AO35,AP35,AQ35)</f>
        <v>44408</v>
      </c>
      <c r="AS35" s="56">
        <v>90</v>
      </c>
      <c r="AT35" s="56">
        <v>80</v>
      </c>
      <c r="AU35" s="56">
        <f>100*3/4</f>
        <v>75</v>
      </c>
      <c r="AV35" s="100">
        <f t="shared" ref="AT35:AV41" si="3">100*2/3</f>
        <v>66.666666666666671</v>
      </c>
      <c r="AW35" s="101">
        <v>8370</v>
      </c>
      <c r="AX35" s="101">
        <v>13500</v>
      </c>
      <c r="AY35" s="101">
        <v>15000</v>
      </c>
    </row>
    <row r="36" spans="1:51" ht="63" customHeight="1">
      <c r="A36" s="105" t="s">
        <v>208</v>
      </c>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J36" s="56" t="e">
        <f t="shared" si="0"/>
        <v>#VALUE!</v>
      </c>
      <c r="AK36" s="56">
        <v>3</v>
      </c>
      <c r="AL36" s="56">
        <v>8</v>
      </c>
      <c r="AM36" s="56">
        <v>1</v>
      </c>
      <c r="AN36" s="58">
        <f t="shared" si="1"/>
        <v>44409</v>
      </c>
      <c r="AO36" s="56">
        <v>3</v>
      </c>
      <c r="AP36" s="56">
        <v>12</v>
      </c>
      <c r="AQ36" s="56">
        <v>31</v>
      </c>
      <c r="AR36" s="58">
        <f t="shared" si="2"/>
        <v>44561</v>
      </c>
      <c r="AS36" s="56">
        <v>90</v>
      </c>
      <c r="AT36" s="56">
        <v>80</v>
      </c>
      <c r="AU36" s="56">
        <f>100*3/4</f>
        <v>75</v>
      </c>
      <c r="AV36" s="100">
        <f t="shared" si="3"/>
        <v>66.666666666666671</v>
      </c>
      <c r="AW36" s="101">
        <v>8265</v>
      </c>
      <c r="AX36" s="101">
        <v>13500</v>
      </c>
      <c r="AY36" s="101">
        <v>15000</v>
      </c>
    </row>
    <row r="37" spans="1:51" ht="53.25" customHeight="1">
      <c r="A37" s="105" t="s">
        <v>96</v>
      </c>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J37" s="56" t="e">
        <f t="shared" si="0"/>
        <v>#VALUE!</v>
      </c>
      <c r="AK37" s="56">
        <v>4</v>
      </c>
      <c r="AL37" s="56">
        <v>1</v>
      </c>
      <c r="AM37" s="56">
        <v>1</v>
      </c>
      <c r="AN37" s="58">
        <f t="shared" si="1"/>
        <v>44562</v>
      </c>
      <c r="AO37" s="56">
        <v>4</v>
      </c>
      <c r="AP37" s="56">
        <v>2</v>
      </c>
      <c r="AQ37" s="56">
        <v>28</v>
      </c>
      <c r="AR37" s="58">
        <f t="shared" si="2"/>
        <v>44620</v>
      </c>
      <c r="AS37" s="56">
        <v>90</v>
      </c>
      <c r="AT37" s="56">
        <v>80</v>
      </c>
      <c r="AU37" s="56">
        <v>75</v>
      </c>
      <c r="AV37" s="100">
        <f t="shared" si="3"/>
        <v>66.666666666666671</v>
      </c>
      <c r="AW37" s="59">
        <v>8265</v>
      </c>
      <c r="AX37" s="59">
        <v>11000</v>
      </c>
      <c r="AY37" s="59">
        <v>15000</v>
      </c>
    </row>
    <row r="38" spans="1:51" ht="38.25" customHeight="1">
      <c r="AJ38" s="56" t="e">
        <f t="shared" si="0"/>
        <v>#VALUE!</v>
      </c>
      <c r="AK38" s="56">
        <v>4</v>
      </c>
      <c r="AL38" s="56">
        <v>3</v>
      </c>
      <c r="AM38" s="56">
        <v>1</v>
      </c>
      <c r="AN38" s="58">
        <f t="shared" si="1"/>
        <v>44621</v>
      </c>
      <c r="AO38" s="56">
        <v>4</v>
      </c>
      <c r="AP38" s="56">
        <v>7</v>
      </c>
      <c r="AQ38" s="56">
        <v>31</v>
      </c>
      <c r="AR38" s="58">
        <f t="shared" si="2"/>
        <v>44773</v>
      </c>
      <c r="AS38" s="56">
        <v>90</v>
      </c>
      <c r="AT38" s="56">
        <v>80</v>
      </c>
      <c r="AU38" s="56">
        <v>75</v>
      </c>
      <c r="AV38" s="100">
        <f t="shared" si="3"/>
        <v>66.666666666666671</v>
      </c>
      <c r="AW38" s="59">
        <v>8265</v>
      </c>
      <c r="AX38" s="59">
        <v>9000</v>
      </c>
      <c r="AY38" s="59">
        <v>15000</v>
      </c>
    </row>
    <row r="39" spans="1:51" ht="21">
      <c r="AJ39" s="56" t="e">
        <f t="shared" si="0"/>
        <v>#VALUE!</v>
      </c>
      <c r="AK39" s="56">
        <v>4</v>
      </c>
      <c r="AL39" s="56">
        <v>8</v>
      </c>
      <c r="AM39" s="56">
        <v>1</v>
      </c>
      <c r="AN39" s="58">
        <f t="shared" si="1"/>
        <v>44774</v>
      </c>
      <c r="AO39" s="56">
        <v>4</v>
      </c>
      <c r="AP39" s="56">
        <v>9</v>
      </c>
      <c r="AQ39" s="56">
        <v>30</v>
      </c>
      <c r="AR39" s="58">
        <f t="shared" si="2"/>
        <v>44834</v>
      </c>
      <c r="AS39" s="56">
        <v>90</v>
      </c>
      <c r="AT39" s="56">
        <v>80</v>
      </c>
      <c r="AU39" s="56">
        <v>75</v>
      </c>
      <c r="AV39" s="100">
        <f t="shared" si="3"/>
        <v>66.666666666666671</v>
      </c>
      <c r="AW39" s="59">
        <v>8355</v>
      </c>
      <c r="AX39" s="59">
        <v>9000</v>
      </c>
      <c r="AY39" s="59">
        <v>15000</v>
      </c>
    </row>
    <row r="40" spans="1:51" ht="21">
      <c r="AJ40" s="56" t="e">
        <f t="shared" si="0"/>
        <v>#VALUE!</v>
      </c>
      <c r="AK40" s="56">
        <v>4</v>
      </c>
      <c r="AL40" s="56">
        <v>10</v>
      </c>
      <c r="AM40" s="56">
        <v>1</v>
      </c>
      <c r="AN40" s="55">
        <f t="shared" si="1"/>
        <v>44835</v>
      </c>
      <c r="AO40" s="56">
        <v>4</v>
      </c>
      <c r="AP40" s="56">
        <v>11</v>
      </c>
      <c r="AQ40" s="56">
        <v>30</v>
      </c>
      <c r="AR40" s="55">
        <f t="shared" si="2"/>
        <v>44895</v>
      </c>
      <c r="AS40" s="56">
        <v>90</v>
      </c>
      <c r="AT40" s="56">
        <v>80</v>
      </c>
      <c r="AU40" s="56">
        <v>75</v>
      </c>
      <c r="AV40" s="100">
        <f t="shared" si="3"/>
        <v>66.666666666666671</v>
      </c>
      <c r="AW40" s="59">
        <v>8355</v>
      </c>
      <c r="AX40" s="60">
        <v>8355</v>
      </c>
      <c r="AY40" s="60">
        <v>12000</v>
      </c>
    </row>
    <row r="41" spans="1:51" ht="21">
      <c r="AJ41" s="56" t="e">
        <f t="shared" si="0"/>
        <v>#VALUE!</v>
      </c>
      <c r="AK41" s="56">
        <v>4</v>
      </c>
      <c r="AL41" s="56">
        <v>12</v>
      </c>
      <c r="AM41" s="56">
        <v>1</v>
      </c>
      <c r="AN41" s="55">
        <f t="shared" si="1"/>
        <v>44896</v>
      </c>
      <c r="AO41" s="56">
        <v>5</v>
      </c>
      <c r="AP41" s="56">
        <v>3</v>
      </c>
      <c r="AQ41" s="56">
        <v>31</v>
      </c>
      <c r="AR41" s="55">
        <f t="shared" si="2"/>
        <v>45016</v>
      </c>
      <c r="AS41" s="100">
        <f t="shared" ref="AS41" si="4">100*2/3</f>
        <v>66.666666666666671</v>
      </c>
      <c r="AT41" s="100">
        <f t="shared" si="3"/>
        <v>66.666666666666671</v>
      </c>
      <c r="AU41" s="56">
        <v>50</v>
      </c>
      <c r="AV41" s="56">
        <v>50</v>
      </c>
      <c r="AW41" s="59">
        <v>8355</v>
      </c>
      <c r="AX41" s="60">
        <v>8355</v>
      </c>
      <c r="AY41" s="60">
        <v>9000</v>
      </c>
    </row>
    <row r="42" spans="1:51" ht="21">
      <c r="AJ42" s="50"/>
      <c r="AK42" s="50"/>
      <c r="AL42" s="50"/>
      <c r="AM42" s="50"/>
      <c r="AN42" s="50"/>
      <c r="AO42" s="50"/>
      <c r="AP42" s="50"/>
      <c r="AQ42" s="50"/>
      <c r="AR42" s="50"/>
      <c r="AS42" s="50"/>
      <c r="AT42" s="50"/>
      <c r="AU42" s="50"/>
      <c r="AV42" s="50"/>
      <c r="AW42" s="50"/>
      <c r="AX42" s="50"/>
      <c r="AY42" s="50"/>
    </row>
    <row r="43" spans="1:51" ht="21">
      <c r="AJ43" s="50" t="s">
        <v>171</v>
      </c>
      <c r="AK43" s="50"/>
      <c r="AL43" s="50"/>
      <c r="AM43" s="50"/>
      <c r="AN43" s="50"/>
      <c r="AO43" s="50"/>
      <c r="AP43" s="50"/>
      <c r="AQ43" s="50"/>
      <c r="AR43" s="50"/>
      <c r="AS43" s="50"/>
      <c r="AT43" s="50"/>
      <c r="AU43" s="50"/>
      <c r="AV43" s="50"/>
      <c r="AW43" s="50"/>
      <c r="AX43" s="50"/>
      <c r="AY43" s="50"/>
    </row>
    <row r="44" spans="1:51" ht="21">
      <c r="AJ44" s="50"/>
      <c r="AK44" s="107" t="s">
        <v>161</v>
      </c>
      <c r="AL44" s="108"/>
      <c r="AM44" s="108"/>
      <c r="AN44" s="109"/>
      <c r="AO44" s="107" t="s">
        <v>162</v>
      </c>
      <c r="AP44" s="108"/>
      <c r="AQ44" s="108"/>
      <c r="AR44" s="109"/>
      <c r="AS44" s="110" t="s">
        <v>163</v>
      </c>
      <c r="AT44" s="111"/>
      <c r="AU44" s="110" t="s">
        <v>163</v>
      </c>
      <c r="AV44" s="111"/>
      <c r="AW44" s="112" t="s">
        <v>165</v>
      </c>
      <c r="AX44" s="104" t="s">
        <v>165</v>
      </c>
      <c r="AY44" s="104" t="s">
        <v>165</v>
      </c>
    </row>
    <row r="45" spans="1:51" ht="21">
      <c r="AJ45" s="61" t="s">
        <v>172</v>
      </c>
      <c r="AK45" s="57" t="s">
        <v>166</v>
      </c>
      <c r="AL45" s="57" t="s">
        <v>156</v>
      </c>
      <c r="AM45" s="57" t="s">
        <v>167</v>
      </c>
      <c r="AN45" s="57" t="s">
        <v>168</v>
      </c>
      <c r="AO45" s="57" t="s">
        <v>166</v>
      </c>
      <c r="AP45" s="57" t="s">
        <v>156</v>
      </c>
      <c r="AQ45" s="57" t="s">
        <v>167</v>
      </c>
      <c r="AR45" s="57" t="s">
        <v>168</v>
      </c>
      <c r="AS45" s="59" t="s">
        <v>169</v>
      </c>
      <c r="AT45" s="62" t="s">
        <v>170</v>
      </c>
      <c r="AU45" s="59" t="s">
        <v>169</v>
      </c>
      <c r="AV45" s="64" t="s">
        <v>170</v>
      </c>
      <c r="AW45" s="113"/>
      <c r="AX45" s="104"/>
      <c r="AY45" s="104"/>
    </row>
    <row r="46" spans="1:51" ht="21">
      <c r="AJ46" s="63"/>
      <c r="AK46" s="56" t="e">
        <f t="shared" ref="AK46:AY46" si="5">VLOOKUP($AJ$45,$AJ$32:$AY$41,AK25,FALSE)</f>
        <v>#N/A</v>
      </c>
      <c r="AL46" s="56" t="e">
        <f t="shared" si="5"/>
        <v>#N/A</v>
      </c>
      <c r="AM46" s="56" t="e">
        <f t="shared" si="5"/>
        <v>#N/A</v>
      </c>
      <c r="AN46" s="55" t="e">
        <f t="shared" si="5"/>
        <v>#N/A</v>
      </c>
      <c r="AO46" s="56" t="e">
        <f t="shared" si="5"/>
        <v>#N/A</v>
      </c>
      <c r="AP46" s="56" t="e">
        <f t="shared" si="5"/>
        <v>#N/A</v>
      </c>
      <c r="AQ46" s="56" t="e">
        <f t="shared" si="5"/>
        <v>#N/A</v>
      </c>
      <c r="AR46" s="55" t="e">
        <f t="shared" si="5"/>
        <v>#N/A</v>
      </c>
      <c r="AS46" s="59" t="e">
        <f t="shared" si="5"/>
        <v>#N/A</v>
      </c>
      <c r="AT46" s="59" t="e">
        <f t="shared" si="5"/>
        <v>#N/A</v>
      </c>
      <c r="AU46" s="59" t="e">
        <f t="shared" si="5"/>
        <v>#N/A</v>
      </c>
      <c r="AV46" s="59" t="e">
        <f t="shared" si="5"/>
        <v>#N/A</v>
      </c>
      <c r="AW46" s="59" t="e">
        <f t="shared" si="5"/>
        <v>#N/A</v>
      </c>
      <c r="AX46" s="59" t="e">
        <f t="shared" si="5"/>
        <v>#N/A</v>
      </c>
      <c r="AY46" s="59" t="e">
        <f t="shared" si="5"/>
        <v>#N/A</v>
      </c>
    </row>
  </sheetData>
  <sheetProtection password="CC7D" sheet="1" formatCells="0" selectLockedCells="1"/>
  <mergeCells count="74">
    <mergeCell ref="A33:AD33"/>
    <mergeCell ref="A32:AD32"/>
    <mergeCell ref="A3:C3"/>
    <mergeCell ref="D4:U4"/>
    <mergeCell ref="D13:O13"/>
    <mergeCell ref="D14:O14"/>
    <mergeCell ref="A9:R9"/>
    <mergeCell ref="S9:AC9"/>
    <mergeCell ref="V4:X4"/>
    <mergeCell ref="A12:R12"/>
    <mergeCell ref="A14:C14"/>
    <mergeCell ref="D26:R26"/>
    <mergeCell ref="S12:AC12"/>
    <mergeCell ref="S13:AD15"/>
    <mergeCell ref="S16:X16"/>
    <mergeCell ref="Y16:AD16"/>
    <mergeCell ref="AK30:AN30"/>
    <mergeCell ref="AO30:AR30"/>
    <mergeCell ref="AS30:AT30"/>
    <mergeCell ref="S25:AC25"/>
    <mergeCell ref="S26:AC26"/>
    <mergeCell ref="D25:R25"/>
    <mergeCell ref="A2:AD2"/>
    <mergeCell ref="A15:R15"/>
    <mergeCell ref="AD10:AD11"/>
    <mergeCell ref="A5:R5"/>
    <mergeCell ref="A6:R8"/>
    <mergeCell ref="S6:X6"/>
    <mergeCell ref="Y6:AD6"/>
    <mergeCell ref="S7:V7"/>
    <mergeCell ref="S5:AC5"/>
    <mergeCell ref="Y4:AD4"/>
    <mergeCell ref="W7:X7"/>
    <mergeCell ref="Y7:AC7"/>
    <mergeCell ref="S8:AC8"/>
    <mergeCell ref="A10:R11"/>
    <mergeCell ref="A13:C13"/>
    <mergeCell ref="S10:AC11"/>
    <mergeCell ref="AC18:AD18"/>
    <mergeCell ref="A16:R18"/>
    <mergeCell ref="S18:AB18"/>
    <mergeCell ref="S19:AD19"/>
    <mergeCell ref="A19:R19"/>
    <mergeCell ref="S17:V17"/>
    <mergeCell ref="Y17:AB17"/>
    <mergeCell ref="W17:X17"/>
    <mergeCell ref="AC17:AD17"/>
    <mergeCell ref="AD22:AD23"/>
    <mergeCell ref="AD20:AD21"/>
    <mergeCell ref="A23:R23"/>
    <mergeCell ref="A20:R20"/>
    <mergeCell ref="AZ30:AZ31"/>
    <mergeCell ref="AY30:AY31"/>
    <mergeCell ref="A31:AD31"/>
    <mergeCell ref="A30:AD30"/>
    <mergeCell ref="AW30:AW31"/>
    <mergeCell ref="AX30:AX31"/>
    <mergeCell ref="AU30:AV30"/>
    <mergeCell ref="A25:C26"/>
    <mergeCell ref="A21:R21"/>
    <mergeCell ref="A22:R22"/>
    <mergeCell ref="S20:AC21"/>
    <mergeCell ref="S22:AC23"/>
    <mergeCell ref="AY44:AY45"/>
    <mergeCell ref="A35:AD35"/>
    <mergeCell ref="A36:AD36"/>
    <mergeCell ref="A37:AD37"/>
    <mergeCell ref="A34:AD34"/>
    <mergeCell ref="AK44:AN44"/>
    <mergeCell ref="AO44:AR44"/>
    <mergeCell ref="AS44:AT44"/>
    <mergeCell ref="AW44:AW45"/>
    <mergeCell ref="AX44:AX45"/>
    <mergeCell ref="AU44:AV44"/>
  </mergeCells>
  <phoneticPr fontId="2"/>
  <dataValidations count="4">
    <dataValidation type="list" allowBlank="1" showInputMessage="1" showErrorMessage="1" sqref="D13">
      <formula1>INDIRECT($AN$10)</formula1>
    </dataValidation>
    <dataValidation type="list" allowBlank="1" showInputMessage="1" showErrorMessage="1" sqref="AF12:AF15">
      <formula1>$AF$12:$AF$15</formula1>
    </dataValidation>
    <dataValidation imeMode="halfAlpha" allowBlank="1" showInputMessage="1" showErrorMessage="1" sqref="S17 Y17 S5:AC5"/>
    <dataValidation imeMode="hiragana" allowBlank="1" showInputMessage="1" showErrorMessage="1" sqref="S16:AD16 W17 S18:AB18 AJ46"/>
  </dataValidations>
  <pageMargins left="0.7" right="0.7" top="0.75" bottom="0.75" header="0.3" footer="0.3"/>
  <pageSetup paperSize="9" scale="51" orientation="portrait" r:id="rId1"/>
  <rowBreaks count="1" manualBreakCount="1">
    <brk id="27" max="20" man="1"/>
  </rowBreaks>
  <colBreaks count="1" manualBreakCount="1">
    <brk id="30"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79"/>
  <sheetViews>
    <sheetView view="pageBreakPreview" zoomScaleNormal="100" zoomScaleSheetLayoutView="100" workbookViewId="0">
      <selection activeCell="B8" sqref="B8"/>
    </sheetView>
  </sheetViews>
  <sheetFormatPr defaultColWidth="9" defaultRowHeight="13.5"/>
  <cols>
    <col min="1" max="1" width="6.375" style="2" customWidth="1"/>
    <col min="2" max="34" width="4.125" style="2" customWidth="1"/>
    <col min="35" max="35" width="4.625" style="2" customWidth="1"/>
    <col min="36" max="16384" width="9" style="2"/>
  </cols>
  <sheetData>
    <row r="1" spans="1:34">
      <c r="A1" s="2" t="s">
        <v>204</v>
      </c>
    </row>
    <row r="2" spans="1:34">
      <c r="AB2" s="137" t="s">
        <v>84</v>
      </c>
      <c r="AC2" s="179"/>
      <c r="AD2" s="179"/>
      <c r="AE2" s="179"/>
      <c r="AF2" s="179"/>
      <c r="AG2" s="179"/>
      <c r="AH2" s="138"/>
    </row>
    <row r="3" spans="1:34">
      <c r="AB3" s="137"/>
      <c r="AC3" s="179"/>
      <c r="AD3" s="179"/>
      <c r="AE3" s="179"/>
      <c r="AF3" s="179"/>
      <c r="AG3" s="179"/>
      <c r="AH3" s="138"/>
    </row>
    <row r="4" spans="1:34" ht="24">
      <c r="L4" s="3" t="s">
        <v>9</v>
      </c>
      <c r="AB4" s="137"/>
      <c r="AC4" s="179"/>
      <c r="AD4" s="179"/>
      <c r="AE4" s="179"/>
      <c r="AF4" s="179"/>
      <c r="AG4" s="179"/>
      <c r="AH4" s="138"/>
    </row>
    <row r="5" spans="1:34">
      <c r="AB5" s="137"/>
      <c r="AC5" s="179"/>
      <c r="AD5" s="179"/>
      <c r="AE5" s="179"/>
      <c r="AF5" s="179"/>
      <c r="AG5" s="179"/>
      <c r="AH5" s="138"/>
    </row>
    <row r="6" spans="1:34" ht="59.25" customHeight="1">
      <c r="A6" s="366" t="s">
        <v>103</v>
      </c>
      <c r="B6" s="366"/>
      <c r="C6" s="366"/>
      <c r="D6" s="366"/>
      <c r="E6" s="366"/>
      <c r="F6" s="366"/>
      <c r="G6" s="366"/>
      <c r="H6" s="366"/>
      <c r="I6" s="366"/>
      <c r="J6" s="366"/>
      <c r="K6" s="366"/>
      <c r="L6" s="366"/>
      <c r="M6" s="366"/>
      <c r="N6" s="366"/>
      <c r="O6" s="366"/>
      <c r="P6" s="366"/>
      <c r="Q6" s="366"/>
      <c r="R6" s="366"/>
      <c r="S6" s="366"/>
      <c r="T6" s="366"/>
      <c r="U6" s="366"/>
      <c r="AB6" s="137"/>
      <c r="AC6" s="179"/>
      <c r="AD6" s="179"/>
      <c r="AE6" s="179"/>
      <c r="AF6" s="179"/>
      <c r="AG6" s="179"/>
      <c r="AH6" s="138"/>
    </row>
    <row r="8" spans="1:34" ht="14.25">
      <c r="A8" s="4" t="s">
        <v>98</v>
      </c>
      <c r="B8" s="5"/>
      <c r="C8" s="4" t="s">
        <v>99</v>
      </c>
      <c r="D8" s="5"/>
      <c r="E8" s="4" t="s">
        <v>100</v>
      </c>
      <c r="F8" s="5"/>
      <c r="G8" s="4" t="s">
        <v>101</v>
      </c>
      <c r="H8" s="4"/>
      <c r="I8" s="4"/>
      <c r="J8" s="4"/>
      <c r="K8" s="354" t="s">
        <v>85</v>
      </c>
      <c r="L8" s="354"/>
      <c r="M8" s="2" t="s">
        <v>51</v>
      </c>
      <c r="P8" s="365"/>
      <c r="Q8" s="365"/>
      <c r="R8" s="365"/>
      <c r="S8" s="365"/>
      <c r="T8" s="365"/>
      <c r="U8" s="365"/>
      <c r="V8" s="365"/>
      <c r="W8" s="365"/>
      <c r="X8" s="365"/>
      <c r="Y8" s="365"/>
      <c r="Z8" s="365"/>
      <c r="AA8" s="365"/>
      <c r="AB8" s="365"/>
      <c r="AC8" s="365"/>
      <c r="AD8" s="365"/>
      <c r="AE8" s="365"/>
      <c r="AF8" s="365"/>
      <c r="AG8" s="365"/>
      <c r="AH8" s="365"/>
    </row>
    <row r="9" spans="1:34" ht="14.25">
      <c r="A9" s="4"/>
      <c r="B9" s="4"/>
      <c r="C9" s="4"/>
      <c r="D9" s="4"/>
      <c r="E9" s="4"/>
      <c r="F9" s="4"/>
      <c r="G9" s="4"/>
      <c r="H9" s="4"/>
      <c r="I9" s="4"/>
      <c r="J9" s="4"/>
      <c r="K9" s="354" t="s">
        <v>86</v>
      </c>
      <c r="L9" s="354"/>
      <c r="M9" s="2" t="s">
        <v>52</v>
      </c>
      <c r="P9" s="365"/>
      <c r="Q9" s="365"/>
      <c r="R9" s="365"/>
      <c r="S9" s="365"/>
      <c r="T9" s="365"/>
      <c r="U9" s="365"/>
      <c r="V9" s="365"/>
      <c r="W9" s="365"/>
      <c r="X9" s="365"/>
      <c r="Y9" s="365"/>
      <c r="Z9" s="365"/>
      <c r="AA9" s="365"/>
      <c r="AB9" s="365"/>
      <c r="AC9" s="365"/>
      <c r="AD9" s="365"/>
      <c r="AE9" s="365"/>
      <c r="AF9" s="365"/>
      <c r="AG9" s="365"/>
      <c r="AH9" s="365"/>
    </row>
    <row r="10" spans="1:34" ht="14.25">
      <c r="A10" s="4"/>
      <c r="B10" s="4"/>
      <c r="C10" s="4"/>
      <c r="D10" s="4"/>
      <c r="E10" s="4"/>
      <c r="F10" s="4"/>
      <c r="G10" s="4"/>
      <c r="H10" s="4"/>
      <c r="I10" s="4"/>
      <c r="J10" s="4"/>
      <c r="K10" s="354" t="s">
        <v>53</v>
      </c>
      <c r="L10" s="354"/>
      <c r="M10" s="2" t="s">
        <v>54</v>
      </c>
      <c r="P10" s="365"/>
      <c r="Q10" s="365"/>
      <c r="R10" s="365"/>
      <c r="S10" s="365"/>
      <c r="T10" s="365"/>
      <c r="U10" s="365"/>
      <c r="V10" s="365"/>
      <c r="W10" s="365"/>
      <c r="X10" s="365"/>
      <c r="Y10" s="365"/>
      <c r="Z10" s="365"/>
      <c r="AA10" s="365"/>
      <c r="AB10" s="365"/>
      <c r="AC10" s="365"/>
      <c r="AD10" s="365"/>
      <c r="AE10" s="365"/>
      <c r="AF10" s="365"/>
      <c r="AG10" s="365"/>
      <c r="AH10" s="38"/>
    </row>
    <row r="12" spans="1:34" ht="14.25" customHeight="1">
      <c r="M12" s="368" t="s">
        <v>151</v>
      </c>
      <c r="N12" s="368"/>
      <c r="O12" s="368"/>
      <c r="P12" s="368"/>
      <c r="Q12" s="368"/>
      <c r="R12" s="368"/>
      <c r="S12" s="368"/>
      <c r="T12" s="368"/>
      <c r="U12" s="368"/>
      <c r="V12" s="368"/>
      <c r="W12" s="368"/>
      <c r="X12" s="368"/>
      <c r="Y12" s="368"/>
      <c r="Z12" s="368"/>
      <c r="AA12" s="368"/>
      <c r="AB12" s="368"/>
      <c r="AC12" s="368"/>
      <c r="AD12" s="368"/>
      <c r="AE12" s="368"/>
      <c r="AF12" s="368"/>
      <c r="AG12" s="368"/>
    </row>
    <row r="13" spans="1:34" ht="14.25" customHeight="1">
      <c r="M13" s="368"/>
      <c r="N13" s="368"/>
      <c r="O13" s="368"/>
      <c r="P13" s="368"/>
      <c r="Q13" s="368"/>
      <c r="R13" s="368"/>
      <c r="S13" s="368"/>
      <c r="T13" s="368"/>
      <c r="U13" s="368"/>
      <c r="V13" s="368"/>
      <c r="W13" s="368"/>
      <c r="X13" s="368"/>
      <c r="Y13" s="368"/>
      <c r="Z13" s="368"/>
      <c r="AA13" s="368"/>
      <c r="AB13" s="368"/>
      <c r="AC13" s="368"/>
      <c r="AD13" s="368"/>
      <c r="AE13" s="368"/>
      <c r="AF13" s="368"/>
      <c r="AG13" s="368"/>
    </row>
    <row r="14" spans="1:34" ht="14.25" customHeight="1">
      <c r="M14" s="368"/>
      <c r="N14" s="368"/>
      <c r="O14" s="368"/>
      <c r="P14" s="368"/>
      <c r="Q14" s="368"/>
      <c r="R14" s="368"/>
      <c r="S14" s="368"/>
      <c r="T14" s="368"/>
      <c r="U14" s="368"/>
      <c r="V14" s="368"/>
      <c r="W14" s="368"/>
      <c r="X14" s="368"/>
      <c r="Y14" s="368"/>
      <c r="Z14" s="368"/>
      <c r="AA14" s="368"/>
      <c r="AB14" s="368"/>
      <c r="AC14" s="368"/>
      <c r="AD14" s="368"/>
      <c r="AE14" s="368"/>
      <c r="AF14" s="368"/>
      <c r="AG14" s="368"/>
    </row>
    <row r="15" spans="1:34" ht="14.25" customHeight="1">
      <c r="M15" s="368"/>
      <c r="N15" s="368"/>
      <c r="O15" s="368"/>
      <c r="P15" s="368"/>
      <c r="Q15" s="368"/>
      <c r="R15" s="368"/>
      <c r="S15" s="368"/>
      <c r="T15" s="368"/>
      <c r="U15" s="368"/>
      <c r="V15" s="368"/>
      <c r="W15" s="368"/>
      <c r="X15" s="368"/>
      <c r="Y15" s="368"/>
      <c r="Z15" s="368"/>
      <c r="AA15" s="368"/>
      <c r="AB15" s="368"/>
      <c r="AC15" s="368"/>
      <c r="AD15" s="368"/>
      <c r="AE15" s="368"/>
      <c r="AF15" s="368"/>
      <c r="AG15" s="368"/>
    </row>
    <row r="17" spans="1:34" ht="40.5" customHeight="1">
      <c r="A17" s="6"/>
      <c r="B17" s="367" t="s">
        <v>146</v>
      </c>
      <c r="C17" s="367"/>
      <c r="D17" s="367"/>
      <c r="E17" s="367"/>
      <c r="F17" s="7" t="s">
        <v>56</v>
      </c>
      <c r="G17" s="6"/>
      <c r="H17" s="6"/>
      <c r="P17" s="4" t="s">
        <v>55</v>
      </c>
      <c r="Q17" s="4"/>
      <c r="R17" s="4" t="s">
        <v>51</v>
      </c>
      <c r="U17" s="365"/>
      <c r="V17" s="365"/>
      <c r="W17" s="365"/>
      <c r="X17" s="365"/>
      <c r="Y17" s="365"/>
      <c r="Z17" s="365"/>
      <c r="AA17" s="365"/>
      <c r="AB17" s="365"/>
      <c r="AC17" s="365"/>
      <c r="AD17" s="365"/>
      <c r="AE17" s="365"/>
      <c r="AF17" s="365"/>
      <c r="AG17" s="365"/>
      <c r="AH17" s="365"/>
    </row>
    <row r="18" spans="1:34" ht="17.25">
      <c r="A18" s="6" t="s">
        <v>57</v>
      </c>
      <c r="B18" s="367" t="s">
        <v>146</v>
      </c>
      <c r="C18" s="367"/>
      <c r="D18" s="367"/>
      <c r="E18" s="367"/>
      <c r="F18" s="4" t="s">
        <v>104</v>
      </c>
      <c r="G18" s="6"/>
      <c r="H18" s="6"/>
      <c r="P18" s="4"/>
      <c r="Q18" s="8" t="s">
        <v>58</v>
      </c>
      <c r="R18" s="4" t="s">
        <v>52</v>
      </c>
      <c r="U18" s="365"/>
      <c r="V18" s="365"/>
      <c r="W18" s="365"/>
      <c r="X18" s="365"/>
      <c r="Y18" s="365"/>
      <c r="Z18" s="365"/>
      <c r="AA18" s="365"/>
      <c r="AB18" s="365"/>
      <c r="AC18" s="365"/>
      <c r="AD18" s="365"/>
      <c r="AE18" s="365"/>
      <c r="AF18" s="365"/>
      <c r="AG18" s="365"/>
      <c r="AH18" s="365"/>
    </row>
    <row r="19" spans="1:34" ht="14.25">
      <c r="P19" s="8" t="s">
        <v>59</v>
      </c>
      <c r="Q19" s="4"/>
      <c r="R19" s="4" t="s">
        <v>54</v>
      </c>
      <c r="U19" s="365"/>
      <c r="V19" s="365"/>
      <c r="W19" s="365"/>
      <c r="X19" s="365"/>
      <c r="Y19" s="365"/>
      <c r="Z19" s="365"/>
      <c r="AA19" s="365"/>
      <c r="AB19" s="365"/>
      <c r="AC19" s="365"/>
      <c r="AD19" s="365"/>
      <c r="AE19" s="365"/>
      <c r="AF19" s="365"/>
      <c r="AG19" s="365"/>
      <c r="AH19" s="38"/>
    </row>
    <row r="20" spans="1:34" ht="14.25" thickBot="1"/>
    <row r="21" spans="1:34" ht="20.100000000000001" customHeight="1" thickTop="1">
      <c r="A21" s="369" t="s">
        <v>102</v>
      </c>
      <c r="B21" s="268" t="s">
        <v>10</v>
      </c>
      <c r="C21" s="269"/>
      <c r="D21" s="269"/>
      <c r="E21" s="269"/>
      <c r="F21" s="275"/>
      <c r="G21" s="275"/>
      <c r="H21" s="275"/>
      <c r="I21" s="275"/>
      <c r="J21" s="275"/>
      <c r="K21" s="275"/>
      <c r="L21" s="275"/>
      <c r="M21" s="275"/>
      <c r="N21" s="275"/>
      <c r="O21" s="275"/>
      <c r="P21" s="276"/>
      <c r="Q21" s="270" t="s">
        <v>11</v>
      </c>
      <c r="R21" s="271"/>
      <c r="S21" s="271"/>
      <c r="T21" s="272"/>
      <c r="U21" s="46" t="s">
        <v>12</v>
      </c>
      <c r="V21" s="375"/>
      <c r="W21" s="376"/>
      <c r="X21" s="376"/>
      <c r="Y21" s="376"/>
      <c r="Z21" s="376"/>
      <c r="AA21" s="376"/>
      <c r="AB21" s="376"/>
      <c r="AC21" s="376"/>
      <c r="AD21" s="377"/>
      <c r="AE21" s="270" t="s">
        <v>155</v>
      </c>
      <c r="AF21" s="271"/>
      <c r="AG21" s="271"/>
      <c r="AH21" s="370"/>
    </row>
    <row r="22" spans="1:34" ht="30" customHeight="1">
      <c r="A22" s="222"/>
      <c r="B22" s="407"/>
      <c r="C22" s="408"/>
      <c r="D22" s="408"/>
      <c r="E22" s="408"/>
      <c r="F22" s="408"/>
      <c r="G22" s="408"/>
      <c r="H22" s="408"/>
      <c r="I22" s="408"/>
      <c r="J22" s="408"/>
      <c r="K22" s="408"/>
      <c r="L22" s="408"/>
      <c r="M22" s="408"/>
      <c r="N22" s="408"/>
      <c r="O22" s="408"/>
      <c r="P22" s="409"/>
      <c r="Q22" s="378"/>
      <c r="R22" s="379"/>
      <c r="S22" s="379"/>
      <c r="T22" s="379"/>
      <c r="U22" s="379"/>
      <c r="V22" s="379"/>
      <c r="W22" s="379"/>
      <c r="X22" s="379"/>
      <c r="Y22" s="379"/>
      <c r="Z22" s="379"/>
      <c r="AA22" s="379"/>
      <c r="AB22" s="379"/>
      <c r="AC22" s="379"/>
      <c r="AD22" s="380"/>
      <c r="AE22" s="371"/>
      <c r="AF22" s="372"/>
      <c r="AG22" s="372"/>
      <c r="AH22" s="373"/>
    </row>
    <row r="23" spans="1:34" ht="30" customHeight="1">
      <c r="A23" s="222"/>
      <c r="B23" s="407"/>
      <c r="C23" s="408"/>
      <c r="D23" s="408"/>
      <c r="E23" s="408"/>
      <c r="F23" s="408"/>
      <c r="G23" s="408"/>
      <c r="H23" s="408"/>
      <c r="I23" s="408"/>
      <c r="J23" s="408"/>
      <c r="K23" s="408"/>
      <c r="L23" s="408"/>
      <c r="M23" s="408"/>
      <c r="N23" s="408"/>
      <c r="O23" s="408"/>
      <c r="P23" s="409"/>
      <c r="Q23" s="378"/>
      <c r="R23" s="379"/>
      <c r="S23" s="379"/>
      <c r="T23" s="379"/>
      <c r="U23" s="379"/>
      <c r="V23" s="379"/>
      <c r="W23" s="379"/>
      <c r="X23" s="379"/>
      <c r="Y23" s="379"/>
      <c r="Z23" s="379"/>
      <c r="AA23" s="379"/>
      <c r="AB23" s="379"/>
      <c r="AC23" s="379"/>
      <c r="AD23" s="380"/>
      <c r="AE23" s="371"/>
      <c r="AF23" s="372"/>
      <c r="AG23" s="372"/>
      <c r="AH23" s="373"/>
    </row>
    <row r="24" spans="1:34" ht="30" customHeight="1">
      <c r="A24" s="222"/>
      <c r="B24" s="273" t="s">
        <v>13</v>
      </c>
      <c r="C24" s="274"/>
      <c r="D24" s="274"/>
      <c r="E24" s="274"/>
      <c r="F24" s="274"/>
      <c r="G24" s="216"/>
      <c r="H24" s="216"/>
      <c r="I24" s="216"/>
      <c r="J24" s="216"/>
      <c r="K24" s="216"/>
      <c r="L24" s="216"/>
      <c r="M24" s="216"/>
      <c r="N24" s="216"/>
      <c r="O24" s="216"/>
      <c r="P24" s="217"/>
      <c r="Q24" s="378"/>
      <c r="R24" s="379"/>
      <c r="S24" s="379"/>
      <c r="T24" s="379"/>
      <c r="U24" s="379"/>
      <c r="V24" s="379"/>
      <c r="W24" s="379"/>
      <c r="X24" s="379"/>
      <c r="Y24" s="379"/>
      <c r="Z24" s="379"/>
      <c r="AA24" s="379"/>
      <c r="AB24" s="379"/>
      <c r="AC24" s="379"/>
      <c r="AD24" s="380"/>
      <c r="AE24" s="371"/>
      <c r="AF24" s="372"/>
      <c r="AG24" s="372"/>
      <c r="AH24" s="373"/>
    </row>
    <row r="25" spans="1:34" ht="30" customHeight="1">
      <c r="A25" s="222"/>
      <c r="B25" s="403" t="s">
        <v>14</v>
      </c>
      <c r="C25" s="404"/>
      <c r="D25" s="404"/>
      <c r="E25" s="404"/>
      <c r="F25" s="404"/>
      <c r="G25" s="384"/>
      <c r="H25" s="384"/>
      <c r="I25" s="384"/>
      <c r="J25" s="384"/>
      <c r="K25" s="384"/>
      <c r="L25" s="384"/>
      <c r="M25" s="384"/>
      <c r="N25" s="384"/>
      <c r="O25" s="384"/>
      <c r="P25" s="385"/>
      <c r="Q25" s="277" t="s">
        <v>60</v>
      </c>
      <c r="R25" s="278"/>
      <c r="S25" s="278"/>
      <c r="T25" s="279"/>
      <c r="U25" s="381"/>
      <c r="V25" s="382"/>
      <c r="W25" s="382"/>
      <c r="X25" s="382"/>
      <c r="Y25" s="382"/>
      <c r="Z25" s="382"/>
      <c r="AA25" s="382"/>
      <c r="AB25" s="382"/>
      <c r="AC25" s="382"/>
      <c r="AD25" s="383"/>
      <c r="AE25" s="277"/>
      <c r="AF25" s="278"/>
      <c r="AG25" s="278"/>
      <c r="AH25" s="374"/>
    </row>
    <row r="26" spans="1:34" ht="30" customHeight="1">
      <c r="A26" s="222"/>
      <c r="B26" s="405" t="s">
        <v>15</v>
      </c>
      <c r="C26" s="289"/>
      <c r="D26" s="289"/>
      <c r="E26" s="289"/>
      <c r="F26" s="289"/>
      <c r="G26" s="289"/>
      <c r="H26" s="406"/>
      <c r="I26" s="406"/>
      <c r="J26" s="406"/>
      <c r="K26" s="406"/>
      <c r="L26" s="406"/>
      <c r="M26" s="406"/>
      <c r="N26" s="406"/>
      <c r="O26" s="406"/>
      <c r="P26" s="406"/>
      <c r="Q26" s="406"/>
      <c r="R26" s="406"/>
      <c r="S26" s="406"/>
      <c r="T26" s="406"/>
      <c r="U26" s="406"/>
      <c r="V26" s="406"/>
      <c r="W26" s="394" t="s">
        <v>16</v>
      </c>
      <c r="X26" s="226"/>
      <c r="Y26" s="226"/>
      <c r="Z26" s="226"/>
      <c r="AA26" s="395"/>
      <c r="AB26" s="395"/>
      <c r="AC26" s="395"/>
      <c r="AD26" s="395"/>
      <c r="AE26" s="395"/>
      <c r="AF26" s="395"/>
      <c r="AG26" s="395"/>
      <c r="AH26" s="396"/>
    </row>
    <row r="27" spans="1:34" ht="30" customHeight="1">
      <c r="A27" s="222"/>
      <c r="B27" s="397" t="s">
        <v>17</v>
      </c>
      <c r="C27" s="398"/>
      <c r="D27" s="398"/>
      <c r="E27" s="398"/>
      <c r="F27" s="398"/>
      <c r="G27" s="398"/>
      <c r="H27" s="399"/>
      <c r="I27" s="399"/>
      <c r="J27" s="399"/>
      <c r="K27" s="399"/>
      <c r="L27" s="400"/>
      <c r="M27" s="231" t="s">
        <v>18</v>
      </c>
      <c r="N27" s="232"/>
      <c r="O27" s="232"/>
      <c r="P27" s="232"/>
      <c r="Q27" s="232"/>
      <c r="R27" s="232"/>
      <c r="S27" s="232"/>
      <c r="T27" s="232"/>
      <c r="U27" s="232"/>
      <c r="V27" s="233"/>
      <c r="W27" s="378"/>
      <c r="X27" s="379"/>
      <c r="Y27" s="379"/>
      <c r="Z27" s="379"/>
      <c r="AA27" s="379"/>
      <c r="AB27" s="379"/>
      <c r="AC27" s="379"/>
      <c r="AD27" s="379"/>
      <c r="AE27" s="379"/>
      <c r="AF27" s="379"/>
      <c r="AG27" s="379"/>
      <c r="AH27" s="392"/>
    </row>
    <row r="28" spans="1:34" ht="30" customHeight="1">
      <c r="A28" s="223"/>
      <c r="B28" s="401" t="s">
        <v>64</v>
      </c>
      <c r="C28" s="339"/>
      <c r="D28" s="393"/>
      <c r="E28" s="393"/>
      <c r="F28" s="9" t="s">
        <v>63</v>
      </c>
      <c r="G28" s="39" t="s">
        <v>62</v>
      </c>
      <c r="H28" s="339" t="s">
        <v>65</v>
      </c>
      <c r="I28" s="339"/>
      <c r="J28" s="393"/>
      <c r="K28" s="393"/>
      <c r="L28" s="40" t="s">
        <v>61</v>
      </c>
      <c r="M28" s="386"/>
      <c r="N28" s="387"/>
      <c r="O28" s="387"/>
      <c r="P28" s="387"/>
      <c r="Q28" s="387"/>
      <c r="R28" s="387"/>
      <c r="S28" s="387"/>
      <c r="T28" s="388"/>
      <c r="U28" s="303" t="s">
        <v>19</v>
      </c>
      <c r="V28" s="304"/>
      <c r="W28" s="389" t="s">
        <v>20</v>
      </c>
      <c r="X28" s="390"/>
      <c r="Y28" s="390"/>
      <c r="Z28" s="390"/>
      <c r="AA28" s="390"/>
      <c r="AB28" s="391"/>
      <c r="AC28" s="381"/>
      <c r="AD28" s="382"/>
      <c r="AE28" s="382"/>
      <c r="AF28" s="382"/>
      <c r="AG28" s="382"/>
      <c r="AH28" s="402"/>
    </row>
    <row r="29" spans="1:34" ht="30" customHeight="1">
      <c r="A29" s="221" t="s">
        <v>105</v>
      </c>
      <c r="B29" s="291" t="s">
        <v>129</v>
      </c>
      <c r="C29" s="292"/>
      <c r="D29" s="292"/>
      <c r="E29" s="292"/>
      <c r="F29" s="292"/>
      <c r="G29" s="292"/>
      <c r="H29" s="293"/>
      <c r="I29" s="241" t="str">
        <f>IF('様式新第2号(2)算定書'!S18="","",'様式新第2号(2)算定書'!S18)</f>
        <v/>
      </c>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245" t="s">
        <v>4</v>
      </c>
      <c r="AH29" s="246"/>
    </row>
    <row r="30" spans="1:34" ht="30" customHeight="1">
      <c r="A30" s="222"/>
      <c r="B30" s="294"/>
      <c r="C30" s="295"/>
      <c r="D30" s="295"/>
      <c r="E30" s="295"/>
      <c r="F30" s="295"/>
      <c r="G30" s="295"/>
      <c r="H30" s="296"/>
      <c r="I30" s="317"/>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247"/>
      <c r="AH30" s="248"/>
    </row>
    <row r="31" spans="1:34" ht="18.75" customHeight="1">
      <c r="A31" s="222"/>
      <c r="B31" s="310" t="s">
        <v>127</v>
      </c>
      <c r="C31" s="311"/>
      <c r="D31" s="311"/>
      <c r="E31" s="311"/>
      <c r="F31" s="311"/>
      <c r="G31" s="311"/>
      <c r="H31" s="311"/>
      <c r="I31" s="311"/>
      <c r="J31" s="311"/>
      <c r="K31" s="311"/>
      <c r="L31" s="312"/>
      <c r="M31" s="297" t="s">
        <v>130</v>
      </c>
      <c r="N31" s="292"/>
      <c r="O31" s="292"/>
      <c r="P31" s="292"/>
      <c r="Q31" s="292"/>
      <c r="R31" s="292"/>
      <c r="S31" s="292"/>
      <c r="T31" s="292"/>
      <c r="U31" s="292"/>
      <c r="V31" s="293"/>
      <c r="W31" s="297" t="s">
        <v>131</v>
      </c>
      <c r="X31" s="292"/>
      <c r="Y31" s="292"/>
      <c r="Z31" s="292"/>
      <c r="AA31" s="292"/>
      <c r="AB31" s="292"/>
      <c r="AC31" s="292"/>
      <c r="AD31" s="292"/>
      <c r="AE31" s="292"/>
      <c r="AF31" s="292"/>
      <c r="AG31" s="292"/>
      <c r="AH31" s="301"/>
    </row>
    <row r="32" spans="1:34">
      <c r="A32" s="222"/>
      <c r="B32" s="313"/>
      <c r="C32" s="314"/>
      <c r="D32" s="314"/>
      <c r="E32" s="314"/>
      <c r="F32" s="314"/>
      <c r="G32" s="314"/>
      <c r="H32" s="314"/>
      <c r="I32" s="314"/>
      <c r="J32" s="314"/>
      <c r="K32" s="314"/>
      <c r="L32" s="315"/>
      <c r="M32" s="298"/>
      <c r="N32" s="299"/>
      <c r="O32" s="299"/>
      <c r="P32" s="299"/>
      <c r="Q32" s="299"/>
      <c r="R32" s="299"/>
      <c r="S32" s="299"/>
      <c r="T32" s="299"/>
      <c r="U32" s="299"/>
      <c r="V32" s="300"/>
      <c r="W32" s="298"/>
      <c r="X32" s="299"/>
      <c r="Y32" s="299"/>
      <c r="Z32" s="299"/>
      <c r="AA32" s="299"/>
      <c r="AB32" s="299"/>
      <c r="AC32" s="299"/>
      <c r="AD32" s="299"/>
      <c r="AE32" s="299"/>
      <c r="AF32" s="299"/>
      <c r="AG32" s="299"/>
      <c r="AH32" s="302"/>
    </row>
    <row r="33" spans="1:34" ht="39.950000000000003" customHeight="1">
      <c r="A33" s="223"/>
      <c r="B33" s="305"/>
      <c r="C33" s="306"/>
      <c r="D33" s="306"/>
      <c r="E33" s="306"/>
      <c r="F33" s="306"/>
      <c r="G33" s="306"/>
      <c r="H33" s="306"/>
      <c r="I33" s="306"/>
      <c r="J33" s="306"/>
      <c r="K33" s="303" t="s">
        <v>4</v>
      </c>
      <c r="L33" s="304"/>
      <c r="M33" s="307" t="str">
        <f>IF(OR(B33="",M28="",M28=0),"",ROUNDDOWN(B33/M28,1))</f>
        <v/>
      </c>
      <c r="N33" s="308"/>
      <c r="O33" s="308"/>
      <c r="P33" s="308"/>
      <c r="Q33" s="308"/>
      <c r="R33" s="308"/>
      <c r="S33" s="308"/>
      <c r="T33" s="308"/>
      <c r="U33" s="303" t="s">
        <v>152</v>
      </c>
      <c r="V33" s="304"/>
      <c r="W33" s="307" t="str">
        <f>IF(OR(B33="",B33=0),"",ROUNDDOWN(I29/B33*100,1))</f>
        <v/>
      </c>
      <c r="X33" s="308"/>
      <c r="Y33" s="308"/>
      <c r="Z33" s="308"/>
      <c r="AA33" s="308"/>
      <c r="AB33" s="308"/>
      <c r="AC33" s="308"/>
      <c r="AD33" s="308"/>
      <c r="AE33" s="308"/>
      <c r="AF33" s="308"/>
      <c r="AG33" s="308"/>
      <c r="AH33" s="309"/>
    </row>
    <row r="34" spans="1:34" ht="39.950000000000003" customHeight="1">
      <c r="A34" s="208" t="s">
        <v>21</v>
      </c>
      <c r="B34" s="235" t="s">
        <v>148</v>
      </c>
      <c r="C34" s="236"/>
      <c r="D34" s="236"/>
      <c r="E34" s="236"/>
      <c r="F34" s="236"/>
      <c r="G34" s="236"/>
      <c r="H34" s="236"/>
      <c r="I34" s="236"/>
      <c r="J34" s="236"/>
      <c r="K34" s="236"/>
      <c r="L34" s="237"/>
      <c r="M34" s="241" t="str">
        <f>IF(AND('様式新第2号(2)算定書'!S20="",'様式新第2号(2)算定書'!S22=""),"",IF('様式新第2号(2)算定書'!S20&lt;&gt;"",'様式新第2号(2)算定書'!S20,'様式新第2号(2)算定書'!S22))</f>
        <v/>
      </c>
      <c r="N34" s="242"/>
      <c r="O34" s="242"/>
      <c r="P34" s="242"/>
      <c r="Q34" s="242"/>
      <c r="R34" s="242"/>
      <c r="S34" s="242"/>
      <c r="T34" s="242"/>
      <c r="U34" s="242"/>
      <c r="V34" s="242"/>
      <c r="W34" s="242"/>
      <c r="X34" s="242"/>
      <c r="Y34" s="242"/>
      <c r="Z34" s="242"/>
      <c r="AA34" s="242"/>
      <c r="AB34" s="242"/>
      <c r="AC34" s="242"/>
      <c r="AD34" s="242"/>
      <c r="AE34" s="242"/>
      <c r="AF34" s="242"/>
      <c r="AG34" s="245" t="s">
        <v>2</v>
      </c>
      <c r="AH34" s="246"/>
    </row>
    <row r="35" spans="1:34" ht="39.950000000000003" customHeight="1">
      <c r="A35" s="209"/>
      <c r="B35" s="238"/>
      <c r="C35" s="239"/>
      <c r="D35" s="239"/>
      <c r="E35" s="239"/>
      <c r="F35" s="239"/>
      <c r="G35" s="239"/>
      <c r="H35" s="239"/>
      <c r="I35" s="239"/>
      <c r="J35" s="239"/>
      <c r="K35" s="239"/>
      <c r="L35" s="240"/>
      <c r="M35" s="243"/>
      <c r="N35" s="244"/>
      <c r="O35" s="244"/>
      <c r="P35" s="244"/>
      <c r="Q35" s="244"/>
      <c r="R35" s="244"/>
      <c r="S35" s="244"/>
      <c r="T35" s="244"/>
      <c r="U35" s="244"/>
      <c r="V35" s="244"/>
      <c r="W35" s="244"/>
      <c r="X35" s="244"/>
      <c r="Y35" s="244"/>
      <c r="Z35" s="244"/>
      <c r="AA35" s="244"/>
      <c r="AB35" s="244"/>
      <c r="AC35" s="244"/>
      <c r="AD35" s="244"/>
      <c r="AE35" s="244"/>
      <c r="AF35" s="244"/>
      <c r="AG35" s="247"/>
      <c r="AH35" s="248"/>
    </row>
    <row r="36" spans="1:34" ht="30" customHeight="1">
      <c r="A36" s="208" t="s">
        <v>66</v>
      </c>
      <c r="B36" s="253" t="s">
        <v>22</v>
      </c>
      <c r="C36" s="254"/>
      <c r="D36" s="254"/>
      <c r="E36" s="254"/>
      <c r="F36" s="254"/>
      <c r="G36" s="254"/>
      <c r="H36" s="254"/>
      <c r="I36" s="254"/>
      <c r="J36" s="254"/>
      <c r="K36" s="255"/>
      <c r="L36" s="256"/>
      <c r="M36" s="257"/>
      <c r="N36" s="257"/>
      <c r="O36" s="257"/>
      <c r="P36" s="257"/>
      <c r="Q36" s="258"/>
      <c r="R36" s="224" t="s">
        <v>23</v>
      </c>
      <c r="S36" s="224"/>
      <c r="T36" s="224"/>
      <c r="U36" s="288"/>
      <c r="V36" s="288"/>
      <c r="W36" s="288"/>
      <c r="X36" s="288"/>
      <c r="Y36" s="288"/>
      <c r="Z36" s="288"/>
      <c r="AA36" s="289" t="s">
        <v>24</v>
      </c>
      <c r="AB36" s="289"/>
      <c r="AC36" s="289"/>
      <c r="AD36" s="289"/>
      <c r="AE36" s="289"/>
      <c r="AF36" s="289"/>
      <c r="AG36" s="289"/>
      <c r="AH36" s="290"/>
    </row>
    <row r="37" spans="1:34" ht="39.950000000000003" customHeight="1">
      <c r="A37" s="252"/>
      <c r="B37" s="225" t="s">
        <v>120</v>
      </c>
      <c r="C37" s="226"/>
      <c r="D37" s="226"/>
      <c r="E37" s="226"/>
      <c r="F37" s="227"/>
      <c r="G37" s="228"/>
      <c r="H37" s="229"/>
      <c r="I37" s="229"/>
      <c r="J37" s="229"/>
      <c r="K37" s="229"/>
      <c r="L37" s="229"/>
      <c r="M37" s="229"/>
      <c r="N37" s="229"/>
      <c r="O37" s="229"/>
      <c r="P37" s="229"/>
      <c r="Q37" s="230"/>
      <c r="R37" s="231" t="s">
        <v>121</v>
      </c>
      <c r="S37" s="232"/>
      <c r="T37" s="233"/>
      <c r="U37" s="285"/>
      <c r="V37" s="286"/>
      <c r="W37" s="286"/>
      <c r="X37" s="286"/>
      <c r="Y37" s="286"/>
      <c r="Z37" s="286"/>
      <c r="AA37" s="286"/>
      <c r="AB37" s="286"/>
      <c r="AC37" s="286"/>
      <c r="AD37" s="286"/>
      <c r="AE37" s="286"/>
      <c r="AF37" s="286"/>
      <c r="AG37" s="286"/>
      <c r="AH37" s="287"/>
    </row>
    <row r="38" spans="1:34" ht="39.950000000000003" customHeight="1" thickBot="1">
      <c r="A38" s="252"/>
      <c r="B38" s="259" t="s">
        <v>25</v>
      </c>
      <c r="C38" s="260"/>
      <c r="D38" s="260"/>
      <c r="E38" s="260"/>
      <c r="F38" s="261"/>
      <c r="G38" s="262"/>
      <c r="H38" s="263"/>
      <c r="I38" s="263"/>
      <c r="J38" s="263"/>
      <c r="K38" s="263"/>
      <c r="L38" s="263"/>
      <c r="M38" s="263"/>
      <c r="N38" s="263"/>
      <c r="O38" s="263"/>
      <c r="P38" s="263"/>
      <c r="Q38" s="264"/>
      <c r="R38" s="265" t="s">
        <v>26</v>
      </c>
      <c r="S38" s="266"/>
      <c r="T38" s="267"/>
      <c r="U38" s="262"/>
      <c r="V38" s="263"/>
      <c r="W38" s="263"/>
      <c r="X38" s="264"/>
      <c r="Y38" s="265" t="s">
        <v>27</v>
      </c>
      <c r="Z38" s="266"/>
      <c r="AA38" s="267"/>
      <c r="AB38" s="218"/>
      <c r="AC38" s="219"/>
      <c r="AD38" s="219"/>
      <c r="AE38" s="219"/>
      <c r="AF38" s="219"/>
      <c r="AG38" s="219"/>
      <c r="AH38" s="220"/>
    </row>
    <row r="39" spans="1:34" ht="30" customHeight="1" thickBot="1">
      <c r="A39" s="249" t="s">
        <v>28</v>
      </c>
      <c r="B39" s="250"/>
      <c r="C39" s="250"/>
      <c r="D39" s="250"/>
      <c r="E39" s="251"/>
      <c r="F39" s="69" t="s">
        <v>113</v>
      </c>
      <c r="G39" s="69"/>
      <c r="H39" s="87" t="str">
        <f>IF('様式新第2号(2)算定書'!E3="","",'様式新第2号(2)算定書'!E3)</f>
        <v/>
      </c>
      <c r="I39" s="69" t="s">
        <v>114</v>
      </c>
      <c r="J39" s="87" t="str">
        <f>IF('様式新第2号(2)算定書'!G3="","",'様式新第2号(2)算定書'!G3)</f>
        <v/>
      </c>
      <c r="K39" s="69" t="s">
        <v>115</v>
      </c>
      <c r="L39" s="87" t="str">
        <f>IF('様式新第2号(2)算定書'!I3="","",'様式新第2号(2)算定書'!I3)</f>
        <v/>
      </c>
      <c r="M39" s="69" t="s">
        <v>116</v>
      </c>
      <c r="N39" s="69" t="s">
        <v>117</v>
      </c>
      <c r="O39" s="69" t="s">
        <v>113</v>
      </c>
      <c r="P39" s="69"/>
      <c r="Q39" s="87" t="str">
        <f>IF('様式新第2号(2)算定書'!M3="","",'様式新第2号(2)算定書'!M3)</f>
        <v/>
      </c>
      <c r="R39" s="43" t="s">
        <v>114</v>
      </c>
      <c r="S39" s="88" t="str">
        <f>IF('様式新第2号(2)算定書'!O3="","",'様式新第2号(2)算定書'!O3)</f>
        <v/>
      </c>
      <c r="T39" s="43" t="s">
        <v>115</v>
      </c>
      <c r="U39" s="88" t="str">
        <f>IF('様式新第2号(2)算定書'!Q3="","",'様式新第2号(2)算定書'!Q3)</f>
        <v/>
      </c>
      <c r="V39" s="44" t="s">
        <v>116</v>
      </c>
      <c r="W39" s="45"/>
      <c r="X39" s="42"/>
      <c r="Y39" s="42"/>
      <c r="Z39" s="42"/>
      <c r="AA39" s="42"/>
      <c r="AB39" s="42"/>
      <c r="AC39" s="42"/>
      <c r="AD39" s="42"/>
      <c r="AE39" s="42"/>
      <c r="AF39" s="42"/>
      <c r="AG39" s="42"/>
      <c r="AH39" s="42"/>
    </row>
    <row r="40" spans="1:34">
      <c r="Y40" s="41"/>
    </row>
    <row r="41" spans="1:34" ht="14.25">
      <c r="A41" s="234" t="s">
        <v>29</v>
      </c>
      <c r="B41" s="280" t="s">
        <v>30</v>
      </c>
      <c r="C41" s="254"/>
      <c r="D41" s="254"/>
      <c r="E41" s="254"/>
      <c r="F41" s="254"/>
      <c r="G41" s="254"/>
      <c r="H41" s="254"/>
      <c r="I41" s="254"/>
      <c r="J41" s="254"/>
      <c r="K41" s="254"/>
      <c r="L41" s="254"/>
      <c r="M41" s="254"/>
      <c r="N41" s="254"/>
      <c r="O41" s="254"/>
      <c r="P41" s="254"/>
      <c r="Q41" s="254"/>
      <c r="R41" s="281"/>
      <c r="S41" s="319" t="s">
        <v>33</v>
      </c>
      <c r="T41" s="320"/>
      <c r="U41" s="320"/>
      <c r="V41" s="320"/>
      <c r="W41" s="320"/>
      <c r="X41" s="320"/>
      <c r="Y41" s="320"/>
      <c r="Z41" s="320"/>
      <c r="AA41" s="321"/>
      <c r="AB41" s="319" t="s">
        <v>34</v>
      </c>
      <c r="AC41" s="320"/>
      <c r="AD41" s="320"/>
      <c r="AE41" s="320"/>
      <c r="AF41" s="320"/>
      <c r="AG41" s="320"/>
      <c r="AH41" s="321"/>
    </row>
    <row r="42" spans="1:34" ht="30" customHeight="1">
      <c r="A42" s="234"/>
      <c r="B42" s="322"/>
      <c r="C42" s="284" t="s">
        <v>31</v>
      </c>
      <c r="D42" s="284"/>
      <c r="E42" s="284"/>
      <c r="F42" s="284"/>
      <c r="G42" s="284"/>
      <c r="H42" s="284"/>
      <c r="I42" s="323"/>
      <c r="J42" s="323"/>
      <c r="K42" s="323"/>
      <c r="L42" s="323"/>
      <c r="M42" s="323"/>
      <c r="N42" s="323"/>
      <c r="O42" s="323"/>
      <c r="P42" s="323"/>
      <c r="Q42" s="323"/>
      <c r="R42" s="114"/>
      <c r="S42" s="322"/>
      <c r="T42" s="323"/>
      <c r="U42" s="323"/>
      <c r="V42" s="323"/>
      <c r="W42" s="323"/>
      <c r="X42" s="323"/>
      <c r="Y42" s="323"/>
      <c r="Z42" s="323"/>
      <c r="AA42" s="114"/>
      <c r="AB42" s="322"/>
      <c r="AC42" s="323"/>
      <c r="AD42" s="323"/>
      <c r="AE42" s="323"/>
      <c r="AF42" s="323"/>
      <c r="AG42" s="323"/>
      <c r="AH42" s="114"/>
    </row>
    <row r="43" spans="1:34" ht="30" customHeight="1">
      <c r="A43" s="234"/>
      <c r="B43" s="324"/>
      <c r="C43" s="284" t="s">
        <v>32</v>
      </c>
      <c r="D43" s="284"/>
      <c r="E43" s="284"/>
      <c r="F43" s="284"/>
      <c r="G43" s="284"/>
      <c r="H43" s="284"/>
      <c r="I43" s="325"/>
      <c r="J43" s="325"/>
      <c r="K43" s="325"/>
      <c r="L43" s="325"/>
      <c r="M43" s="325"/>
      <c r="N43" s="325"/>
      <c r="O43" s="325"/>
      <c r="P43" s="325"/>
      <c r="Q43" s="325"/>
      <c r="R43" s="115"/>
      <c r="S43" s="324"/>
      <c r="T43" s="325"/>
      <c r="U43" s="325"/>
      <c r="V43" s="325"/>
      <c r="W43" s="325"/>
      <c r="X43" s="325"/>
      <c r="Y43" s="325"/>
      <c r="Z43" s="325"/>
      <c r="AA43" s="115"/>
      <c r="AB43" s="324"/>
      <c r="AC43" s="325"/>
      <c r="AD43" s="325"/>
      <c r="AE43" s="325"/>
      <c r="AF43" s="325"/>
      <c r="AG43" s="325"/>
      <c r="AH43" s="115"/>
    </row>
    <row r="44" spans="1:34" ht="18" thickBot="1">
      <c r="A44" s="234"/>
      <c r="B44" s="280" t="s">
        <v>35</v>
      </c>
      <c r="C44" s="254"/>
      <c r="D44" s="254"/>
      <c r="E44" s="254"/>
      <c r="F44" s="254"/>
      <c r="G44" s="282"/>
      <c r="H44" s="282"/>
      <c r="I44" s="282"/>
      <c r="J44" s="282"/>
      <c r="K44" s="282"/>
      <c r="L44" s="282"/>
      <c r="M44" s="282"/>
      <c r="N44" s="282"/>
      <c r="O44" s="282"/>
      <c r="P44" s="283"/>
      <c r="Q44" s="280" t="s">
        <v>36</v>
      </c>
      <c r="R44" s="254"/>
      <c r="S44" s="254"/>
      <c r="T44" s="254"/>
      <c r="U44" s="281"/>
      <c r="V44" s="137"/>
      <c r="W44" s="179"/>
      <c r="X44" s="179"/>
      <c r="Y44" s="179"/>
      <c r="Z44" s="179"/>
      <c r="AA44" s="179"/>
      <c r="AB44" s="179"/>
      <c r="AC44" s="179"/>
      <c r="AD44" s="179"/>
      <c r="AE44" s="179"/>
      <c r="AF44" s="179"/>
      <c r="AG44" s="179"/>
      <c r="AH44" s="138"/>
    </row>
    <row r="45" spans="1:34" ht="19.5" customHeight="1" thickTop="1" thickBot="1">
      <c r="A45" s="234"/>
      <c r="B45" s="210" t="s">
        <v>125</v>
      </c>
      <c r="C45" s="211"/>
      <c r="D45" s="211"/>
      <c r="E45" s="211"/>
      <c r="F45" s="212" t="str">
        <f>IF('様式新第2号(2)算定書'!S25="","",'様式新第2号(2)算定書'!S25)</f>
        <v/>
      </c>
      <c r="G45" s="212"/>
      <c r="H45" s="212"/>
      <c r="I45" s="212"/>
      <c r="J45" s="212"/>
      <c r="K45" s="212"/>
      <c r="L45" s="212"/>
      <c r="M45" s="212"/>
      <c r="N45" s="212"/>
      <c r="O45" s="212"/>
      <c r="P45" s="212"/>
      <c r="Q45" s="1" t="s">
        <v>88</v>
      </c>
      <c r="R45" s="17"/>
      <c r="S45" s="17"/>
      <c r="T45" s="17"/>
      <c r="U45" s="17"/>
      <c r="V45" s="18"/>
      <c r="W45" s="18"/>
      <c r="X45" s="18"/>
      <c r="Y45" s="18"/>
      <c r="Z45" s="18"/>
      <c r="AA45" s="18"/>
      <c r="AB45" s="18"/>
      <c r="AC45" s="18"/>
      <c r="AD45" s="18"/>
      <c r="AE45" s="18"/>
      <c r="AF45" s="18"/>
      <c r="AG45" s="18"/>
      <c r="AH45" s="19"/>
    </row>
    <row r="46" spans="1:34" ht="19.5" customHeight="1" thickTop="1" thickBot="1">
      <c r="A46" s="234"/>
      <c r="B46" s="210" t="s">
        <v>126</v>
      </c>
      <c r="C46" s="211"/>
      <c r="D46" s="211"/>
      <c r="E46" s="211"/>
      <c r="F46" s="213" t="str">
        <f>IF('様式新第2号(2)算定書'!S26="","",'様式新第2号(2)算定書'!S26)</f>
        <v/>
      </c>
      <c r="G46" s="214"/>
      <c r="H46" s="214"/>
      <c r="I46" s="214"/>
      <c r="J46" s="214"/>
      <c r="K46" s="214"/>
      <c r="L46" s="214"/>
      <c r="M46" s="214"/>
      <c r="N46" s="214"/>
      <c r="O46" s="214"/>
      <c r="P46" s="215"/>
      <c r="Q46" s="1" t="s">
        <v>88</v>
      </c>
      <c r="R46" s="17"/>
      <c r="S46" s="17"/>
      <c r="T46" s="17"/>
      <c r="U46" s="17"/>
      <c r="V46" s="18"/>
      <c r="W46" s="18"/>
      <c r="X46" s="18"/>
      <c r="Y46" s="18"/>
      <c r="Z46" s="18"/>
      <c r="AA46" s="18"/>
      <c r="AB46" s="18"/>
      <c r="AC46" s="18"/>
      <c r="AD46" s="18"/>
      <c r="AE46" s="18"/>
      <c r="AF46" s="18"/>
      <c r="AG46" s="18"/>
      <c r="AH46" s="19"/>
    </row>
    <row r="47" spans="1:34" ht="14.25" thickTop="1">
      <c r="A47" s="234"/>
      <c r="B47" s="326" t="s">
        <v>37</v>
      </c>
      <c r="C47" s="311"/>
      <c r="D47" s="311"/>
      <c r="E47" s="311"/>
      <c r="F47" s="312"/>
      <c r="G47" s="137" t="s">
        <v>68</v>
      </c>
      <c r="H47" s="179"/>
      <c r="I47" s="179"/>
      <c r="J47" s="179"/>
      <c r="K47" s="179" t="s">
        <v>69</v>
      </c>
      <c r="L47" s="179"/>
      <c r="M47" s="179"/>
      <c r="N47" s="179"/>
      <c r="O47" s="179"/>
      <c r="P47" s="179" t="s">
        <v>70</v>
      </c>
      <c r="Q47" s="179"/>
      <c r="R47" s="179"/>
      <c r="S47" s="179"/>
      <c r="T47" s="179"/>
      <c r="U47" s="179" t="s">
        <v>71</v>
      </c>
      <c r="V47" s="179"/>
      <c r="W47" s="179"/>
      <c r="X47" s="179"/>
      <c r="Y47" s="179"/>
      <c r="Z47" s="179" t="s">
        <v>72</v>
      </c>
      <c r="AA47" s="179"/>
      <c r="AB47" s="179"/>
      <c r="AC47" s="179"/>
      <c r="AD47" s="179"/>
      <c r="AE47" s="179" t="s">
        <v>67</v>
      </c>
      <c r="AF47" s="179"/>
      <c r="AG47" s="179"/>
      <c r="AH47" s="138"/>
    </row>
    <row r="48" spans="1:34" ht="30" customHeight="1">
      <c r="A48" s="234"/>
      <c r="B48" s="327"/>
      <c r="C48" s="328"/>
      <c r="D48" s="328"/>
      <c r="E48" s="328"/>
      <c r="F48" s="329"/>
      <c r="G48" s="137"/>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38"/>
    </row>
    <row r="49" spans="1:34" ht="39.950000000000003" customHeight="1">
      <c r="A49" s="351" t="s">
        <v>38</v>
      </c>
      <c r="B49" s="333" t="s">
        <v>39</v>
      </c>
      <c r="C49" s="334"/>
      <c r="D49" s="334"/>
      <c r="E49" s="334"/>
      <c r="F49" s="335"/>
      <c r="G49" s="344" t="s">
        <v>132</v>
      </c>
      <c r="H49" s="179"/>
      <c r="I49" s="179"/>
      <c r="J49" s="179"/>
      <c r="K49" s="179"/>
      <c r="L49" s="179"/>
      <c r="M49" s="179"/>
      <c r="N49" s="138"/>
      <c r="O49" s="344" t="s">
        <v>133</v>
      </c>
      <c r="P49" s="345"/>
      <c r="Q49" s="345"/>
      <c r="R49" s="345"/>
      <c r="S49" s="345"/>
      <c r="T49" s="345"/>
      <c r="U49" s="345"/>
      <c r="V49" s="346"/>
      <c r="W49" s="319" t="s">
        <v>40</v>
      </c>
      <c r="X49" s="320"/>
      <c r="Y49" s="320"/>
      <c r="Z49" s="321"/>
      <c r="AA49" s="347" t="s">
        <v>75</v>
      </c>
      <c r="AB49" s="348"/>
      <c r="AC49" s="348"/>
      <c r="AD49" s="348"/>
      <c r="AE49" s="349"/>
      <c r="AF49" s="344" t="s">
        <v>134</v>
      </c>
      <c r="AG49" s="179"/>
      <c r="AH49" s="138"/>
    </row>
    <row r="50" spans="1:34" ht="30" customHeight="1">
      <c r="A50" s="352"/>
      <c r="B50" s="340" t="s">
        <v>41</v>
      </c>
      <c r="C50" s="341"/>
      <c r="D50" s="341"/>
      <c r="E50" s="341"/>
      <c r="F50" s="342"/>
      <c r="G50" s="336"/>
      <c r="H50" s="337"/>
      <c r="I50" s="337"/>
      <c r="J50" s="337"/>
      <c r="K50" s="337"/>
      <c r="L50" s="337"/>
      <c r="M50" s="179" t="s">
        <v>4</v>
      </c>
      <c r="N50" s="138"/>
      <c r="O50" s="331"/>
      <c r="P50" s="332"/>
      <c r="Q50" s="332"/>
      <c r="R50" s="332"/>
      <c r="S50" s="332"/>
      <c r="T50" s="332"/>
      <c r="U50" s="332"/>
      <c r="V50" s="330" t="s">
        <v>73</v>
      </c>
      <c r="W50" s="331"/>
      <c r="X50" s="332"/>
      <c r="Y50" s="332"/>
      <c r="Z50" s="330" t="s">
        <v>74</v>
      </c>
      <c r="AA50" s="331"/>
      <c r="AB50" s="332"/>
      <c r="AC50" s="332"/>
      <c r="AD50" s="332"/>
      <c r="AE50" s="330" t="s">
        <v>3</v>
      </c>
      <c r="AF50" s="331"/>
      <c r="AG50" s="332"/>
      <c r="AH50" s="330" t="s">
        <v>3</v>
      </c>
    </row>
    <row r="51" spans="1:34" ht="30" customHeight="1">
      <c r="A51" s="352"/>
      <c r="B51" s="338"/>
      <c r="C51" s="339"/>
      <c r="D51" s="339"/>
      <c r="E51" s="339"/>
      <c r="F51" s="343"/>
      <c r="G51" s="338"/>
      <c r="H51" s="339"/>
      <c r="I51" s="339"/>
      <c r="J51" s="339"/>
      <c r="K51" s="339"/>
      <c r="L51" s="339"/>
      <c r="M51" s="179" t="s">
        <v>4</v>
      </c>
      <c r="N51" s="138"/>
      <c r="O51" s="116"/>
      <c r="P51" s="117"/>
      <c r="Q51" s="117"/>
      <c r="R51" s="117"/>
      <c r="S51" s="117"/>
      <c r="T51" s="117"/>
      <c r="U51" s="117"/>
      <c r="V51" s="330"/>
      <c r="W51" s="116"/>
      <c r="X51" s="117"/>
      <c r="Y51" s="117"/>
      <c r="Z51" s="330"/>
      <c r="AA51" s="116"/>
      <c r="AB51" s="117"/>
      <c r="AC51" s="117"/>
      <c r="AD51" s="117"/>
      <c r="AE51" s="330"/>
      <c r="AF51" s="116"/>
      <c r="AG51" s="117"/>
      <c r="AH51" s="330"/>
    </row>
    <row r="52" spans="1:34" ht="30" customHeight="1">
      <c r="A52" s="352"/>
      <c r="B52" s="10"/>
      <c r="C52" s="355" t="s">
        <v>76</v>
      </c>
      <c r="D52" s="355"/>
      <c r="E52" s="355"/>
      <c r="F52" s="356"/>
      <c r="G52" s="137" t="s">
        <v>77</v>
      </c>
      <c r="H52" s="179"/>
      <c r="I52" s="179"/>
      <c r="J52" s="179"/>
      <c r="K52" s="179"/>
      <c r="L52" s="179"/>
      <c r="M52" s="179"/>
      <c r="N52" s="179"/>
      <c r="O52" s="179"/>
      <c r="P52" s="179"/>
      <c r="Q52" s="179"/>
      <c r="R52" s="179"/>
      <c r="S52" s="179"/>
      <c r="T52" s="138"/>
      <c r="U52" s="137"/>
      <c r="V52" s="179"/>
      <c r="W52" s="179"/>
      <c r="X52" s="179"/>
      <c r="Y52" s="179"/>
      <c r="Z52" s="179"/>
      <c r="AA52" s="179"/>
      <c r="AB52" s="179"/>
      <c r="AC52" s="138"/>
      <c r="AD52" s="357" t="s">
        <v>7</v>
      </c>
      <c r="AE52" s="355"/>
      <c r="AF52" s="355"/>
      <c r="AG52" s="355"/>
      <c r="AH52" s="356"/>
    </row>
    <row r="53" spans="1:34">
      <c r="A53" s="352"/>
      <c r="B53" s="311" t="s">
        <v>42</v>
      </c>
      <c r="C53" s="311"/>
      <c r="D53" s="311"/>
      <c r="E53" s="311"/>
      <c r="F53" s="312"/>
      <c r="G53" s="137" t="s">
        <v>79</v>
      </c>
      <c r="H53" s="179"/>
      <c r="I53" s="179"/>
      <c r="J53" s="138"/>
      <c r="K53" s="137" t="s">
        <v>80</v>
      </c>
      <c r="L53" s="179"/>
      <c r="M53" s="179"/>
      <c r="N53" s="179"/>
      <c r="O53" s="138"/>
      <c r="P53" s="137" t="s">
        <v>81</v>
      </c>
      <c r="Q53" s="179"/>
      <c r="R53" s="179"/>
      <c r="S53" s="179"/>
      <c r="T53" s="138"/>
      <c r="U53" s="137" t="s">
        <v>82</v>
      </c>
      <c r="V53" s="179"/>
      <c r="W53" s="179"/>
      <c r="X53" s="179"/>
      <c r="Y53" s="138"/>
      <c r="Z53" s="137" t="s">
        <v>83</v>
      </c>
      <c r="AA53" s="179"/>
      <c r="AB53" s="179"/>
      <c r="AC53" s="179"/>
      <c r="AD53" s="138"/>
      <c r="AE53" s="137" t="s">
        <v>78</v>
      </c>
      <c r="AF53" s="179"/>
      <c r="AG53" s="179"/>
      <c r="AH53" s="138"/>
    </row>
    <row r="54" spans="1:34" ht="30" customHeight="1">
      <c r="A54" s="353"/>
      <c r="B54" s="328"/>
      <c r="C54" s="328"/>
      <c r="D54" s="328"/>
      <c r="E54" s="328"/>
      <c r="F54" s="329"/>
      <c r="G54" s="137"/>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38"/>
    </row>
    <row r="58" spans="1:34" ht="24" customHeight="1">
      <c r="A58" s="11" t="s">
        <v>43</v>
      </c>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row>
    <row r="59" spans="1:34" ht="24" customHeight="1">
      <c r="A59" s="11" t="s">
        <v>5</v>
      </c>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row>
    <row r="60" spans="1:34" ht="24" customHeight="1">
      <c r="B60" s="350" t="s">
        <v>44</v>
      </c>
      <c r="C60" s="350"/>
      <c r="D60" s="350"/>
      <c r="E60" s="350"/>
      <c r="F60" s="350"/>
      <c r="G60" s="350"/>
      <c r="H60" s="350"/>
      <c r="I60" s="350"/>
      <c r="J60" s="350"/>
      <c r="K60" s="350"/>
      <c r="L60" s="350"/>
      <c r="M60" s="350"/>
      <c r="N60" s="350"/>
      <c r="O60" s="350"/>
      <c r="P60" s="350"/>
      <c r="Q60" s="350"/>
      <c r="R60" s="350"/>
      <c r="S60" s="350"/>
      <c r="T60" s="350"/>
      <c r="U60" s="350"/>
      <c r="V60" s="350"/>
      <c r="W60" s="350"/>
      <c r="X60" s="350"/>
      <c r="Y60" s="350"/>
      <c r="Z60" s="350"/>
      <c r="AA60" s="350"/>
      <c r="AB60" s="350"/>
      <c r="AC60" s="350"/>
      <c r="AD60" s="350"/>
      <c r="AE60" s="350"/>
      <c r="AF60" s="350"/>
      <c r="AG60" s="350"/>
      <c r="AH60" s="12"/>
    </row>
    <row r="61" spans="1:34" ht="90" customHeight="1">
      <c r="B61" s="350" t="s">
        <v>136</v>
      </c>
      <c r="C61" s="350"/>
      <c r="D61" s="350"/>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12"/>
    </row>
    <row r="62" spans="1:34" ht="279" customHeight="1">
      <c r="B62" s="207" t="s">
        <v>217</v>
      </c>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37"/>
    </row>
    <row r="63" spans="1:34" ht="24" customHeight="1">
      <c r="B63" s="350" t="s">
        <v>128</v>
      </c>
      <c r="C63" s="350"/>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12"/>
    </row>
    <row r="64" spans="1:34" ht="24" customHeight="1">
      <c r="B64" s="350" t="s">
        <v>45</v>
      </c>
      <c r="C64" s="350"/>
      <c r="D64" s="350"/>
      <c r="E64" s="350"/>
      <c r="F64" s="350"/>
      <c r="G64" s="350"/>
      <c r="H64" s="350"/>
      <c r="I64" s="350"/>
      <c r="J64" s="350"/>
      <c r="K64" s="350"/>
      <c r="L64" s="350"/>
      <c r="M64" s="350"/>
      <c r="N64" s="350"/>
      <c r="O64" s="350"/>
      <c r="P64" s="350"/>
      <c r="Q64" s="350"/>
      <c r="R64" s="350"/>
      <c r="S64" s="350"/>
      <c r="T64" s="350"/>
      <c r="U64" s="350"/>
      <c r="V64" s="350"/>
      <c r="W64" s="350"/>
      <c r="X64" s="350"/>
      <c r="Y64" s="350"/>
      <c r="Z64" s="350"/>
      <c r="AA64" s="350"/>
      <c r="AB64" s="350"/>
      <c r="AC64" s="350"/>
      <c r="AD64" s="350"/>
      <c r="AE64" s="350"/>
      <c r="AF64" s="350"/>
      <c r="AG64" s="350"/>
      <c r="AH64" s="12"/>
    </row>
    <row r="65" spans="1:34" ht="24" customHeight="1">
      <c r="B65" s="350" t="s">
        <v>149</v>
      </c>
      <c r="C65" s="350"/>
      <c r="D65" s="350"/>
      <c r="E65" s="350"/>
      <c r="F65" s="350"/>
      <c r="G65" s="350"/>
      <c r="H65" s="350"/>
      <c r="I65" s="350"/>
      <c r="J65" s="350"/>
      <c r="K65" s="350"/>
      <c r="L65" s="350"/>
      <c r="M65" s="350"/>
      <c r="N65" s="350"/>
      <c r="O65" s="350"/>
      <c r="P65" s="350"/>
      <c r="Q65" s="350"/>
      <c r="R65" s="350"/>
      <c r="S65" s="350"/>
      <c r="T65" s="350"/>
      <c r="U65" s="350"/>
      <c r="V65" s="350"/>
      <c r="W65" s="350"/>
      <c r="X65" s="350"/>
      <c r="Y65" s="350"/>
      <c r="Z65" s="350"/>
      <c r="AA65" s="350"/>
      <c r="AB65" s="350"/>
      <c r="AC65" s="350"/>
      <c r="AD65" s="350"/>
      <c r="AE65" s="350"/>
      <c r="AF65" s="350"/>
      <c r="AG65" s="350"/>
      <c r="AH65" s="12"/>
    </row>
    <row r="66" spans="1:34" ht="36" customHeight="1">
      <c r="B66" s="350" t="s">
        <v>46</v>
      </c>
      <c r="C66" s="350"/>
      <c r="D66" s="350"/>
      <c r="E66" s="350"/>
      <c r="F66" s="350"/>
      <c r="G66" s="350"/>
      <c r="H66" s="350"/>
      <c r="I66" s="350"/>
      <c r="J66" s="350"/>
      <c r="K66" s="350"/>
      <c r="L66" s="350"/>
      <c r="M66" s="350"/>
      <c r="N66" s="350"/>
      <c r="O66" s="350"/>
      <c r="P66" s="350"/>
      <c r="Q66" s="350"/>
      <c r="R66" s="350"/>
      <c r="S66" s="350"/>
      <c r="T66" s="350"/>
      <c r="U66" s="350"/>
      <c r="V66" s="350"/>
      <c r="W66" s="350"/>
      <c r="X66" s="350"/>
      <c r="Y66" s="350"/>
      <c r="Z66" s="350"/>
      <c r="AA66" s="350"/>
      <c r="AB66" s="350"/>
      <c r="AC66" s="350"/>
      <c r="AD66" s="350"/>
      <c r="AE66" s="350"/>
      <c r="AF66" s="350"/>
      <c r="AG66" s="350"/>
      <c r="AH66" s="12"/>
    </row>
    <row r="67" spans="1:34" ht="24" customHeight="1">
      <c r="A67" s="11" t="s">
        <v>47</v>
      </c>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row>
    <row r="68" spans="1:34" ht="39.950000000000003" customHeight="1">
      <c r="B68" s="350" t="s">
        <v>147</v>
      </c>
      <c r="C68" s="350"/>
      <c r="D68" s="350"/>
      <c r="E68" s="350"/>
      <c r="F68" s="350"/>
      <c r="G68" s="350"/>
      <c r="H68" s="350"/>
      <c r="I68" s="350"/>
      <c r="J68" s="350"/>
      <c r="K68" s="350"/>
      <c r="L68" s="350"/>
      <c r="M68" s="350"/>
      <c r="N68" s="350"/>
      <c r="O68" s="350"/>
      <c r="P68" s="350"/>
      <c r="Q68" s="350"/>
      <c r="R68" s="350"/>
      <c r="S68" s="350"/>
      <c r="T68" s="350"/>
      <c r="U68" s="350"/>
      <c r="V68" s="350"/>
      <c r="W68" s="350"/>
      <c r="X68" s="350"/>
      <c r="Y68" s="350"/>
      <c r="Z68" s="350"/>
      <c r="AA68" s="350"/>
      <c r="AB68" s="350"/>
      <c r="AC68" s="350"/>
      <c r="AD68" s="350"/>
      <c r="AE68" s="350"/>
      <c r="AF68" s="350"/>
      <c r="AG68" s="350"/>
      <c r="AH68" s="12"/>
    </row>
    <row r="69" spans="1:34" ht="24" customHeight="1">
      <c r="B69" s="350" t="s">
        <v>48</v>
      </c>
      <c r="C69" s="350"/>
      <c r="D69" s="350"/>
      <c r="E69" s="350"/>
      <c r="F69" s="350"/>
      <c r="G69" s="350"/>
      <c r="H69" s="350"/>
      <c r="I69" s="350"/>
      <c r="J69" s="350"/>
      <c r="K69" s="350"/>
      <c r="L69" s="350"/>
      <c r="M69" s="350"/>
      <c r="N69" s="350"/>
      <c r="O69" s="350"/>
      <c r="P69" s="350"/>
      <c r="Q69" s="350"/>
      <c r="R69" s="350"/>
      <c r="S69" s="350"/>
      <c r="T69" s="350"/>
      <c r="U69" s="350"/>
      <c r="V69" s="350"/>
      <c r="W69" s="350"/>
      <c r="X69" s="350"/>
      <c r="Y69" s="350"/>
      <c r="Z69" s="350"/>
      <c r="AA69" s="350"/>
      <c r="AB69" s="350"/>
      <c r="AC69" s="350"/>
      <c r="AD69" s="350"/>
      <c r="AE69" s="350"/>
      <c r="AF69" s="350"/>
      <c r="AG69" s="350"/>
      <c r="AH69" s="12"/>
    </row>
    <row r="70" spans="1:34" ht="91.5" customHeight="1">
      <c r="B70" s="350" t="s">
        <v>154</v>
      </c>
      <c r="C70" s="350"/>
      <c r="D70" s="350"/>
      <c r="E70" s="350"/>
      <c r="F70" s="350"/>
      <c r="G70" s="350"/>
      <c r="H70" s="350"/>
      <c r="I70" s="350"/>
      <c r="J70" s="350"/>
      <c r="K70" s="350"/>
      <c r="L70" s="350"/>
      <c r="M70" s="350"/>
      <c r="N70" s="350"/>
      <c r="O70" s="350"/>
      <c r="P70" s="350"/>
      <c r="Q70" s="350"/>
      <c r="R70" s="350"/>
      <c r="S70" s="350"/>
      <c r="T70" s="350"/>
      <c r="U70" s="350"/>
      <c r="V70" s="350"/>
      <c r="W70" s="350"/>
      <c r="X70" s="350"/>
      <c r="Y70" s="350"/>
      <c r="Z70" s="350"/>
      <c r="AA70" s="350"/>
      <c r="AB70" s="350"/>
      <c r="AC70" s="350"/>
      <c r="AD70" s="350"/>
      <c r="AE70" s="350"/>
      <c r="AF70" s="350"/>
      <c r="AG70" s="350"/>
      <c r="AH70" s="12"/>
    </row>
    <row r="71" spans="1:34" ht="24" customHeight="1">
      <c r="B71" s="350" t="s">
        <v>135</v>
      </c>
      <c r="C71" s="350"/>
      <c r="D71" s="350"/>
      <c r="E71" s="350"/>
      <c r="F71" s="350"/>
      <c r="G71" s="350"/>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12"/>
    </row>
    <row r="72" spans="1:34" ht="152.25" customHeight="1" thickBot="1">
      <c r="A72" s="12"/>
      <c r="B72" s="364" t="s">
        <v>153</v>
      </c>
      <c r="C72" s="364"/>
      <c r="D72" s="364"/>
      <c r="E72" s="364"/>
      <c r="F72" s="364"/>
      <c r="G72" s="364"/>
      <c r="H72" s="364"/>
      <c r="I72" s="364"/>
      <c r="J72" s="364"/>
      <c r="K72" s="364"/>
      <c r="L72" s="364"/>
      <c r="M72" s="364"/>
      <c r="N72" s="364"/>
      <c r="O72" s="364"/>
      <c r="P72" s="364"/>
      <c r="Q72" s="364"/>
      <c r="R72" s="364"/>
      <c r="S72" s="364"/>
      <c r="T72" s="364"/>
      <c r="U72" s="364"/>
      <c r="V72" s="364"/>
      <c r="W72" s="364"/>
      <c r="X72" s="364"/>
      <c r="Y72" s="364"/>
      <c r="Z72" s="364"/>
      <c r="AA72" s="364"/>
      <c r="AB72" s="364"/>
      <c r="AC72" s="364"/>
      <c r="AD72" s="364"/>
      <c r="AE72" s="364"/>
      <c r="AF72" s="364"/>
      <c r="AG72" s="12"/>
      <c r="AH72" s="12"/>
    </row>
    <row r="73" spans="1:34" ht="34.5" customHeight="1" thickTop="1">
      <c r="A73" s="13" t="s">
        <v>49</v>
      </c>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5"/>
      <c r="AH73" s="12"/>
    </row>
    <row r="74" spans="1:34" ht="24" customHeight="1">
      <c r="A74" s="358" t="s">
        <v>50</v>
      </c>
      <c r="B74" s="359"/>
      <c r="C74" s="359"/>
      <c r="D74" s="359"/>
      <c r="E74" s="359"/>
      <c r="F74" s="359"/>
      <c r="G74" s="359"/>
      <c r="H74" s="359"/>
      <c r="I74" s="359"/>
      <c r="J74" s="359"/>
      <c r="K74" s="359"/>
      <c r="L74" s="359"/>
      <c r="M74" s="359"/>
      <c r="N74" s="359"/>
      <c r="O74" s="359"/>
      <c r="P74" s="359"/>
      <c r="Q74" s="359"/>
      <c r="R74" s="359"/>
      <c r="S74" s="359"/>
      <c r="T74" s="359"/>
      <c r="U74" s="359"/>
      <c r="V74" s="359"/>
      <c r="W74" s="359"/>
      <c r="X74" s="359"/>
      <c r="Y74" s="359"/>
      <c r="Z74" s="359"/>
      <c r="AA74" s="359"/>
      <c r="AB74" s="359"/>
      <c r="AC74" s="359"/>
      <c r="AD74" s="359"/>
      <c r="AE74" s="359"/>
      <c r="AF74" s="359"/>
      <c r="AG74" s="360"/>
      <c r="AH74" s="12"/>
    </row>
    <row r="75" spans="1:34" ht="83.25" customHeight="1">
      <c r="A75" s="358" t="s">
        <v>138</v>
      </c>
      <c r="B75" s="359"/>
      <c r="C75" s="359"/>
      <c r="D75" s="359"/>
      <c r="E75" s="359"/>
      <c r="F75" s="359"/>
      <c r="G75" s="359"/>
      <c r="H75" s="359"/>
      <c r="I75" s="359"/>
      <c r="J75" s="359"/>
      <c r="K75" s="359"/>
      <c r="L75" s="359"/>
      <c r="M75" s="359"/>
      <c r="N75" s="359"/>
      <c r="O75" s="359"/>
      <c r="P75" s="359"/>
      <c r="Q75" s="359"/>
      <c r="R75" s="359"/>
      <c r="S75" s="359"/>
      <c r="T75" s="359"/>
      <c r="U75" s="359"/>
      <c r="V75" s="359"/>
      <c r="W75" s="359"/>
      <c r="X75" s="359"/>
      <c r="Y75" s="359"/>
      <c r="Z75" s="359"/>
      <c r="AA75" s="359"/>
      <c r="AB75" s="359"/>
      <c r="AC75" s="359"/>
      <c r="AD75" s="359"/>
      <c r="AE75" s="359"/>
      <c r="AF75" s="359"/>
      <c r="AG75" s="360"/>
      <c r="AH75" s="12"/>
    </row>
    <row r="76" spans="1:34" s="16" customFormat="1" ht="50.1" customHeight="1">
      <c r="A76" s="358" t="s">
        <v>139</v>
      </c>
      <c r="B76" s="359"/>
      <c r="C76" s="359"/>
      <c r="D76" s="359"/>
      <c r="E76" s="359"/>
      <c r="F76" s="359"/>
      <c r="G76" s="359"/>
      <c r="H76" s="359"/>
      <c r="I76" s="359"/>
      <c r="J76" s="359"/>
      <c r="K76" s="359"/>
      <c r="L76" s="359"/>
      <c r="M76" s="359"/>
      <c r="N76" s="359"/>
      <c r="O76" s="359"/>
      <c r="P76" s="359"/>
      <c r="Q76" s="359"/>
      <c r="R76" s="359"/>
      <c r="S76" s="359"/>
      <c r="T76" s="359"/>
      <c r="U76" s="359"/>
      <c r="V76" s="359"/>
      <c r="W76" s="359"/>
      <c r="X76" s="359"/>
      <c r="Y76" s="359"/>
      <c r="Z76" s="359"/>
      <c r="AA76" s="359"/>
      <c r="AB76" s="359"/>
      <c r="AC76" s="359"/>
      <c r="AD76" s="359"/>
      <c r="AE76" s="359"/>
      <c r="AF76" s="359"/>
      <c r="AG76" s="360"/>
    </row>
    <row r="77" spans="1:34" s="16" customFormat="1" ht="50.1" customHeight="1">
      <c r="A77" s="358" t="s">
        <v>140</v>
      </c>
      <c r="B77" s="359"/>
      <c r="C77" s="359"/>
      <c r="D77" s="359"/>
      <c r="E77" s="359"/>
      <c r="F77" s="359"/>
      <c r="G77" s="359"/>
      <c r="H77" s="359"/>
      <c r="I77" s="359"/>
      <c r="J77" s="359"/>
      <c r="K77" s="359"/>
      <c r="L77" s="359"/>
      <c r="M77" s="359"/>
      <c r="N77" s="359"/>
      <c r="O77" s="359"/>
      <c r="P77" s="359"/>
      <c r="Q77" s="359"/>
      <c r="R77" s="359"/>
      <c r="S77" s="359"/>
      <c r="T77" s="359"/>
      <c r="U77" s="359"/>
      <c r="V77" s="359"/>
      <c r="W77" s="359"/>
      <c r="X77" s="359"/>
      <c r="Y77" s="359"/>
      <c r="Z77" s="359"/>
      <c r="AA77" s="359"/>
      <c r="AB77" s="359"/>
      <c r="AC77" s="359"/>
      <c r="AD77" s="359"/>
      <c r="AE77" s="359"/>
      <c r="AF77" s="359"/>
      <c r="AG77" s="360"/>
    </row>
    <row r="78" spans="1:34" s="16" customFormat="1" ht="54.75" customHeight="1" thickBot="1">
      <c r="A78" s="361" t="s">
        <v>137</v>
      </c>
      <c r="B78" s="362"/>
      <c r="C78" s="362"/>
      <c r="D78" s="362"/>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2"/>
      <c r="AC78" s="362"/>
      <c r="AD78" s="362"/>
      <c r="AE78" s="362"/>
      <c r="AF78" s="362"/>
      <c r="AG78" s="363"/>
    </row>
    <row r="79" spans="1:34" ht="14.25" thickTop="1"/>
  </sheetData>
  <sheetProtection password="CC7D" sheet="1" formatCells="0" selectLockedCells="1"/>
  <mergeCells count="165">
    <mergeCell ref="A21:A28"/>
    <mergeCell ref="AE21:AH25"/>
    <mergeCell ref="V21:AD21"/>
    <mergeCell ref="Q22:AD24"/>
    <mergeCell ref="U25:AD25"/>
    <mergeCell ref="G25:P25"/>
    <mergeCell ref="U28:V28"/>
    <mergeCell ref="M28:T28"/>
    <mergeCell ref="W28:AB28"/>
    <mergeCell ref="W27:AH27"/>
    <mergeCell ref="H28:I28"/>
    <mergeCell ref="J28:K28"/>
    <mergeCell ref="W26:Z26"/>
    <mergeCell ref="AA26:AH26"/>
    <mergeCell ref="B27:G27"/>
    <mergeCell ref="H27:L27"/>
    <mergeCell ref="M27:V27"/>
    <mergeCell ref="B28:C28"/>
    <mergeCell ref="D28:E28"/>
    <mergeCell ref="AC28:AH28"/>
    <mergeCell ref="B25:F25"/>
    <mergeCell ref="B26:G26"/>
    <mergeCell ref="H26:V26"/>
    <mergeCell ref="B22:P23"/>
    <mergeCell ref="P8:AH8"/>
    <mergeCell ref="P9:AH9"/>
    <mergeCell ref="P10:AG10"/>
    <mergeCell ref="A6:U6"/>
    <mergeCell ref="B17:E17"/>
    <mergeCell ref="B18:E18"/>
    <mergeCell ref="U17:AH17"/>
    <mergeCell ref="U18:AH18"/>
    <mergeCell ref="U19:AG19"/>
    <mergeCell ref="K10:L10"/>
    <mergeCell ref="M12:AG15"/>
    <mergeCell ref="A75:AG75"/>
    <mergeCell ref="A76:AG76"/>
    <mergeCell ref="A77:AG77"/>
    <mergeCell ref="A78:AG78"/>
    <mergeCell ref="B63:AG63"/>
    <mergeCell ref="B64:AG64"/>
    <mergeCell ref="B65:AG65"/>
    <mergeCell ref="B66:AG66"/>
    <mergeCell ref="B68:AG68"/>
    <mergeCell ref="B69:AG69"/>
    <mergeCell ref="B70:AG70"/>
    <mergeCell ref="B71:AG71"/>
    <mergeCell ref="A74:AG74"/>
    <mergeCell ref="B72:AF72"/>
    <mergeCell ref="B61:AG61"/>
    <mergeCell ref="B60:AG60"/>
    <mergeCell ref="AE54:AH54"/>
    <mergeCell ref="B53:F54"/>
    <mergeCell ref="A49:A54"/>
    <mergeCell ref="AB4:AH6"/>
    <mergeCell ref="AB2:AH3"/>
    <mergeCell ref="K8:L8"/>
    <mergeCell ref="K9:L9"/>
    <mergeCell ref="Z53:AD53"/>
    <mergeCell ref="G54:J54"/>
    <mergeCell ref="K54:O54"/>
    <mergeCell ref="P54:T54"/>
    <mergeCell ref="U54:Y54"/>
    <mergeCell ref="Z54:AD54"/>
    <mergeCell ref="C52:F52"/>
    <mergeCell ref="AD52:AH52"/>
    <mergeCell ref="G52:T52"/>
    <mergeCell ref="U52:AC52"/>
    <mergeCell ref="G53:J53"/>
    <mergeCell ref="K53:O53"/>
    <mergeCell ref="P53:T53"/>
    <mergeCell ref="U53:Y53"/>
    <mergeCell ref="AE53:AH53"/>
    <mergeCell ref="V50:V51"/>
    <mergeCell ref="Z50:Z51"/>
    <mergeCell ref="AE50:AE51"/>
    <mergeCell ref="AH50:AH51"/>
    <mergeCell ref="O50:U51"/>
    <mergeCell ref="W50:Y51"/>
    <mergeCell ref="AA50:AD51"/>
    <mergeCell ref="AF50:AG51"/>
    <mergeCell ref="B49:F49"/>
    <mergeCell ref="M50:N50"/>
    <mergeCell ref="M51:N51"/>
    <mergeCell ref="G50:L50"/>
    <mergeCell ref="G51:L51"/>
    <mergeCell ref="B50:F50"/>
    <mergeCell ref="B51:F51"/>
    <mergeCell ref="G49:N49"/>
    <mergeCell ref="O49:V49"/>
    <mergeCell ref="W49:Z49"/>
    <mergeCell ref="AA49:AE49"/>
    <mergeCell ref="AF49:AH49"/>
    <mergeCell ref="B47:F48"/>
    <mergeCell ref="G47:J47"/>
    <mergeCell ref="K47:O47"/>
    <mergeCell ref="P47:T47"/>
    <mergeCell ref="U47:Y47"/>
    <mergeCell ref="Z47:AD47"/>
    <mergeCell ref="AE47:AH47"/>
    <mergeCell ref="G48:J48"/>
    <mergeCell ref="K48:O48"/>
    <mergeCell ref="P48:T48"/>
    <mergeCell ref="U48:Y48"/>
    <mergeCell ref="Z48:AD48"/>
    <mergeCell ref="AE48:AH48"/>
    <mergeCell ref="AB41:AH41"/>
    <mergeCell ref="S41:AA41"/>
    <mergeCell ref="B41:R41"/>
    <mergeCell ref="S42:AA43"/>
    <mergeCell ref="AB42:AH43"/>
    <mergeCell ref="V44:AH44"/>
    <mergeCell ref="B44:F44"/>
    <mergeCell ref="B42:B43"/>
    <mergeCell ref="I42:R42"/>
    <mergeCell ref="I43:R43"/>
    <mergeCell ref="C43:H43"/>
    <mergeCell ref="B21:E21"/>
    <mergeCell ref="Q21:T21"/>
    <mergeCell ref="B24:F24"/>
    <mergeCell ref="F21:P21"/>
    <mergeCell ref="Q25:T25"/>
    <mergeCell ref="Q44:U44"/>
    <mergeCell ref="G44:P44"/>
    <mergeCell ref="C42:H42"/>
    <mergeCell ref="Y38:AA38"/>
    <mergeCell ref="U38:X38"/>
    <mergeCell ref="U37:AH37"/>
    <mergeCell ref="U36:Z36"/>
    <mergeCell ref="AA36:AH36"/>
    <mergeCell ref="B29:H30"/>
    <mergeCell ref="M31:V32"/>
    <mergeCell ref="W31:AH32"/>
    <mergeCell ref="K33:L33"/>
    <mergeCell ref="B33:J33"/>
    <mergeCell ref="W33:AH33"/>
    <mergeCell ref="U33:V33"/>
    <mergeCell ref="M33:T33"/>
    <mergeCell ref="B31:L32"/>
    <mergeCell ref="AG29:AH30"/>
    <mergeCell ref="I29:AF30"/>
    <mergeCell ref="B62:AG62"/>
    <mergeCell ref="A34:A35"/>
    <mergeCell ref="B45:E45"/>
    <mergeCell ref="B46:E46"/>
    <mergeCell ref="F45:P45"/>
    <mergeCell ref="F46:P46"/>
    <mergeCell ref="G24:P24"/>
    <mergeCell ref="AB38:AH38"/>
    <mergeCell ref="A29:A33"/>
    <mergeCell ref="R36:T36"/>
    <mergeCell ref="B37:F37"/>
    <mergeCell ref="G37:Q37"/>
    <mergeCell ref="R37:T37"/>
    <mergeCell ref="A41:A48"/>
    <mergeCell ref="B34:L35"/>
    <mergeCell ref="M34:AF35"/>
    <mergeCell ref="AG34:AH35"/>
    <mergeCell ref="A39:E39"/>
    <mergeCell ref="A36:A38"/>
    <mergeCell ref="B36:K36"/>
    <mergeCell ref="L36:Q36"/>
    <mergeCell ref="B38:F38"/>
    <mergeCell ref="G38:Q38"/>
    <mergeCell ref="R38:T38"/>
  </mergeCells>
  <phoneticPr fontId="2"/>
  <pageMargins left="0.7" right="0.7" top="0.75" bottom="0.75" header="0.3" footer="0.3"/>
  <pageSetup paperSize="9" scale="56" orientation="portrait" r:id="rId1"/>
  <rowBreaks count="1" manualBreakCount="1">
    <brk id="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様式新第2号(2)算定書</vt:lpstr>
      <vt:lpstr>様式新第2号(1)支給申請書</vt:lpstr>
      <vt:lpstr>①</vt:lpstr>
      <vt:lpstr>②</vt:lpstr>
      <vt:lpstr>③</vt:lpstr>
      <vt:lpstr>④</vt:lpstr>
      <vt:lpstr>'様式新第2号(1)支給申請書'!Print_Area</vt:lpstr>
      <vt:lpstr>'様式新第2号(2)算定書'!Print_Area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2020-12-24T07:53:11Z</cp:lastPrinted>
  <dcterms:created xsi:type="dcterms:W3CDTF">2020-04-07T07:40:51Z</dcterms:created>
  <dcterms:modified xsi:type="dcterms:W3CDTF">2022-11-29T09:32:25Z</dcterms:modified>
</cp:coreProperties>
</file>