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9675" windowHeight="8250" activeTab="0"/>
  </bookViews>
  <sheets>
    <sheet name="Sheet1" sheetId="1" r:id="rId1"/>
  </sheets>
  <definedNames>
    <definedName name="_xlfn.IFERROR" hidden="1">#NAME?</definedName>
  </definedNames>
  <calcPr fullCalcOnLoad="1"/>
</workbook>
</file>

<file path=xl/sharedStrings.xml><?xml version="1.0" encoding="utf-8"?>
<sst xmlns="http://schemas.openxmlformats.org/spreadsheetml/2006/main" count="109" uniqueCount="52">
  <si>
    <t>指定金融機関名</t>
  </si>
  <si>
    <t>推薦事業者名</t>
  </si>
  <si>
    <t>貸付実行日</t>
  </si>
  <si>
    <t>貸付額</t>
  </si>
  <si>
    <t>単位期間</t>
  </si>
  <si>
    <t>期間</t>
  </si>
  <si>
    <t>(Ａ)</t>
  </si>
  <si>
    <t>(Ｂ)</t>
  </si>
  <si>
    <t>(Ｃ)</t>
  </si>
  <si>
    <t>(Ｄ)</t>
  </si>
  <si>
    <t>(Ｇ)</t>
  </si>
  <si>
    <t>(Ｈ)</t>
  </si>
  <si>
    <t>日数
（日）</t>
  </si>
  <si>
    <t>貸付残高
(円)</t>
  </si>
  <si>
    <t>年　　月　　日</t>
  </si>
  <si>
    <t>～</t>
  </si>
  <si>
    <t>(記入要領)</t>
  </si>
  <si>
    <t>(Ｅ)</t>
  </si>
  <si>
    <t>(Ｄ)と(Ｇ)
のうち
小さい値</t>
  </si>
  <si>
    <t>(Ｂ)と(Ｊ)
のうち
小さい値</t>
  </si>
  <si>
    <t>(Ｊ)</t>
  </si>
  <si>
    <t>(Ｋ)</t>
  </si>
  <si>
    <t>猶予期間</t>
  </si>
  <si>
    <t>融資期間</t>
  </si>
  <si>
    <t>利子補給期間</t>
  </si>
  <si>
    <t>～</t>
  </si>
  <si>
    <t>雇入れ数
(人)</t>
  </si>
  <si>
    <t>雇入れ
総数
(人)</t>
  </si>
  <si>
    <t>増加後の従業員数
(人)</t>
  </si>
  <si>
    <t>従業員
増加数
(人)</t>
  </si>
  <si>
    <t>(Ｈ)×(Ｉ)</t>
  </si>
  <si>
    <t>対象上限額
(円)</t>
  </si>
  <si>
    <t>年　　月　　日</t>
  </si>
  <si>
    <t>年　　月　　日</t>
  </si>
  <si>
    <t>(Ｅ)－(Ｆ)</t>
  </si>
  <si>
    <t>貸付金利
(利子補給金適用前)</t>
  </si>
  <si>
    <t>年　月　日
～　年　月　日</t>
  </si>
  <si>
    <t>（Ｆ）基準の従業員数（人）</t>
  </si>
  <si>
    <t>利子補給
金額（円）</t>
  </si>
  <si>
    <t>小計（円）</t>
  </si>
  <si>
    <t>利子補給
対象貸付
残高（円）</t>
  </si>
  <si>
    <t>(Ｍ)</t>
  </si>
  <si>
    <t>(Ｍ)の
単位期間
ごとの合計</t>
  </si>
  <si>
    <t>（Ｌ）利子補給率</t>
  </si>
  <si>
    <t>　１．単位期間ごと、貸付残高が変動するごとに、各項目を記入し、利子補給金の額を計算する。</t>
  </si>
  <si>
    <t>(Ｎ)</t>
  </si>
  <si>
    <t>(Ａ)×(Ｋ)
×(Ｌ)÷365</t>
  </si>
  <si>
    <t>　２．猶予期間に該当する単位期間には、「●」を入力する。</t>
  </si>
  <si>
    <t>　３．（Ｄ）、（Ｇ）、（Ｈ）、（Ｉ）、（Ｊ）、（Ｋ）、（Ｍ）及び（Ｎ）欄については自動計算されるが、正しく入力されている旨確認すること。</t>
  </si>
  <si>
    <r>
      <t>（Ｉ）単位融資額（円）
250</t>
    </r>
    <r>
      <rPr>
        <sz val="8"/>
        <rFont val="ＭＳ ゴシック"/>
        <family val="3"/>
      </rPr>
      <t>万</t>
    </r>
    <r>
      <rPr>
        <sz val="8"/>
        <color indexed="8"/>
        <rFont val="ＭＳ ゴシック"/>
        <family val="3"/>
      </rPr>
      <t>×（365日／利子補給期間の日数）÷（Ｌ）</t>
    </r>
  </si>
  <si>
    <r>
      <rPr>
        <sz val="8"/>
        <rFont val="ＭＳ ゴシック"/>
        <family val="3"/>
      </rPr>
      <t>事業</t>
    </r>
    <r>
      <rPr>
        <sz val="8"/>
        <color indexed="8"/>
        <rFont val="ＭＳ ゴシック"/>
        <family val="3"/>
      </rPr>
      <t>名</t>
    </r>
  </si>
  <si>
    <t>雇用創造
効果
(人)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</si>
</sst>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0_);[Red]\(#,##0\)"/>
    <numFmt numFmtId="179" formatCode="yyyy&quot;年&quot;m&quot;月&quot;d&quot;日&quot;;@"/>
    <numFmt numFmtId="180" formatCode="&quot;～&quot;yyyy&quot;年&quot;m&quot;月&quot;d&quot;日&quot;;@"/>
  </numFmts>
  <fonts count="46">
    <font>
      <sz val="11"/>
      <color theme="1"/>
      <name val="Calibri"/>
      <family val="3"/>
    </font>
    <font>
      <sz val="11"/>
      <color indexed="8"/>
      <name val="ＭＳ Ｐゴシック"/>
      <family val="3"/>
    </font>
    <font>
      <sz val="6"/>
      <name val="ＭＳ Ｐゴシック"/>
      <family val="3"/>
    </font>
    <font>
      <sz val="8"/>
      <color indexed="8"/>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8"/>
      <name val="ＭＳ Ｐゴシック"/>
      <family val="3"/>
    </font>
    <font>
      <sz val="8"/>
      <color indexed="8"/>
      <name val="ＭＳ Ｐゴシック"/>
      <family val="3"/>
    </font>
    <font>
      <b/>
      <sz val="8"/>
      <color indexed="8"/>
      <name val="ＭＳ ゴシック"/>
      <family val="3"/>
    </font>
    <font>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b/>
      <sz val="8"/>
      <color theme="1"/>
      <name val="Calibri"/>
      <family val="3"/>
    </font>
    <font>
      <sz val="10"/>
      <color theme="1"/>
      <name val="ＭＳ ゴシック"/>
      <family val="3"/>
    </font>
    <font>
      <b/>
      <sz val="8"/>
      <color theme="1"/>
      <name val="ＭＳ ゴシック"/>
      <family val="3"/>
    </font>
    <font>
      <sz val="8"/>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theme="4" tint="0.5999600291252136"/>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right style="thin"/>
      <top/>
      <bottom/>
    </border>
    <border>
      <left/>
      <right style="thin"/>
      <top/>
      <bottom style="thin"/>
    </border>
    <border>
      <left/>
      <right style="thin"/>
      <top style="thin"/>
      <bottom/>
    </border>
    <border>
      <left style="thin"/>
      <right/>
      <top/>
      <bottom/>
    </border>
    <border diagonalUp="1">
      <left style="thin"/>
      <right style="thin"/>
      <top style="thin"/>
      <bottom style="thin"/>
      <diagonal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61">
    <xf numFmtId="0" fontId="0" fillId="0" borderId="0" xfId="0" applyFont="1" applyAlignment="1">
      <alignment vertical="center"/>
    </xf>
    <xf numFmtId="0" fontId="41" fillId="0" borderId="0" xfId="60" applyFont="1">
      <alignment vertical="center"/>
      <protection/>
    </xf>
    <xf numFmtId="0" fontId="41" fillId="33" borderId="10" xfId="60" applyFont="1" applyFill="1" applyBorder="1" applyAlignment="1">
      <alignment horizontal="center" vertical="center"/>
      <protection/>
    </xf>
    <xf numFmtId="0" fontId="41" fillId="33" borderId="10" xfId="60" applyFont="1" applyFill="1" applyBorder="1" applyAlignment="1">
      <alignment horizontal="right" vertical="center"/>
      <protection/>
    </xf>
    <xf numFmtId="0" fontId="41" fillId="33" borderId="11" xfId="60" applyFont="1" applyFill="1" applyBorder="1">
      <alignment vertical="center"/>
      <protection/>
    </xf>
    <xf numFmtId="0" fontId="41" fillId="0" borderId="0" xfId="60" applyFont="1" applyBorder="1">
      <alignment vertical="center"/>
      <protection/>
    </xf>
    <xf numFmtId="0" fontId="41" fillId="0" borderId="0" xfId="60" applyFont="1" applyAlignment="1">
      <alignment horizontal="center" vertical="center"/>
      <protection/>
    </xf>
    <xf numFmtId="0" fontId="41" fillId="0" borderId="0" xfId="60" applyFont="1" applyBorder="1" applyAlignment="1">
      <alignment vertical="center"/>
      <protection/>
    </xf>
    <xf numFmtId="0" fontId="0" fillId="0" borderId="0" xfId="60" applyBorder="1" applyAlignment="1">
      <alignment vertical="center"/>
      <protection/>
    </xf>
    <xf numFmtId="0" fontId="41" fillId="33" borderId="12" xfId="60" applyFont="1" applyFill="1" applyBorder="1" applyAlignment="1">
      <alignment horizontal="right" vertical="center"/>
      <protection/>
    </xf>
    <xf numFmtId="0" fontId="41" fillId="33" borderId="13" xfId="60" applyFont="1" applyFill="1" applyBorder="1">
      <alignment vertical="center"/>
      <protection/>
    </xf>
    <xf numFmtId="0" fontId="41" fillId="33" borderId="14" xfId="60" applyFont="1" applyFill="1" applyBorder="1" applyAlignment="1">
      <alignment horizontal="right" vertical="center"/>
      <protection/>
    </xf>
    <xf numFmtId="0" fontId="41" fillId="0" borderId="0" xfId="60" applyFont="1" applyBorder="1" applyAlignment="1">
      <alignment horizontal="center" vertical="center"/>
      <protection/>
    </xf>
    <xf numFmtId="0" fontId="41" fillId="0" borderId="15" xfId="60" applyFont="1" applyBorder="1" applyAlignment="1">
      <alignment vertical="center"/>
      <protection/>
    </xf>
    <xf numFmtId="177" fontId="41" fillId="33" borderId="11" xfId="60" applyNumberFormat="1" applyFont="1" applyFill="1" applyBorder="1" applyAlignment="1">
      <alignment vertical="center" shrinkToFit="1"/>
      <protection/>
    </xf>
    <xf numFmtId="178" fontId="41" fillId="33" borderId="11" xfId="60" applyNumberFormat="1" applyFont="1" applyFill="1" applyBorder="1" applyAlignment="1">
      <alignment horizontal="right" vertical="center"/>
      <protection/>
    </xf>
    <xf numFmtId="0" fontId="41" fillId="0" borderId="11" xfId="60" applyFont="1" applyBorder="1" applyAlignment="1">
      <alignment horizontal="center" vertical="center"/>
      <protection/>
    </xf>
    <xf numFmtId="0" fontId="41" fillId="34" borderId="11" xfId="60" applyFont="1" applyFill="1" applyBorder="1" applyAlignment="1">
      <alignment horizontal="center" vertical="center" wrapText="1"/>
      <protection/>
    </xf>
    <xf numFmtId="0" fontId="0" fillId="0" borderId="11" xfId="60" applyBorder="1" applyAlignment="1">
      <alignment vertical="center"/>
      <protection/>
    </xf>
    <xf numFmtId="0" fontId="41" fillId="35" borderId="11" xfId="60" applyFont="1" applyFill="1" applyBorder="1" applyAlignment="1">
      <alignment horizontal="center" vertical="center" wrapText="1"/>
      <protection/>
    </xf>
    <xf numFmtId="0" fontId="41" fillId="35" borderId="11" xfId="60" applyFont="1" applyFill="1" applyBorder="1" applyAlignment="1">
      <alignment horizontal="center" vertical="center"/>
      <protection/>
    </xf>
    <xf numFmtId="0" fontId="41" fillId="34" borderId="11" xfId="60" applyFont="1" applyFill="1" applyBorder="1" applyAlignment="1">
      <alignment horizontal="center" vertical="center"/>
      <protection/>
    </xf>
    <xf numFmtId="0" fontId="41" fillId="36" borderId="11" xfId="60" applyFont="1" applyFill="1" applyBorder="1" applyAlignment="1">
      <alignment horizontal="center" vertical="center"/>
      <protection/>
    </xf>
    <xf numFmtId="177" fontId="41" fillId="33" borderId="11" xfId="60" applyNumberFormat="1" applyFont="1" applyFill="1" applyBorder="1" applyAlignment="1">
      <alignment horizontal="right" vertical="center"/>
      <protection/>
    </xf>
    <xf numFmtId="0" fontId="36" fillId="0" borderId="16" xfId="60" applyFont="1" applyBorder="1" applyAlignment="1">
      <alignment vertical="center"/>
      <protection/>
    </xf>
    <xf numFmtId="0" fontId="41" fillId="33" borderId="17" xfId="60" applyFont="1" applyFill="1" applyBorder="1" applyAlignment="1">
      <alignment horizontal="right" vertical="center"/>
      <protection/>
    </xf>
    <xf numFmtId="0" fontId="41" fillId="33" borderId="0" xfId="60" applyFont="1" applyFill="1" applyBorder="1" applyAlignment="1">
      <alignment horizontal="center" vertical="center"/>
      <protection/>
    </xf>
    <xf numFmtId="0" fontId="41" fillId="33" borderId="18" xfId="60" applyFont="1" applyFill="1" applyBorder="1" applyAlignment="1">
      <alignment horizontal="center" vertical="center"/>
      <protection/>
    </xf>
    <xf numFmtId="0" fontId="41" fillId="33" borderId="15" xfId="60" applyFont="1" applyFill="1" applyBorder="1" applyAlignment="1">
      <alignment horizontal="right" vertical="center"/>
      <protection/>
    </xf>
    <xf numFmtId="0" fontId="41" fillId="33" borderId="15" xfId="60" applyFont="1" applyFill="1" applyBorder="1" applyAlignment="1">
      <alignment horizontal="center" vertical="center"/>
      <protection/>
    </xf>
    <xf numFmtId="0" fontId="41" fillId="33" borderId="19" xfId="60" applyFont="1" applyFill="1" applyBorder="1" applyAlignment="1">
      <alignment horizontal="center" vertical="center"/>
      <protection/>
    </xf>
    <xf numFmtId="177" fontId="42" fillId="0" borderId="11" xfId="60" applyNumberFormat="1" applyFont="1" applyBorder="1" applyAlignment="1">
      <alignment vertical="center"/>
      <protection/>
    </xf>
    <xf numFmtId="179" fontId="4" fillId="0" borderId="20" xfId="60" applyNumberFormat="1" applyFont="1" applyBorder="1" applyAlignment="1">
      <alignment horizontal="right" vertical="center"/>
      <protection/>
    </xf>
    <xf numFmtId="179" fontId="4" fillId="0" borderId="17" xfId="60" applyNumberFormat="1" applyFont="1" applyBorder="1" applyAlignment="1">
      <alignment horizontal="right" vertical="center"/>
      <protection/>
    </xf>
    <xf numFmtId="0" fontId="4" fillId="0" borderId="10" xfId="60" applyFont="1" applyBorder="1" applyAlignment="1">
      <alignment vertical="center"/>
      <protection/>
    </xf>
    <xf numFmtId="0" fontId="41" fillId="0" borderId="11" xfId="60" applyFont="1" applyBorder="1" applyAlignment="1">
      <alignment horizontal="center" vertical="center"/>
      <protection/>
    </xf>
    <xf numFmtId="10" fontId="0" fillId="0" borderId="11" xfId="60" applyNumberFormat="1" applyBorder="1" applyAlignment="1">
      <alignment horizontal="center" vertical="center"/>
      <protection/>
    </xf>
    <xf numFmtId="0" fontId="41" fillId="0" borderId="21" xfId="60" applyFont="1" applyBorder="1" applyAlignment="1">
      <alignment horizontal="center" vertical="center"/>
      <protection/>
    </xf>
    <xf numFmtId="0" fontId="41" fillId="0" borderId="11" xfId="60" applyFont="1" applyBorder="1" applyAlignment="1">
      <alignment horizontal="right" vertical="center" wrapText="1"/>
      <protection/>
    </xf>
    <xf numFmtId="0" fontId="41" fillId="0" borderId="11" xfId="60" applyFont="1" applyBorder="1" applyAlignment="1">
      <alignment horizontal="right" vertical="center"/>
      <protection/>
    </xf>
    <xf numFmtId="177" fontId="0" fillId="0" borderId="11" xfId="60" applyNumberFormat="1" applyBorder="1" applyAlignment="1">
      <alignment horizontal="right" vertical="center"/>
      <protection/>
    </xf>
    <xf numFmtId="0" fontId="41" fillId="34" borderId="11" xfId="60" applyFont="1" applyFill="1" applyBorder="1" applyAlignment="1">
      <alignment horizontal="center" vertical="center"/>
      <protection/>
    </xf>
    <xf numFmtId="0" fontId="41" fillId="34" borderId="21" xfId="60" applyFont="1" applyFill="1" applyBorder="1" applyAlignment="1">
      <alignment horizontal="center" vertical="center"/>
      <protection/>
    </xf>
    <xf numFmtId="0" fontId="41" fillId="34" borderId="11" xfId="60" applyFont="1" applyFill="1" applyBorder="1" applyAlignment="1">
      <alignment horizontal="center" vertical="center" wrapText="1"/>
      <protection/>
    </xf>
    <xf numFmtId="0" fontId="41" fillId="35" borderId="11" xfId="60" applyFont="1" applyFill="1" applyBorder="1" applyAlignment="1">
      <alignment horizontal="center" vertical="center" wrapText="1"/>
      <protection/>
    </xf>
    <xf numFmtId="177" fontId="41" fillId="33" borderId="11" xfId="60" applyNumberFormat="1" applyFont="1" applyFill="1" applyBorder="1" applyAlignment="1">
      <alignment horizontal="right" vertical="center"/>
      <protection/>
    </xf>
    <xf numFmtId="176" fontId="41" fillId="33" borderId="11" xfId="60" applyNumberFormat="1" applyFont="1" applyFill="1" applyBorder="1" applyAlignment="1">
      <alignment horizontal="center" vertical="center"/>
      <protection/>
    </xf>
    <xf numFmtId="176" fontId="41" fillId="33" borderId="11" xfId="60" applyNumberFormat="1" applyFont="1" applyFill="1" applyBorder="1" applyAlignment="1">
      <alignment horizontal="right" vertical="center"/>
      <protection/>
    </xf>
    <xf numFmtId="0" fontId="41" fillId="36" borderId="11" xfId="60" applyFont="1" applyFill="1" applyBorder="1" applyAlignment="1">
      <alignment horizontal="center" vertical="center" wrapText="1"/>
      <protection/>
    </xf>
    <xf numFmtId="0" fontId="41" fillId="35" borderId="11" xfId="60" applyFont="1" applyFill="1" applyBorder="1" applyAlignment="1">
      <alignment horizontal="center" vertical="center" textRotation="255" wrapText="1"/>
      <protection/>
    </xf>
    <xf numFmtId="0" fontId="41" fillId="0" borderId="11" xfId="60" applyFont="1" applyBorder="1" applyAlignment="1">
      <alignment vertical="center"/>
      <protection/>
    </xf>
    <xf numFmtId="0" fontId="41" fillId="35" borderId="11" xfId="60" applyFont="1" applyFill="1" applyBorder="1" applyAlignment="1">
      <alignment horizontal="center" vertical="center"/>
      <protection/>
    </xf>
    <xf numFmtId="177" fontId="43" fillId="35" borderId="11" xfId="60" applyNumberFormat="1" applyFont="1" applyFill="1" applyBorder="1" applyAlignment="1">
      <alignment horizontal="center" vertical="center"/>
      <protection/>
    </xf>
    <xf numFmtId="180" fontId="4" fillId="0" borderId="11" xfId="60" applyNumberFormat="1" applyFont="1" applyBorder="1" applyAlignment="1">
      <alignment horizontal="right" vertical="center"/>
      <protection/>
    </xf>
    <xf numFmtId="0" fontId="41" fillId="0" borderId="11" xfId="60" applyFont="1" applyBorder="1" applyAlignment="1">
      <alignment horizontal="center" vertical="center" wrapText="1"/>
      <protection/>
    </xf>
    <xf numFmtId="0" fontId="44" fillId="0" borderId="22" xfId="60" applyFont="1" applyBorder="1" applyAlignment="1">
      <alignment horizontal="center" vertical="center"/>
      <protection/>
    </xf>
    <xf numFmtId="0" fontId="44" fillId="0" borderId="11" xfId="60" applyFont="1" applyBorder="1" applyAlignment="1">
      <alignment horizontal="center" vertical="center"/>
      <protection/>
    </xf>
    <xf numFmtId="0" fontId="41" fillId="33" borderId="11" xfId="60" applyNumberFormat="1" applyFont="1" applyFill="1" applyBorder="1" applyAlignment="1">
      <alignment horizontal="right" vertical="center"/>
      <protection/>
    </xf>
    <xf numFmtId="0" fontId="45" fillId="0" borderId="11" xfId="60" applyFont="1" applyBorder="1" applyAlignment="1">
      <alignment horizontal="center" vertical="center"/>
      <protection/>
    </xf>
    <xf numFmtId="0" fontId="0" fillId="0" borderId="11" xfId="60" applyBorder="1" applyAlignment="1">
      <alignment horizontal="center" vertical="center"/>
      <protection/>
    </xf>
    <xf numFmtId="0" fontId="0" fillId="0" borderId="11" xfId="60"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8"/>
  <sheetViews>
    <sheetView tabSelected="1" view="pageLayout" workbookViewId="0" topLeftCell="A4">
      <selection activeCell="H9" sqref="H9:H11"/>
    </sheetView>
  </sheetViews>
  <sheetFormatPr defaultColWidth="9.140625" defaultRowHeight="15"/>
  <cols>
    <col min="1" max="1" width="2.57421875" style="6" customWidth="1"/>
    <col min="2" max="2" width="13.140625" style="1" customWidth="1"/>
    <col min="3" max="3" width="13.7109375" style="1" customWidth="1"/>
    <col min="4" max="4" width="2.57421875" style="1" customWidth="1"/>
    <col min="5" max="5" width="13.7109375" style="1" customWidth="1"/>
    <col min="6" max="6" width="6.421875" style="1" customWidth="1"/>
    <col min="7" max="7" width="9.57421875" style="1" customWidth="1"/>
    <col min="8" max="8" width="3.421875" style="1" customWidth="1"/>
    <col min="9" max="11" width="6.28125" style="1" customWidth="1"/>
    <col min="12" max="12" width="9.421875" style="1" customWidth="1"/>
    <col min="13" max="13" width="10.421875" style="1" customWidth="1"/>
    <col min="14" max="15" width="9.57421875" style="1" customWidth="1"/>
    <col min="16" max="17" width="9.421875" style="1" customWidth="1"/>
    <col min="18" max="16384" width="9.00390625" style="1" customWidth="1"/>
  </cols>
  <sheetData>
    <row r="1" spans="1:17" ht="27" customHeight="1">
      <c r="A1" s="35" t="s">
        <v>50</v>
      </c>
      <c r="B1" s="35"/>
      <c r="C1" s="35" t="s">
        <v>0</v>
      </c>
      <c r="D1" s="35"/>
      <c r="E1" s="16" t="s">
        <v>1</v>
      </c>
      <c r="F1" s="35" t="s">
        <v>2</v>
      </c>
      <c r="G1" s="35"/>
      <c r="H1" s="58" t="s">
        <v>3</v>
      </c>
      <c r="I1" s="58"/>
      <c r="J1" s="58"/>
      <c r="K1" s="54" t="s">
        <v>35</v>
      </c>
      <c r="L1" s="54"/>
      <c r="M1" s="54"/>
      <c r="N1" s="35" t="s">
        <v>43</v>
      </c>
      <c r="O1" s="35"/>
      <c r="P1" s="12"/>
      <c r="Q1" s="12"/>
    </row>
    <row r="2" spans="1:17" ht="24" customHeight="1">
      <c r="A2" s="59"/>
      <c r="B2" s="59"/>
      <c r="C2" s="50"/>
      <c r="D2" s="60"/>
      <c r="E2" s="18"/>
      <c r="F2" s="50"/>
      <c r="G2" s="60"/>
      <c r="H2" s="59"/>
      <c r="I2" s="59"/>
      <c r="J2" s="59"/>
      <c r="K2" s="50"/>
      <c r="L2" s="50"/>
      <c r="M2" s="50"/>
      <c r="N2" s="36"/>
      <c r="O2" s="36"/>
      <c r="P2" s="8"/>
      <c r="Q2" s="8"/>
    </row>
    <row r="3" spans="1:17" ht="59.25" customHeight="1">
      <c r="A3" s="35" t="s">
        <v>23</v>
      </c>
      <c r="B3" s="35"/>
      <c r="C3" s="35" t="s">
        <v>24</v>
      </c>
      <c r="D3" s="35"/>
      <c r="E3" s="35"/>
      <c r="F3" s="35" t="s">
        <v>22</v>
      </c>
      <c r="G3" s="35"/>
      <c r="H3" s="35" t="s">
        <v>37</v>
      </c>
      <c r="I3" s="35"/>
      <c r="J3" s="35"/>
      <c r="K3" s="35"/>
      <c r="L3" s="44" t="s">
        <v>49</v>
      </c>
      <c r="M3" s="51"/>
      <c r="N3" s="13"/>
      <c r="O3" s="8"/>
      <c r="P3" s="8"/>
      <c r="Q3" s="8"/>
    </row>
    <row r="4" spans="1:17" ht="24" customHeight="1">
      <c r="A4" s="38" t="s">
        <v>36</v>
      </c>
      <c r="B4" s="39"/>
      <c r="C4" s="32"/>
      <c r="D4" s="34" t="s">
        <v>25</v>
      </c>
      <c r="E4" s="33"/>
      <c r="F4" s="53"/>
      <c r="G4" s="53"/>
      <c r="H4" s="40"/>
      <c r="I4" s="40"/>
      <c r="J4" s="40"/>
      <c r="K4" s="40"/>
      <c r="L4" s="52">
        <f>_xlfn.IFERROR(ROUND(2500000*(365/(E4-C4+1))/N2,0),"")</f>
      </c>
      <c r="M4" s="52"/>
      <c r="N4" s="13"/>
      <c r="O4" s="8"/>
      <c r="P4" s="8"/>
      <c r="Q4" s="8"/>
    </row>
    <row r="5" spans="1:17" ht="12" customHeight="1">
      <c r="A5" s="8"/>
      <c r="B5" s="7"/>
      <c r="C5" s="7"/>
      <c r="D5" s="8"/>
      <c r="E5" s="8"/>
      <c r="F5" s="7"/>
      <c r="G5" s="8"/>
      <c r="H5" s="8"/>
      <c r="I5" s="8"/>
      <c r="J5" s="8"/>
      <c r="K5" s="8"/>
      <c r="L5" s="8"/>
      <c r="M5" s="8"/>
      <c r="N5" s="8"/>
      <c r="O5" s="8"/>
      <c r="P5" s="7"/>
      <c r="Q5" s="8"/>
    </row>
    <row r="6" spans="1:17" ht="18.75" customHeight="1">
      <c r="A6" s="35" t="s">
        <v>4</v>
      </c>
      <c r="B6" s="35"/>
      <c r="C6" s="41" t="s">
        <v>5</v>
      </c>
      <c r="D6" s="41"/>
      <c r="E6" s="41"/>
      <c r="F6" s="21" t="s">
        <v>6</v>
      </c>
      <c r="G6" s="22" t="s">
        <v>7</v>
      </c>
      <c r="H6" s="20"/>
      <c r="I6" s="22" t="s">
        <v>8</v>
      </c>
      <c r="J6" s="20" t="s">
        <v>9</v>
      </c>
      <c r="K6" s="22" t="s">
        <v>17</v>
      </c>
      <c r="L6" s="20" t="s">
        <v>10</v>
      </c>
      <c r="M6" s="20" t="s">
        <v>11</v>
      </c>
      <c r="N6" s="20" t="s">
        <v>20</v>
      </c>
      <c r="O6" s="20" t="s">
        <v>21</v>
      </c>
      <c r="P6" s="21" t="s">
        <v>41</v>
      </c>
      <c r="Q6" s="21" t="s">
        <v>45</v>
      </c>
    </row>
    <row r="7" spans="1:17" ht="37.5" customHeight="1">
      <c r="A7" s="35"/>
      <c r="B7" s="35"/>
      <c r="C7" s="41"/>
      <c r="D7" s="41"/>
      <c r="E7" s="41"/>
      <c r="F7" s="43" t="s">
        <v>12</v>
      </c>
      <c r="G7" s="48" t="s">
        <v>13</v>
      </c>
      <c r="H7" s="49" t="s">
        <v>22</v>
      </c>
      <c r="I7" s="48" t="s">
        <v>26</v>
      </c>
      <c r="J7" s="44" t="s">
        <v>27</v>
      </c>
      <c r="K7" s="48" t="s">
        <v>28</v>
      </c>
      <c r="L7" s="19" t="s">
        <v>29</v>
      </c>
      <c r="M7" s="19" t="s">
        <v>51</v>
      </c>
      <c r="N7" s="19" t="s">
        <v>31</v>
      </c>
      <c r="O7" s="19" t="s">
        <v>40</v>
      </c>
      <c r="P7" s="17" t="s">
        <v>38</v>
      </c>
      <c r="Q7" s="17" t="s">
        <v>39</v>
      </c>
    </row>
    <row r="8" spans="1:17" ht="39.75" customHeight="1">
      <c r="A8" s="37"/>
      <c r="B8" s="37"/>
      <c r="C8" s="41"/>
      <c r="D8" s="42"/>
      <c r="E8" s="41"/>
      <c r="F8" s="43"/>
      <c r="G8" s="48"/>
      <c r="H8" s="49"/>
      <c r="I8" s="48"/>
      <c r="J8" s="44"/>
      <c r="K8" s="48"/>
      <c r="L8" s="19" t="s">
        <v>34</v>
      </c>
      <c r="M8" s="19" t="s">
        <v>18</v>
      </c>
      <c r="N8" s="19" t="s">
        <v>30</v>
      </c>
      <c r="O8" s="19" t="s">
        <v>19</v>
      </c>
      <c r="P8" s="17" t="s">
        <v>46</v>
      </c>
      <c r="Q8" s="17" t="s">
        <v>42</v>
      </c>
    </row>
    <row r="9" spans="1:17" ht="15" customHeight="1">
      <c r="A9" s="27"/>
      <c r="B9" s="11" t="s">
        <v>14</v>
      </c>
      <c r="C9" s="3" t="s">
        <v>14</v>
      </c>
      <c r="D9" s="2" t="s">
        <v>15</v>
      </c>
      <c r="E9" s="25" t="s">
        <v>14</v>
      </c>
      <c r="F9" s="4"/>
      <c r="G9" s="14"/>
      <c r="H9" s="47"/>
      <c r="I9" s="47"/>
      <c r="J9" s="47">
        <f>SUM(I$9:I9)</f>
        <v>0</v>
      </c>
      <c r="K9" s="47"/>
      <c r="L9" s="47">
        <f>K9-$H$4</f>
        <v>0</v>
      </c>
      <c r="M9" s="57">
        <f>MAX(MIN(J9,L9),0)</f>
        <v>0</v>
      </c>
      <c r="N9" s="45">
        <f>_xlfn.IFERROR(M9*$L$4,"")</f>
      </c>
      <c r="O9" s="15">
        <f>IF(H9="●",G9,MIN(G9,N9))</f>
        <v>0</v>
      </c>
      <c r="P9" s="23">
        <f>ROUNDDOWN(F9*O9*$N$2/365,0)</f>
        <v>0</v>
      </c>
      <c r="Q9" s="45">
        <f>SUM(P9:P11)</f>
        <v>0</v>
      </c>
    </row>
    <row r="10" spans="1:17" ht="15" customHeight="1">
      <c r="A10" s="28" t="s">
        <v>15</v>
      </c>
      <c r="B10" s="9" t="s">
        <v>32</v>
      </c>
      <c r="C10" s="3" t="s">
        <v>14</v>
      </c>
      <c r="D10" s="26" t="s">
        <v>15</v>
      </c>
      <c r="E10" s="25" t="s">
        <v>14</v>
      </c>
      <c r="F10" s="4"/>
      <c r="G10" s="14"/>
      <c r="H10" s="47"/>
      <c r="I10" s="47"/>
      <c r="J10" s="47"/>
      <c r="K10" s="47"/>
      <c r="L10" s="47"/>
      <c r="M10" s="57"/>
      <c r="N10" s="45"/>
      <c r="O10" s="15">
        <f>IF(H9="●",G10,MIN(G10,N9))</f>
        <v>0</v>
      </c>
      <c r="P10" s="23">
        <f aca="true" t="shared" si="0" ref="P10:P23">ROUNDDOWN(F10*O10*$N$2/365,0)</f>
        <v>0</v>
      </c>
      <c r="Q10" s="45"/>
    </row>
    <row r="11" spans="1:17" ht="15" customHeight="1">
      <c r="A11" s="30"/>
      <c r="B11" s="10"/>
      <c r="C11" s="3" t="s">
        <v>14</v>
      </c>
      <c r="D11" s="2" t="s">
        <v>15</v>
      </c>
      <c r="E11" s="25" t="s">
        <v>14</v>
      </c>
      <c r="F11" s="4"/>
      <c r="G11" s="14"/>
      <c r="H11" s="47"/>
      <c r="I11" s="47"/>
      <c r="J11" s="47"/>
      <c r="K11" s="47"/>
      <c r="L11" s="47"/>
      <c r="M11" s="57"/>
      <c r="N11" s="45"/>
      <c r="O11" s="15">
        <f>IF(H9="●",G11,MIN(G11,N9))</f>
        <v>0</v>
      </c>
      <c r="P11" s="23">
        <f t="shared" si="0"/>
        <v>0</v>
      </c>
      <c r="Q11" s="45"/>
    </row>
    <row r="12" spans="1:17" ht="15" customHeight="1">
      <c r="A12" s="27"/>
      <c r="B12" s="11" t="s">
        <v>14</v>
      </c>
      <c r="C12" s="3" t="s">
        <v>14</v>
      </c>
      <c r="D12" s="26" t="s">
        <v>15</v>
      </c>
      <c r="E12" s="25" t="s">
        <v>14</v>
      </c>
      <c r="F12" s="4"/>
      <c r="G12" s="14"/>
      <c r="H12" s="46"/>
      <c r="I12" s="47"/>
      <c r="J12" s="47">
        <f>SUM(I$9:I12)</f>
        <v>0</v>
      </c>
      <c r="K12" s="47"/>
      <c r="L12" s="47">
        <f>K12-$H$4</f>
        <v>0</v>
      </c>
      <c r="M12" s="57">
        <f>MAX(MIN(J12,L12),0)</f>
        <v>0</v>
      </c>
      <c r="N12" s="45">
        <f>_xlfn.IFERROR(M12*$L$4,"")</f>
      </c>
      <c r="O12" s="15">
        <f>IF(H12="●",G12,MIN(G12,N12))</f>
        <v>0</v>
      </c>
      <c r="P12" s="23">
        <f t="shared" si="0"/>
        <v>0</v>
      </c>
      <c r="Q12" s="45">
        <f>SUM(P12:P14)</f>
        <v>0</v>
      </c>
    </row>
    <row r="13" spans="1:17" ht="15" customHeight="1">
      <c r="A13" s="28" t="s">
        <v>15</v>
      </c>
      <c r="B13" s="9" t="s">
        <v>33</v>
      </c>
      <c r="C13" s="3" t="s">
        <v>14</v>
      </c>
      <c r="D13" s="2" t="s">
        <v>15</v>
      </c>
      <c r="E13" s="25" t="s">
        <v>14</v>
      </c>
      <c r="F13" s="4"/>
      <c r="G13" s="14"/>
      <c r="H13" s="46"/>
      <c r="I13" s="47"/>
      <c r="J13" s="47"/>
      <c r="K13" s="47"/>
      <c r="L13" s="47"/>
      <c r="M13" s="57"/>
      <c r="N13" s="45"/>
      <c r="O13" s="15">
        <f>IF(H12="●",G13,MIN(G13,N12))</f>
        <v>0</v>
      </c>
      <c r="P13" s="23">
        <f t="shared" si="0"/>
        <v>0</v>
      </c>
      <c r="Q13" s="45"/>
    </row>
    <row r="14" spans="1:18" ht="15" customHeight="1">
      <c r="A14" s="30"/>
      <c r="B14" s="10"/>
      <c r="C14" s="3" t="s">
        <v>14</v>
      </c>
      <c r="D14" s="26" t="s">
        <v>15</v>
      </c>
      <c r="E14" s="25" t="s">
        <v>14</v>
      </c>
      <c r="F14" s="4"/>
      <c r="G14" s="14"/>
      <c r="H14" s="46"/>
      <c r="I14" s="47"/>
      <c r="J14" s="47"/>
      <c r="K14" s="47"/>
      <c r="L14" s="47"/>
      <c r="M14" s="57"/>
      <c r="N14" s="45"/>
      <c r="O14" s="15">
        <f>IF(H12="●",G14,MIN(G14,N12))</f>
        <v>0</v>
      </c>
      <c r="P14" s="23">
        <f t="shared" si="0"/>
        <v>0</v>
      </c>
      <c r="Q14" s="45"/>
      <c r="R14" s="5"/>
    </row>
    <row r="15" spans="1:19" ht="15" customHeight="1">
      <c r="A15" s="27"/>
      <c r="B15" s="11" t="s">
        <v>14</v>
      </c>
      <c r="C15" s="3" t="s">
        <v>14</v>
      </c>
      <c r="D15" s="2" t="s">
        <v>15</v>
      </c>
      <c r="E15" s="25" t="s">
        <v>14</v>
      </c>
      <c r="F15" s="4"/>
      <c r="G15" s="14"/>
      <c r="H15" s="46"/>
      <c r="I15" s="47"/>
      <c r="J15" s="47">
        <f>SUM(I$9:I15)</f>
        <v>0</v>
      </c>
      <c r="K15" s="47"/>
      <c r="L15" s="47">
        <f>K15-$H$4</f>
        <v>0</v>
      </c>
      <c r="M15" s="57">
        <f>MAX(MIN(J15,L15),0)</f>
        <v>0</v>
      </c>
      <c r="N15" s="45">
        <f>_xlfn.IFERROR(M15*$L$4,"")</f>
      </c>
      <c r="O15" s="15">
        <f>IF(H15="●",G15,MIN(G15,N15))</f>
        <v>0</v>
      </c>
      <c r="P15" s="23">
        <f t="shared" si="0"/>
        <v>0</v>
      </c>
      <c r="Q15" s="45">
        <f>SUM(P15:P17)</f>
        <v>0</v>
      </c>
      <c r="R15" s="5"/>
      <c r="S15" s="5"/>
    </row>
    <row r="16" spans="1:17" ht="15" customHeight="1">
      <c r="A16" s="28" t="s">
        <v>15</v>
      </c>
      <c r="B16" s="9" t="s">
        <v>33</v>
      </c>
      <c r="C16" s="3" t="s">
        <v>14</v>
      </c>
      <c r="D16" s="26" t="s">
        <v>15</v>
      </c>
      <c r="E16" s="25" t="s">
        <v>14</v>
      </c>
      <c r="F16" s="4"/>
      <c r="G16" s="14"/>
      <c r="H16" s="46"/>
      <c r="I16" s="47"/>
      <c r="J16" s="47"/>
      <c r="K16" s="47"/>
      <c r="L16" s="47"/>
      <c r="M16" s="57"/>
      <c r="N16" s="45"/>
      <c r="O16" s="15">
        <f>IF(H15="●",G16,MIN(G16,N15))</f>
        <v>0</v>
      </c>
      <c r="P16" s="23">
        <f t="shared" si="0"/>
        <v>0</v>
      </c>
      <c r="Q16" s="45"/>
    </row>
    <row r="17" spans="1:17" ht="15" customHeight="1">
      <c r="A17" s="30"/>
      <c r="B17" s="10"/>
      <c r="C17" s="3" t="s">
        <v>14</v>
      </c>
      <c r="D17" s="2" t="s">
        <v>15</v>
      </c>
      <c r="E17" s="25" t="s">
        <v>14</v>
      </c>
      <c r="F17" s="4"/>
      <c r="G17" s="14"/>
      <c r="H17" s="46"/>
      <c r="I17" s="47"/>
      <c r="J17" s="47"/>
      <c r="K17" s="47"/>
      <c r="L17" s="47"/>
      <c r="M17" s="57"/>
      <c r="N17" s="45"/>
      <c r="O17" s="15">
        <f>IF(H15="●",G17,MIN(G17,N15))</f>
        <v>0</v>
      </c>
      <c r="P17" s="23">
        <f t="shared" si="0"/>
        <v>0</v>
      </c>
      <c r="Q17" s="45"/>
    </row>
    <row r="18" spans="1:19" ht="15" customHeight="1">
      <c r="A18" s="27"/>
      <c r="B18" s="11" t="s">
        <v>14</v>
      </c>
      <c r="C18" s="3" t="s">
        <v>14</v>
      </c>
      <c r="D18" s="26" t="s">
        <v>15</v>
      </c>
      <c r="E18" s="25" t="s">
        <v>14</v>
      </c>
      <c r="F18" s="4"/>
      <c r="G18" s="14"/>
      <c r="H18" s="46"/>
      <c r="I18" s="47"/>
      <c r="J18" s="47">
        <f>SUM(I$9:I18)</f>
        <v>0</v>
      </c>
      <c r="K18" s="47"/>
      <c r="L18" s="47">
        <f>K18-$H$4</f>
        <v>0</v>
      </c>
      <c r="M18" s="57">
        <f>MAX(MIN(J18,L18),0)</f>
        <v>0</v>
      </c>
      <c r="N18" s="45">
        <f>_xlfn.IFERROR(M18*$L$4,"")</f>
      </c>
      <c r="O18" s="15">
        <f>IF(H18="●",G18,MIN(G18,N18))</f>
        <v>0</v>
      </c>
      <c r="P18" s="23">
        <f t="shared" si="0"/>
        <v>0</v>
      </c>
      <c r="Q18" s="45">
        <f>SUM(P18:P20)</f>
        <v>0</v>
      </c>
      <c r="R18" s="5"/>
      <c r="S18" s="5"/>
    </row>
    <row r="19" spans="1:17" ht="15" customHeight="1">
      <c r="A19" s="28" t="s">
        <v>15</v>
      </c>
      <c r="B19" s="9" t="s">
        <v>33</v>
      </c>
      <c r="C19" s="3" t="s">
        <v>14</v>
      </c>
      <c r="D19" s="2" t="s">
        <v>15</v>
      </c>
      <c r="E19" s="25" t="s">
        <v>14</v>
      </c>
      <c r="F19" s="4"/>
      <c r="G19" s="14"/>
      <c r="H19" s="46"/>
      <c r="I19" s="47"/>
      <c r="J19" s="47"/>
      <c r="K19" s="47"/>
      <c r="L19" s="47"/>
      <c r="M19" s="57"/>
      <c r="N19" s="45"/>
      <c r="O19" s="15">
        <f>IF(H18="●",G19,MIN(G19,N18))</f>
        <v>0</v>
      </c>
      <c r="P19" s="23">
        <f t="shared" si="0"/>
        <v>0</v>
      </c>
      <c r="Q19" s="45"/>
    </row>
    <row r="20" spans="1:18" ht="15" customHeight="1">
      <c r="A20" s="30"/>
      <c r="B20" s="10"/>
      <c r="C20" s="3" t="s">
        <v>14</v>
      </c>
      <c r="D20" s="26" t="s">
        <v>15</v>
      </c>
      <c r="E20" s="25" t="s">
        <v>14</v>
      </c>
      <c r="F20" s="4"/>
      <c r="G20" s="14"/>
      <c r="H20" s="46"/>
      <c r="I20" s="47"/>
      <c r="J20" s="47"/>
      <c r="K20" s="47"/>
      <c r="L20" s="47"/>
      <c r="M20" s="57"/>
      <c r="N20" s="45"/>
      <c r="O20" s="15">
        <f>IF(H18="●",G20,MIN(G20,N18))</f>
        <v>0</v>
      </c>
      <c r="P20" s="23">
        <f t="shared" si="0"/>
        <v>0</v>
      </c>
      <c r="Q20" s="45"/>
      <c r="R20" s="5"/>
    </row>
    <row r="21" spans="1:19" ht="15" customHeight="1">
      <c r="A21" s="29"/>
      <c r="B21" s="9" t="s">
        <v>14</v>
      </c>
      <c r="C21" s="3" t="s">
        <v>14</v>
      </c>
      <c r="D21" s="2" t="s">
        <v>15</v>
      </c>
      <c r="E21" s="25" t="s">
        <v>14</v>
      </c>
      <c r="F21" s="4"/>
      <c r="G21" s="14"/>
      <c r="H21" s="46"/>
      <c r="I21" s="47"/>
      <c r="J21" s="47">
        <f>SUM(I$9:I21)</f>
        <v>0</v>
      </c>
      <c r="K21" s="47"/>
      <c r="L21" s="47">
        <f>K21-$H$4</f>
        <v>0</v>
      </c>
      <c r="M21" s="57">
        <f>MAX(MIN(J21,L21),0)</f>
        <v>0</v>
      </c>
      <c r="N21" s="45">
        <f>_xlfn.IFERROR(M21*$L$4,"")</f>
      </c>
      <c r="O21" s="15">
        <f>IF(H21="●",G21,MIN(G21,N21))</f>
        <v>0</v>
      </c>
      <c r="P21" s="23">
        <f t="shared" si="0"/>
        <v>0</v>
      </c>
      <c r="Q21" s="45">
        <f>SUM(P21:P23)</f>
        <v>0</v>
      </c>
      <c r="R21" s="5"/>
      <c r="S21" s="5"/>
    </row>
    <row r="22" spans="1:17" ht="15" customHeight="1">
      <c r="A22" s="28" t="s">
        <v>15</v>
      </c>
      <c r="B22" s="9" t="s">
        <v>33</v>
      </c>
      <c r="C22" s="3" t="s">
        <v>14</v>
      </c>
      <c r="D22" s="26" t="s">
        <v>15</v>
      </c>
      <c r="E22" s="25" t="s">
        <v>14</v>
      </c>
      <c r="F22" s="4"/>
      <c r="G22" s="14"/>
      <c r="H22" s="46"/>
      <c r="I22" s="47"/>
      <c r="J22" s="47"/>
      <c r="K22" s="47"/>
      <c r="L22" s="47"/>
      <c r="M22" s="57"/>
      <c r="N22" s="45"/>
      <c r="O22" s="15">
        <f>IF(H21="●",G22,MIN(G22,N21))</f>
        <v>0</v>
      </c>
      <c r="P22" s="23">
        <f t="shared" si="0"/>
        <v>0</v>
      </c>
      <c r="Q22" s="45"/>
    </row>
    <row r="23" spans="1:17" ht="15" customHeight="1">
      <c r="A23" s="30"/>
      <c r="B23" s="10"/>
      <c r="C23" s="3" t="s">
        <v>14</v>
      </c>
      <c r="D23" s="2" t="s">
        <v>15</v>
      </c>
      <c r="E23" s="25" t="s">
        <v>14</v>
      </c>
      <c r="F23" s="4"/>
      <c r="G23" s="14"/>
      <c r="H23" s="46"/>
      <c r="I23" s="47"/>
      <c r="J23" s="47"/>
      <c r="K23" s="47"/>
      <c r="L23" s="47"/>
      <c r="M23" s="57"/>
      <c r="N23" s="45"/>
      <c r="O23" s="15">
        <f>IF(H21="●",G23,MIN(G23,N21))</f>
        <v>0</v>
      </c>
      <c r="P23" s="23">
        <f t="shared" si="0"/>
        <v>0</v>
      </c>
      <c r="Q23" s="45"/>
    </row>
    <row r="24" spans="1:19" ht="16.5" customHeight="1">
      <c r="A24" s="55"/>
      <c r="B24" s="55"/>
      <c r="C24" s="56"/>
      <c r="D24" s="55"/>
      <c r="E24" s="56"/>
      <c r="F24" s="24"/>
      <c r="G24" s="24"/>
      <c r="H24" s="24"/>
      <c r="I24" s="24"/>
      <c r="J24" s="24"/>
      <c r="K24" s="24"/>
      <c r="L24" s="24"/>
      <c r="M24" s="24"/>
      <c r="N24" s="24"/>
      <c r="O24" s="24"/>
      <c r="P24" s="24"/>
      <c r="Q24" s="31">
        <f>SUM(Q9,Q12,Q15,Q18,Q21)</f>
        <v>0</v>
      </c>
      <c r="R24" s="5"/>
      <c r="S24" s="5"/>
    </row>
    <row r="25" ht="10.5">
      <c r="B25" s="1" t="s">
        <v>16</v>
      </c>
    </row>
    <row r="26" ht="10.5">
      <c r="B26" s="1" t="s">
        <v>44</v>
      </c>
    </row>
    <row r="27" ht="10.5">
      <c r="B27" s="1" t="s">
        <v>47</v>
      </c>
    </row>
    <row r="28" ht="10.5">
      <c r="B28" s="1" t="s">
        <v>48</v>
      </c>
    </row>
  </sheetData>
  <sheetProtection/>
  <mergeCells count="70">
    <mergeCell ref="I15:I17"/>
    <mergeCell ref="J15:J17"/>
    <mergeCell ref="J18:J20"/>
    <mergeCell ref="K9:K11"/>
    <mergeCell ref="H18:H20"/>
    <mergeCell ref="H9:H11"/>
    <mergeCell ref="H1:J1"/>
    <mergeCell ref="A1:B1"/>
    <mergeCell ref="H2:J2"/>
    <mergeCell ref="C1:D1"/>
    <mergeCell ref="F1:G1"/>
    <mergeCell ref="A2:B2"/>
    <mergeCell ref="C2:D2"/>
    <mergeCell ref="F2:G2"/>
    <mergeCell ref="M12:M14"/>
    <mergeCell ref="M15:M17"/>
    <mergeCell ref="M18:M20"/>
    <mergeCell ref="K12:K14"/>
    <mergeCell ref="K15:K17"/>
    <mergeCell ref="K18:K20"/>
    <mergeCell ref="M21:M23"/>
    <mergeCell ref="L9:L11"/>
    <mergeCell ref="N9:N11"/>
    <mergeCell ref="N12:N14"/>
    <mergeCell ref="N15:N17"/>
    <mergeCell ref="N18:N20"/>
    <mergeCell ref="L21:L23"/>
    <mergeCell ref="N21:N23"/>
    <mergeCell ref="L18:L20"/>
    <mergeCell ref="M9:M11"/>
    <mergeCell ref="H21:H23"/>
    <mergeCell ref="I18:I20"/>
    <mergeCell ref="J9:J11"/>
    <mergeCell ref="K1:M1"/>
    <mergeCell ref="Q18:Q20"/>
    <mergeCell ref="A24:E24"/>
    <mergeCell ref="Q21:Q23"/>
    <mergeCell ref="I21:I23"/>
    <mergeCell ref="J21:J23"/>
    <mergeCell ref="K21:K23"/>
    <mergeCell ref="K7:K8"/>
    <mergeCell ref="H7:H8"/>
    <mergeCell ref="C3:E3"/>
    <mergeCell ref="K2:M2"/>
    <mergeCell ref="G7:G8"/>
    <mergeCell ref="I7:I8"/>
    <mergeCell ref="L3:M3"/>
    <mergeCell ref="L4:M4"/>
    <mergeCell ref="F3:G3"/>
    <mergeCell ref="F4:G4"/>
    <mergeCell ref="Q15:Q17"/>
    <mergeCell ref="Q9:Q11"/>
    <mergeCell ref="Q12:Q14"/>
    <mergeCell ref="H12:H14"/>
    <mergeCell ref="H15:H17"/>
    <mergeCell ref="J12:J14"/>
    <mergeCell ref="L12:L14"/>
    <mergeCell ref="L15:L17"/>
    <mergeCell ref="I9:I11"/>
    <mergeCell ref="I12:I14"/>
    <mergeCell ref="N1:O1"/>
    <mergeCell ref="N2:O2"/>
    <mergeCell ref="A6:B8"/>
    <mergeCell ref="A4:B4"/>
    <mergeCell ref="H3:K3"/>
    <mergeCell ref="H4:K4"/>
    <mergeCell ref="C6:E8"/>
    <mergeCell ref="F7:F8"/>
    <mergeCell ref="A3:B3"/>
    <mergeCell ref="J7:J8"/>
  </mergeCells>
  <printOptions/>
  <pageMargins left="0.25" right="0.25" top="0.75" bottom="0.75" header="0.3" footer="0.3"/>
  <pageSetup horizontalDpi="1200" verticalDpi="1200" orientation="landscape" paperSize="9" r:id="rId1"/>
  <headerFooter>
    <oddHeader>&amp;L別添７
&amp;C&amp;K000000単位期間ごとの地域活性化雇用創造プロジェクト関連融資利子補給金の額の計算表（雇用要件による調整含む）
【地域産業活性化コース】</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2020-12-24T09:50:58Z</dcterms:created>
  <dcterms:modified xsi:type="dcterms:W3CDTF">2020-12-24T09:51:04Z</dcterms:modified>
  <cp:category/>
  <cp:version/>
  <cp:contentType/>
  <cp:contentStatus/>
</cp:coreProperties>
</file>