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gif" Extension="gif"/>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5000/WorkingDocLib/40衛生対策班/■業種別マニュアル関係/2025年度/05 HP掲載/令和7年度_化学物質管理マニュアル/01.金属製品製造業/"/>
    </mc:Choice>
  </mc:AlternateContent>
  <xr:revisionPtr revIDLastSave="50" documentId="8_{1C199775-BA5C-41C7-8E46-68EB11DD683C}" xr6:coauthVersionLast="47" xr6:coauthVersionMax="47" xr10:uidLastSave="{E3F6F720-8361-464D-A9C8-FB28857F52F0}"/>
  <bookViews>
    <workbookView xWindow="28680" yWindow="-120" windowWidth="29040" windowHeight="15720" activeTab="1" xr2:uid="{85AF4F7E-67B5-48FE-9E1C-B98737CD42B4}"/>
  </bookViews>
  <sheets>
    <sheet name="化学物質管理マニュアル（表紙）" sheetId="1" r:id="rId1"/>
    <sheet name="前処理作業・手動めっき作業" sheetId="2" r:id="rId2"/>
    <sheet name="化学物質リスト" sheetId="3" r:id="rId3"/>
  </sheets>
  <definedNames>
    <definedName name="_xlnm._FilterDatabase" localSheetId="2" hidden="1">化学物質リスト!$A$2:$T$2</definedName>
    <definedName name="_xlnm.Print_Area" localSheetId="2">化学物質リスト!$A:$T</definedName>
    <definedName name="_xlnm.Print_Area" localSheetId="0">'化学物質管理マニュアル（表紙）'!$A$1:$AC$42</definedName>
    <definedName name="_xlnm.Print_Area" localSheetId="1">前処理作業・手動めっき作業!$A$1:$AF$144</definedName>
    <definedName name="ガスボンベ" localSheetId="2">#REF!</definedName>
    <definedName name="ガスボンベ" localSheetId="0">#REF!</definedName>
    <definedName name="画像" localSheetId="2">INDIRECT(化学物質リスト!ガスボンベ)</definedName>
    <definedName name="画像" localSheetId="0">INDIRECT('化学物質管理マニュアル（表紙）'!ガスボンベ)</definedName>
    <definedName name="画像">INDIRECT(ガスボンベ)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2" l="1"/>
  <c r="U30" i="2"/>
  <c r="V30" i="2"/>
  <c r="W30" i="2"/>
  <c r="X30" i="2"/>
  <c r="Y30" i="2"/>
  <c r="Z30" i="2"/>
  <c r="AA30" i="2"/>
  <c r="AB30" i="2"/>
  <c r="AC30" i="2"/>
  <c r="AD30" i="2"/>
  <c r="AE30" i="2"/>
  <c r="AF30" i="2"/>
  <c r="T31" i="2"/>
  <c r="U31" i="2"/>
  <c r="V31" i="2"/>
  <c r="W31" i="2"/>
  <c r="X31" i="2"/>
  <c r="Y31" i="2"/>
  <c r="Z31" i="2"/>
  <c r="AA31" i="2"/>
  <c r="AB31" i="2"/>
  <c r="AC31" i="2"/>
  <c r="AD31" i="2"/>
  <c r="AE31" i="2"/>
  <c r="AF31" i="2"/>
  <c r="T32" i="2"/>
  <c r="U32" i="2"/>
  <c r="V32" i="2"/>
  <c r="W32" i="2"/>
  <c r="X32" i="2"/>
  <c r="Y32" i="2"/>
  <c r="Z32" i="2"/>
  <c r="AA32" i="2"/>
  <c r="AB32" i="2"/>
  <c r="AC32" i="2"/>
  <c r="AD32" i="2"/>
  <c r="AE32" i="2"/>
  <c r="AF32" i="2"/>
  <c r="T33" i="2"/>
  <c r="U33" i="2"/>
  <c r="V33" i="2"/>
  <c r="W33" i="2"/>
  <c r="X33" i="2"/>
  <c r="Y33" i="2"/>
  <c r="Z33" i="2"/>
  <c r="AA33" i="2"/>
  <c r="AB33" i="2"/>
  <c r="AC33" i="2"/>
  <c r="AD33" i="2"/>
  <c r="AE33" i="2"/>
  <c r="AF33" i="2"/>
  <c r="T34" i="2"/>
  <c r="U34" i="2"/>
  <c r="V34" i="2"/>
  <c r="W34" i="2"/>
  <c r="X34" i="2"/>
  <c r="Y34" i="2"/>
  <c r="Z34" i="2"/>
  <c r="AA34" i="2"/>
  <c r="AB34" i="2"/>
  <c r="AC34" i="2"/>
  <c r="AD34" i="2"/>
  <c r="AE34" i="2"/>
  <c r="AF34" i="2"/>
  <c r="T35" i="2"/>
  <c r="U35" i="2"/>
  <c r="V35" i="2"/>
  <c r="W35" i="2"/>
  <c r="X35" i="2"/>
  <c r="Y35" i="2"/>
  <c r="Z35" i="2"/>
  <c r="AA35" i="2"/>
  <c r="AB35" i="2"/>
  <c r="AC35" i="2"/>
  <c r="AD35" i="2"/>
  <c r="AE35" i="2"/>
  <c r="AF35" i="2"/>
  <c r="T36" i="2"/>
  <c r="U36" i="2"/>
  <c r="V36" i="2"/>
  <c r="W36" i="2"/>
  <c r="X36" i="2"/>
  <c r="Y36" i="2"/>
  <c r="Z36" i="2"/>
  <c r="AA36" i="2"/>
  <c r="AB36" i="2"/>
  <c r="AC36" i="2"/>
  <c r="AD36" i="2"/>
  <c r="AE36" i="2"/>
  <c r="AF36" i="2"/>
  <c r="T37" i="2"/>
  <c r="U37" i="2"/>
  <c r="V37" i="2"/>
  <c r="W37" i="2"/>
  <c r="X37" i="2"/>
  <c r="Y37" i="2"/>
  <c r="Z37" i="2"/>
  <c r="AA37" i="2"/>
  <c r="AB37" i="2"/>
  <c r="AC37" i="2"/>
  <c r="AD37" i="2"/>
  <c r="AE37" i="2"/>
  <c r="AF37" i="2"/>
  <c r="T38" i="2"/>
  <c r="U38" i="2"/>
  <c r="V38" i="2"/>
  <c r="W38" i="2"/>
  <c r="X38" i="2"/>
  <c r="Y38" i="2"/>
  <c r="Z38" i="2"/>
  <c r="AA38" i="2"/>
  <c r="AB38" i="2"/>
  <c r="AC38" i="2"/>
  <c r="AD38" i="2"/>
  <c r="AE38" i="2"/>
  <c r="AF38" i="2"/>
  <c r="T39" i="2"/>
  <c r="U39" i="2"/>
  <c r="V39" i="2"/>
  <c r="W39" i="2"/>
  <c r="X39" i="2"/>
  <c r="Y39" i="2"/>
  <c r="Z39" i="2"/>
  <c r="AA39" i="2"/>
  <c r="AB39" i="2"/>
  <c r="AC39" i="2"/>
  <c r="AD39" i="2"/>
  <c r="AE39" i="2"/>
  <c r="AF39" i="2"/>
  <c r="T40" i="2"/>
  <c r="U40" i="2"/>
  <c r="V40" i="2"/>
  <c r="W40" i="2"/>
  <c r="X40" i="2"/>
  <c r="Y40" i="2"/>
  <c r="Z40" i="2"/>
  <c r="AA40" i="2"/>
  <c r="AB40" i="2"/>
  <c r="AC40" i="2"/>
  <c r="AD40" i="2"/>
  <c r="AE40" i="2"/>
  <c r="AF40" i="2"/>
  <c r="L30" i="2"/>
  <c r="L31" i="2"/>
  <c r="L32" i="2"/>
  <c r="L33" i="2"/>
  <c r="L34" i="2"/>
  <c r="L35" i="2"/>
  <c r="L36" i="2"/>
  <c r="L37" i="2"/>
  <c r="L38" i="2"/>
  <c r="L39" i="2"/>
  <c r="L40" i="2"/>
  <c r="AF29" i="2"/>
  <c r="AE29" i="2"/>
  <c r="AD29" i="2"/>
  <c r="AC29" i="2"/>
  <c r="AB29" i="2"/>
  <c r="AA29" i="2"/>
  <c r="Z29" i="2"/>
  <c r="Y29" i="2"/>
  <c r="X29" i="2"/>
  <c r="W29" i="2"/>
  <c r="V29" i="2"/>
  <c r="U29" i="2"/>
  <c r="T29" i="2"/>
  <c r="L29" i="2"/>
</calcChain>
</file>

<file path=xl/sharedStrings.xml><?xml version="1.0" encoding="utf-8"?>
<sst xmlns="http://schemas.openxmlformats.org/spreadsheetml/2006/main" count="559" uniqueCount="206">
  <si>
    <t>金属製品製造業におけるめっき作業
　化学物質管理マニュアル</t>
    <rPh sb="0" eb="7">
      <t>キンゾクセイヒンセイゾウギョウ</t>
    </rPh>
    <rPh sb="14" eb="16">
      <t>サギョウ</t>
    </rPh>
    <rPh sb="18" eb="20">
      <t>カガク</t>
    </rPh>
    <rPh sb="20" eb="22">
      <t>ブッシツ</t>
    </rPh>
    <rPh sb="22" eb="24">
      <t>カンリ</t>
    </rPh>
    <phoneticPr fontId="2"/>
  </si>
  <si>
    <r>
      <t>　　　</t>
    </r>
    <r>
      <rPr>
        <b/>
        <u/>
        <sz val="14"/>
        <color theme="1"/>
        <rFont val="Meiryo UI"/>
        <family val="3"/>
        <charset val="128"/>
      </rPr>
      <t>ヒヤリハット事例</t>
    </r>
    <r>
      <rPr>
        <sz val="11"/>
        <color theme="1"/>
        <rFont val="Meiryo UI"/>
        <family val="3"/>
        <charset val="128"/>
      </rPr>
      <t>　＜前処理作業・めっき作業＞（厚生労働省「職場のあんぜんサイト」より）</t>
    </r>
    <rPh sb="9" eb="11">
      <t>ジレイ</t>
    </rPh>
    <rPh sb="26" eb="31">
      <t>コウセイロウドウショウ</t>
    </rPh>
    <phoneticPr fontId="6"/>
  </si>
  <si>
    <t>★：特別則（特化則等）に基づく対策</t>
    <rPh sb="2" eb="4">
      <t>トクベツ</t>
    </rPh>
    <rPh sb="4" eb="5">
      <t>ソク</t>
    </rPh>
    <rPh sb="6" eb="8">
      <t>トッカ</t>
    </rPh>
    <rPh sb="8" eb="9">
      <t>ソク</t>
    </rPh>
    <rPh sb="9" eb="10">
      <t>トウ</t>
    </rPh>
    <rPh sb="12" eb="13">
      <t>モト</t>
    </rPh>
    <rPh sb="15" eb="17">
      <t>タイサク</t>
    </rPh>
    <phoneticPr fontId="2"/>
  </si>
  <si>
    <t>作業員が直接治具を持ち上げて移動させる場合は、不浸透性保護衣を着用するなど、液だれの対策をとる。</t>
  </si>
  <si>
    <t>手動めっき時、可能な限り、持ち上げたときの治具の高さを、顔より下にする。水洗が終わるまで治具をめっき槽の上から外に出さないようにする。</t>
  </si>
  <si>
    <t>その他注意事項</t>
    <rPh sb="2" eb="3">
      <t>タ</t>
    </rPh>
    <rPh sb="3" eb="7">
      <t>チュウイジコウ</t>
    </rPh>
    <phoneticPr fontId="6"/>
  </si>
  <si>
    <t>作業状況、環境に応じて、化学防護長靴の着用を検討する。</t>
    <phoneticPr fontId="2"/>
  </si>
  <si>
    <t>作業状況、環境に応じて、不浸透性の部分保護具（前掛け）等を使用する。</t>
    <phoneticPr fontId="2"/>
  </si>
  <si>
    <t>通常の作業服。腕等が露出していないもの。</t>
  </si>
  <si>
    <t>保護衣・保護靴</t>
  </si>
  <si>
    <t>サイドシールド付保護めがね、又はゴーグル型保護めがねを着用する。飛沫が飛ぶ環境ではめがねの上にフェイスシールドを着用する。</t>
    <rPh sb="32" eb="34">
      <t>ヒマツ</t>
    </rPh>
    <rPh sb="35" eb="36">
      <t>ト</t>
    </rPh>
    <rPh sb="37" eb="39">
      <t>カンキョウ</t>
    </rPh>
    <rPh sb="45" eb="46">
      <t>ウエ</t>
    </rPh>
    <phoneticPr fontId="6"/>
  </si>
  <si>
    <t>保護めがね</t>
  </si>
  <si>
    <t>詳細は、「皮膚障害等防止用保護具の選定マニュアル」を参考にする。</t>
  </si>
  <si>
    <t>フィルム系の手袋を使用する場合はインナー手袋とし、外側に作業性を確保するための手袋を着用することを検討する。</t>
  </si>
  <si>
    <r>
      <t>取扱う薬剤が塩素系有機溶剤の場合は、PVA製又は複合フィルム製の化学防護手袋を使用するなど、溶剤の内容を踏まえて適切な手袋を選定する</t>
    </r>
    <r>
      <rPr>
        <sz val="8"/>
        <color theme="1"/>
        <rFont val="Meiryo UI"/>
        <family val="3"/>
        <charset val="128"/>
      </rPr>
      <t>★</t>
    </r>
    <r>
      <rPr>
        <sz val="10"/>
        <color theme="1"/>
        <rFont val="Meiryo UI"/>
        <family val="3"/>
        <charset val="128"/>
      </rPr>
      <t>。</t>
    </r>
    <phoneticPr fontId="2"/>
  </si>
  <si>
    <t>塩化ビニル製／ニトリルゴム製の化学防護手袋を使用する。取扱う薬品が塩酸や硫酸の場合はブチルゴム系の手袋、硝酸の場合は多層フィルムの手袋を着用する。</t>
    <phoneticPr fontId="2"/>
  </si>
  <si>
    <t>保護手袋</t>
    <phoneticPr fontId="2"/>
  </si>
  <si>
    <t>自社でリスクアセスメントを実施し、その結果に基づき、労働者のばく露濃度が濃度基準値以下かつ最小限度になる措置を講じる。</t>
    <phoneticPr fontId="2"/>
  </si>
  <si>
    <t>特別規則（特化則、有機則等）の適用対象となる作業については、それらの規定に従う。</t>
  </si>
  <si>
    <t>吸入対策</t>
  </si>
  <si>
    <t>対策内容</t>
    <phoneticPr fontId="6"/>
  </si>
  <si>
    <t>項目</t>
    <phoneticPr fontId="2"/>
  </si>
  <si>
    <r>
      <rPr>
        <b/>
        <sz val="11"/>
        <color rgb="FFFF0000"/>
        <rFont val="Meiryo UI"/>
        <family val="3"/>
        <charset val="128"/>
      </rPr>
      <t>使用できる作業内容：</t>
    </r>
    <r>
      <rPr>
        <sz val="11"/>
        <color rgb="FFFF0000"/>
        <rFont val="Meiryo UI"/>
        <family val="3"/>
        <charset val="128"/>
      </rPr>
      <t xml:space="preserve">
</t>
    </r>
    <r>
      <rPr>
        <sz val="11"/>
        <color theme="1"/>
        <rFont val="Meiryo UI"/>
        <family val="3"/>
        <charset val="128"/>
      </rPr>
      <t>手動めっき作業／半自動めっき作業／酸洗浄作業／脱脂作業／剥離作業　及びそれに準じる作業</t>
    </r>
    <rPh sb="0" eb="2">
      <t>シヨウ</t>
    </rPh>
    <rPh sb="19" eb="22">
      <t>ハンジドウ</t>
    </rPh>
    <rPh sb="28" eb="31">
      <t>サンセンジョウ</t>
    </rPh>
    <rPh sb="34" eb="36">
      <t>ダッシ</t>
    </rPh>
    <rPh sb="39" eb="41">
      <t>ハクリ</t>
    </rPh>
    <rPh sb="41" eb="43">
      <t>サギョウ</t>
    </rPh>
    <rPh sb="44" eb="45">
      <t>オヨ</t>
    </rPh>
    <rPh sb="49" eb="50">
      <t>ジュン</t>
    </rPh>
    <rPh sb="52" eb="54">
      <t>サギョウ</t>
    </rPh>
    <phoneticPr fontId="16"/>
  </si>
  <si>
    <t>▼作業と保護具のポイント</t>
    <rPh sb="1" eb="3">
      <t>サギョウ</t>
    </rPh>
    <rPh sb="4" eb="7">
      <t>ホゴグ</t>
    </rPh>
    <phoneticPr fontId="2"/>
  </si>
  <si>
    <t>換気の悪いところでは移動式局所排気装置や送風機等を作動させる（特別則に基づかないものでもよいが
　 一定の性能が担保できるもの）。</t>
    <phoneticPr fontId="2"/>
  </si>
  <si>
    <t>バレルや治具の下に作業員が入らないように動線を工夫する。</t>
    <phoneticPr fontId="2"/>
  </si>
  <si>
    <t>有害性の高い薬液が付着したバレルや治具に直接触れないように規則化する。</t>
    <phoneticPr fontId="2"/>
  </si>
  <si>
    <t>液だれや液はねが起こる作業は、作業条件を変更し、液だれや液はねの発生を最小限にする。
（対策例：ポリタンクから薬液を補給する場合、注ぎ口を上にすることで、液だれや液はねを抑えることが可能）</t>
    <phoneticPr fontId="2"/>
  </si>
  <si>
    <t>■保護具以外の実施すべき対策</t>
    <rPh sb="1" eb="6">
      <t>ホゴグイガイ</t>
    </rPh>
    <rPh sb="12" eb="14">
      <t>タイサク</t>
    </rPh>
    <phoneticPr fontId="6"/>
  </si>
  <si>
    <t>手袋や保護衣を脱ぐ場合は、手袋や保護衣に付着した化学物質に触れないように、化学物質の付着面が内側になるように脱ぐ。 
脱ぎ方は「皮膚障害等防止用保護具の選定マニュアル」に記載されている。</t>
    <phoneticPr fontId="2"/>
  </si>
  <si>
    <t>眼鏡や呼吸用保護具を着用する場合は、フィッティングテストを行うなど、正しく装着されていることを確認する。</t>
    <phoneticPr fontId="2"/>
  </si>
  <si>
    <t>手袋着用前には、必ず傷や穴あきがないことを確認する。長靴の穴あきにも注意する。</t>
    <phoneticPr fontId="2"/>
  </si>
  <si>
    <t>■保護具の留意点</t>
    <phoneticPr fontId="6"/>
  </si>
  <si>
    <t>作業手順書を作成し、その手順を守る。</t>
  </si>
  <si>
    <t>治具やめっき製品に触れるときは必ず水洗後にする。</t>
  </si>
  <si>
    <t>局所排気装置やプッシュプル型換気装置を含めた適切な空調・換気装置を稼働させる。</t>
  </si>
  <si>
    <t>めっき液等の供給は自動ラインを用いるか、ポンプ等を用いて行い、直接ばく露をできるだけ避ける。</t>
  </si>
  <si>
    <t>必ず不浸透性の化学防護手袋と化学防護眼鏡を使用する。</t>
  </si>
  <si>
    <t>■リスク低減対策</t>
    <phoneticPr fontId="6"/>
  </si>
  <si>
    <t>▼ リスク低減措置</t>
    <phoneticPr fontId="2"/>
  </si>
  <si>
    <r>
      <t>○皮膚に付着した場合：
　 直ちに拭き取り、流水またはシャワーで15分以上洗い流す。油状のものは石けんを使用する。洗浄後は必ず医療機関を受診すること。
○眼に入った場合：
 　直ちに清浄な流水で15分以上洗眼し、速やかに医療機関を受診すること。
【重要】　症状の有る無しに関わらず、SDSの有害性情報を確認し、</t>
    </r>
    <r>
      <rPr>
        <b/>
        <sz val="10"/>
        <rFont val="Meiryo UI"/>
        <family val="3"/>
        <charset val="128"/>
      </rPr>
      <t>医療機関にて受診してください</t>
    </r>
    <r>
      <rPr>
        <sz val="10"/>
        <rFont val="Meiryo UI"/>
        <family val="3"/>
        <charset val="128"/>
      </rPr>
      <t>。
　　　　　 後から症状が現れることがあります。「この程度なら大丈夫」という自己判断は危険です。</t>
    </r>
    <rPh sb="124" eb="126">
      <t>ジュウヨウ</t>
    </rPh>
    <rPh sb="141" eb="150">
      <t>sdsノユウガイセイジョウホウ</t>
    </rPh>
    <phoneticPr fontId="6"/>
  </si>
  <si>
    <t>■緊急時の対応</t>
    <phoneticPr fontId="6"/>
  </si>
  <si>
    <t>GHSピクトグラム</t>
    <phoneticPr fontId="2"/>
  </si>
  <si>
    <t>■有害性（健康有害性に関連）</t>
    <phoneticPr fontId="2"/>
  </si>
  <si>
    <t>〇可燃性ガスが発生したり、他のものの燃焼を激しくする成分が含まれていることがある。
　 SDSを確認して、製品全体の危険性を評価することが重要。</t>
    <rPh sb="44" eb="50">
      <t>sdsヲカクニン</t>
    </rPh>
    <rPh sb="53" eb="57">
      <t>セイヒンゼンタイ</t>
    </rPh>
    <rPh sb="58" eb="61">
      <t>キケンセイ</t>
    </rPh>
    <rPh sb="62" eb="64">
      <t>ヒョウカ</t>
    </rPh>
    <rPh sb="69" eb="71">
      <t>ジュウヨウ</t>
    </rPh>
    <phoneticPr fontId="2"/>
  </si>
  <si>
    <t>■危険性（火災爆発に関連）</t>
    <phoneticPr fontId="2"/>
  </si>
  <si>
    <t>めっき等に使用される化学物質の多くは、特定化学物質障害予防規則（特化則）等で管理される危険有害性の比較的高い物質であり、慎重に使用すること。</t>
    <phoneticPr fontId="2"/>
  </si>
  <si>
    <t>▼ 化学物質取扱い時の留意点</t>
  </si>
  <si>
    <t>環</t>
    <rPh sb="0" eb="1">
      <t>ワ</t>
    </rPh>
    <phoneticPr fontId="2"/>
  </si>
  <si>
    <t>健</t>
    <rPh sb="0" eb="1">
      <t>ケン</t>
    </rPh>
    <phoneticPr fontId="2"/>
  </si>
  <si>
    <t>感</t>
    <rPh sb="0" eb="1">
      <t>カン</t>
    </rPh>
    <phoneticPr fontId="2"/>
  </si>
  <si>
    <t>ど</t>
    <phoneticPr fontId="2"/>
  </si>
  <si>
    <t>腐</t>
    <rPh sb="0" eb="1">
      <t>フ</t>
    </rPh>
    <phoneticPr fontId="2"/>
  </si>
  <si>
    <t>円</t>
    <rPh sb="0" eb="1">
      <t>エン</t>
    </rPh>
    <phoneticPr fontId="2"/>
  </si>
  <si>
    <t>ガ</t>
    <phoneticPr fontId="2"/>
  </si>
  <si>
    <t>炎</t>
    <rPh sb="0" eb="1">
      <t>ホノオ</t>
    </rPh>
    <phoneticPr fontId="2"/>
  </si>
  <si>
    <t>環境有害性</t>
    <rPh sb="0" eb="2">
      <t>カンキョウ</t>
    </rPh>
    <rPh sb="2" eb="5">
      <t>ユウガイセイ</t>
    </rPh>
    <phoneticPr fontId="2"/>
  </si>
  <si>
    <t>健康有害性</t>
    <rPh sb="0" eb="2">
      <t>ケンコウ</t>
    </rPh>
    <rPh sb="2" eb="5">
      <t>ユウガイセイ</t>
    </rPh>
    <phoneticPr fontId="2"/>
  </si>
  <si>
    <t>感嘆符</t>
    <rPh sb="0" eb="3">
      <t>カンタンフ</t>
    </rPh>
    <phoneticPr fontId="2"/>
  </si>
  <si>
    <t>どくろ</t>
    <phoneticPr fontId="2"/>
  </si>
  <si>
    <t>腐食性</t>
    <rPh sb="0" eb="3">
      <t>フショクセイ</t>
    </rPh>
    <phoneticPr fontId="2"/>
  </si>
  <si>
    <t>円上の炎</t>
    <rPh sb="0" eb="1">
      <t>エン</t>
    </rPh>
    <rPh sb="1" eb="2">
      <t>ジョウ</t>
    </rPh>
    <rPh sb="3" eb="4">
      <t>ホノオ</t>
    </rPh>
    <phoneticPr fontId="2"/>
  </si>
  <si>
    <t>ガスボンベ</t>
    <phoneticPr fontId="2"/>
  </si>
  <si>
    <t>※「絵表示の名称」のセルに表示される略称は次の絵表示に対応する。</t>
    <rPh sb="2" eb="5">
      <t>エヒョウジ</t>
    </rPh>
    <rPh sb="6" eb="8">
      <t>メイショウ</t>
    </rPh>
    <rPh sb="13" eb="15">
      <t>ヒョウジ</t>
    </rPh>
    <phoneticPr fontId="2"/>
  </si>
  <si>
    <t>準じる作業</t>
    <rPh sb="0" eb="1">
      <t>ジュン</t>
    </rPh>
    <rPh sb="3" eb="5">
      <t>サギョウ</t>
    </rPh>
    <phoneticPr fontId="2"/>
  </si>
  <si>
    <t>剥離作業</t>
    <phoneticPr fontId="2"/>
  </si>
  <si>
    <t>毒劇法</t>
    <rPh sb="0" eb="1">
      <t>ドク</t>
    </rPh>
    <rPh sb="1" eb="2">
      <t>ゲキ</t>
    </rPh>
    <rPh sb="2" eb="3">
      <t>ホウ</t>
    </rPh>
    <phoneticPr fontId="2"/>
  </si>
  <si>
    <t>皮膚等障害</t>
    <rPh sb="0" eb="3">
      <t>ヒフトウ</t>
    </rPh>
    <rPh sb="3" eb="5">
      <t>ショウガイ</t>
    </rPh>
    <phoneticPr fontId="2"/>
  </si>
  <si>
    <t>がん原性</t>
    <rPh sb="2" eb="4">
      <t>ゲンセイ</t>
    </rPh>
    <phoneticPr fontId="2"/>
  </si>
  <si>
    <t>濃度基準値</t>
    <phoneticPr fontId="2"/>
  </si>
  <si>
    <t>RA対象物</t>
    <rPh sb="2" eb="5">
      <t>タイショウブツ</t>
    </rPh>
    <phoneticPr fontId="2"/>
  </si>
  <si>
    <t>特化則</t>
    <rPh sb="0" eb="3">
      <t>トッカソク</t>
    </rPh>
    <phoneticPr fontId="2"/>
  </si>
  <si>
    <t>有機則</t>
    <phoneticPr fontId="2"/>
  </si>
  <si>
    <t>脱脂作業</t>
    <phoneticPr fontId="2"/>
  </si>
  <si>
    <t>絵表示の名称
（略称）</t>
    <phoneticPr fontId="2"/>
  </si>
  <si>
    <t>関係法令等</t>
    <phoneticPr fontId="2"/>
  </si>
  <si>
    <t>CAS番号</t>
    <rPh sb="3" eb="5">
      <t>バンゴウ</t>
    </rPh>
    <phoneticPr fontId="2"/>
  </si>
  <si>
    <t>製品の名称</t>
    <phoneticPr fontId="2"/>
  </si>
  <si>
    <t>酸洗浄作業</t>
    <phoneticPr fontId="2"/>
  </si>
  <si>
    <t>使用している薬剤の情報</t>
    <rPh sb="0" eb="2">
      <t>シヨウ</t>
    </rPh>
    <rPh sb="6" eb="8">
      <t>ヤクザイ</t>
    </rPh>
    <rPh sb="9" eb="11">
      <t>ジョウホウ</t>
    </rPh>
    <phoneticPr fontId="2"/>
  </si>
  <si>
    <t>半自動めっき作業</t>
    <phoneticPr fontId="2"/>
  </si>
  <si>
    <t>手動めっき作業</t>
    <phoneticPr fontId="2"/>
  </si>
  <si>
    <t>具体的作業内容</t>
    <phoneticPr fontId="2"/>
  </si>
  <si>
    <t>▼プルダウンリストから選択</t>
    <rPh sb="11" eb="13">
      <t>センタク</t>
    </rPh>
    <phoneticPr fontId="2"/>
  </si>
  <si>
    <t>対象場所</t>
    <rPh sb="0" eb="2">
      <t>タイショウ</t>
    </rPh>
    <rPh sb="2" eb="4">
      <t>バショ</t>
    </rPh>
    <phoneticPr fontId="2"/>
  </si>
  <si>
    <t>対象の作業</t>
    <phoneticPr fontId="2"/>
  </si>
  <si>
    <t>対象の作業</t>
    <rPh sb="0" eb="2">
      <t>タイショウ</t>
    </rPh>
    <rPh sb="3" eb="5">
      <t>サギョウ</t>
    </rPh>
    <phoneticPr fontId="2"/>
  </si>
  <si>
    <t>無</t>
    <rPh sb="0" eb="1">
      <t>ナ</t>
    </rPh>
    <phoneticPr fontId="2"/>
  </si>
  <si>
    <t>対象のめっき</t>
    <rPh sb="0" eb="2">
      <t>タイショウ</t>
    </rPh>
    <phoneticPr fontId="2"/>
  </si>
  <si>
    <t>有</t>
    <rPh sb="0" eb="1">
      <t>アリ</t>
    </rPh>
    <phoneticPr fontId="2"/>
  </si>
  <si>
    <t>作業の情報</t>
    <rPh sb="0" eb="2">
      <t>サギョウ</t>
    </rPh>
    <rPh sb="3" eb="5">
      <t>ジョウホウ</t>
    </rPh>
    <phoneticPr fontId="2"/>
  </si>
  <si>
    <t>新人・外国籍のスタッフ有無</t>
    <rPh sb="0" eb="2">
      <t>シンジン</t>
    </rPh>
    <phoneticPr fontId="2"/>
  </si>
  <si>
    <t>外国籍のスタッフ有無</t>
    <rPh sb="8" eb="10">
      <t>ウム</t>
    </rPh>
    <phoneticPr fontId="2"/>
  </si>
  <si>
    <t>新人スタッフの有無</t>
    <rPh sb="0" eb="2">
      <t>シンジン</t>
    </rPh>
    <rPh sb="7" eb="9">
      <t>ウム</t>
    </rPh>
    <phoneticPr fontId="2"/>
  </si>
  <si>
    <t>業務経験等の情報</t>
    <rPh sb="0" eb="2">
      <t>ギョウム</t>
    </rPh>
    <rPh sb="2" eb="4">
      <t>ケイケン</t>
    </rPh>
    <rPh sb="4" eb="5">
      <t>トウ</t>
    </rPh>
    <rPh sb="6" eb="8">
      <t>ジョウホウ</t>
    </rPh>
    <phoneticPr fontId="2"/>
  </si>
  <si>
    <t>作業者</t>
    <rPh sb="0" eb="3">
      <t>サギョウシャ</t>
    </rPh>
    <phoneticPr fontId="2"/>
  </si>
  <si>
    <t>保護具着用管理責任者</t>
    <rPh sb="0" eb="3">
      <t>ホゴグ</t>
    </rPh>
    <rPh sb="3" eb="5">
      <t>チャクヨウ</t>
    </rPh>
    <rPh sb="5" eb="10">
      <t>カンリセキニンシャ</t>
    </rPh>
    <phoneticPr fontId="2"/>
  </si>
  <si>
    <t>実施者</t>
    <rPh sb="0" eb="3">
      <t>ジッシシャ</t>
    </rPh>
    <phoneticPr fontId="2"/>
  </si>
  <si>
    <t>化学物質管理者</t>
    <rPh sb="0" eb="4">
      <t>カガクブッシツ</t>
    </rPh>
    <rPh sb="4" eb="7">
      <t>カンリシャ</t>
    </rPh>
    <phoneticPr fontId="2"/>
  </si>
  <si>
    <t>対象者の情報</t>
    <rPh sb="0" eb="3">
      <t>タイショウシャ</t>
    </rPh>
    <rPh sb="4" eb="6">
      <t>ジョウホウ</t>
    </rPh>
    <phoneticPr fontId="2"/>
  </si>
  <si>
    <t>回数</t>
    <rPh sb="0" eb="2">
      <t>カイスウ</t>
    </rPh>
    <phoneticPr fontId="2"/>
  </si>
  <si>
    <t>実施日</t>
    <rPh sb="0" eb="3">
      <t>ジッシビ</t>
    </rPh>
    <phoneticPr fontId="2"/>
  </si>
  <si>
    <r>
      <rPr>
        <b/>
        <sz val="18"/>
        <color rgb="FFFFFFFF"/>
        <rFont val="Meiryo UI"/>
        <family val="3"/>
        <charset val="128"/>
      </rPr>
      <t>金属製品製造業におけるめっき作業 化学物質管理マニュアル</t>
    </r>
    <r>
      <rPr>
        <b/>
        <sz val="11"/>
        <color rgb="FFFFFFFF"/>
        <rFont val="Meiryo UI"/>
        <family val="3"/>
        <charset val="128"/>
      </rPr>
      <t xml:space="preserve">
</t>
    </r>
    <r>
      <rPr>
        <b/>
        <sz val="14"/>
        <color rgb="FFFFFFFF"/>
        <rFont val="Meiryo UI"/>
        <family val="3"/>
        <charset val="128"/>
      </rPr>
      <t>＜ 前処理作業・手動めっき作業 ＞</t>
    </r>
    <rPh sb="37" eb="39">
      <t>シュドウ</t>
    </rPh>
    <phoneticPr fontId="6"/>
  </si>
  <si>
    <t>**　令和9年4月1日から適用</t>
    <rPh sb="3" eb="5">
      <t>レイワ</t>
    </rPh>
    <rPh sb="6" eb="7">
      <t>ネン</t>
    </rPh>
    <rPh sb="8" eb="9">
      <t>ガツ</t>
    </rPh>
    <rPh sb="10" eb="11">
      <t>ニチ</t>
    </rPh>
    <rPh sb="13" eb="15">
      <t>テキヨウ</t>
    </rPh>
    <phoneticPr fontId="2"/>
  </si>
  <si>
    <t>*　令和8年4月1日から適用</t>
    <rPh sb="2" eb="4">
      <t>レイワ</t>
    </rPh>
    <rPh sb="5" eb="6">
      <t>ネン</t>
    </rPh>
    <rPh sb="7" eb="8">
      <t>ガツ</t>
    </rPh>
    <rPh sb="9" eb="10">
      <t>ニチ</t>
    </rPh>
    <rPh sb="12" eb="14">
      <t>テキヨウ</t>
    </rPh>
    <phoneticPr fontId="2"/>
  </si>
  <si>
    <t>※2　耐透過性能情報が不足しているため、保護具選定にあたっては、保護具メーカーに確認すること。</t>
    <rPh sb="3" eb="4">
      <t>タイ</t>
    </rPh>
    <rPh sb="4" eb="7">
      <t>トウカセイ</t>
    </rPh>
    <rPh sb="7" eb="8">
      <t>ノウ</t>
    </rPh>
    <rPh sb="8" eb="10">
      <t>ジョウホウ</t>
    </rPh>
    <rPh sb="11" eb="13">
      <t>フソク</t>
    </rPh>
    <rPh sb="20" eb="25">
      <t>ホゴグセンテイ</t>
    </rPh>
    <rPh sb="32" eb="35">
      <t>ホゴグ</t>
    </rPh>
    <rPh sb="40" eb="42">
      <t>カクニン</t>
    </rPh>
    <phoneticPr fontId="2"/>
  </si>
  <si>
    <t>※1　RA対象物質：リスクアセスメント対象物質</t>
    <rPh sb="5" eb="9">
      <t>タイショウブッシツ</t>
    </rPh>
    <rPh sb="19" eb="23">
      <t>タイショウブッシツ</t>
    </rPh>
    <phoneticPr fontId="2"/>
  </si>
  <si>
    <t>●</t>
  </si>
  <si>
    <t>ほう酸及びそのナトリウム塩（ほう酸）</t>
    <phoneticPr fontId="2"/>
  </si>
  <si>
    <t>10043-35-3</t>
    <phoneticPr fontId="2"/>
  </si>
  <si>
    <t>□</t>
    <phoneticPr fontId="2"/>
  </si>
  <si>
    <t>ホルムアルデヒド</t>
    <phoneticPr fontId="2"/>
  </si>
  <si>
    <t>50-00-0</t>
    <phoneticPr fontId="2"/>
  </si>
  <si>
    <t>●
eye</t>
    <phoneticPr fontId="2"/>
  </si>
  <si>
    <t>シアン化銀(Ⅰ)</t>
    <phoneticPr fontId="2"/>
  </si>
  <si>
    <t>506-64-9</t>
    <phoneticPr fontId="2"/>
  </si>
  <si>
    <t>●</t>
    <phoneticPr fontId="2"/>
  </si>
  <si>
    <t>りん酸</t>
    <phoneticPr fontId="2"/>
  </si>
  <si>
    <t>7664-38-2</t>
    <phoneticPr fontId="2"/>
  </si>
  <si>
    <t>水酸化カルシウム</t>
    <phoneticPr fontId="2"/>
  </si>
  <si>
    <t>1305-62-0</t>
    <phoneticPr fontId="2"/>
  </si>
  <si>
    <t>塩化第二鉄</t>
    <rPh sb="0" eb="2">
      <t>エンカ</t>
    </rPh>
    <rPh sb="2" eb="5">
      <t>ダイニテツ</t>
    </rPh>
    <phoneticPr fontId="2"/>
  </si>
  <si>
    <t>10025-77-1</t>
    <phoneticPr fontId="2"/>
  </si>
  <si>
    <t>アルミニウム及びその水溶性塩（ポリ塩化アルミニウム）</t>
    <phoneticPr fontId="2"/>
  </si>
  <si>
    <t xml:space="preserve"> 1327-41-9</t>
    <phoneticPr fontId="2"/>
  </si>
  <si>
    <t>硫化ナトリウム</t>
    <rPh sb="0" eb="2">
      <t>リュウカ</t>
    </rPh>
    <phoneticPr fontId="2"/>
  </si>
  <si>
    <t>亜硫酸水素ナトリウム</t>
    <phoneticPr fontId="2"/>
  </si>
  <si>
    <t xml:space="preserve"> 7631-90-5</t>
    <phoneticPr fontId="2"/>
  </si>
  <si>
    <t>●**</t>
    <phoneticPr fontId="2"/>
  </si>
  <si>
    <t>次亜塩素酸ナトリウム</t>
    <phoneticPr fontId="2"/>
  </si>
  <si>
    <t>7681-52-9</t>
    <phoneticPr fontId="2"/>
  </si>
  <si>
    <t>塩化アンモニウム</t>
    <phoneticPr fontId="2"/>
  </si>
  <si>
    <t>12125-02-9</t>
    <phoneticPr fontId="2"/>
  </si>
  <si>
    <t>弗素及びその水溶性無機化合物（ホウフッ化水素酸）</t>
    <phoneticPr fontId="2"/>
  </si>
  <si>
    <t>16872-11-0</t>
    <phoneticPr fontId="2"/>
  </si>
  <si>
    <t>すず及びその化合物（塩化第一すず）</t>
    <rPh sb="2" eb="3">
      <t>オヨ</t>
    </rPh>
    <rPh sb="6" eb="9">
      <t>カゴウブツ</t>
    </rPh>
    <phoneticPr fontId="2"/>
  </si>
  <si>
    <t>7772-99-8</t>
    <phoneticPr fontId="2"/>
  </si>
  <si>
    <t>銅及びその化合物（硫酸銅）</t>
    <phoneticPr fontId="2"/>
  </si>
  <si>
    <t>7758-98-7</t>
    <phoneticPr fontId="2"/>
  </si>
  <si>
    <t>ニッケル及びその化合物（硫酸ニッケル六水和物 ）</t>
    <phoneticPr fontId="2"/>
  </si>
  <si>
    <t>10101-97-0</t>
    <phoneticPr fontId="2"/>
  </si>
  <si>
    <t>ニッケル及びその化合物（硫酸ニッケル）</t>
    <phoneticPr fontId="2"/>
  </si>
  <si>
    <t>7786-81-4</t>
    <phoneticPr fontId="2"/>
  </si>
  <si>
    <t>硫酸</t>
    <phoneticPr fontId="2"/>
  </si>
  <si>
    <t>7664-93-9</t>
    <phoneticPr fontId="2"/>
  </si>
  <si>
    <t>クロム及びその化合物（無水クロム酸）</t>
    <phoneticPr fontId="2"/>
  </si>
  <si>
    <t>1333-82-0</t>
    <phoneticPr fontId="2"/>
  </si>
  <si>
    <t>水酸化ナトリウム</t>
    <phoneticPr fontId="2"/>
  </si>
  <si>
    <t>1310-73-2</t>
    <phoneticPr fontId="2"/>
  </si>
  <si>
    <t>硝酸</t>
    <phoneticPr fontId="2"/>
  </si>
  <si>
    <t>7697-37-2</t>
    <phoneticPr fontId="2"/>
  </si>
  <si>
    <t>クロム及びその化合物（重クロム酸ナトリウム）</t>
    <phoneticPr fontId="2"/>
  </si>
  <si>
    <t>10588-01-9</t>
    <phoneticPr fontId="2"/>
  </si>
  <si>
    <t>過酸化水素</t>
    <phoneticPr fontId="2"/>
  </si>
  <si>
    <t>7722-84-1</t>
    <phoneticPr fontId="2"/>
  </si>
  <si>
    <t>塩化水素（塩酸）</t>
    <phoneticPr fontId="2"/>
  </si>
  <si>
    <t>7647-01-0</t>
    <phoneticPr fontId="2"/>
  </si>
  <si>
    <t>塩化亜鉛</t>
    <phoneticPr fontId="2"/>
  </si>
  <si>
    <t>7646-85-7</t>
    <phoneticPr fontId="2"/>
  </si>
  <si>
    <t>ニッケル及びその化合物（塩化ニッケル）</t>
    <phoneticPr fontId="2"/>
  </si>
  <si>
    <t>7718-54-9</t>
    <phoneticPr fontId="2"/>
  </si>
  <si>
    <t>弗素及びその水溶性無機化合物（フッ化水素酸）</t>
    <phoneticPr fontId="2"/>
  </si>
  <si>
    <t>7664-39-3</t>
    <phoneticPr fontId="2"/>
  </si>
  <si>
    <t>トリクロロエチレン</t>
    <phoneticPr fontId="2"/>
  </si>
  <si>
    <t>79-01-6</t>
    <phoneticPr fontId="2"/>
  </si>
  <si>
    <t>ジクロロメタン（別名二塩化メチレン）</t>
    <phoneticPr fontId="2"/>
  </si>
  <si>
    <t>75-09-2</t>
    <phoneticPr fontId="2"/>
  </si>
  <si>
    <t>銅及びその化合物（シアン化銅）</t>
    <phoneticPr fontId="2"/>
  </si>
  <si>
    <t>544-92-3</t>
    <phoneticPr fontId="2"/>
  </si>
  <si>
    <t>ジシアノ金(Ⅰ)酸カリウム（シアン化金カリウム）</t>
    <phoneticPr fontId="2"/>
  </si>
  <si>
    <t>13967-50-5</t>
    <phoneticPr fontId="2"/>
  </si>
  <si>
    <t>●*</t>
    <phoneticPr fontId="2"/>
  </si>
  <si>
    <t>シアン化亜鉛(Ⅱ)</t>
    <phoneticPr fontId="2"/>
  </si>
  <si>
    <t>557-21-1</t>
    <phoneticPr fontId="2"/>
  </si>
  <si>
    <t>シアン化ナトリウム</t>
    <phoneticPr fontId="2"/>
  </si>
  <si>
    <t>143-33-9</t>
    <phoneticPr fontId="2"/>
  </si>
  <si>
    <t>シアン化カリウム</t>
    <phoneticPr fontId="2"/>
  </si>
  <si>
    <t>151-50-8</t>
    <phoneticPr fontId="2"/>
  </si>
  <si>
    <t>アンモニア</t>
    <phoneticPr fontId="2"/>
  </si>
  <si>
    <t>7664-41-7</t>
    <phoneticPr fontId="2"/>
  </si>
  <si>
    <t>クロム及びその化合物(硫酸クロム）</t>
    <phoneticPr fontId="2"/>
  </si>
  <si>
    <t>10101-53-8</t>
    <phoneticPr fontId="2"/>
  </si>
  <si>
    <t>クロム及びその化合物 (硝酸クロム）</t>
    <phoneticPr fontId="2"/>
  </si>
  <si>
    <t>778-02-8</t>
    <phoneticPr fontId="2"/>
  </si>
  <si>
    <t>毒劇法</t>
    <rPh sb="0" eb="3">
      <t>ドクゲキホウ</t>
    </rPh>
    <phoneticPr fontId="2"/>
  </si>
  <si>
    <t>皮膚等
障害
※2</t>
    <phoneticPr fontId="2"/>
  </si>
  <si>
    <t>濃度
基準値</t>
    <rPh sb="0" eb="2">
      <t>ノウド</t>
    </rPh>
    <rPh sb="3" eb="6">
      <t>キジュンチ</t>
    </rPh>
    <phoneticPr fontId="2"/>
  </si>
  <si>
    <t>がん
原性
物質</t>
    <rPh sb="3" eb="4">
      <t>ハラ</t>
    </rPh>
    <rPh sb="4" eb="5">
      <t>セイ</t>
    </rPh>
    <rPh sb="6" eb="8">
      <t>ブッシツ</t>
    </rPh>
    <phoneticPr fontId="2"/>
  </si>
  <si>
    <t>RA
対象物
※1</t>
    <phoneticPr fontId="2"/>
  </si>
  <si>
    <t>特化則</t>
  </si>
  <si>
    <t>有機則</t>
  </si>
  <si>
    <t>排水
処理</t>
    <rPh sb="0" eb="2">
      <t>ハイスイ</t>
    </rPh>
    <rPh sb="3" eb="5">
      <t>ショリ</t>
    </rPh>
    <phoneticPr fontId="2"/>
  </si>
  <si>
    <t>洗浄等メンテナンス</t>
    <rPh sb="0" eb="2">
      <t>センジョウ</t>
    </rPh>
    <rPh sb="2" eb="3">
      <t>トウ</t>
    </rPh>
    <phoneticPr fontId="2"/>
  </si>
  <si>
    <t>薬液
補給</t>
    <rPh sb="0" eb="2">
      <t>ヤクエキ</t>
    </rPh>
    <rPh sb="3" eb="5">
      <t>ホキュウ</t>
    </rPh>
    <phoneticPr fontId="2"/>
  </si>
  <si>
    <t>手動めっき</t>
    <phoneticPr fontId="2"/>
  </si>
  <si>
    <t>関係法令等</t>
    <rPh sb="0" eb="2">
      <t>カンケイ</t>
    </rPh>
    <rPh sb="2" eb="4">
      <t>ホウレイ</t>
    </rPh>
    <rPh sb="4" eb="5">
      <t>トウ</t>
    </rPh>
    <phoneticPr fontId="2"/>
  </si>
  <si>
    <t>作業分類</t>
    <rPh sb="0" eb="2">
      <t>サギョウ</t>
    </rPh>
    <rPh sb="2" eb="4">
      <t>ブンルイ</t>
    </rPh>
    <phoneticPr fontId="2"/>
  </si>
  <si>
    <t>安衛法の法令名称
（別名）</t>
    <rPh sb="0" eb="3">
      <t>アンエイホウ</t>
    </rPh>
    <rPh sb="4" eb="8">
      <t>ホウレイメイショウ</t>
    </rPh>
    <rPh sb="10" eb="12">
      <t>ベツメイ</t>
    </rPh>
    <phoneticPr fontId="2"/>
  </si>
  <si>
    <t>チェック</t>
    <phoneticPr fontId="2"/>
  </si>
  <si>
    <t>1313-82-2</t>
    <phoneticPr fontId="2"/>
  </si>
  <si>
    <r>
      <t xml:space="preserve">含有成分名
</t>
    </r>
    <r>
      <rPr>
        <sz val="9"/>
        <color rgb="FFFF0000"/>
        <rFont val="Meiryo UI"/>
        <family val="3"/>
        <charset val="128"/>
      </rPr>
      <t>※「CAS番号」を入力すると、
「含有成分名」が表示されます。</t>
    </r>
    <rPh sb="0" eb="2">
      <t>ガンユウ</t>
    </rPh>
    <rPh sb="2" eb="4">
      <t>セイブン</t>
    </rPh>
    <rPh sb="4" eb="5">
      <t>メイ</t>
    </rPh>
    <rPh sb="11" eb="13">
      <t>バンゴウ</t>
    </rPh>
    <rPh sb="15" eb="17">
      <t>ニュウリョク</t>
    </rPh>
    <rPh sb="23" eb="25">
      <t>ガンユウ</t>
    </rPh>
    <rPh sb="25" eb="28">
      <t>セイブンメイ</t>
    </rPh>
    <rPh sb="30" eb="32">
      <t>ヒョウジ</t>
    </rPh>
    <phoneticPr fontId="2"/>
  </si>
  <si>
    <r>
      <t xml:space="preserve">CAS番号
</t>
    </r>
    <r>
      <rPr>
        <b/>
        <sz val="8"/>
        <color rgb="FFFF0000"/>
        <rFont val="Meiryo UI"/>
        <family val="3"/>
        <charset val="128"/>
      </rPr>
      <t>※半角の「-
(ﾊｲﾌﾝ)」で入力
してください。</t>
    </r>
    <rPh sb="3" eb="5">
      <t>バンゴウ</t>
    </rPh>
    <rPh sb="7" eb="9">
      <t>ハンカク</t>
    </rPh>
    <rPh sb="21" eb="23">
      <t>ニュウリョク</t>
    </rPh>
    <phoneticPr fontId="2"/>
  </si>
  <si>
    <t>特化則物質を取扱わない場所では検知管等を用いた簡易的実測も含めたリスクアセスメントを行い、濃度基準値以上になる可能性がある場合は、局所排気装置を稼働させるなどの工学的措置で濃度を下げるか、防毒マスクまたは防じんマスクを着用する。</t>
    <phoneticPr fontId="2"/>
  </si>
  <si>
    <r>
      <t>【</t>
    </r>
    <r>
      <rPr>
        <b/>
        <sz val="10"/>
        <color theme="1"/>
        <rFont val="Meiryo UI"/>
        <family val="3"/>
        <charset val="128"/>
      </rPr>
      <t>手動ライン通路上での突沸による薬傷事故</t>
    </r>
    <r>
      <rPr>
        <sz val="10"/>
        <color theme="1"/>
        <rFont val="Meiryo UI"/>
        <family val="3"/>
        <charset val="128"/>
      </rPr>
      <t>】
　手動ライン通路上で、銅素材の表面処理をすべく、上体を前屈みにして作業を開始したところ、表面処理液が突沸し、
　左手内側と左顔面に液を浴びて負傷するという事故が発生しています。
【</t>
    </r>
    <r>
      <rPr>
        <b/>
        <sz val="10"/>
        <color theme="1"/>
        <rFont val="Meiryo UI"/>
        <family val="3"/>
        <charset val="128"/>
      </rPr>
      <t>めっき槽に製品投入時の液飛散による火傷事故</t>
    </r>
    <r>
      <rPr>
        <sz val="10"/>
        <color theme="1"/>
        <rFont val="Meiryo UI"/>
        <family val="3"/>
        <charset val="128"/>
      </rPr>
      <t>】
　品物をフラックス槽（熱湯）に入れる際、深く入れ過ぎてしまい、手を火傷するという事故が発生しています。
【</t>
    </r>
    <r>
      <rPr>
        <b/>
        <sz val="10"/>
        <color theme="1"/>
        <rFont val="Meiryo UI"/>
        <family val="3"/>
        <charset val="128"/>
      </rPr>
      <t>手動ラインでの製品引き上げ時のゴム手袋内への液侵入事故</t>
    </r>
    <r>
      <rPr>
        <sz val="10"/>
        <color theme="1"/>
        <rFont val="Meiryo UI"/>
        <family val="3"/>
        <charset val="128"/>
      </rPr>
      <t>】
　電解洗浄槽に品物を取り付けた冶具を引き上げる際、手袋の縁より液が入り、右手甲に薬傷を負うという事故が発生しています。</t>
    </r>
    <phoneticPr fontId="6"/>
  </si>
  <si>
    <t>〇吸入すると有毒
〇接触により皮膚や眼に重篤な損傷やアレルギー皮膚反応を起こすおそれ
〇長期にわたる吸入や皮膚へのばく露により、①神経系、心・血管系、血液系、肝臓、腎臓、呼吸器系等への障害、②生殖
 　能力や胎児への悪影響、③発がんのおそれ</t>
    <phoneticPr fontId="2"/>
  </si>
  <si>
    <t>図は防じんマスク、保護手袋、保護めがね、前掛け着用例
（化学物質の性状により、防毒マスクが必要な場合もある）</t>
    <rPh sb="0" eb="1">
      <t>ズ</t>
    </rPh>
    <rPh sb="33" eb="35">
      <t>セイジョウ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</si>
</sst>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yyyy&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24"/>
      <color theme="1"/>
      <name val="Meiryo UI"/>
      <family val="3"/>
      <charset val="128"/>
    </font>
    <font>
      <sz val="10"/>
      <color theme="1"/>
      <name val="Meiryo UI"/>
      <family val="3"/>
      <charset val="128"/>
    </font>
    <font>
      <sz val="6"/>
      <name val="游ゴシック"/>
      <family val="3"/>
      <charset val="128"/>
      <scheme val="minor"/>
    </font>
    <font>
      <b/>
      <u/>
      <sz val="14"/>
      <color theme="1"/>
      <name val="Meiryo UI"/>
      <family val="3"/>
      <charset val="128"/>
    </font>
    <font>
      <sz val="8"/>
      <name val="Meiryo UI"/>
      <family val="3"/>
      <charset val="128"/>
    </font>
    <font>
      <sz val="10"/>
      <name val="Meiryo UI"/>
      <family val="3"/>
      <charset val="128"/>
    </font>
    <font>
      <b/>
      <sz val="11"/>
      <color theme="1"/>
      <name val="Meiryo UI"/>
      <family val="3"/>
      <charset val="128"/>
    </font>
    <font>
      <sz val="8"/>
      <color theme="1"/>
      <name val="Meiryo UI"/>
      <family val="3"/>
      <charset val="128"/>
    </font>
    <font>
      <sz val="10"/>
      <color rgb="FFFF0000"/>
      <name val="Meiryo UI"/>
      <family val="3"/>
      <charset val="128"/>
    </font>
    <font>
      <b/>
      <sz val="11"/>
      <name val="Meiryo UI"/>
      <family val="3"/>
      <charset val="128"/>
    </font>
    <font>
      <b/>
      <sz val="11"/>
      <color rgb="FFFF0000"/>
      <name val="Meiryo UI"/>
      <family val="3"/>
      <charset val="128"/>
    </font>
    <font>
      <sz val="11"/>
      <color rgb="FFFF0000"/>
      <name val="Meiryo UI"/>
      <family val="3"/>
      <charset val="128"/>
    </font>
    <font>
      <sz val="11"/>
      <color theme="0"/>
      <name val="Meiryo UI"/>
      <family val="3"/>
      <charset val="128"/>
    </font>
    <font>
      <sz val="14"/>
      <color theme="1"/>
      <name val="Meiryo UI"/>
      <family val="3"/>
      <charset val="128"/>
    </font>
    <font>
      <b/>
      <sz val="14"/>
      <color theme="1"/>
      <name val="Meiryo UI"/>
      <family val="3"/>
      <charset val="128"/>
    </font>
    <font>
      <b/>
      <sz val="10"/>
      <name val="Meiryo UI"/>
      <family val="3"/>
      <charset val="128"/>
    </font>
    <font>
      <b/>
      <sz val="11"/>
      <color theme="0"/>
      <name val="Meiryo UI"/>
      <family val="3"/>
      <charset val="128"/>
    </font>
    <font>
      <b/>
      <sz val="14"/>
      <name val="Meiryo UI"/>
      <family val="3"/>
      <charset val="128"/>
    </font>
    <font>
      <b/>
      <sz val="12"/>
      <color theme="1"/>
      <name val="Meiryo UI"/>
      <family val="3"/>
      <charset val="128"/>
    </font>
    <font>
      <sz val="11"/>
      <color rgb="FF00B0F0"/>
      <name val="Meiryo UI"/>
      <family val="3"/>
      <charset val="128"/>
    </font>
    <font>
      <b/>
      <sz val="11"/>
      <color rgb="FFFFFFFF"/>
      <name val="Meiryo UI"/>
      <family val="3"/>
      <charset val="128"/>
    </font>
    <font>
      <b/>
      <sz val="18"/>
      <color rgb="FFFFFFFF"/>
      <name val="Meiryo UI"/>
      <family val="3"/>
      <charset val="128"/>
    </font>
    <font>
      <b/>
      <sz val="14"/>
      <color rgb="FFFFFFFF"/>
      <name val="Meiryo UI"/>
      <family val="3"/>
      <charset val="128"/>
    </font>
    <font>
      <sz val="9"/>
      <color theme="1"/>
      <name val="Meiryo UI"/>
      <family val="3"/>
      <charset val="128"/>
    </font>
    <font>
      <sz val="12"/>
      <color theme="1"/>
      <name val="Meiryo UI"/>
      <family val="3"/>
      <charset val="128"/>
    </font>
    <font>
      <b/>
      <sz val="10"/>
      <color theme="1"/>
      <name val="Meiryo UI"/>
      <family val="3"/>
      <charset val="128"/>
    </font>
    <font>
      <sz val="11"/>
      <color theme="4" tint="0.59999389629810485"/>
      <name val="Meiryo UI"/>
      <family val="3"/>
      <charset val="128"/>
    </font>
    <font>
      <b/>
      <sz val="8"/>
      <color rgb="FFFF0000"/>
      <name val="Meiryo UI"/>
      <family val="3"/>
      <charset val="128"/>
    </font>
    <font>
      <sz val="9"/>
      <color rgb="FFFF0000"/>
      <name val="Meiryo UI"/>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D0CECE"/>
      </patternFill>
    </fill>
    <fill>
      <patternFill patternType="solid">
        <fgColor theme="5" tint="0.79998168889431442"/>
        <bgColor indexed="64"/>
      </patternFill>
    </fill>
    <fill>
      <patternFill patternType="solid">
        <fgColor theme="3" tint="0.89999084444715716"/>
        <bgColor indexed="64"/>
      </patternFill>
    </fill>
    <fill>
      <patternFill patternType="solid">
        <fgColor theme="5" tint="0.79998168889431442"/>
        <bgColor rgb="FFFFE699"/>
      </patternFill>
    </fill>
    <fill>
      <patternFill patternType="solid">
        <fgColor rgb="FFFF0000"/>
        <bgColor rgb="FFFFE699"/>
      </patternFill>
    </fill>
    <fill>
      <patternFill patternType="solid">
        <fgColor rgb="FFFFFF00"/>
        <bgColor indexed="64"/>
      </patternFill>
    </fill>
    <fill>
      <patternFill patternType="solid">
        <fgColor rgb="FF002060"/>
        <bgColor rgb="FF4472C4"/>
      </patternFill>
    </fill>
  </fills>
  <borders count="72">
    <border>
      <left/>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thin">
        <color theme="0" tint="-0.499984740745262"/>
      </left>
      <right/>
      <top/>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ck">
        <color rgb="FF0070C0"/>
      </right>
      <top/>
      <bottom style="thick">
        <color rgb="FF0070C0"/>
      </bottom>
      <diagonal/>
    </border>
    <border>
      <left/>
      <right/>
      <top/>
      <bottom style="thick">
        <color rgb="FF0070C0"/>
      </bottom>
      <diagonal/>
    </border>
    <border>
      <left style="thick">
        <color rgb="FF0070C0"/>
      </left>
      <right/>
      <top/>
      <bottom style="thick">
        <color rgb="FF0070C0"/>
      </bottom>
      <diagonal/>
    </border>
    <border>
      <left/>
      <right style="thick">
        <color rgb="FF0070C0"/>
      </right>
      <top/>
      <bottom/>
      <diagonal/>
    </border>
    <border>
      <left style="thick">
        <color rgb="FF0070C0"/>
      </left>
      <right/>
      <top/>
      <bottom/>
      <diagonal/>
    </border>
    <border>
      <left/>
      <right style="thick">
        <color rgb="FF0070C0"/>
      </right>
      <top style="thick">
        <color rgb="FF0070C0"/>
      </top>
      <bottom/>
      <diagonal/>
    </border>
    <border>
      <left/>
      <right/>
      <top style="thick">
        <color rgb="FF0070C0"/>
      </top>
      <bottom/>
      <diagonal/>
    </border>
    <border>
      <left style="thick">
        <color rgb="FF0070C0"/>
      </left>
      <right/>
      <top style="thick">
        <color rgb="FF0070C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theme="0" tint="-0.499984740745262"/>
      </left>
      <right/>
      <top/>
      <bottom style="dotted">
        <color theme="0" tint="-0.499984740745262"/>
      </bottom>
      <diagonal/>
    </border>
    <border>
      <left style="thin">
        <color theme="0" tint="-0.499984740745262"/>
      </left>
      <right/>
      <top style="dotted">
        <color theme="0" tint="-0.499984740745262"/>
      </top>
      <bottom/>
      <diagonal/>
    </border>
    <border>
      <left/>
      <right style="thin">
        <color theme="0" tint="-0.499984740745262"/>
      </right>
      <top/>
      <bottom style="dotted">
        <color theme="0" tint="-0.499984740745262"/>
      </bottom>
      <diagonal/>
    </border>
    <border>
      <left/>
      <right/>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style="thin">
        <color theme="0" tint="-0.499984740745262"/>
      </left>
      <right/>
      <top style="dotted">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right style="thin">
        <color theme="0" tint="-0.499984740745262"/>
      </right>
      <top style="dotted">
        <color theme="0" tint="-0.499984740745262"/>
      </top>
      <bottom/>
      <diagonal/>
    </border>
    <border>
      <left/>
      <right/>
      <top style="dotted">
        <color theme="0" tint="-0.499984740745262"/>
      </top>
      <bottom/>
      <diagonal/>
    </border>
    <border>
      <left/>
      <right style="thick">
        <color theme="5" tint="-0.24994659260841701"/>
      </right>
      <top/>
      <bottom style="thick">
        <color theme="5" tint="-0.24994659260841701"/>
      </bottom>
      <diagonal/>
    </border>
    <border>
      <left/>
      <right/>
      <top/>
      <bottom style="thick">
        <color theme="5" tint="-0.24994659260841701"/>
      </bottom>
      <diagonal/>
    </border>
    <border>
      <left style="thick">
        <color theme="5" tint="-0.24994659260841701"/>
      </left>
      <right/>
      <top/>
      <bottom style="thick">
        <color theme="5" tint="-0.24994659260841701"/>
      </bottom>
      <diagonal/>
    </border>
    <border>
      <left/>
      <right style="thick">
        <color theme="5" tint="-0.24994659260841701"/>
      </right>
      <top/>
      <bottom/>
      <diagonal/>
    </border>
    <border>
      <left style="thick">
        <color theme="5" tint="-0.24994659260841701"/>
      </left>
      <right/>
      <top/>
      <bottom/>
      <diagonal/>
    </border>
    <border>
      <left/>
      <right style="thick">
        <color theme="5" tint="-0.24994659260841701"/>
      </right>
      <top style="thick">
        <color theme="5" tint="-0.24994659260841701"/>
      </top>
      <bottom/>
      <diagonal/>
    </border>
    <border>
      <left/>
      <right/>
      <top style="thick">
        <color theme="5" tint="-0.24994659260841701"/>
      </top>
      <bottom/>
      <diagonal/>
    </border>
    <border>
      <left style="thick">
        <color theme="5" tint="-0.24994659260841701"/>
      </left>
      <right/>
      <top style="thick">
        <color theme="5" tint="-0.24994659260841701"/>
      </top>
      <bottom/>
      <diagonal/>
    </border>
    <border>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ck">
        <color rgb="FFFF0000"/>
      </right>
      <top/>
      <bottom style="thick">
        <color rgb="FFFF0000"/>
      </bottom>
      <diagonal/>
    </border>
    <border>
      <left/>
      <right/>
      <top/>
      <bottom style="thick">
        <color rgb="FFFF0000"/>
      </bottom>
      <diagonal/>
    </border>
    <border>
      <left style="thick">
        <color rgb="FFFF0000"/>
      </left>
      <right/>
      <top/>
      <bottom style="thick">
        <color rgb="FFFF0000"/>
      </bottom>
      <diagonal/>
    </border>
    <border>
      <left/>
      <right style="thick">
        <color rgb="FFFF0000"/>
      </right>
      <top/>
      <bottom/>
      <diagonal/>
    </border>
    <border>
      <left style="thick">
        <color rgb="FFFF0000"/>
      </left>
      <right/>
      <top/>
      <bottom/>
      <diagonal/>
    </border>
    <border>
      <left/>
      <right style="thick">
        <color rgb="FFFF0000"/>
      </right>
      <top style="thin">
        <color rgb="FFFF0000"/>
      </top>
      <bottom/>
      <diagonal/>
    </border>
    <border>
      <left/>
      <right/>
      <top style="thin">
        <color rgb="FFFF0000"/>
      </top>
      <bottom/>
      <diagonal/>
    </border>
    <border>
      <left style="thick">
        <color rgb="FFFF0000"/>
      </left>
      <right/>
      <top style="thin">
        <color rgb="FFFF0000"/>
      </top>
      <bottom/>
      <diagonal/>
    </border>
    <border>
      <left/>
      <right style="thick">
        <color rgb="FFFF0000"/>
      </right>
      <top style="thick">
        <color rgb="FFFF0000"/>
      </top>
      <bottom style="thin">
        <color rgb="FFFF0000"/>
      </bottom>
      <diagonal/>
    </border>
    <border>
      <left/>
      <right/>
      <top style="thick">
        <color rgb="FFFF0000"/>
      </top>
      <bottom style="thin">
        <color rgb="FFFF0000"/>
      </bottom>
      <diagonal/>
    </border>
    <border>
      <left style="thick">
        <color rgb="FFFF0000"/>
      </left>
      <right/>
      <top style="thick">
        <color rgb="FFFF0000"/>
      </top>
      <bottom style="thin">
        <color rgb="FFFF0000"/>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28">
    <xf numFmtId="0" fontId="0" fillId="0" borderId="0" xfId="0">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2" borderId="8" xfId="0" applyFont="1" applyFill="1" applyBorder="1">
      <alignment vertical="center"/>
    </xf>
    <xf numFmtId="0" fontId="3" fillId="0" borderId="9" xfId="0" applyFont="1" applyBorder="1">
      <alignment vertical="center"/>
    </xf>
    <xf numFmtId="0" fontId="3" fillId="0" borderId="0" xfId="0" applyFont="1">
      <alignment vertical="center"/>
    </xf>
    <xf numFmtId="0" fontId="3" fillId="0" borderId="10" xfId="0" applyFont="1" applyBorder="1">
      <alignment vertical="center"/>
    </xf>
    <xf numFmtId="0" fontId="3" fillId="3" borderId="11" xfId="0" applyFont="1" applyFill="1" applyBorder="1">
      <alignment vertical="center"/>
    </xf>
    <xf numFmtId="0" fontId="3" fillId="0" borderId="12" xfId="0" applyFont="1" applyBorder="1">
      <alignment vertical="center"/>
    </xf>
    <xf numFmtId="0" fontId="3" fillId="0" borderId="13"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right" vertical="top"/>
    </xf>
    <xf numFmtId="0" fontId="9" fillId="0" borderId="1" xfId="0" applyFont="1" applyBorder="1">
      <alignment vertical="center"/>
    </xf>
    <xf numFmtId="0" fontId="9" fillId="0" borderId="2" xfId="0" applyFont="1" applyBorder="1">
      <alignment vertical="center"/>
    </xf>
    <xf numFmtId="0" fontId="3" fillId="0" borderId="3" xfId="0" applyFont="1" applyBorder="1">
      <alignment vertical="center"/>
    </xf>
    <xf numFmtId="0" fontId="9" fillId="0" borderId="28" xfId="0" applyFont="1" applyBorder="1">
      <alignment vertical="center"/>
    </xf>
    <xf numFmtId="0" fontId="3" fillId="0" borderId="29" xfId="0" applyFont="1" applyBorder="1">
      <alignment vertical="center"/>
    </xf>
    <xf numFmtId="0" fontId="9" fillId="0" borderId="8" xfId="0" applyFont="1" applyBorder="1">
      <alignment vertical="center"/>
    </xf>
    <xf numFmtId="0" fontId="3" fillId="0" borderId="8"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5" fillId="0" borderId="26" xfId="0" applyFont="1" applyBorder="1">
      <alignment vertical="center"/>
    </xf>
    <xf numFmtId="0" fontId="5" fillId="0" borderId="27" xfId="0" applyFont="1" applyBorder="1">
      <alignment vertical="center"/>
    </xf>
    <xf numFmtId="0" fontId="3"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3" fillId="0" borderId="38" xfId="0" applyFont="1" applyBorder="1">
      <alignment vertical="center"/>
    </xf>
    <xf numFmtId="0" fontId="5" fillId="0" borderId="3" xfId="0" applyFont="1" applyBorder="1">
      <alignment vertical="center"/>
    </xf>
    <xf numFmtId="0" fontId="3" fillId="0" borderId="16" xfId="0" applyFont="1" applyBorder="1">
      <alignment vertical="center"/>
    </xf>
    <xf numFmtId="0" fontId="5" fillId="0" borderId="28" xfId="0" applyFont="1" applyBorder="1">
      <alignment vertical="center"/>
    </xf>
    <xf numFmtId="0" fontId="12" fillId="0" borderId="14" xfId="0" applyFont="1" applyBorder="1" applyAlignment="1">
      <alignment vertical="center" wrapText="1"/>
    </xf>
    <xf numFmtId="0" fontId="12" fillId="0" borderId="15" xfId="0" applyFont="1" applyBorder="1" applyAlignment="1">
      <alignment vertical="center" wrapText="1"/>
    </xf>
    <xf numFmtId="0" fontId="9" fillId="0" borderId="15" xfId="0" applyFont="1" applyBorder="1">
      <alignment vertical="center"/>
    </xf>
    <xf numFmtId="0" fontId="17" fillId="0" borderId="0" xfId="0" applyFont="1">
      <alignment vertical="center"/>
    </xf>
    <xf numFmtId="0" fontId="10" fillId="0" borderId="0" xfId="0" applyFont="1">
      <alignment vertical="center"/>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7" xfId="0" applyFont="1" applyBorder="1">
      <alignment vertical="center"/>
    </xf>
    <xf numFmtId="0" fontId="9" fillId="0" borderId="27" xfId="0" applyFont="1" applyBorder="1" applyAlignment="1">
      <alignment horizontal="center" vertical="center" wrapText="1"/>
    </xf>
    <xf numFmtId="0" fontId="9" fillId="0" borderId="27" xfId="0" applyFont="1" applyBorder="1" applyAlignment="1">
      <alignment horizontal="left" vertical="center"/>
    </xf>
    <xf numFmtId="0" fontId="9" fillId="0" borderId="8" xfId="0" applyFont="1" applyBorder="1" applyAlignment="1">
      <alignment vertical="center" wrapText="1"/>
    </xf>
    <xf numFmtId="0" fontId="3" fillId="0" borderId="0" xfId="0" applyFont="1" applyAlignment="1">
      <alignment vertical="center" wrapText="1"/>
    </xf>
    <xf numFmtId="0" fontId="19" fillId="0" borderId="3" xfId="0" applyFont="1" applyBorder="1" applyAlignment="1">
      <alignment vertical="center" wrapText="1"/>
    </xf>
    <xf numFmtId="0" fontId="19" fillId="0" borderId="26" xfId="0" applyFont="1" applyBorder="1" applyAlignment="1">
      <alignment vertical="center" wrapText="1"/>
    </xf>
    <xf numFmtId="0" fontId="19" fillId="0" borderId="27" xfId="0" applyFont="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5" fillId="0" borderId="15" xfId="0" applyFont="1" applyBorder="1">
      <alignment vertical="center"/>
    </xf>
    <xf numFmtId="0" fontId="9" fillId="0" borderId="26" xfId="0" applyFont="1" applyBorder="1">
      <alignment vertical="center"/>
    </xf>
    <xf numFmtId="0" fontId="9" fillId="0" borderId="14" xfId="0" applyFont="1" applyBorder="1">
      <alignment vertical="center"/>
    </xf>
    <xf numFmtId="0" fontId="1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22" fillId="0" borderId="0" xfId="0" applyFont="1">
      <alignment vertical="center"/>
    </xf>
    <xf numFmtId="176"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shrinkToFit="1"/>
    </xf>
    <xf numFmtId="0" fontId="3" fillId="0" borderId="15" xfId="0" applyFont="1" applyBorder="1" applyAlignment="1">
      <alignment horizontal="left" vertical="center" wrapText="1" indent="1"/>
    </xf>
    <xf numFmtId="0" fontId="3" fillId="0" borderId="1" xfId="0" applyFont="1" applyBorder="1">
      <alignment vertical="center"/>
    </xf>
    <xf numFmtId="0" fontId="3" fillId="0" borderId="2" xfId="0" applyFont="1" applyBorder="1">
      <alignmen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8" xfId="0" applyFont="1" applyBorder="1" applyAlignment="1">
      <alignment horizontal="center" vertical="center"/>
    </xf>
    <xf numFmtId="176" fontId="3" fillId="0" borderId="0" xfId="0" applyNumberFormat="1" applyFont="1" applyAlignment="1">
      <alignment horizontal="center" vertical="center" wrapText="1"/>
    </xf>
    <xf numFmtId="0" fontId="3" fillId="0" borderId="0" xfId="0" applyFont="1" applyAlignment="1">
      <alignment horizontal="left" vertical="center" wrapText="1" shrinkToFit="1"/>
    </xf>
    <xf numFmtId="0" fontId="3" fillId="0" borderId="0" xfId="0" applyFont="1" applyAlignment="1">
      <alignment horizontal="center" vertical="center" wrapText="1" shrinkToFit="1"/>
    </xf>
    <xf numFmtId="0" fontId="3" fillId="0" borderId="0" xfId="0" applyFont="1" applyAlignment="1">
      <alignment horizontal="right" vertical="center"/>
    </xf>
    <xf numFmtId="0" fontId="3" fillId="0" borderId="0" xfId="0" applyFont="1" applyAlignment="1">
      <alignment horizontal="left" vertical="center" wrapText="1" indent="1"/>
    </xf>
    <xf numFmtId="0" fontId="3" fillId="2" borderId="25" xfId="0" applyFont="1" applyFill="1" applyBorder="1" applyAlignment="1">
      <alignment horizontal="center" vertical="center" wrapText="1" shrinkToFit="1"/>
    </xf>
    <xf numFmtId="0" fontId="23" fillId="0" borderId="52" xfId="0" applyFont="1" applyBorder="1" applyAlignment="1">
      <alignment horizontal="center" vertical="center"/>
    </xf>
    <xf numFmtId="0" fontId="23" fillId="0" borderId="54" xfId="0" applyFont="1" applyBorder="1" applyAlignment="1">
      <alignment horizontal="left" vertical="center"/>
    </xf>
    <xf numFmtId="0" fontId="23" fillId="2" borderId="52" xfId="0" applyFont="1" applyFill="1" applyBorder="1" applyAlignment="1">
      <alignment horizontal="centerContinuous" vertical="center"/>
    </xf>
    <xf numFmtId="0" fontId="23" fillId="2" borderId="54" xfId="0" applyFont="1" applyFill="1" applyBorder="1" applyAlignment="1">
      <alignment horizontal="centerContinuous" vertical="center"/>
    </xf>
    <xf numFmtId="0" fontId="27" fillId="0" borderId="0" xfId="0" applyFont="1">
      <alignment vertical="center"/>
    </xf>
    <xf numFmtId="0" fontId="3" fillId="0" borderId="70" xfId="0" applyFont="1" applyBorder="1" applyAlignment="1">
      <alignment horizontal="center" vertical="center"/>
    </xf>
    <xf numFmtId="0" fontId="5" fillId="0" borderId="70" xfId="0" applyFont="1" applyBorder="1" applyAlignment="1">
      <alignment vertical="center" wrapText="1"/>
    </xf>
    <xf numFmtId="49" fontId="5" fillId="0" borderId="70" xfId="0" applyNumberFormat="1" applyFont="1" applyBorder="1" applyAlignment="1">
      <alignment horizontal="center" vertical="center"/>
    </xf>
    <xf numFmtId="0" fontId="28" fillId="0" borderId="7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xf>
    <xf numFmtId="0" fontId="5" fillId="2" borderId="70" xfId="0" applyFont="1" applyFill="1" applyBorder="1" applyAlignment="1">
      <alignment horizontal="center" vertical="center" wrapText="1"/>
    </xf>
    <xf numFmtId="0" fontId="30" fillId="2" borderId="53" xfId="0" applyFont="1" applyFill="1" applyBorder="1" applyAlignment="1">
      <alignment horizontal="centerContinuous" vertical="center"/>
    </xf>
    <xf numFmtId="0" fontId="30" fillId="0" borderId="53" xfId="0" applyFont="1" applyBorder="1" applyAlignment="1">
      <alignment horizontal="center" vertical="center"/>
    </xf>
    <xf numFmtId="0" fontId="3" fillId="0" borderId="28" xfId="0" applyFont="1" applyBorder="1">
      <alignment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3" fillId="5" borderId="48" xfId="0" applyFont="1" applyFill="1" applyBorder="1" applyAlignment="1">
      <alignment horizontal="left" vertical="center" wrapText="1" indent="3"/>
    </xf>
    <xf numFmtId="0" fontId="3" fillId="5" borderId="47" xfId="0" applyFont="1" applyFill="1" applyBorder="1" applyAlignment="1">
      <alignment horizontal="left" vertical="center" wrapText="1" indent="3"/>
    </xf>
    <xf numFmtId="0" fontId="3" fillId="5" borderId="46" xfId="0" applyFont="1" applyFill="1" applyBorder="1" applyAlignment="1">
      <alignment horizontal="left" vertical="center" wrapText="1" indent="3"/>
    </xf>
    <xf numFmtId="0" fontId="3" fillId="5" borderId="45" xfId="0" applyFont="1" applyFill="1" applyBorder="1" applyAlignment="1">
      <alignment horizontal="left" vertical="center" wrapText="1" indent="3"/>
    </xf>
    <xf numFmtId="0" fontId="3" fillId="5" borderId="0" xfId="0" applyFont="1" applyFill="1" applyAlignment="1">
      <alignment horizontal="left" vertical="center" wrapText="1" indent="3"/>
    </xf>
    <xf numFmtId="0" fontId="3" fillId="5" borderId="44" xfId="0" applyFont="1" applyFill="1" applyBorder="1" applyAlignment="1">
      <alignment horizontal="left" vertical="center" wrapText="1" indent="3"/>
    </xf>
    <xf numFmtId="0" fontId="3" fillId="5" borderId="43" xfId="0" applyFont="1" applyFill="1" applyBorder="1" applyAlignment="1">
      <alignment horizontal="left" vertical="center" wrapText="1" indent="3"/>
    </xf>
    <xf numFmtId="0" fontId="3" fillId="5" borderId="42" xfId="0" applyFont="1" applyFill="1" applyBorder="1" applyAlignment="1">
      <alignment horizontal="left" vertical="center" wrapText="1" indent="3"/>
    </xf>
    <xf numFmtId="0" fontId="3" fillId="5" borderId="41" xfId="0" applyFont="1" applyFill="1" applyBorder="1" applyAlignment="1">
      <alignment horizontal="left" vertical="center" wrapText="1" indent="3"/>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9" fillId="7" borderId="62" xfId="0" applyFont="1" applyFill="1" applyBorder="1" applyAlignment="1">
      <alignment horizontal="left" vertical="center" wrapText="1" indent="1"/>
    </xf>
    <xf numFmtId="0" fontId="9" fillId="7" borderId="61" xfId="0" applyFont="1" applyFill="1" applyBorder="1" applyAlignment="1">
      <alignment horizontal="left" vertical="center" wrapText="1" indent="1"/>
    </xf>
    <xf numFmtId="0" fontId="9" fillId="7" borderId="60" xfId="0" applyFont="1" applyFill="1" applyBorder="1" applyAlignment="1">
      <alignment horizontal="left" vertical="center" wrapText="1" indent="1"/>
    </xf>
    <xf numFmtId="0" fontId="9" fillId="7" borderId="59" xfId="0" applyFont="1" applyFill="1" applyBorder="1" applyAlignment="1">
      <alignment horizontal="left" vertical="center" wrapText="1" indent="1"/>
    </xf>
    <xf numFmtId="0" fontId="9" fillId="7" borderId="0" xfId="0" applyFont="1" applyFill="1" applyAlignment="1">
      <alignment horizontal="left" vertical="center" wrapText="1" indent="1"/>
    </xf>
    <xf numFmtId="0" fontId="9" fillId="7" borderId="58" xfId="0" applyFont="1" applyFill="1" applyBorder="1" applyAlignment="1">
      <alignment horizontal="left" vertical="center" wrapText="1" indent="1"/>
    </xf>
    <xf numFmtId="0" fontId="9" fillId="7" borderId="57" xfId="0" applyFont="1" applyFill="1" applyBorder="1" applyAlignment="1">
      <alignment horizontal="left" vertical="center" wrapText="1" indent="1"/>
    </xf>
    <xf numFmtId="0" fontId="9" fillId="7" borderId="56" xfId="0" applyFont="1" applyFill="1" applyBorder="1" applyAlignment="1">
      <alignment horizontal="left" vertical="center" wrapText="1" indent="1"/>
    </xf>
    <xf numFmtId="0" fontId="9" fillId="7" borderId="55" xfId="0" applyFont="1" applyFill="1" applyBorder="1" applyAlignment="1">
      <alignment horizontal="left" vertical="center" wrapText="1" indent="1"/>
    </xf>
    <xf numFmtId="0" fontId="3" fillId="0" borderId="5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53" xfId="0" applyFont="1" applyBorder="1" applyAlignment="1">
      <alignment horizontal="left" vertical="center" wrapText="1"/>
    </xf>
    <xf numFmtId="0" fontId="13" fillId="0" borderId="52" xfId="0" applyFont="1" applyBorder="1" applyAlignment="1">
      <alignment horizontal="left" vertical="center" wrapText="1"/>
    </xf>
    <xf numFmtId="0" fontId="9" fillId="0" borderId="25" xfId="0" applyFont="1" applyBorder="1" applyAlignment="1">
      <alignment horizontal="left" vertical="center" wrapText="1" indent="1"/>
    </xf>
    <xf numFmtId="0" fontId="18" fillId="6" borderId="51" xfId="0" applyFont="1" applyFill="1" applyBorder="1">
      <alignment vertical="center"/>
    </xf>
    <xf numFmtId="0" fontId="18" fillId="6" borderId="50" xfId="0" applyFont="1" applyFill="1" applyBorder="1">
      <alignment vertical="center"/>
    </xf>
    <xf numFmtId="0" fontId="18" fillId="6" borderId="49" xfId="0" applyFont="1" applyFill="1" applyBorder="1">
      <alignment vertical="center"/>
    </xf>
    <xf numFmtId="0" fontId="18" fillId="2" borderId="51" xfId="0" applyFont="1" applyFill="1" applyBorder="1">
      <alignment vertical="center"/>
    </xf>
    <xf numFmtId="0" fontId="18" fillId="2" borderId="50" xfId="0" applyFont="1" applyFill="1" applyBorder="1">
      <alignment vertical="center"/>
    </xf>
    <xf numFmtId="0" fontId="18" fillId="2" borderId="49" xfId="0" applyFont="1" applyFill="1" applyBorder="1">
      <alignment vertical="center"/>
    </xf>
    <xf numFmtId="0" fontId="20" fillId="8" borderId="65" xfId="0" applyFont="1" applyFill="1" applyBorder="1" applyAlignment="1">
      <alignment horizontal="left" vertical="center" wrapText="1"/>
    </xf>
    <xf numFmtId="0" fontId="20" fillId="8" borderId="64" xfId="0" applyFont="1" applyFill="1" applyBorder="1" applyAlignment="1">
      <alignment horizontal="left" vertical="center" wrapText="1"/>
    </xf>
    <xf numFmtId="0" fontId="20" fillId="8" borderId="63" xfId="0" applyFont="1" applyFill="1" applyBorder="1" applyAlignment="1">
      <alignment horizontal="left" vertical="center" wrapText="1"/>
    </xf>
    <xf numFmtId="0" fontId="13" fillId="0" borderId="25" xfId="0" applyFont="1" applyBorder="1" applyAlignment="1">
      <alignment horizontal="left" vertical="center" wrapText="1"/>
    </xf>
    <xf numFmtId="0" fontId="5" fillId="2" borderId="21"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20" xfId="0" applyFont="1" applyFill="1" applyBorder="1" applyAlignment="1">
      <alignment horizontal="left" vertical="center" wrapText="1" indent="1"/>
    </xf>
    <xf numFmtId="0" fontId="5" fillId="2" borderId="19" xfId="0" applyFont="1" applyFill="1" applyBorder="1" applyAlignment="1">
      <alignment horizontal="left" vertical="center" wrapText="1" indent="1"/>
    </xf>
    <xf numFmtId="0" fontId="5" fillId="2" borderId="18"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10" fillId="0" borderId="25" xfId="0" applyFont="1" applyBorder="1" applyAlignment="1">
      <alignment horizontal="center" vertical="center" wrapText="1"/>
    </xf>
    <xf numFmtId="0" fontId="3" fillId="2" borderId="24"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0" xfId="0" applyFont="1" applyFill="1" applyBorder="1" applyAlignment="1">
      <alignment horizontal="left" vertical="center" wrapText="1"/>
    </xf>
    <xf numFmtId="0" fontId="9" fillId="0" borderId="31" xfId="0" applyFont="1" applyBorder="1" applyAlignment="1">
      <alignment horizontal="left" vertical="center" wrapText="1"/>
    </xf>
    <xf numFmtId="0" fontId="9" fillId="0" borderId="30" xfId="0" applyFont="1" applyBorder="1" applyAlignment="1">
      <alignment horizontal="left" vertical="center" wrapText="1"/>
    </xf>
    <xf numFmtId="0" fontId="9" fillId="0" borderId="27" xfId="0" applyFont="1" applyBorder="1" applyAlignment="1">
      <alignment horizontal="left" vertical="center" wrapText="1"/>
    </xf>
    <xf numFmtId="0" fontId="9" fillId="0" borderId="26" xfId="0" applyFont="1" applyBorder="1" applyAlignment="1">
      <alignment horizontal="left" vertical="center" wrapText="1"/>
    </xf>
    <xf numFmtId="0" fontId="13" fillId="4" borderId="25" xfId="0" applyFont="1" applyFill="1" applyBorder="1" applyAlignment="1">
      <alignment horizontal="center" vertical="center" wrapText="1"/>
    </xf>
    <xf numFmtId="0" fontId="5" fillId="0" borderId="37" xfId="0" applyFont="1" applyBorder="1" applyAlignment="1">
      <alignment horizontal="left" vertical="center" wrapText="1"/>
    </xf>
    <xf numFmtId="0" fontId="5" fillId="0" borderId="36" xfId="0" applyFont="1" applyBorder="1" applyAlignment="1">
      <alignment horizontal="left" vertical="center" wrapText="1"/>
    </xf>
    <xf numFmtId="0" fontId="5" fillId="0" borderId="27" xfId="0" applyFont="1" applyBorder="1" applyAlignment="1">
      <alignment horizontal="left" vertical="center" wrapText="1"/>
    </xf>
    <xf numFmtId="0" fontId="5" fillId="0" borderId="26" xfId="0" applyFont="1" applyBorder="1" applyAlignment="1">
      <alignment horizontal="left" vertical="center" wrapText="1"/>
    </xf>
    <xf numFmtId="0" fontId="9" fillId="0" borderId="37" xfId="0" applyFont="1" applyBorder="1" applyAlignment="1">
      <alignment horizontal="left" vertical="center" wrapText="1"/>
    </xf>
    <xf numFmtId="0" fontId="9" fillId="0" borderId="36" xfId="0" applyFont="1" applyBorder="1" applyAlignment="1">
      <alignment horizontal="left" vertical="center" wrapText="1"/>
    </xf>
    <xf numFmtId="0" fontId="9" fillId="0" borderId="33" xfId="0" applyFont="1" applyBorder="1" applyAlignment="1">
      <alignment horizontal="left" vertical="center" wrapText="1"/>
    </xf>
    <xf numFmtId="0" fontId="9" fillId="0" borderId="32" xfId="0" applyFont="1" applyBorder="1" applyAlignment="1">
      <alignment horizontal="left" vertical="center" wrapText="1"/>
    </xf>
    <xf numFmtId="0" fontId="5" fillId="0" borderId="40" xfId="0" applyFont="1" applyBorder="1" applyAlignment="1">
      <alignment horizontal="left" vertical="center" wrapText="1"/>
    </xf>
    <xf numFmtId="0" fontId="5" fillId="0" borderId="39" xfId="0" applyFont="1" applyBorder="1" applyAlignment="1">
      <alignment horizontal="left" vertical="center" wrapText="1"/>
    </xf>
    <xf numFmtId="0" fontId="5" fillId="0" borderId="31" xfId="0" applyFont="1" applyBorder="1" applyAlignment="1">
      <alignment horizontal="left" vertical="center" wrapText="1"/>
    </xf>
    <xf numFmtId="0" fontId="5" fillId="0" borderId="30" xfId="0" applyFont="1" applyBorder="1" applyAlignment="1">
      <alignment horizontal="left" vertical="center" wrapText="1"/>
    </xf>
    <xf numFmtId="0" fontId="3" fillId="0" borderId="0" xfId="0" applyFont="1" applyAlignment="1">
      <alignment horizontal="center" vertical="center" wrapText="1"/>
    </xf>
    <xf numFmtId="0" fontId="21" fillId="2" borderId="69" xfId="0" applyFont="1" applyFill="1" applyBorder="1" applyAlignment="1">
      <alignment horizontal="left" vertical="center"/>
    </xf>
    <xf numFmtId="0" fontId="21" fillId="2" borderId="68" xfId="0" applyFont="1" applyFill="1" applyBorder="1" applyAlignment="1">
      <alignment horizontal="left" vertical="center"/>
    </xf>
    <xf numFmtId="0" fontId="21" fillId="2" borderId="67" xfId="0" applyFont="1" applyFill="1" applyBorder="1" applyAlignment="1">
      <alignment horizontal="left" vertical="center"/>
    </xf>
    <xf numFmtId="49" fontId="3" fillId="0" borderId="25" xfId="0" applyNumberFormat="1" applyFont="1" applyBorder="1" applyAlignment="1">
      <alignment horizontal="center" vertical="center" wrapText="1"/>
    </xf>
    <xf numFmtId="49" fontId="3" fillId="0" borderId="25" xfId="0" applyNumberFormat="1" applyFont="1" applyBorder="1" applyAlignment="1">
      <alignment vertical="center" wrapText="1"/>
    </xf>
    <xf numFmtId="0" fontId="3" fillId="2" borderId="54"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2" borderId="52" xfId="0" applyFont="1" applyFill="1" applyBorder="1" applyAlignment="1">
      <alignment horizontal="left" vertical="center" indent="1" shrinkToFit="1"/>
    </xf>
    <xf numFmtId="49" fontId="3" fillId="0" borderId="54"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52" xfId="0" applyNumberFormat="1" applyFont="1" applyBorder="1" applyAlignment="1">
      <alignment horizontal="center" vertical="center" wrapText="1"/>
    </xf>
    <xf numFmtId="0" fontId="3" fillId="0" borderId="25" xfId="0" applyFont="1" applyBorder="1" applyAlignment="1">
      <alignment horizontal="left" vertical="center" wrapText="1" indent="1"/>
    </xf>
    <xf numFmtId="0" fontId="3" fillId="2" borderId="54"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2" xfId="0" applyFont="1" applyFill="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left" vertical="center" indent="1"/>
    </xf>
    <xf numFmtId="0" fontId="3" fillId="0" borderId="53" xfId="0" applyFont="1" applyBorder="1" applyAlignment="1">
      <alignment horizontal="left" vertical="center" indent="1"/>
    </xf>
    <xf numFmtId="0" fontId="3" fillId="0" borderId="52" xfId="0" applyFont="1" applyBorder="1" applyAlignment="1">
      <alignment horizontal="left" vertical="center" indent="1"/>
    </xf>
    <xf numFmtId="0" fontId="10" fillId="2" borderId="25" xfId="0" applyFont="1" applyFill="1" applyBorder="1" applyAlignment="1">
      <alignment horizontal="center" vertical="center"/>
    </xf>
    <xf numFmtId="0" fontId="3" fillId="0" borderId="54" xfId="0" applyFont="1" applyBorder="1" applyAlignment="1">
      <alignment horizontal="left" vertical="center" wrapText="1" indent="1"/>
    </xf>
    <xf numFmtId="0" fontId="3" fillId="0" borderId="53" xfId="0" applyFont="1" applyBorder="1" applyAlignment="1">
      <alignment horizontal="left" vertical="center" wrapText="1" indent="1"/>
    </xf>
    <xf numFmtId="0" fontId="3" fillId="0" borderId="52" xfId="0" applyFont="1" applyBorder="1" applyAlignment="1">
      <alignment horizontal="left" vertical="center" wrapText="1" indent="1"/>
    </xf>
    <xf numFmtId="0" fontId="3" fillId="0" borderId="25" xfId="0" applyFont="1" applyBorder="1">
      <alignment vertical="center"/>
    </xf>
    <xf numFmtId="0" fontId="10" fillId="2" borderId="54"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5" xfId="0" applyFont="1" applyFill="1" applyBorder="1" applyAlignment="1">
      <alignment horizontal="center" vertical="center" textRotation="255"/>
    </xf>
    <xf numFmtId="0" fontId="24" fillId="10" borderId="0" xfId="0" applyFont="1" applyFill="1" applyAlignment="1">
      <alignment horizontal="center" vertical="center" wrapText="1"/>
    </xf>
    <xf numFmtId="0" fontId="10" fillId="2" borderId="54"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2" xfId="0" applyFont="1" applyFill="1" applyBorder="1" applyAlignment="1">
      <alignment horizontal="center" vertical="center"/>
    </xf>
    <xf numFmtId="177" fontId="3" fillId="0" borderId="54" xfId="0" applyNumberFormat="1" applyFont="1" applyBorder="1" applyAlignment="1">
      <alignment horizontal="center" vertical="center"/>
    </xf>
    <xf numFmtId="177" fontId="3" fillId="0" borderId="53" xfId="0" applyNumberFormat="1" applyFont="1" applyBorder="1" applyAlignment="1">
      <alignment horizontal="center" vertical="center"/>
    </xf>
    <xf numFmtId="177" fontId="3" fillId="0" borderId="52" xfId="0" applyNumberFormat="1" applyFont="1" applyBorder="1" applyAlignment="1">
      <alignment horizontal="center" vertical="center"/>
    </xf>
    <xf numFmtId="0" fontId="3" fillId="0" borderId="52" xfId="0" applyFont="1" applyBorder="1" applyAlignment="1">
      <alignment horizontal="center" vertical="center"/>
    </xf>
    <xf numFmtId="0" fontId="15" fillId="9" borderId="25" xfId="0" applyFont="1" applyFill="1" applyBorder="1" applyAlignment="1">
      <alignment horizontal="left" vertical="center" wrapText="1" indent="1"/>
    </xf>
    <xf numFmtId="0" fontId="21" fillId="0" borderId="66" xfId="0" applyFont="1" applyBorder="1" applyAlignment="1">
      <alignment horizontal="left" vertical="center" wrapText="1" indent="1"/>
    </xf>
    <xf numFmtId="0" fontId="21" fillId="0" borderId="25" xfId="0" applyFont="1" applyBorder="1" applyAlignment="1">
      <alignment horizontal="left" vertical="center" wrapText="1" indent="1"/>
    </xf>
    <xf numFmtId="0" fontId="15" fillId="9" borderId="54" xfId="0" applyFont="1" applyFill="1" applyBorder="1" applyAlignment="1">
      <alignment horizontal="left" vertical="center" indent="1"/>
    </xf>
    <xf numFmtId="0" fontId="15" fillId="9" borderId="53" xfId="0" applyFont="1" applyFill="1" applyBorder="1" applyAlignment="1">
      <alignment horizontal="left" vertical="center" indent="1"/>
    </xf>
    <xf numFmtId="0" fontId="15" fillId="9" borderId="52" xfId="0" applyFont="1" applyFill="1" applyBorder="1" applyAlignment="1">
      <alignment horizontal="left" vertical="center" indent="1"/>
    </xf>
    <xf numFmtId="0" fontId="10" fillId="2" borderId="70" xfId="0" applyFont="1" applyFill="1" applyBorder="1" applyAlignment="1">
      <alignment horizontal="center" vertical="center"/>
    </xf>
    <xf numFmtId="0" fontId="10" fillId="2" borderId="70" xfId="0" applyFont="1" applyFill="1" applyBorder="1" applyAlignment="1">
      <alignment horizontal="center" vertical="center" shrinkToFit="1"/>
    </xf>
    <xf numFmtId="6" fontId="29" fillId="2" borderId="70" xfId="1" applyFont="1" applyFill="1" applyBorder="1" applyAlignment="1">
      <alignment horizontal="center" vertical="center"/>
    </xf>
    <xf numFmtId="0" fontId="22" fillId="2" borderId="70" xfId="0" applyFont="1" applyFill="1" applyBorder="1" applyAlignment="1">
      <alignment horizontal="center" vertical="center" wrapText="1"/>
    </xf>
    <xf numFmtId="0" fontId="22" fillId="2" borderId="70"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10" Target="../media/image11.gif" Type="http://schemas.openxmlformats.org/officeDocument/2006/relationships/image"/><Relationship Id="rId11" Target="../media/image12.gif" Type="http://schemas.openxmlformats.org/officeDocument/2006/relationships/image"/><Relationship Id="rId2" Target="../media/image3.jpe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png" Type="http://schemas.openxmlformats.org/officeDocument/2006/relationships/image"/></Relationships>
</file>

<file path=xl/drawings/_rels/drawing3.xml.rels><?xml version="1.0" encoding="UTF-8" standalone="yes"?><Relationships xmlns="http://schemas.openxmlformats.org/package/2006/relationships"><Relationship Id="rId1" Target="../media/image11.gif" Type="http://schemas.openxmlformats.org/officeDocument/2006/relationships/image"/><Relationship Id="rId10" Target="../media/image21.jpeg" Type="http://schemas.openxmlformats.org/officeDocument/2006/relationships/image"/><Relationship Id="rId11" Target="../media/image22.jpeg" Type="http://schemas.openxmlformats.org/officeDocument/2006/relationships/image"/><Relationship Id="rId12" Target="../media/image23.jpeg" Type="http://schemas.openxmlformats.org/officeDocument/2006/relationships/image"/><Relationship Id="rId13" Target="../media/image24.jpeg" Type="http://schemas.openxmlformats.org/officeDocument/2006/relationships/image"/><Relationship Id="rId14" Target="../media/image25.jpeg" Type="http://schemas.openxmlformats.org/officeDocument/2006/relationships/image"/><Relationship Id="rId15" Target="../media/image26.jpeg" Type="http://schemas.openxmlformats.org/officeDocument/2006/relationships/image"/><Relationship Id="rId16" Target="../media/image27.jpeg" Type="http://schemas.openxmlformats.org/officeDocument/2006/relationships/image"/><Relationship Id="rId17" Target="../media/image28.jpeg" Type="http://schemas.openxmlformats.org/officeDocument/2006/relationships/image"/><Relationship Id="rId18" Target="../media/image29.jpeg" Type="http://schemas.openxmlformats.org/officeDocument/2006/relationships/image"/><Relationship Id="rId19" Target="../media/image30.jpeg" Type="http://schemas.openxmlformats.org/officeDocument/2006/relationships/image"/><Relationship Id="rId2" Target="../media/image13.jpeg" Type="http://schemas.openxmlformats.org/officeDocument/2006/relationships/image"/><Relationship Id="rId20" Target="../media/image31.jpeg" Type="http://schemas.openxmlformats.org/officeDocument/2006/relationships/image"/><Relationship Id="rId21" Target="../media/image32.jpeg" Type="http://schemas.openxmlformats.org/officeDocument/2006/relationships/image"/><Relationship Id="rId22" Target="../media/image33.gif" Type="http://schemas.openxmlformats.org/officeDocument/2006/relationships/image"/><Relationship Id="rId23" Target="../media/image34.jpeg" Type="http://schemas.openxmlformats.org/officeDocument/2006/relationships/image"/><Relationship Id="rId24" Target="../media/image35.jpeg" Type="http://schemas.openxmlformats.org/officeDocument/2006/relationships/image"/><Relationship Id="rId25" Target="../media/image36.jpeg" Type="http://schemas.openxmlformats.org/officeDocument/2006/relationships/image"/><Relationship Id="rId3" Target="../media/image14.jpeg" Type="http://schemas.openxmlformats.org/officeDocument/2006/relationships/image"/><Relationship Id="rId4" Target="../media/image15.png" Type="http://schemas.openxmlformats.org/officeDocument/2006/relationships/image"/><Relationship Id="rId5" Target="../media/image16.png" Type="http://schemas.openxmlformats.org/officeDocument/2006/relationships/image"/><Relationship Id="rId6" Target="../media/image17.gif" Type="http://schemas.openxmlformats.org/officeDocument/2006/relationships/image"/><Relationship Id="rId7" Target="../media/image18.png" Type="http://schemas.openxmlformats.org/officeDocument/2006/relationships/image"/><Relationship Id="rId8" Target="../media/image19.jpeg" Type="http://schemas.openxmlformats.org/officeDocument/2006/relationships/image"/><Relationship Id="rId9" Target="../media/image20.jpe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5</xdr:row>
          <xdr:rowOff>0</xdr:rowOff>
        </xdr:from>
        <xdr:to>
          <xdr:col>26</xdr:col>
          <xdr:colOff>209550</xdr:colOff>
          <xdr:row>40</xdr:row>
          <xdr:rowOff>9525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94</xdr:row>
      <xdr:rowOff>0</xdr:rowOff>
    </xdr:from>
    <xdr:ext cx="350353" cy="267943"/>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2383750"/>
          <a:ext cx="350353" cy="267943"/>
        </a:xfrm>
        <a:prstGeom prst="rect">
          <a:avLst/>
        </a:prstGeom>
      </xdr:spPr>
    </xdr:pic>
    <xdr:clientData/>
  </xdr:oneCellAnchor>
  <xdr:oneCellAnchor>
    <xdr:from>
      <xdr:col>3</xdr:col>
      <xdr:colOff>74084</xdr:colOff>
      <xdr:row>121</xdr:row>
      <xdr:rowOff>42333</xdr:rowOff>
    </xdr:from>
    <xdr:ext cx="2351276" cy="1999007"/>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737"/>
        <a:stretch>
          <a:fillRect/>
        </a:stretch>
      </xdr:blipFill>
      <xdr:spPr bwMode="auto">
        <a:xfrm>
          <a:off x="804334" y="23674916"/>
          <a:ext cx="2351276" cy="19990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133</xdr:row>
      <xdr:rowOff>0</xdr:rowOff>
    </xdr:from>
    <xdr:ext cx="320674" cy="238421"/>
    <xdr:pic>
      <xdr:nvPicPr>
        <xdr:cNvPr id="4" name="図 3" descr="注意マークアイコンの無料イラスト｜透過PNG・商用利用OK ...">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1432500"/>
          <a:ext cx="320674" cy="2384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28</xdr:col>
      <xdr:colOff>0</xdr:colOff>
      <xdr:row>57</xdr:row>
      <xdr:rowOff>0</xdr:rowOff>
    </xdr:from>
    <xdr:to>
      <xdr:col>29</xdr:col>
      <xdr:colOff>115915</xdr:colOff>
      <xdr:row>58</xdr:row>
      <xdr:rowOff>160831</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9202400" y="13573125"/>
          <a:ext cx="801715" cy="398956"/>
        </a:xfrm>
        <a:prstGeom prst="rect">
          <a:avLst/>
        </a:prstGeom>
      </xdr:spPr>
    </xdr:pic>
    <xdr:clientData/>
  </xdr:twoCellAnchor>
  <xdr:twoCellAnchor>
    <xdr:from>
      <xdr:col>30</xdr:col>
      <xdr:colOff>0</xdr:colOff>
      <xdr:row>57</xdr:row>
      <xdr:rowOff>0</xdr:rowOff>
    </xdr:from>
    <xdr:to>
      <xdr:col>31</xdr:col>
      <xdr:colOff>121826</xdr:colOff>
      <xdr:row>58</xdr:row>
      <xdr:rowOff>166969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20574000" y="13573125"/>
          <a:ext cx="807626" cy="405094"/>
        </a:xfrm>
        <a:prstGeom prst="rect">
          <a:avLst/>
        </a:prstGeom>
      </xdr:spPr>
    </xdr:pic>
    <xdr:clientData/>
  </xdr:twoCellAnchor>
  <xdr:twoCellAnchor>
    <xdr:from>
      <xdr:col>30</xdr:col>
      <xdr:colOff>0</xdr:colOff>
      <xdr:row>59</xdr:row>
      <xdr:rowOff>0</xdr:rowOff>
    </xdr:from>
    <xdr:to>
      <xdr:col>31</xdr:col>
      <xdr:colOff>121961</xdr:colOff>
      <xdr:row>60</xdr:row>
      <xdr:rowOff>160831</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20574000" y="14049375"/>
          <a:ext cx="807761" cy="398956"/>
        </a:xfrm>
        <a:prstGeom prst="rect">
          <a:avLst/>
        </a:prstGeom>
      </xdr:spPr>
    </xdr:pic>
    <xdr:clientData/>
  </xdr:twoCellAnchor>
  <xdr:twoCellAnchor>
    <xdr:from>
      <xdr:col>28</xdr:col>
      <xdr:colOff>0</xdr:colOff>
      <xdr:row>59</xdr:row>
      <xdr:rowOff>0</xdr:rowOff>
    </xdr:from>
    <xdr:to>
      <xdr:col>29</xdr:col>
      <xdr:colOff>120572</xdr:colOff>
      <xdr:row>60</xdr:row>
      <xdr:rowOff>160831</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19202400" y="14049375"/>
          <a:ext cx="806372" cy="398956"/>
        </a:xfrm>
        <a:prstGeom prst="rect">
          <a:avLst/>
        </a:prstGeom>
      </xdr:spPr>
    </xdr:pic>
    <xdr:clientData/>
  </xdr:twoCellAnchor>
  <xdr:twoCellAnchor>
    <xdr:from>
      <xdr:col>28</xdr:col>
      <xdr:colOff>0</xdr:colOff>
      <xdr:row>52</xdr:row>
      <xdr:rowOff>0</xdr:rowOff>
    </xdr:from>
    <xdr:to>
      <xdr:col>29</xdr:col>
      <xdr:colOff>121275</xdr:colOff>
      <xdr:row>53</xdr:row>
      <xdr:rowOff>173106</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stretch>
          <a:fillRect/>
        </a:stretch>
      </xdr:blipFill>
      <xdr:spPr>
        <a:xfrm>
          <a:off x="19202400" y="12382500"/>
          <a:ext cx="807075" cy="411231"/>
        </a:xfrm>
        <a:prstGeom prst="rect">
          <a:avLst/>
        </a:prstGeom>
      </xdr:spPr>
    </xdr:pic>
    <xdr:clientData/>
  </xdr:twoCellAnchor>
  <xdr:twoCellAnchor>
    <xdr:from>
      <xdr:col>30</xdr:col>
      <xdr:colOff>0</xdr:colOff>
      <xdr:row>52</xdr:row>
      <xdr:rowOff>0</xdr:rowOff>
    </xdr:from>
    <xdr:to>
      <xdr:col>31</xdr:col>
      <xdr:colOff>121960</xdr:colOff>
      <xdr:row>53</xdr:row>
      <xdr:rowOff>160831</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a:stretch>
          <a:fillRect/>
        </a:stretch>
      </xdr:blipFill>
      <xdr:spPr>
        <a:xfrm>
          <a:off x="20574000" y="12382500"/>
          <a:ext cx="807760" cy="398956"/>
        </a:xfrm>
        <a:prstGeom prst="rect">
          <a:avLst/>
        </a:prstGeom>
      </xdr:spPr>
    </xdr:pic>
    <xdr:clientData/>
  </xdr:twoCellAnchor>
  <xdr:twoCellAnchor>
    <xdr:from>
      <xdr:col>1</xdr:col>
      <xdr:colOff>57150</xdr:colOff>
      <xdr:row>43</xdr:row>
      <xdr:rowOff>0</xdr:rowOff>
    </xdr:from>
    <xdr:to>
      <xdr:col>30</xdr:col>
      <xdr:colOff>197344</xdr:colOff>
      <xdr:row>44</xdr:row>
      <xdr:rowOff>173106</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300567" y="8731250"/>
          <a:ext cx="7199277" cy="374189"/>
          <a:chOff x="293633" y="8355724"/>
          <a:chExt cx="6998194" cy="370175"/>
        </a:xfrm>
      </xdr:grpSpPr>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8"/>
          <a:stretch>
            <a:fillRect/>
          </a:stretch>
        </xdr:blipFill>
        <xdr:spPr>
          <a:xfrm>
            <a:off x="293633" y="8355724"/>
            <a:ext cx="357758" cy="370175"/>
          </a:xfrm>
          <a:prstGeom prst="rect">
            <a:avLst/>
          </a:prstGeom>
        </xdr:spPr>
      </xdr:pic>
      <xdr:pic>
        <xdr:nvPicPr>
          <xdr:cNvPr id="13" name="図 12" descr="ガスボンベ">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47458" y="8378187"/>
            <a:ext cx="327308" cy="325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9"/>
          <a:stretch>
            <a:fillRect/>
          </a:stretch>
        </xdr:blipFill>
        <xdr:spPr>
          <a:xfrm>
            <a:off x="2170833" y="8361862"/>
            <a:ext cx="358443" cy="357900"/>
          </a:xfrm>
          <a:prstGeom prst="rect">
            <a:avLst/>
          </a:prstGeom>
        </xdr:spPr>
      </xdr:pic>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5"/>
          <a:stretch>
            <a:fillRect/>
          </a:stretch>
        </xdr:blipFill>
        <xdr:spPr>
          <a:xfrm>
            <a:off x="3125343" y="8358792"/>
            <a:ext cx="358309" cy="364038"/>
          </a:xfrm>
          <a:prstGeom prst="rect">
            <a:avLst/>
          </a:prstGeom>
        </xdr:spPr>
      </xdr:pic>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a:stretch>
            <a:fillRect/>
          </a:stretch>
        </xdr:blipFill>
        <xdr:spPr>
          <a:xfrm>
            <a:off x="4079719" y="8361862"/>
            <a:ext cx="352398" cy="357900"/>
          </a:xfrm>
          <a:prstGeom prst="rect">
            <a:avLst/>
          </a:prstGeom>
        </xdr:spPr>
      </xdr:pic>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5028184" y="8361862"/>
            <a:ext cx="357055" cy="357900"/>
          </a:xfrm>
          <a:prstGeom prst="rect">
            <a:avLst/>
          </a:prstGeom>
        </xdr:spPr>
      </xdr:pic>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6"/>
          <a:stretch>
            <a:fillRect/>
          </a:stretch>
        </xdr:blipFill>
        <xdr:spPr>
          <a:xfrm>
            <a:off x="5981306" y="8361862"/>
            <a:ext cx="358444" cy="357900"/>
          </a:xfrm>
          <a:prstGeom prst="rect">
            <a:avLst/>
          </a:prstGeom>
        </xdr:spPr>
      </xdr:pic>
      <xdr:pic>
        <xdr:nvPicPr>
          <xdr:cNvPr id="19" name="図 18" descr="環境">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935818" y="8362393"/>
            <a:ext cx="356009" cy="3568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0</xdr:col>
          <xdr:colOff>0</xdr:colOff>
          <xdr:row>80</xdr:row>
          <xdr:rowOff>0</xdr:rowOff>
        </xdr:from>
        <xdr:to>
          <xdr:col>1</xdr:col>
          <xdr:colOff>66675</xdr:colOff>
          <xdr:row>81</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1</xdr:col>
          <xdr:colOff>66675</xdr:colOff>
          <xdr:row>82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0</xdr:rowOff>
        </xdr:from>
        <xdr:to>
          <xdr:col>1</xdr:col>
          <xdr:colOff>66675</xdr:colOff>
          <xdr:row>83</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1</xdr:col>
          <xdr:colOff>66675</xdr:colOff>
          <xdr:row>87</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66675</xdr:colOff>
          <xdr:row>89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66675</xdr:colOff>
          <xdr:row>90</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0</xdr:rowOff>
        </xdr:from>
        <xdr:to>
          <xdr:col>1</xdr:col>
          <xdr:colOff>66675</xdr:colOff>
          <xdr:row>91</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66675</xdr:colOff>
          <xdr:row>100</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8</xdr:col>
          <xdr:colOff>66675</xdr:colOff>
          <xdr:row>101</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0</xdr:rowOff>
        </xdr:from>
        <xdr:to>
          <xdr:col>8</xdr:col>
          <xdr:colOff>66675</xdr:colOff>
          <xdr:row>103</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8</xdr:col>
          <xdr:colOff>66675</xdr:colOff>
          <xdr:row>105</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8</xdr:col>
          <xdr:colOff>66675</xdr:colOff>
          <xdr:row>107</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8</xdr:col>
          <xdr:colOff>66675</xdr:colOff>
          <xdr:row>109</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8</xdr:col>
          <xdr:colOff>66675</xdr:colOff>
          <xdr:row>110</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8</xdr:col>
          <xdr:colOff>66675</xdr:colOff>
          <xdr:row>112</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8</xdr:col>
          <xdr:colOff>66675</xdr:colOff>
          <xdr:row>112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8</xdr:col>
          <xdr:colOff>66675</xdr:colOff>
          <xdr:row>113</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8</xdr:col>
          <xdr:colOff>66675</xdr:colOff>
          <xdr:row>113</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8</xdr:col>
          <xdr:colOff>66675</xdr:colOff>
          <xdr:row>114</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8</xdr:col>
          <xdr:colOff>66675</xdr:colOff>
          <xdr:row>114</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8</xdr:col>
          <xdr:colOff>66675</xdr:colOff>
          <xdr:row>115</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8</xdr:col>
          <xdr:colOff>66675</xdr:colOff>
          <xdr:row>115</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8</xdr:col>
          <xdr:colOff>66675</xdr:colOff>
          <xdr:row>118</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8</xdr:col>
          <xdr:colOff>66675</xdr:colOff>
          <xdr:row>118</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8</xdr:col>
          <xdr:colOff>66675</xdr:colOff>
          <xdr:row>120</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8</xdr:col>
          <xdr:colOff>66675</xdr:colOff>
          <xdr:row>120</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66675</xdr:colOff>
          <xdr:row>74</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66675</xdr:colOff>
          <xdr:row>75</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66675</xdr:colOff>
          <xdr:row>76</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1</xdr:col>
          <xdr:colOff>66675</xdr:colOff>
          <xdr:row>77</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1</xdr:col>
          <xdr:colOff>66675</xdr:colOff>
          <xdr:row>78</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178392</xdr:colOff>
      <xdr:row>124</xdr:row>
      <xdr:rowOff>47904</xdr:rowOff>
    </xdr:from>
    <xdr:to>
      <xdr:col>7</xdr:col>
      <xdr:colOff>15007</xdr:colOff>
      <xdr:row>125</xdr:row>
      <xdr:rowOff>2802</xdr:rowOff>
    </xdr:to>
    <xdr:sp macro="" textlink="">
      <xdr:nvSpPr>
        <xdr:cNvPr id="20" name="円弧 19">
          <a:extLst>
            <a:ext uri="{FF2B5EF4-FFF2-40B4-BE49-F238E27FC236}">
              <a16:creationId xmlns:a16="http://schemas.microsoft.com/office/drawing/2014/main" id="{00000000-0008-0000-0100-000014000000}"/>
            </a:ext>
          </a:extLst>
        </xdr:cNvPr>
        <xdr:cNvSpPr/>
      </xdr:nvSpPr>
      <xdr:spPr>
        <a:xfrm rot="19346215">
          <a:off x="4293192" y="29337279"/>
          <a:ext cx="522415" cy="193023"/>
        </a:xfrm>
        <a:prstGeom prst="arc">
          <a:avLst/>
        </a:prstGeom>
        <a:ln>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8</xdr:col>
          <xdr:colOff>66675</xdr:colOff>
          <xdr:row>101</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74084</xdr:colOff>
      <xdr:row>4</xdr:row>
      <xdr:rowOff>29135</xdr:rowOff>
    </xdr:from>
    <xdr:ext cx="278556" cy="279317"/>
    <xdr:pic>
      <xdr:nvPicPr>
        <xdr:cNvPr id="2" name="図 1" descr="ガスボンベ">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1084" y="1627218"/>
          <a:ext cx="278556" cy="2793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82795</xdr:colOff>
      <xdr:row>15</xdr:row>
      <xdr:rowOff>7326</xdr:rowOff>
    </xdr:from>
    <xdr:ext cx="315373" cy="315373"/>
    <xdr:pic>
      <xdr:nvPicPr>
        <xdr:cNvPr id="3" name="図 2" descr="ガスボンベ">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83395" y="3579201"/>
          <a:ext cx="315373" cy="3153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56463</xdr:colOff>
      <xdr:row>3</xdr:row>
      <xdr:rowOff>48877</xdr:rowOff>
    </xdr:from>
    <xdr:ext cx="256032" cy="256032"/>
    <xdr:pic>
      <xdr:nvPicPr>
        <xdr:cNvPr id="4" name="図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9663" y="763252"/>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39665</xdr:colOff>
      <xdr:row>3</xdr:row>
      <xdr:rowOff>20117</xdr:rowOff>
    </xdr:from>
    <xdr:ext cx="304038" cy="304038"/>
    <xdr:pic>
      <xdr:nvPicPr>
        <xdr:cNvPr id="5" name="図 1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10998" y="1279534"/>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64610</xdr:colOff>
      <xdr:row>3</xdr:row>
      <xdr:rowOff>39738</xdr:rowOff>
    </xdr:from>
    <xdr:ext cx="274701" cy="275182"/>
    <xdr:pic>
      <xdr:nvPicPr>
        <xdr:cNvPr id="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93610" y="754113"/>
          <a:ext cx="274701" cy="2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56029</xdr:colOff>
      <xdr:row>5</xdr:row>
      <xdr:rowOff>39785</xdr:rowOff>
    </xdr:from>
    <xdr:ext cx="274320" cy="274701"/>
    <xdr:pic>
      <xdr:nvPicPr>
        <xdr:cNvPr id="7" name="図 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13429" y="12304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74434</xdr:colOff>
      <xdr:row>4</xdr:row>
      <xdr:rowOff>22844</xdr:rowOff>
    </xdr:from>
    <xdr:ext cx="274320" cy="274320"/>
    <xdr:pic>
      <xdr:nvPicPr>
        <xdr:cNvPr id="8" name="図 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503434" y="97534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4</xdr:row>
      <xdr:rowOff>39781</xdr:rowOff>
    </xdr:from>
    <xdr:ext cx="274320" cy="274701"/>
    <xdr:pic>
      <xdr:nvPicPr>
        <xdr:cNvPr id="9" name="図 1">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05025" y="992281"/>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87926</xdr:colOff>
      <xdr:row>4</xdr:row>
      <xdr:rowOff>21983</xdr:rowOff>
    </xdr:from>
    <xdr:ext cx="292192" cy="292192"/>
    <xdr:pic>
      <xdr:nvPicPr>
        <xdr:cNvPr id="10" name="図 12">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202726" y="974483"/>
          <a:ext cx="292192" cy="29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36636</xdr:colOff>
      <xdr:row>5</xdr:row>
      <xdr:rowOff>14655</xdr:rowOff>
    </xdr:from>
    <xdr:ext cx="304038" cy="304038"/>
    <xdr:pic>
      <xdr:nvPicPr>
        <xdr:cNvPr id="11" name="図 12">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65636" y="120528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51290</xdr:colOff>
      <xdr:row>6</xdr:row>
      <xdr:rowOff>21982</xdr:rowOff>
    </xdr:from>
    <xdr:ext cx="304038" cy="304038"/>
    <xdr:pic>
      <xdr:nvPicPr>
        <xdr:cNvPr id="12" name="図 1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80290" y="145073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65210</xdr:colOff>
      <xdr:row>8</xdr:row>
      <xdr:rowOff>32238</xdr:rowOff>
    </xdr:from>
    <xdr:ext cx="304038" cy="300375"/>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94210" y="1937238"/>
          <a:ext cx="304038" cy="3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84665</xdr:colOff>
      <xdr:row>15</xdr:row>
      <xdr:rowOff>33376</xdr:rowOff>
    </xdr:from>
    <xdr:ext cx="277989" cy="277989"/>
    <xdr:pic>
      <xdr:nvPicPr>
        <xdr:cNvPr id="14" name="図 1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423832" y="5356793"/>
          <a:ext cx="277989" cy="277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36635</xdr:colOff>
      <xdr:row>17</xdr:row>
      <xdr:rowOff>21981</xdr:rowOff>
    </xdr:from>
    <xdr:ext cx="304038" cy="304038"/>
    <xdr:pic>
      <xdr:nvPicPr>
        <xdr:cNvPr id="15" name="図 1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65635" y="4070106"/>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73270</xdr:colOff>
      <xdr:row>16</xdr:row>
      <xdr:rowOff>21982</xdr:rowOff>
    </xdr:from>
    <xdr:ext cx="304038" cy="304038"/>
    <xdr:pic>
      <xdr:nvPicPr>
        <xdr:cNvPr id="16" name="図 12">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8070" y="383198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95251</xdr:colOff>
      <xdr:row>18</xdr:row>
      <xdr:rowOff>29309</xdr:rowOff>
    </xdr:from>
    <xdr:ext cx="304038" cy="304038"/>
    <xdr:pic>
      <xdr:nvPicPr>
        <xdr:cNvPr id="17" name="図 12">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10051" y="431555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19</xdr:row>
      <xdr:rowOff>40787</xdr:rowOff>
    </xdr:from>
    <xdr:ext cx="285749" cy="285749"/>
    <xdr:pic>
      <xdr:nvPicPr>
        <xdr:cNvPr id="18" name="図 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000501" y="6718870"/>
          <a:ext cx="285749"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63500</xdr:colOff>
      <xdr:row>21</xdr:row>
      <xdr:rowOff>26865</xdr:rowOff>
    </xdr:from>
    <xdr:ext cx="299671" cy="299671"/>
    <xdr:pic>
      <xdr:nvPicPr>
        <xdr:cNvPr id="19" name="図 12">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402667" y="7382282"/>
          <a:ext cx="299671" cy="299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80597</xdr:colOff>
      <xdr:row>20</xdr:row>
      <xdr:rowOff>29309</xdr:rowOff>
    </xdr:from>
    <xdr:ext cx="304038" cy="304038"/>
    <xdr:pic>
      <xdr:nvPicPr>
        <xdr:cNvPr id="20" name="図 1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5397" y="479180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95252</xdr:colOff>
      <xdr:row>22</xdr:row>
      <xdr:rowOff>57368</xdr:rowOff>
    </xdr:from>
    <xdr:ext cx="253998" cy="253998"/>
    <xdr:pic>
      <xdr:nvPicPr>
        <xdr:cNvPr id="21" name="図 1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000502" y="7751451"/>
          <a:ext cx="253998" cy="253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80598</xdr:colOff>
      <xdr:row>23</xdr:row>
      <xdr:rowOff>36716</xdr:rowOff>
    </xdr:from>
    <xdr:ext cx="289820" cy="289820"/>
    <xdr:pic>
      <xdr:nvPicPr>
        <xdr:cNvPr id="22" name="図 1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985848" y="8069466"/>
          <a:ext cx="289820" cy="289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95249</xdr:colOff>
      <xdr:row>25</xdr:row>
      <xdr:rowOff>37532</xdr:rowOff>
    </xdr:from>
    <xdr:ext cx="275168" cy="275168"/>
    <xdr:pic>
      <xdr:nvPicPr>
        <xdr:cNvPr id="23" name="図 1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000499" y="8747615"/>
          <a:ext cx="275168" cy="275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98181</xdr:colOff>
      <xdr:row>26</xdr:row>
      <xdr:rowOff>19021</xdr:rowOff>
    </xdr:from>
    <xdr:ext cx="303986" cy="307515"/>
    <xdr:pic>
      <xdr:nvPicPr>
        <xdr:cNvPr id="24" name="図 12">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003431" y="9067771"/>
          <a:ext cx="303986" cy="307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51288</xdr:colOff>
      <xdr:row>24</xdr:row>
      <xdr:rowOff>14654</xdr:rowOff>
    </xdr:from>
    <xdr:ext cx="319209" cy="319209"/>
    <xdr:pic>
      <xdr:nvPicPr>
        <xdr:cNvPr id="25" name="図 12">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80288" y="5729654"/>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95983</xdr:colOff>
      <xdr:row>27</xdr:row>
      <xdr:rowOff>27505</xdr:rowOff>
    </xdr:from>
    <xdr:ext cx="295600" cy="299031"/>
    <xdr:pic>
      <xdr:nvPicPr>
        <xdr:cNvPr id="26" name="図 12">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01233" y="9414922"/>
          <a:ext cx="295600" cy="299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63499</xdr:colOff>
      <xdr:row>33</xdr:row>
      <xdr:rowOff>26864</xdr:rowOff>
    </xdr:from>
    <xdr:ext cx="284501" cy="284501"/>
    <xdr:pic>
      <xdr:nvPicPr>
        <xdr:cNvPr id="27" name="図 12">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402666" y="11446281"/>
          <a:ext cx="284501" cy="284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80597</xdr:colOff>
      <xdr:row>36</xdr:row>
      <xdr:rowOff>14655</xdr:rowOff>
    </xdr:from>
    <xdr:ext cx="304038" cy="304038"/>
    <xdr:pic>
      <xdr:nvPicPr>
        <xdr:cNvPr id="28" name="図 12">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81197" y="858715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55360</xdr:colOff>
      <xdr:row>34</xdr:row>
      <xdr:rowOff>28495</xdr:rowOff>
    </xdr:from>
    <xdr:ext cx="304038" cy="304038"/>
    <xdr:pic>
      <xdr:nvPicPr>
        <xdr:cNvPr id="29" name="図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28443" y="11786578"/>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43961</xdr:colOff>
      <xdr:row>35</xdr:row>
      <xdr:rowOff>14654</xdr:rowOff>
    </xdr:from>
    <xdr:ext cx="319209" cy="319209"/>
    <xdr:pic>
      <xdr:nvPicPr>
        <xdr:cNvPr id="30" name="図 12">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72961" y="8349029"/>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73269</xdr:colOff>
      <xdr:row>37</xdr:row>
      <xdr:rowOff>18804</xdr:rowOff>
    </xdr:from>
    <xdr:ext cx="307732" cy="307732"/>
    <xdr:pic>
      <xdr:nvPicPr>
        <xdr:cNvPr id="31" name="図 1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978519" y="12792887"/>
          <a:ext cx="307732" cy="30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89648</xdr:colOff>
      <xdr:row>4</xdr:row>
      <xdr:rowOff>56030</xdr:rowOff>
    </xdr:from>
    <xdr:ext cx="256032" cy="256032"/>
    <xdr:pic>
      <xdr:nvPicPr>
        <xdr:cNvPr id="32" name="図 8">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32848" y="100853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6</xdr:row>
      <xdr:rowOff>43961</xdr:rowOff>
    </xdr:from>
    <xdr:ext cx="256032" cy="256032"/>
    <xdr:pic>
      <xdr:nvPicPr>
        <xdr:cNvPr id="33" name="図 8">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3797" y="147271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5</xdr:row>
      <xdr:rowOff>65941</xdr:rowOff>
    </xdr:from>
    <xdr:ext cx="256032" cy="256032"/>
    <xdr:pic>
      <xdr:nvPicPr>
        <xdr:cNvPr id="34" name="図 8">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3797" y="125656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8</xdr:row>
      <xdr:rowOff>21981</xdr:rowOff>
    </xdr:from>
    <xdr:ext cx="256032" cy="256032"/>
    <xdr:pic>
      <xdr:nvPicPr>
        <xdr:cNvPr id="35" name="図 8">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0670" y="192698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109905</xdr:colOff>
      <xdr:row>10</xdr:row>
      <xdr:rowOff>43961</xdr:rowOff>
    </xdr:from>
    <xdr:ext cx="256032" cy="256032"/>
    <xdr:pic>
      <xdr:nvPicPr>
        <xdr:cNvPr id="36" name="図 8">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3105" y="242521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9</xdr:row>
      <xdr:rowOff>29308</xdr:rowOff>
    </xdr:from>
    <xdr:ext cx="256032" cy="256032"/>
    <xdr:pic>
      <xdr:nvPicPr>
        <xdr:cNvPr id="37" name="図 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5777" y="217243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102576</xdr:colOff>
      <xdr:row>11</xdr:row>
      <xdr:rowOff>29308</xdr:rowOff>
    </xdr:from>
    <xdr:ext cx="256032" cy="256032"/>
    <xdr:pic>
      <xdr:nvPicPr>
        <xdr:cNvPr id="38" name="図 8">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5776" y="26486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14</xdr:row>
      <xdr:rowOff>29308</xdr:rowOff>
    </xdr:from>
    <xdr:ext cx="256032" cy="256032"/>
    <xdr:pic>
      <xdr:nvPicPr>
        <xdr:cNvPr id="39" name="図 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2651" y="336305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117231</xdr:colOff>
      <xdr:row>16</xdr:row>
      <xdr:rowOff>51288</xdr:rowOff>
    </xdr:from>
    <xdr:ext cx="256032" cy="256032"/>
    <xdr:pic>
      <xdr:nvPicPr>
        <xdr:cNvPr id="40" name="図 8">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7831" y="386128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17</xdr:row>
      <xdr:rowOff>36635</xdr:rowOff>
    </xdr:from>
    <xdr:ext cx="256032" cy="256032"/>
    <xdr:pic>
      <xdr:nvPicPr>
        <xdr:cNvPr id="41" name="図 8">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24704" y="40847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16</xdr:row>
      <xdr:rowOff>36634</xdr:rowOff>
    </xdr:from>
    <xdr:ext cx="256032" cy="256032"/>
    <xdr:pic>
      <xdr:nvPicPr>
        <xdr:cNvPr id="42" name="図 8">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94942" y="3846634"/>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117232</xdr:colOff>
      <xdr:row>13</xdr:row>
      <xdr:rowOff>14654</xdr:rowOff>
    </xdr:from>
    <xdr:ext cx="256032" cy="256032"/>
    <xdr:pic>
      <xdr:nvPicPr>
        <xdr:cNvPr id="43" name="図 8">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60432" y="311027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102577</xdr:colOff>
      <xdr:row>20</xdr:row>
      <xdr:rowOff>65943</xdr:rowOff>
    </xdr:from>
    <xdr:ext cx="256032" cy="256032"/>
    <xdr:pic>
      <xdr:nvPicPr>
        <xdr:cNvPr id="44" name="図 8">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3177" y="482844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22</xdr:row>
      <xdr:rowOff>46160</xdr:rowOff>
    </xdr:from>
    <xdr:ext cx="256032" cy="256032"/>
    <xdr:pic>
      <xdr:nvPicPr>
        <xdr:cNvPr id="45" name="図 8">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46057" y="528491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23</xdr:row>
      <xdr:rowOff>31506</xdr:rowOff>
    </xdr:from>
    <xdr:ext cx="256032" cy="256032"/>
    <xdr:pic>
      <xdr:nvPicPr>
        <xdr:cNvPr id="46" name="図 8">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46057" y="550838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24</xdr:row>
      <xdr:rowOff>51289</xdr:rowOff>
    </xdr:from>
    <xdr:ext cx="256032" cy="256032"/>
    <xdr:pic>
      <xdr:nvPicPr>
        <xdr:cNvPr id="47" name="図 8">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76628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25</xdr:row>
      <xdr:rowOff>48358</xdr:rowOff>
    </xdr:from>
    <xdr:ext cx="256032" cy="256032"/>
    <xdr:pic>
      <xdr:nvPicPr>
        <xdr:cNvPr id="48" name="図 8">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3384" y="60014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80596</xdr:colOff>
      <xdr:row>26</xdr:row>
      <xdr:rowOff>58616</xdr:rowOff>
    </xdr:from>
    <xdr:ext cx="256032" cy="256032"/>
    <xdr:pic>
      <xdr:nvPicPr>
        <xdr:cNvPr id="49" name="図 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9596" y="624986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27</xdr:row>
      <xdr:rowOff>43962</xdr:rowOff>
    </xdr:from>
    <xdr:ext cx="256032" cy="256032"/>
    <xdr:pic>
      <xdr:nvPicPr>
        <xdr:cNvPr id="50" name="図 8">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3384" y="6473337"/>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84261</xdr:colOff>
      <xdr:row>29</xdr:row>
      <xdr:rowOff>38833</xdr:rowOff>
    </xdr:from>
    <xdr:ext cx="256032" cy="256032"/>
    <xdr:pic>
      <xdr:nvPicPr>
        <xdr:cNvPr id="51" name="図 8">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41661" y="694445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98914</xdr:colOff>
      <xdr:row>28</xdr:row>
      <xdr:rowOff>54219</xdr:rowOff>
    </xdr:from>
    <xdr:ext cx="256032" cy="256032"/>
    <xdr:pic>
      <xdr:nvPicPr>
        <xdr:cNvPr id="52" name="図 8">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2114" y="672171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30</xdr:row>
      <xdr:rowOff>29308</xdr:rowOff>
    </xdr:from>
    <xdr:ext cx="256032" cy="256032"/>
    <xdr:pic>
      <xdr:nvPicPr>
        <xdr:cNvPr id="53" name="図 8">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7377" y="717305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96878</xdr:colOff>
      <xdr:row>33</xdr:row>
      <xdr:rowOff>64314</xdr:rowOff>
    </xdr:from>
    <xdr:ext cx="256032" cy="256032"/>
    <xdr:pic>
      <xdr:nvPicPr>
        <xdr:cNvPr id="54" name="図 8">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68211" y="1148373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93095</xdr:colOff>
      <xdr:row>36</xdr:row>
      <xdr:rowOff>47841</xdr:rowOff>
    </xdr:from>
    <xdr:ext cx="256032" cy="256032"/>
    <xdr:pic>
      <xdr:nvPicPr>
        <xdr:cNvPr id="55" name="図 8">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7895" y="862034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68141</xdr:colOff>
      <xdr:row>34</xdr:row>
      <xdr:rowOff>41763</xdr:rowOff>
    </xdr:from>
    <xdr:ext cx="256032" cy="252369"/>
    <xdr:pic>
      <xdr:nvPicPr>
        <xdr:cNvPr id="56" name="図 8">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497141" y="8138013"/>
          <a:ext cx="256032" cy="252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37</xdr:row>
      <xdr:rowOff>58615</xdr:rowOff>
    </xdr:from>
    <xdr:ext cx="256032" cy="256032"/>
    <xdr:pic>
      <xdr:nvPicPr>
        <xdr:cNvPr id="57" name="図 8">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6611" y="886924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86458</xdr:colOff>
      <xdr:row>30</xdr:row>
      <xdr:rowOff>53487</xdr:rowOff>
    </xdr:from>
    <xdr:ext cx="274320" cy="274701"/>
    <xdr:pic>
      <xdr:nvPicPr>
        <xdr:cNvPr id="58" name="図 1">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43858" y="719723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36</xdr:row>
      <xdr:rowOff>43962</xdr:rowOff>
    </xdr:from>
    <xdr:ext cx="274320" cy="274701"/>
    <xdr:pic>
      <xdr:nvPicPr>
        <xdr:cNvPr id="59" name="図 1">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6611" y="861646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58616</xdr:colOff>
      <xdr:row>6</xdr:row>
      <xdr:rowOff>29308</xdr:rowOff>
    </xdr:from>
    <xdr:ext cx="274320" cy="274701"/>
    <xdr:pic>
      <xdr:nvPicPr>
        <xdr:cNvPr id="60" name="図 11">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16016" y="14580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65943</xdr:colOff>
      <xdr:row>7</xdr:row>
      <xdr:rowOff>29308</xdr:rowOff>
    </xdr:from>
    <xdr:ext cx="274320" cy="274701"/>
    <xdr:pic>
      <xdr:nvPicPr>
        <xdr:cNvPr id="61" name="図 11">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23343" y="169618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12</xdr:row>
      <xdr:rowOff>29308</xdr:rowOff>
    </xdr:from>
    <xdr:ext cx="274320" cy="274701"/>
    <xdr:pic>
      <xdr:nvPicPr>
        <xdr:cNvPr id="62" name="図 1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30670" y="28868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13</xdr:row>
      <xdr:rowOff>36635</xdr:rowOff>
    </xdr:from>
    <xdr:ext cx="274320" cy="274701"/>
    <xdr:pic>
      <xdr:nvPicPr>
        <xdr:cNvPr id="63" name="図 11">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30670" y="31322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124559</xdr:colOff>
      <xdr:row>16</xdr:row>
      <xdr:rowOff>29308</xdr:rowOff>
    </xdr:from>
    <xdr:ext cx="274320" cy="274701"/>
    <xdr:pic>
      <xdr:nvPicPr>
        <xdr:cNvPr id="64" name="図 11">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67759" y="38393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17</xdr:row>
      <xdr:rowOff>36635</xdr:rowOff>
    </xdr:from>
    <xdr:ext cx="274320" cy="274701"/>
    <xdr:pic>
      <xdr:nvPicPr>
        <xdr:cNvPr id="65" name="図 11">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52651" y="40847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131885</xdr:colOff>
      <xdr:row>20</xdr:row>
      <xdr:rowOff>43962</xdr:rowOff>
    </xdr:from>
    <xdr:ext cx="274320" cy="274701"/>
    <xdr:pic>
      <xdr:nvPicPr>
        <xdr:cNvPr id="66" name="図 11">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75085" y="480646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95250</xdr:colOff>
      <xdr:row>21</xdr:row>
      <xdr:rowOff>29308</xdr:rowOff>
    </xdr:from>
    <xdr:ext cx="274320" cy="274701"/>
    <xdr:pic>
      <xdr:nvPicPr>
        <xdr:cNvPr id="67" name="図 11">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52650" y="502993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71805</xdr:colOff>
      <xdr:row>24</xdr:row>
      <xdr:rowOff>36635</xdr:rowOff>
    </xdr:from>
    <xdr:ext cx="274320" cy="274701"/>
    <xdr:pic>
      <xdr:nvPicPr>
        <xdr:cNvPr id="68" name="図 11">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29205" y="575163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87923</xdr:colOff>
      <xdr:row>26</xdr:row>
      <xdr:rowOff>28575</xdr:rowOff>
    </xdr:from>
    <xdr:ext cx="274320" cy="274701"/>
    <xdr:pic>
      <xdr:nvPicPr>
        <xdr:cNvPr id="69" name="図 11">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02723" y="621982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139212</xdr:colOff>
      <xdr:row>30</xdr:row>
      <xdr:rowOff>29308</xdr:rowOff>
    </xdr:from>
    <xdr:ext cx="274320" cy="274701"/>
    <xdr:pic>
      <xdr:nvPicPr>
        <xdr:cNvPr id="70" name="図 11">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82412" y="71730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139212</xdr:colOff>
      <xdr:row>34</xdr:row>
      <xdr:rowOff>43962</xdr:rowOff>
    </xdr:from>
    <xdr:ext cx="274320" cy="274701"/>
    <xdr:pic>
      <xdr:nvPicPr>
        <xdr:cNvPr id="71" name="図 11">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96612" y="81402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35</xdr:row>
      <xdr:rowOff>43962</xdr:rowOff>
    </xdr:from>
    <xdr:ext cx="274320" cy="274701"/>
    <xdr:pic>
      <xdr:nvPicPr>
        <xdr:cNvPr id="72" name="図 1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96611" y="837833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5</xdr:row>
      <xdr:rowOff>51288</xdr:rowOff>
    </xdr:from>
    <xdr:ext cx="274701" cy="274320"/>
    <xdr:pic>
      <xdr:nvPicPr>
        <xdr:cNvPr id="7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0050" y="124191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6</xdr:row>
      <xdr:rowOff>51289</xdr:rowOff>
    </xdr:from>
    <xdr:ext cx="274701" cy="274320"/>
    <xdr:pic>
      <xdr:nvPicPr>
        <xdr:cNvPr id="7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0050" y="148003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8</xdr:row>
      <xdr:rowOff>43962</xdr:rowOff>
    </xdr:from>
    <xdr:ext cx="274701" cy="274320"/>
    <xdr:pic>
      <xdr:nvPicPr>
        <xdr:cNvPr id="7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7377" y="194896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87110</xdr:colOff>
      <xdr:row>9</xdr:row>
      <xdr:rowOff>56987</xdr:rowOff>
    </xdr:from>
    <xdr:ext cx="274701" cy="274320"/>
    <xdr:pic>
      <xdr:nvPicPr>
        <xdr:cNvPr id="7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26277" y="3348404"/>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13</xdr:row>
      <xdr:rowOff>21981</xdr:rowOff>
    </xdr:from>
    <xdr:ext cx="274701" cy="274320"/>
    <xdr:pic>
      <xdr:nvPicPr>
        <xdr:cNvPr id="7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7377" y="3117606"/>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14</xdr:row>
      <xdr:rowOff>43961</xdr:rowOff>
    </xdr:from>
    <xdr:ext cx="274701" cy="274320"/>
    <xdr:pic>
      <xdr:nvPicPr>
        <xdr:cNvPr id="7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24704" y="337771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15</xdr:row>
      <xdr:rowOff>29308</xdr:rowOff>
    </xdr:from>
    <xdr:ext cx="274701" cy="274320"/>
    <xdr:pic>
      <xdr:nvPicPr>
        <xdr:cNvPr id="79"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0050" y="360118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17</xdr:row>
      <xdr:rowOff>36635</xdr:rowOff>
    </xdr:from>
    <xdr:ext cx="274701" cy="274320"/>
    <xdr:pic>
      <xdr:nvPicPr>
        <xdr:cNvPr id="80"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10504" y="4084760"/>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87923</xdr:colOff>
      <xdr:row>16</xdr:row>
      <xdr:rowOff>65943</xdr:rowOff>
    </xdr:from>
    <xdr:ext cx="274701" cy="270656"/>
    <xdr:pic>
      <xdr:nvPicPr>
        <xdr:cNvPr id="81"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74323" y="3875943"/>
          <a:ext cx="274701" cy="270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73269</xdr:colOff>
      <xdr:row>20</xdr:row>
      <xdr:rowOff>36635</xdr:rowOff>
    </xdr:from>
    <xdr:ext cx="274701" cy="274320"/>
    <xdr:pic>
      <xdr:nvPicPr>
        <xdr:cNvPr id="82"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59669" y="479913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21</xdr:row>
      <xdr:rowOff>58616</xdr:rowOff>
    </xdr:from>
    <xdr:ext cx="274701" cy="274320"/>
    <xdr:pic>
      <xdr:nvPicPr>
        <xdr:cNvPr id="8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24704" y="505924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63500</xdr:colOff>
      <xdr:row>22</xdr:row>
      <xdr:rowOff>29308</xdr:rowOff>
    </xdr:from>
    <xdr:ext cx="269817" cy="269443"/>
    <xdr:pic>
      <xdr:nvPicPr>
        <xdr:cNvPr id="8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02667" y="7723391"/>
          <a:ext cx="269817" cy="26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24</xdr:row>
      <xdr:rowOff>43962</xdr:rowOff>
    </xdr:from>
    <xdr:ext cx="274701" cy="274320"/>
    <xdr:pic>
      <xdr:nvPicPr>
        <xdr:cNvPr id="8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10504" y="575896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73269</xdr:colOff>
      <xdr:row>25</xdr:row>
      <xdr:rowOff>14654</xdr:rowOff>
    </xdr:from>
    <xdr:ext cx="274701" cy="274320"/>
    <xdr:pic>
      <xdr:nvPicPr>
        <xdr:cNvPr id="8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02269" y="596777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28</xdr:row>
      <xdr:rowOff>58615</xdr:rowOff>
    </xdr:from>
    <xdr:ext cx="274701" cy="274320"/>
    <xdr:pic>
      <xdr:nvPicPr>
        <xdr:cNvPr id="8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94942" y="672611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63500</xdr:colOff>
      <xdr:row>30</xdr:row>
      <xdr:rowOff>30122</xdr:rowOff>
    </xdr:from>
    <xdr:ext cx="274701" cy="274320"/>
    <xdr:pic>
      <xdr:nvPicPr>
        <xdr:cNvPr id="8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70500" y="1043353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8</xdr:row>
      <xdr:rowOff>43961</xdr:rowOff>
    </xdr:from>
    <xdr:ext cx="274320" cy="274320"/>
    <xdr:pic>
      <xdr:nvPicPr>
        <xdr:cNvPr id="89" name="図 13">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38451" y="194896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95249</xdr:colOff>
      <xdr:row>12</xdr:row>
      <xdr:rowOff>36634</xdr:rowOff>
    </xdr:from>
    <xdr:ext cx="274320" cy="274320"/>
    <xdr:pic>
      <xdr:nvPicPr>
        <xdr:cNvPr id="90" name="図 13">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38449" y="289413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14</xdr:row>
      <xdr:rowOff>36635</xdr:rowOff>
    </xdr:from>
    <xdr:ext cx="274320" cy="274320"/>
    <xdr:pic>
      <xdr:nvPicPr>
        <xdr:cNvPr id="91" name="図 13">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38451" y="3370385"/>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102578</xdr:colOff>
      <xdr:row>15</xdr:row>
      <xdr:rowOff>36635</xdr:rowOff>
    </xdr:from>
    <xdr:ext cx="274320" cy="274320"/>
    <xdr:pic>
      <xdr:nvPicPr>
        <xdr:cNvPr id="92" name="図 13">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45778" y="36085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18</xdr:row>
      <xdr:rowOff>29307</xdr:rowOff>
    </xdr:from>
    <xdr:ext cx="274320" cy="274320"/>
    <xdr:pic>
      <xdr:nvPicPr>
        <xdr:cNvPr id="93" name="図 13">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494943" y="4315557"/>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20</xdr:row>
      <xdr:rowOff>43962</xdr:rowOff>
    </xdr:from>
    <xdr:ext cx="274320" cy="274320"/>
    <xdr:pic>
      <xdr:nvPicPr>
        <xdr:cNvPr id="94" name="図 13">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494942" y="480646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21</xdr:row>
      <xdr:rowOff>36635</xdr:rowOff>
    </xdr:from>
    <xdr:ext cx="274320" cy="274320"/>
    <xdr:pic>
      <xdr:nvPicPr>
        <xdr:cNvPr id="95" name="図 13">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45777" y="50372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26</xdr:row>
      <xdr:rowOff>24912</xdr:rowOff>
    </xdr:from>
    <xdr:ext cx="274320" cy="274320"/>
    <xdr:pic>
      <xdr:nvPicPr>
        <xdr:cNvPr id="96" name="図 13">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152651" y="621616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30</xdr:row>
      <xdr:rowOff>21981</xdr:rowOff>
    </xdr:from>
    <xdr:ext cx="274320" cy="274320"/>
    <xdr:pic>
      <xdr:nvPicPr>
        <xdr:cNvPr id="97" name="図 13">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494942" y="716573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74003</xdr:colOff>
      <xdr:row>28</xdr:row>
      <xdr:rowOff>51288</xdr:rowOff>
    </xdr:from>
    <xdr:ext cx="274320" cy="274320"/>
    <xdr:pic>
      <xdr:nvPicPr>
        <xdr:cNvPr id="98" name="図 13">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131403" y="671878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34</xdr:row>
      <xdr:rowOff>29308</xdr:rowOff>
    </xdr:from>
    <xdr:ext cx="274320" cy="274320"/>
    <xdr:pic>
      <xdr:nvPicPr>
        <xdr:cNvPr id="99" name="図 13">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23797" y="812555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33</xdr:row>
      <xdr:rowOff>51289</xdr:rowOff>
    </xdr:from>
    <xdr:ext cx="274320" cy="274320"/>
    <xdr:pic>
      <xdr:nvPicPr>
        <xdr:cNvPr id="100" name="図 13">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31123" y="790941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43228</xdr:colOff>
      <xdr:row>35</xdr:row>
      <xdr:rowOff>733</xdr:rowOff>
    </xdr:from>
    <xdr:ext cx="342900" cy="342900"/>
    <xdr:pic>
      <xdr:nvPicPr>
        <xdr:cNvPr id="101" name="図 13">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786428" y="8335108"/>
          <a:ext cx="3429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73269</xdr:colOff>
      <xdr:row>36</xdr:row>
      <xdr:rowOff>43961</xdr:rowOff>
    </xdr:from>
    <xdr:ext cx="274320" cy="274320"/>
    <xdr:pic>
      <xdr:nvPicPr>
        <xdr:cNvPr id="102" name="図 13">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502269" y="861646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87924</xdr:colOff>
      <xdr:row>15</xdr:row>
      <xdr:rowOff>36635</xdr:rowOff>
    </xdr:from>
    <xdr:ext cx="274320" cy="274701"/>
    <xdr:pic>
      <xdr:nvPicPr>
        <xdr:cNvPr id="103" name="図 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45324" y="36085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80597</xdr:colOff>
      <xdr:row>19</xdr:row>
      <xdr:rowOff>36635</xdr:rowOff>
    </xdr:from>
    <xdr:ext cx="274320" cy="274320"/>
    <xdr:pic>
      <xdr:nvPicPr>
        <xdr:cNvPr id="104" name="図 1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137997" y="45610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17</xdr:row>
      <xdr:rowOff>36635</xdr:rowOff>
    </xdr:from>
    <xdr:ext cx="274320" cy="274320"/>
    <xdr:pic>
      <xdr:nvPicPr>
        <xdr:cNvPr id="105" name="図 13">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45777" y="40847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18</xdr:row>
      <xdr:rowOff>29307</xdr:rowOff>
    </xdr:from>
    <xdr:ext cx="274320" cy="274701"/>
    <xdr:pic>
      <xdr:nvPicPr>
        <xdr:cNvPr id="106" name="図 11">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45777" y="431555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76526</xdr:colOff>
      <xdr:row>23</xdr:row>
      <xdr:rowOff>42334</xdr:rowOff>
    </xdr:from>
    <xdr:ext cx="274320" cy="274701"/>
    <xdr:pic>
      <xdr:nvPicPr>
        <xdr:cNvPr id="107" name="図 11">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15693" y="8075084"/>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36</xdr:row>
      <xdr:rowOff>51288</xdr:rowOff>
    </xdr:from>
    <xdr:ext cx="274320" cy="274701"/>
    <xdr:pic>
      <xdr:nvPicPr>
        <xdr:cNvPr id="108" name="図 11">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31123" y="862378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58616</xdr:colOff>
      <xdr:row>36</xdr:row>
      <xdr:rowOff>15387</xdr:rowOff>
    </xdr:from>
    <xdr:ext cx="315373" cy="311709"/>
    <xdr:pic>
      <xdr:nvPicPr>
        <xdr:cNvPr id="109" name="図 108" descr="ガスボンベ">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5016" y="8587887"/>
          <a:ext cx="315373" cy="3117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74084</xdr:colOff>
      <xdr:row>16</xdr:row>
      <xdr:rowOff>32852</xdr:rowOff>
    </xdr:from>
    <xdr:ext cx="304230" cy="300853"/>
    <xdr:pic>
      <xdr:nvPicPr>
        <xdr:cNvPr id="110" name="図 109" descr="円上の炎">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45417" y="5694935"/>
          <a:ext cx="304230" cy="3008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58616</xdr:colOff>
      <xdr:row>18</xdr:row>
      <xdr:rowOff>0</xdr:rowOff>
    </xdr:from>
    <xdr:ext cx="330041" cy="330041"/>
    <xdr:pic>
      <xdr:nvPicPr>
        <xdr:cNvPr id="111" name="図 110" descr="円上の炎">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116016" y="428625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43962</xdr:colOff>
      <xdr:row>20</xdr:row>
      <xdr:rowOff>0</xdr:rowOff>
    </xdr:from>
    <xdr:ext cx="330041" cy="330041"/>
    <xdr:pic>
      <xdr:nvPicPr>
        <xdr:cNvPr id="112" name="図 111" descr="円上の炎">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101362" y="476250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65942</xdr:colOff>
      <xdr:row>12</xdr:row>
      <xdr:rowOff>14654</xdr:rowOff>
    </xdr:from>
    <xdr:ext cx="315373" cy="315373"/>
    <xdr:pic>
      <xdr:nvPicPr>
        <xdr:cNvPr id="113" name="図 112" descr="ガスボンベ">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0742" y="2872154"/>
          <a:ext cx="315373" cy="3153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102578</xdr:colOff>
      <xdr:row>24</xdr:row>
      <xdr:rowOff>43962</xdr:rowOff>
    </xdr:from>
    <xdr:ext cx="274320" cy="274320"/>
    <xdr:pic>
      <xdr:nvPicPr>
        <xdr:cNvPr id="114" name="図 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2845778" y="575896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9</xdr:row>
      <xdr:rowOff>28575</xdr:rowOff>
    </xdr:from>
    <xdr:ext cx="304038" cy="304038"/>
    <xdr:pic>
      <xdr:nvPicPr>
        <xdr:cNvPr id="115" name="図 12">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05025" y="217170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38100</xdr:colOff>
      <xdr:row>10</xdr:row>
      <xdr:rowOff>9525</xdr:rowOff>
    </xdr:from>
    <xdr:ext cx="304038" cy="304038"/>
    <xdr:pic>
      <xdr:nvPicPr>
        <xdr:cNvPr id="116" name="図 12">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0" y="239077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57150</xdr:colOff>
      <xdr:row>11</xdr:row>
      <xdr:rowOff>28575</xdr:rowOff>
    </xdr:from>
    <xdr:ext cx="304038" cy="304038"/>
    <xdr:pic>
      <xdr:nvPicPr>
        <xdr:cNvPr id="117" name="図 12">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14550" y="264795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95249</xdr:colOff>
      <xdr:row>12</xdr:row>
      <xdr:rowOff>47624</xdr:rowOff>
    </xdr:from>
    <xdr:ext cx="256413" cy="256413"/>
    <xdr:pic>
      <xdr:nvPicPr>
        <xdr:cNvPr id="118" name="図 12">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434416" y="4355041"/>
          <a:ext cx="256413" cy="25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105832</xdr:colOff>
      <xdr:row>13</xdr:row>
      <xdr:rowOff>47624</xdr:rowOff>
    </xdr:from>
    <xdr:ext cx="235247" cy="235247"/>
    <xdr:pic>
      <xdr:nvPicPr>
        <xdr:cNvPr id="119" name="図 12">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444999" y="4693707"/>
          <a:ext cx="235247" cy="235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89959</xdr:colOff>
      <xdr:row>14</xdr:row>
      <xdr:rowOff>42334</xdr:rowOff>
    </xdr:from>
    <xdr:ext cx="261704" cy="261704"/>
    <xdr:pic>
      <xdr:nvPicPr>
        <xdr:cNvPr id="120" name="図 12">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429126" y="5027084"/>
          <a:ext cx="261704" cy="261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C2294-E320-4880-84DB-020B00DB79E6}">
  <sheetPr>
    <tabColor theme="8" tint="0.79998168889431442"/>
  </sheetPr>
  <dimension ref="A1:AC42"/>
  <sheetViews>
    <sheetView showGridLines="0" view="pageBreakPreview" zoomScale="90" zoomScaleNormal="100" zoomScaleSheetLayoutView="90" workbookViewId="0">
      <selection sqref="A1:AC4"/>
    </sheetView>
  </sheetViews>
  <sheetFormatPr defaultRowHeight="18.75" x14ac:dyDescent="0.4"/>
  <cols>
    <col min="1" max="29" width="3.125" customWidth="1"/>
  </cols>
  <sheetData>
    <row r="1" spans="1:29" ht="18.75" customHeight="1" x14ac:dyDescent="0.4">
      <c r="A1" s="96" t="s">
        <v>0</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8"/>
    </row>
    <row r="2" spans="1:29" ht="18.75" customHeight="1" x14ac:dyDescent="0.4">
      <c r="A2" s="99"/>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1"/>
    </row>
    <row r="3" spans="1:29" ht="18.75" customHeight="1" x14ac:dyDescent="0.4">
      <c r="A3" s="9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1"/>
    </row>
    <row r="4" spans="1:29" ht="18.75" customHeight="1" x14ac:dyDescent="0.4">
      <c r="A4" s="99"/>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1:29" x14ac:dyDescent="0.4">
      <c r="A5" s="8"/>
      <c r="B5" s="14"/>
      <c r="C5" s="13"/>
      <c r="D5" s="13"/>
      <c r="E5" s="13"/>
      <c r="F5" s="13"/>
      <c r="G5" s="13"/>
      <c r="H5" s="13"/>
      <c r="I5" s="13"/>
      <c r="J5" s="13"/>
      <c r="K5" s="13"/>
      <c r="L5" s="13"/>
      <c r="M5" s="13"/>
      <c r="N5" s="13"/>
      <c r="O5" s="13"/>
      <c r="P5" s="13"/>
      <c r="Q5" s="13"/>
      <c r="R5" s="13"/>
      <c r="S5" s="13"/>
      <c r="T5" s="13"/>
      <c r="U5" s="13"/>
      <c r="V5" s="13"/>
      <c r="W5" s="13"/>
      <c r="X5" s="13"/>
      <c r="Y5" s="13"/>
      <c r="Z5" s="13"/>
      <c r="AA5" s="13"/>
      <c r="AB5" s="12"/>
      <c r="AC5" s="4"/>
    </row>
    <row r="6" spans="1:29" x14ac:dyDescent="0.4">
      <c r="A6" s="8"/>
      <c r="B6" s="11"/>
      <c r="C6" s="10"/>
      <c r="D6" s="10"/>
      <c r="E6" s="10"/>
      <c r="F6" s="10"/>
      <c r="G6" s="10"/>
      <c r="H6" s="10"/>
      <c r="I6" s="10"/>
      <c r="J6" s="10"/>
      <c r="K6" s="10"/>
      <c r="L6" s="10"/>
      <c r="M6" s="10"/>
      <c r="N6" s="10"/>
      <c r="O6" s="10"/>
      <c r="P6" s="10"/>
      <c r="Q6" s="10"/>
      <c r="R6" s="10"/>
      <c r="S6" s="10"/>
      <c r="T6" s="10"/>
      <c r="U6" s="10"/>
      <c r="V6" s="10"/>
      <c r="W6" s="10"/>
      <c r="X6" s="10"/>
      <c r="Y6" s="10"/>
      <c r="Z6" s="10"/>
      <c r="AA6" s="10"/>
      <c r="AB6" s="9"/>
      <c r="AC6" s="4"/>
    </row>
    <row r="7" spans="1:29" x14ac:dyDescent="0.4">
      <c r="A7" s="8"/>
      <c r="B7" s="11"/>
      <c r="C7" s="10"/>
      <c r="D7" s="10"/>
      <c r="E7" s="10"/>
      <c r="F7" s="10"/>
      <c r="G7" s="10"/>
      <c r="H7" s="10"/>
      <c r="I7" s="10"/>
      <c r="J7" s="10"/>
      <c r="K7" s="10"/>
      <c r="L7" s="10"/>
      <c r="M7" s="10"/>
      <c r="N7" s="10"/>
      <c r="O7" s="10"/>
      <c r="P7" s="10"/>
      <c r="Q7" s="10"/>
      <c r="R7" s="10"/>
      <c r="S7" s="10"/>
      <c r="T7" s="10"/>
      <c r="U7" s="10"/>
      <c r="V7" s="10"/>
      <c r="W7" s="10"/>
      <c r="X7" s="10"/>
      <c r="Y7" s="10"/>
      <c r="Z7" s="10"/>
      <c r="AA7" s="10"/>
      <c r="AB7" s="9"/>
      <c r="AC7" s="4"/>
    </row>
    <row r="8" spans="1:29" x14ac:dyDescent="0.4">
      <c r="A8" s="8"/>
      <c r="B8" s="11"/>
      <c r="C8" s="10"/>
      <c r="D8" s="10"/>
      <c r="E8" s="10"/>
      <c r="F8" s="10"/>
      <c r="G8" s="10"/>
      <c r="H8" s="10"/>
      <c r="I8" s="10"/>
      <c r="J8" s="10"/>
      <c r="K8" s="10"/>
      <c r="L8" s="10"/>
      <c r="M8" s="10"/>
      <c r="N8" s="10"/>
      <c r="O8" s="10"/>
      <c r="P8" s="10"/>
      <c r="Q8" s="10"/>
      <c r="R8" s="10"/>
      <c r="S8" s="10"/>
      <c r="T8" s="10"/>
      <c r="U8" s="10"/>
      <c r="V8" s="10"/>
      <c r="W8" s="10"/>
      <c r="X8" s="10"/>
      <c r="Y8" s="10"/>
      <c r="Z8" s="10"/>
      <c r="AA8" s="10"/>
      <c r="AB8" s="9"/>
      <c r="AC8" s="4"/>
    </row>
    <row r="9" spans="1:29" x14ac:dyDescent="0.4">
      <c r="A9" s="8"/>
      <c r="B9" s="11"/>
      <c r="C9" s="10"/>
      <c r="D9" s="10"/>
      <c r="E9" s="10"/>
      <c r="F9" s="10"/>
      <c r="G9" s="10"/>
      <c r="H9" s="10"/>
      <c r="I9" s="10"/>
      <c r="J9" s="10"/>
      <c r="K9" s="10"/>
      <c r="L9" s="10"/>
      <c r="M9" s="10"/>
      <c r="N9" s="10"/>
      <c r="O9" s="10"/>
      <c r="P9" s="10"/>
      <c r="Q9" s="10"/>
      <c r="R9" s="10"/>
      <c r="S9" s="10"/>
      <c r="T9" s="10"/>
      <c r="U9" s="10"/>
      <c r="V9" s="10"/>
      <c r="W9" s="10"/>
      <c r="X9" s="10"/>
      <c r="Y9" s="10"/>
      <c r="Z9" s="10"/>
      <c r="AA9" s="10"/>
      <c r="AB9" s="9"/>
      <c r="AC9" s="4"/>
    </row>
    <row r="10" spans="1:29" x14ac:dyDescent="0.4">
      <c r="A10" s="8"/>
      <c r="B10" s="11"/>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9"/>
      <c r="AC10" s="4"/>
    </row>
    <row r="11" spans="1:29" x14ac:dyDescent="0.4">
      <c r="A11" s="8"/>
      <c r="B11" s="11"/>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9"/>
      <c r="AC11" s="4"/>
    </row>
    <row r="12" spans="1:29" x14ac:dyDescent="0.4">
      <c r="A12" s="8"/>
      <c r="B12" s="11"/>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9"/>
      <c r="AC12" s="4"/>
    </row>
    <row r="13" spans="1:29" x14ac:dyDescent="0.4">
      <c r="A13" s="8"/>
      <c r="B13" s="11"/>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9"/>
      <c r="AC13" s="4"/>
    </row>
    <row r="14" spans="1:29" x14ac:dyDescent="0.4">
      <c r="A14" s="8"/>
      <c r="B14" s="11"/>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9"/>
      <c r="AC14" s="4"/>
    </row>
    <row r="15" spans="1:29" x14ac:dyDescent="0.4">
      <c r="A15" s="8"/>
      <c r="B15" s="11"/>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9"/>
      <c r="AC15" s="4"/>
    </row>
    <row r="16" spans="1:29" x14ac:dyDescent="0.4">
      <c r="A16" s="8"/>
      <c r="B16" s="11"/>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9"/>
      <c r="AC16" s="4"/>
    </row>
    <row r="17" spans="1:29" x14ac:dyDescent="0.4">
      <c r="A17" s="8"/>
      <c r="B17" s="11"/>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9"/>
      <c r="AC17" s="4"/>
    </row>
    <row r="18" spans="1:29" x14ac:dyDescent="0.4">
      <c r="A18" s="8"/>
      <c r="B18" s="11"/>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9"/>
      <c r="AC18" s="4"/>
    </row>
    <row r="19" spans="1:29" x14ac:dyDescent="0.4">
      <c r="A19" s="8"/>
      <c r="B19" s="11"/>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9"/>
      <c r="AC19" s="4"/>
    </row>
    <row r="20" spans="1:29" x14ac:dyDescent="0.4">
      <c r="A20" s="8"/>
      <c r="B20" s="11"/>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9"/>
      <c r="AC20" s="4"/>
    </row>
    <row r="21" spans="1:29" x14ac:dyDescent="0.4">
      <c r="A21" s="8"/>
      <c r="B21" s="11"/>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9"/>
      <c r="AC21" s="4"/>
    </row>
    <row r="22" spans="1:29" x14ac:dyDescent="0.4">
      <c r="A22" s="8"/>
      <c r="B22" s="11"/>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9"/>
      <c r="AC22" s="4"/>
    </row>
    <row r="23" spans="1:29" x14ac:dyDescent="0.4">
      <c r="A23" s="8"/>
      <c r="B23" s="11"/>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9"/>
      <c r="AC23" s="4"/>
    </row>
    <row r="24" spans="1:29" x14ac:dyDescent="0.4">
      <c r="A24" s="8"/>
      <c r="B24" s="11"/>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9"/>
      <c r="AC24" s="4"/>
    </row>
    <row r="25" spans="1:29" x14ac:dyDescent="0.4">
      <c r="A25" s="8"/>
      <c r="B25" s="11"/>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9"/>
      <c r="AC25" s="4"/>
    </row>
    <row r="26" spans="1:29" x14ac:dyDescent="0.4">
      <c r="A26" s="8"/>
      <c r="B26" s="11"/>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9"/>
      <c r="AC26" s="4"/>
    </row>
    <row r="27" spans="1:29" x14ac:dyDescent="0.4">
      <c r="A27" s="8"/>
      <c r="B27" s="11"/>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9"/>
      <c r="AC27" s="4"/>
    </row>
    <row r="28" spans="1:29" x14ac:dyDescent="0.4">
      <c r="A28" s="8"/>
      <c r="B28" s="11"/>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9"/>
      <c r="AC28" s="4"/>
    </row>
    <row r="29" spans="1:29" x14ac:dyDescent="0.4">
      <c r="A29" s="8"/>
      <c r="B29" s="1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9"/>
      <c r="AC29" s="4"/>
    </row>
    <row r="30" spans="1:29" x14ac:dyDescent="0.4">
      <c r="A30" s="8"/>
      <c r="B30" s="11"/>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9"/>
      <c r="AC30" s="4"/>
    </row>
    <row r="31" spans="1:29" x14ac:dyDescent="0.4">
      <c r="A31" s="8"/>
      <c r="B31" s="11"/>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9"/>
      <c r="AC31" s="4"/>
    </row>
    <row r="32" spans="1:29" x14ac:dyDescent="0.4">
      <c r="A32" s="8"/>
      <c r="B32" s="1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9"/>
      <c r="AC32" s="4"/>
    </row>
    <row r="33" spans="1:29" x14ac:dyDescent="0.4">
      <c r="A33" s="8"/>
      <c r="B33" s="1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9"/>
      <c r="AC33" s="4"/>
    </row>
    <row r="34" spans="1:29" x14ac:dyDescent="0.4">
      <c r="A34" s="8"/>
      <c r="B34" s="11"/>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9"/>
      <c r="AC34" s="4"/>
    </row>
    <row r="35" spans="1:29" x14ac:dyDescent="0.4">
      <c r="A35" s="8"/>
      <c r="B35" s="11"/>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9"/>
      <c r="AC35" s="4"/>
    </row>
    <row r="36" spans="1:29" x14ac:dyDescent="0.4">
      <c r="A36" s="8"/>
      <c r="B36" s="1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9"/>
      <c r="AC36" s="4"/>
    </row>
    <row r="37" spans="1:29" x14ac:dyDescent="0.4">
      <c r="A37" s="8"/>
      <c r="B37" s="11"/>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9"/>
      <c r="AC37" s="4"/>
    </row>
    <row r="38" spans="1:29" x14ac:dyDescent="0.4">
      <c r="A38" s="8"/>
      <c r="B38" s="11"/>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9"/>
      <c r="AC38" s="4"/>
    </row>
    <row r="39" spans="1:29" x14ac:dyDescent="0.4">
      <c r="A39" s="8"/>
      <c r="B39" s="1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9"/>
      <c r="AC39" s="4"/>
    </row>
    <row r="40" spans="1:29" x14ac:dyDescent="0.4">
      <c r="A40" s="8"/>
      <c r="B40" s="1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9"/>
      <c r="AC40" s="4"/>
    </row>
    <row r="41" spans="1:29" x14ac:dyDescent="0.4">
      <c r="A41" s="8"/>
      <c r="B41" s="7"/>
      <c r="C41" s="6"/>
      <c r="D41" s="6"/>
      <c r="E41" s="6"/>
      <c r="F41" s="6"/>
      <c r="G41" s="6"/>
      <c r="H41" s="6"/>
      <c r="I41" s="6"/>
      <c r="J41" s="6"/>
      <c r="K41" s="6"/>
      <c r="L41" s="6"/>
      <c r="M41" s="6"/>
      <c r="N41" s="6"/>
      <c r="O41" s="6"/>
      <c r="P41" s="6"/>
      <c r="Q41" s="6"/>
      <c r="R41" s="6"/>
      <c r="S41" s="6"/>
      <c r="T41" s="6"/>
      <c r="U41" s="6"/>
      <c r="V41" s="6"/>
      <c r="W41" s="6"/>
      <c r="X41" s="6"/>
      <c r="Y41" s="6"/>
      <c r="Z41" s="6"/>
      <c r="AA41" s="6"/>
      <c r="AB41" s="5"/>
      <c r="AC41" s="4"/>
    </row>
    <row r="42" spans="1:29" x14ac:dyDescent="0.4">
      <c r="A42" s="3"/>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1"/>
    </row>
  </sheetData>
  <mergeCells count="1">
    <mergeCell ref="A1:AC4"/>
  </mergeCells>
  <phoneticPr fontId="2"/>
  <printOptions horizontalCentered="1"/>
  <pageMargins left="0.19685039370078741" right="0.19685039370078741" top="0.19685039370078741" bottom="0.19685039370078741" header="0.19685039370078741" footer="0.19685039370078741"/>
  <pageSetup paperSize="9" orientation="portrait" r:id="rId1"/>
  <headerFooter>
    <oddFooter>&amp;R&amp;"Meiryo UI,標準"&amp;10&amp;P/&amp;N</oddFooter>
  </headerFooter>
  <drawing r:id="rId2"/>
  <legacyDrawing r:id="rId3"/>
  <oleObjects>
    <mc:AlternateContent xmlns:mc="http://schemas.openxmlformats.org/markup-compatibility/2006">
      <mc:Choice Requires="x14">
        <oleObject progId="Document" shapeId="1027" r:id="rId4">
          <objectPr defaultSize="0" autoPict="0" r:id="rId5">
            <anchor moveWithCells="1">
              <from>
                <xdr:col>2</xdr:col>
                <xdr:colOff>57150</xdr:colOff>
                <xdr:row>5</xdr:row>
                <xdr:rowOff>0</xdr:rowOff>
              </from>
              <to>
                <xdr:col>26</xdr:col>
                <xdr:colOff>209550</xdr:colOff>
                <xdr:row>40</xdr:row>
                <xdr:rowOff>9525</xdr:rowOff>
              </to>
            </anchor>
          </objectPr>
        </oleObject>
      </mc:Choice>
      <mc:Fallback>
        <oleObject progId="Document" shapeId="102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E3EF-56CA-4DA2-94AB-2ABDA79549C7}">
  <sheetPr>
    <tabColor rgb="FFFFFF00"/>
  </sheetPr>
  <dimension ref="A1:AJ145"/>
  <sheetViews>
    <sheetView showGridLines="0" tabSelected="1" view="pageBreakPreview" zoomScale="90" zoomScaleNormal="100" zoomScaleSheetLayoutView="90" workbookViewId="0">
      <pane ySplit="4" topLeftCell="A5" activePane="bottomLeft" state="frozen"/>
      <selection activeCell="AG15" sqref="AG15"/>
      <selection pane="bottomLeft" sqref="A1:AF4"/>
    </sheetView>
  </sheetViews>
  <sheetFormatPr defaultColWidth="9" defaultRowHeight="15.75" x14ac:dyDescent="0.4"/>
  <cols>
    <col min="1" max="33" width="3.125" style="10" customWidth="1"/>
    <col min="34" max="34" width="9.25" style="10" bestFit="1" customWidth="1"/>
    <col min="35" max="16384" width="9" style="10"/>
  </cols>
  <sheetData>
    <row r="1" spans="1:36" ht="15.75" customHeight="1" x14ac:dyDescent="0.4">
      <c r="A1" s="209" t="s">
        <v>102</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row>
    <row r="2" spans="1:36" ht="15.75" customHeight="1" x14ac:dyDescent="0.4">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row>
    <row r="3" spans="1:36" ht="15.75" customHeight="1" x14ac:dyDescent="0.4">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6" ht="15.75" customHeight="1" x14ac:dyDescent="0.4">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row>
    <row r="5" spans="1:36" ht="15.75" customHeight="1" x14ac:dyDescent="0.4"/>
    <row r="6" spans="1:36" ht="15.75" customHeight="1" x14ac:dyDescent="0.4">
      <c r="A6" s="210" t="s">
        <v>101</v>
      </c>
      <c r="B6" s="211"/>
      <c r="C6" s="211"/>
      <c r="D6" s="211"/>
      <c r="E6" s="211"/>
      <c r="F6" s="211"/>
      <c r="G6" s="212"/>
      <c r="H6" s="213"/>
      <c r="I6" s="214"/>
      <c r="J6" s="214"/>
      <c r="K6" s="214"/>
      <c r="L6" s="214"/>
      <c r="M6" s="214"/>
      <c r="N6" s="214"/>
      <c r="O6" s="214"/>
      <c r="P6" s="214"/>
      <c r="Q6" s="214"/>
      <c r="R6" s="214"/>
      <c r="S6" s="214"/>
      <c r="T6" s="215"/>
      <c r="U6" s="210" t="s">
        <v>100</v>
      </c>
      <c r="V6" s="211"/>
      <c r="W6" s="212"/>
      <c r="X6" s="194"/>
      <c r="Y6" s="195"/>
      <c r="Z6" s="195"/>
      <c r="AA6" s="195"/>
      <c r="AB6" s="195"/>
      <c r="AC6" s="195"/>
      <c r="AD6" s="195"/>
      <c r="AE6" s="195"/>
      <c r="AF6" s="216"/>
    </row>
    <row r="7" spans="1:36" ht="15.75" customHeight="1" x14ac:dyDescent="0.4"/>
    <row r="8" spans="1:36" ht="15.75" customHeight="1" x14ac:dyDescent="0.4">
      <c r="A8" s="41" t="s">
        <v>99</v>
      </c>
    </row>
    <row r="9" spans="1:36" ht="15.75" customHeight="1" x14ac:dyDescent="0.4">
      <c r="A9" s="210" t="s">
        <v>98</v>
      </c>
      <c r="B9" s="211"/>
      <c r="C9" s="211"/>
      <c r="D9" s="211"/>
      <c r="E9" s="211"/>
      <c r="F9" s="211"/>
      <c r="G9" s="212"/>
      <c r="H9" s="194"/>
      <c r="I9" s="195"/>
      <c r="J9" s="195"/>
      <c r="K9" s="195"/>
      <c r="L9" s="195"/>
      <c r="M9" s="195"/>
      <c r="N9" s="195"/>
      <c r="O9" s="195"/>
      <c r="P9" s="195"/>
      <c r="Q9" s="195"/>
      <c r="R9" s="195"/>
      <c r="S9" s="195"/>
      <c r="T9" s="195"/>
      <c r="U9" s="210" t="s">
        <v>97</v>
      </c>
      <c r="V9" s="211"/>
      <c r="W9" s="212"/>
      <c r="X9" s="196"/>
      <c r="Y9" s="197"/>
      <c r="Z9" s="197"/>
      <c r="AA9" s="197"/>
      <c r="AB9" s="197"/>
      <c r="AC9" s="197"/>
      <c r="AD9" s="197"/>
      <c r="AE9" s="197"/>
      <c r="AF9" s="198"/>
    </row>
    <row r="10" spans="1:36" ht="15.75" customHeight="1" x14ac:dyDescent="0.4">
      <c r="A10" s="210" t="s">
        <v>96</v>
      </c>
      <c r="B10" s="211"/>
      <c r="C10" s="211"/>
      <c r="D10" s="211"/>
      <c r="E10" s="211"/>
      <c r="F10" s="211"/>
      <c r="G10" s="212"/>
      <c r="H10" s="196"/>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8"/>
    </row>
    <row r="11" spans="1:36" ht="15.75" customHeight="1" x14ac:dyDescent="0.4">
      <c r="A11" s="210" t="s">
        <v>95</v>
      </c>
      <c r="B11" s="211"/>
      <c r="C11" s="211"/>
      <c r="D11" s="211"/>
      <c r="E11" s="211"/>
      <c r="F11" s="211"/>
      <c r="G11" s="212"/>
      <c r="H11" s="196"/>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8"/>
    </row>
    <row r="12" spans="1:36" ht="15.75" customHeight="1" x14ac:dyDescent="0.4"/>
    <row r="13" spans="1:36" x14ac:dyDescent="0.4">
      <c r="A13" s="41" t="s">
        <v>94</v>
      </c>
    </row>
    <row r="14" spans="1:36" x14ac:dyDescent="0.4">
      <c r="A14" s="199" t="s">
        <v>93</v>
      </c>
      <c r="B14" s="199"/>
      <c r="C14" s="199"/>
      <c r="D14" s="199"/>
      <c r="E14" s="199"/>
      <c r="F14" s="199"/>
      <c r="G14" s="199"/>
      <c r="H14" s="220" t="s">
        <v>83</v>
      </c>
      <c r="I14" s="221"/>
      <c r="J14" s="221"/>
      <c r="K14" s="221"/>
      <c r="L14" s="221"/>
      <c r="M14" s="221"/>
      <c r="N14" s="221"/>
      <c r="O14" s="221"/>
      <c r="P14" s="222"/>
      <c r="Q14" s="210" t="s">
        <v>92</v>
      </c>
      <c r="R14" s="211"/>
      <c r="S14" s="211"/>
      <c r="T14" s="211"/>
      <c r="U14" s="211"/>
      <c r="V14" s="211"/>
      <c r="W14" s="212"/>
      <c r="X14" s="220" t="s">
        <v>83</v>
      </c>
      <c r="Y14" s="221"/>
      <c r="Z14" s="221"/>
      <c r="AA14" s="221"/>
      <c r="AB14" s="221"/>
      <c r="AC14" s="221"/>
      <c r="AD14" s="221"/>
      <c r="AE14" s="221"/>
      <c r="AF14" s="222"/>
      <c r="AH14" s="84" t="s">
        <v>91</v>
      </c>
      <c r="AI14" s="93"/>
      <c r="AJ14" s="83"/>
    </row>
    <row r="15" spans="1:36" ht="15.75" customHeight="1" x14ac:dyDescent="0.4">
      <c r="AH15" s="82" t="s">
        <v>83</v>
      </c>
      <c r="AI15" s="94"/>
      <c r="AJ15" s="81"/>
    </row>
    <row r="16" spans="1:36" x14ac:dyDescent="0.4">
      <c r="A16" s="41" t="s">
        <v>90</v>
      </c>
      <c r="AH16" s="82" t="s">
        <v>89</v>
      </c>
      <c r="AI16" s="94"/>
      <c r="AJ16" s="81"/>
    </row>
    <row r="17" spans="1:36" x14ac:dyDescent="0.4">
      <c r="A17" s="199" t="s">
        <v>88</v>
      </c>
      <c r="B17" s="199"/>
      <c r="C17" s="199"/>
      <c r="D17" s="199"/>
      <c r="E17" s="199"/>
      <c r="F17" s="199"/>
      <c r="G17" s="199"/>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H17" s="82" t="s">
        <v>87</v>
      </c>
      <c r="AI17" s="94"/>
      <c r="AJ17" s="81"/>
    </row>
    <row r="18" spans="1:36" x14ac:dyDescent="0.4">
      <c r="A18" s="199" t="s">
        <v>86</v>
      </c>
      <c r="B18" s="199"/>
      <c r="C18" s="199"/>
      <c r="D18" s="199"/>
      <c r="E18" s="199"/>
      <c r="F18" s="199"/>
      <c r="G18" s="199"/>
      <c r="H18" s="217" t="s">
        <v>83</v>
      </c>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H18" s="84" t="s">
        <v>85</v>
      </c>
      <c r="AI18" s="93"/>
      <c r="AJ18" s="83"/>
    </row>
    <row r="19" spans="1:36" ht="15.75" customHeight="1" x14ac:dyDescent="0.4">
      <c r="A19" s="204" t="s">
        <v>84</v>
      </c>
      <c r="B19" s="205"/>
      <c r="C19" s="205"/>
      <c r="D19" s="205"/>
      <c r="E19" s="205"/>
      <c r="F19" s="205"/>
      <c r="G19" s="206"/>
      <c r="H19" s="200"/>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2"/>
      <c r="AH19" s="82" t="s">
        <v>83</v>
      </c>
      <c r="AI19" s="94"/>
      <c r="AJ19" s="81"/>
    </row>
    <row r="20" spans="1:36" ht="15.75" customHeight="1" x14ac:dyDescent="0.4">
      <c r="A20" s="204" t="s">
        <v>82</v>
      </c>
      <c r="B20" s="205"/>
      <c r="C20" s="205"/>
      <c r="D20" s="205"/>
      <c r="E20" s="205"/>
      <c r="F20" s="205"/>
      <c r="G20" s="206"/>
      <c r="H20" s="200"/>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2"/>
      <c r="AH20" s="82" t="s">
        <v>81</v>
      </c>
      <c r="AI20" s="94"/>
      <c r="AJ20" s="81"/>
    </row>
    <row r="21" spans="1:36" ht="15.75" customHeight="1" x14ac:dyDescent="0.4">
      <c r="AH21" s="82" t="s">
        <v>80</v>
      </c>
      <c r="AI21" s="94"/>
      <c r="AJ21" s="81"/>
    </row>
    <row r="22" spans="1:36" x14ac:dyDescent="0.4">
      <c r="A22" s="41" t="s">
        <v>79</v>
      </c>
      <c r="AH22" s="82" t="s">
        <v>78</v>
      </c>
      <c r="AI22" s="94"/>
      <c r="AJ22" s="81"/>
    </row>
    <row r="23" spans="1:36" ht="18.75" customHeight="1" x14ac:dyDescent="0.4">
      <c r="A23" s="199" t="s">
        <v>77</v>
      </c>
      <c r="B23" s="199"/>
      <c r="C23" s="199"/>
      <c r="D23" s="199"/>
      <c r="E23" s="199"/>
      <c r="F23" s="199"/>
      <c r="G23" s="199"/>
      <c r="H23" s="207" t="s">
        <v>201</v>
      </c>
      <c r="I23" s="199"/>
      <c r="J23" s="199"/>
      <c r="K23" s="199"/>
      <c r="L23" s="207" t="s">
        <v>200</v>
      </c>
      <c r="M23" s="199"/>
      <c r="N23" s="199"/>
      <c r="O23" s="199"/>
      <c r="P23" s="199"/>
      <c r="Q23" s="199"/>
      <c r="R23" s="199"/>
      <c r="S23" s="199"/>
      <c r="T23" s="199" t="s">
        <v>75</v>
      </c>
      <c r="U23" s="199"/>
      <c r="V23" s="199"/>
      <c r="W23" s="199"/>
      <c r="X23" s="199"/>
      <c r="Y23" s="199"/>
      <c r="Z23" s="199"/>
      <c r="AA23" s="207" t="s">
        <v>74</v>
      </c>
      <c r="AB23" s="207"/>
      <c r="AC23" s="207"/>
      <c r="AD23" s="207"/>
      <c r="AE23" s="207"/>
      <c r="AF23" s="207"/>
      <c r="AH23" s="82" t="s">
        <v>73</v>
      </c>
      <c r="AI23" s="94"/>
      <c r="AJ23" s="81"/>
    </row>
    <row r="24" spans="1:36" ht="15.75" customHeight="1" x14ac:dyDescent="0.4">
      <c r="A24" s="199"/>
      <c r="B24" s="199"/>
      <c r="C24" s="199"/>
      <c r="D24" s="199"/>
      <c r="E24" s="199"/>
      <c r="F24" s="199"/>
      <c r="G24" s="199"/>
      <c r="H24" s="199"/>
      <c r="I24" s="199"/>
      <c r="J24" s="199"/>
      <c r="K24" s="199"/>
      <c r="L24" s="199"/>
      <c r="M24" s="199"/>
      <c r="N24" s="199"/>
      <c r="O24" s="199"/>
      <c r="P24" s="199"/>
      <c r="Q24" s="199"/>
      <c r="R24" s="199"/>
      <c r="S24" s="199"/>
      <c r="T24" s="208" t="s">
        <v>72</v>
      </c>
      <c r="U24" s="208" t="s">
        <v>71</v>
      </c>
      <c r="V24" s="208" t="s">
        <v>70</v>
      </c>
      <c r="W24" s="208" t="s">
        <v>69</v>
      </c>
      <c r="X24" s="208" t="s">
        <v>68</v>
      </c>
      <c r="Y24" s="208" t="s">
        <v>67</v>
      </c>
      <c r="Z24" s="208" t="s">
        <v>66</v>
      </c>
      <c r="AA24" s="207"/>
      <c r="AB24" s="207"/>
      <c r="AC24" s="207"/>
      <c r="AD24" s="207"/>
      <c r="AE24" s="207"/>
      <c r="AF24" s="207"/>
      <c r="AH24" s="82" t="s">
        <v>65</v>
      </c>
      <c r="AI24" s="94"/>
      <c r="AJ24" s="81"/>
    </row>
    <row r="25" spans="1:36" ht="18.75" customHeight="1" x14ac:dyDescent="0.4">
      <c r="A25" s="199"/>
      <c r="B25" s="199"/>
      <c r="C25" s="199"/>
      <c r="D25" s="199"/>
      <c r="E25" s="199"/>
      <c r="F25" s="199"/>
      <c r="G25" s="199"/>
      <c r="H25" s="199"/>
      <c r="I25" s="199"/>
      <c r="J25" s="199"/>
      <c r="K25" s="199"/>
      <c r="L25" s="199"/>
      <c r="M25" s="199"/>
      <c r="N25" s="199"/>
      <c r="O25" s="199"/>
      <c r="P25" s="199"/>
      <c r="Q25" s="199"/>
      <c r="R25" s="199"/>
      <c r="S25" s="199"/>
      <c r="T25" s="208"/>
      <c r="U25" s="208"/>
      <c r="V25" s="208"/>
      <c r="W25" s="208"/>
      <c r="X25" s="208"/>
      <c r="Y25" s="208"/>
      <c r="Z25" s="208"/>
      <c r="AA25" s="207"/>
      <c r="AB25" s="207"/>
      <c r="AC25" s="207"/>
      <c r="AD25" s="207"/>
      <c r="AE25" s="207"/>
      <c r="AF25" s="207"/>
      <c r="AH25" s="82" t="s">
        <v>64</v>
      </c>
      <c r="AI25" s="94"/>
      <c r="AJ25" s="81"/>
    </row>
    <row r="26" spans="1:36" x14ac:dyDescent="0.4">
      <c r="A26" s="199"/>
      <c r="B26" s="199"/>
      <c r="C26" s="199"/>
      <c r="D26" s="199"/>
      <c r="E26" s="199"/>
      <c r="F26" s="199"/>
      <c r="G26" s="199"/>
      <c r="H26" s="199"/>
      <c r="I26" s="199"/>
      <c r="J26" s="199"/>
      <c r="K26" s="199"/>
      <c r="L26" s="199"/>
      <c r="M26" s="199"/>
      <c r="N26" s="199"/>
      <c r="O26" s="199"/>
      <c r="P26" s="199"/>
      <c r="Q26" s="199"/>
      <c r="R26" s="199"/>
      <c r="S26" s="199"/>
      <c r="T26" s="208"/>
      <c r="U26" s="208"/>
      <c r="V26" s="208"/>
      <c r="W26" s="208"/>
      <c r="X26" s="208"/>
      <c r="Y26" s="208"/>
      <c r="Z26" s="208"/>
      <c r="AA26" s="207"/>
      <c r="AB26" s="207"/>
      <c r="AC26" s="207"/>
      <c r="AD26" s="207"/>
      <c r="AE26" s="207"/>
      <c r="AF26" s="207"/>
    </row>
    <row r="27" spans="1:36" x14ac:dyDescent="0.4">
      <c r="A27" s="199"/>
      <c r="B27" s="199"/>
      <c r="C27" s="199"/>
      <c r="D27" s="199"/>
      <c r="E27" s="199"/>
      <c r="F27" s="199"/>
      <c r="G27" s="199"/>
      <c r="H27" s="199"/>
      <c r="I27" s="199"/>
      <c r="J27" s="199"/>
      <c r="K27" s="199"/>
      <c r="L27" s="199"/>
      <c r="M27" s="199"/>
      <c r="N27" s="199"/>
      <c r="O27" s="199"/>
      <c r="P27" s="199"/>
      <c r="Q27" s="199"/>
      <c r="R27" s="199"/>
      <c r="S27" s="199"/>
      <c r="T27" s="208"/>
      <c r="U27" s="208"/>
      <c r="V27" s="208"/>
      <c r="W27" s="208"/>
      <c r="X27" s="208"/>
      <c r="Y27" s="208"/>
      <c r="Z27" s="208"/>
      <c r="AA27" s="207"/>
      <c r="AB27" s="207"/>
      <c r="AC27" s="207"/>
      <c r="AD27" s="207"/>
      <c r="AE27" s="207"/>
      <c r="AF27" s="207"/>
    </row>
    <row r="28" spans="1:36" x14ac:dyDescent="0.4">
      <c r="A28" s="199"/>
      <c r="B28" s="199"/>
      <c r="C28" s="199"/>
      <c r="D28" s="199"/>
      <c r="E28" s="199"/>
      <c r="F28" s="199"/>
      <c r="G28" s="199"/>
      <c r="H28" s="199"/>
      <c r="I28" s="199"/>
      <c r="J28" s="199"/>
      <c r="K28" s="199"/>
      <c r="L28" s="199"/>
      <c r="M28" s="199"/>
      <c r="N28" s="199"/>
      <c r="O28" s="199"/>
      <c r="P28" s="199"/>
      <c r="Q28" s="199"/>
      <c r="R28" s="199"/>
      <c r="S28" s="199"/>
      <c r="T28" s="208"/>
      <c r="U28" s="208"/>
      <c r="V28" s="208"/>
      <c r="W28" s="208"/>
      <c r="X28" s="208"/>
      <c r="Y28" s="208"/>
      <c r="Z28" s="208"/>
      <c r="AA28" s="207"/>
      <c r="AB28" s="207"/>
      <c r="AC28" s="207"/>
      <c r="AD28" s="207"/>
      <c r="AE28" s="207"/>
      <c r="AF28" s="207"/>
    </row>
    <row r="29" spans="1:36" ht="15.75" customHeight="1" x14ac:dyDescent="0.4">
      <c r="A29" s="187"/>
      <c r="B29" s="187"/>
      <c r="C29" s="187"/>
      <c r="D29" s="187"/>
      <c r="E29" s="187"/>
      <c r="F29" s="187"/>
      <c r="G29" s="187"/>
      <c r="H29" s="179"/>
      <c r="I29" s="180"/>
      <c r="J29" s="180"/>
      <c r="K29" s="180"/>
      <c r="L29" s="181" t="str">
        <f>IFERROR(VLOOKUP(H29,化学物質リスト!$B$3:$T$38,2,FALSE)&amp;"","")</f>
        <v/>
      </c>
      <c r="M29" s="182"/>
      <c r="N29" s="182"/>
      <c r="O29" s="182"/>
      <c r="P29" s="182"/>
      <c r="Q29" s="182"/>
      <c r="R29" s="182"/>
      <c r="S29" s="183"/>
      <c r="T29" s="80" t="str">
        <f>IFERROR(VLOOKUP(H29,化学物質リスト!$B$3:$T$38,13,FALSE)&amp;"","")</f>
        <v/>
      </c>
      <c r="U29" s="80" t="str">
        <f>IFERROR(VLOOKUP(H29,化学物質リスト!$B$3:$T$38,14,FALSE)&amp;"","")</f>
        <v/>
      </c>
      <c r="V29" s="80" t="str">
        <f>IFERROR(VLOOKUP(H29,化学物質リスト!$B$3:$T$38,15,FALSE)&amp;"","")</f>
        <v/>
      </c>
      <c r="W29" s="80" t="str">
        <f>IFERROR(VLOOKUP(H29,化学物質リスト!$B$3:$T$38,16,FALSE)&amp;"","")</f>
        <v/>
      </c>
      <c r="X29" s="80" t="str">
        <f>IFERROR(VLOOKUP(H29,化学物質リスト!$B$3:$T$38,17,FALSE)&amp;"","")</f>
        <v/>
      </c>
      <c r="Y29" s="80" t="str">
        <f>IFERROR(VLOOKUP(H29,化学物質リスト!$B$3:$T$38,18,FALSE)&amp;"","")</f>
        <v/>
      </c>
      <c r="Z29" s="80" t="str">
        <f>IFERROR(VLOOKUP(H29,化学物質リスト!$B$3:$T$38,19,FALSE)&amp;"","")</f>
        <v/>
      </c>
      <c r="AA29" s="80" t="str">
        <f>IFERROR(VLOOKUP(H29,化学物質リスト!$B$3:$T$38,3,FALSE)&amp;"","")</f>
        <v/>
      </c>
      <c r="AB29" s="80" t="str">
        <f>IFERROR(VLOOKUP(H29,化学物質リスト!$B$3:$T$38,4,FALSE)&amp;"","")</f>
        <v/>
      </c>
      <c r="AC29" s="80" t="str">
        <f>IFERROR(VLOOKUP(H29,化学物質リスト!$B$3:$T$38,5,FALSE)&amp;"","")</f>
        <v/>
      </c>
      <c r="AD29" s="80" t="str">
        <f>IFERROR(VLOOKUP(H29,化学物質リスト!$B$3:$T$38,6,FALSE)&amp;"","")</f>
        <v/>
      </c>
      <c r="AE29" s="80" t="str">
        <f>IFERROR(VLOOKUP(H29,化学物質リスト!$B$3:$T$38,7,FALSE)&amp;"","")</f>
        <v/>
      </c>
      <c r="AF29" s="80" t="str">
        <f>IFERROR(VLOOKUP(H29,化学物質リスト!$B$3:$T$38,8,FALSE)&amp;"","")</f>
        <v/>
      </c>
    </row>
    <row r="30" spans="1:36" ht="15.75" customHeight="1" x14ac:dyDescent="0.4">
      <c r="A30" s="187"/>
      <c r="B30" s="187"/>
      <c r="C30" s="187"/>
      <c r="D30" s="187"/>
      <c r="E30" s="187"/>
      <c r="F30" s="187"/>
      <c r="G30" s="187"/>
      <c r="H30" s="179"/>
      <c r="I30" s="180"/>
      <c r="J30" s="180"/>
      <c r="K30" s="180"/>
      <c r="L30" s="181" t="str">
        <f>IFERROR(VLOOKUP(H30,化学物質リスト!$B$3:$T$38,2,FALSE)&amp;"","")</f>
        <v/>
      </c>
      <c r="M30" s="182"/>
      <c r="N30" s="182"/>
      <c r="O30" s="182"/>
      <c r="P30" s="182"/>
      <c r="Q30" s="182"/>
      <c r="R30" s="182"/>
      <c r="S30" s="183"/>
      <c r="T30" s="80" t="str">
        <f>IFERROR(VLOOKUP(H30,化学物質リスト!$B$3:$T$38,13,FALSE)&amp;"","")</f>
        <v/>
      </c>
      <c r="U30" s="80" t="str">
        <f>IFERROR(VLOOKUP(H30,化学物質リスト!$B$3:$T$38,14,FALSE)&amp;"","")</f>
        <v/>
      </c>
      <c r="V30" s="80" t="str">
        <f>IFERROR(VLOOKUP(H30,化学物質リスト!$B$3:$T$38,15,FALSE)&amp;"","")</f>
        <v/>
      </c>
      <c r="W30" s="80" t="str">
        <f>IFERROR(VLOOKUP(H30,化学物質リスト!$B$3:$T$38,16,FALSE)&amp;"","")</f>
        <v/>
      </c>
      <c r="X30" s="80" t="str">
        <f>IFERROR(VLOOKUP(H30,化学物質リスト!$B$3:$T$38,17,FALSE)&amp;"","")</f>
        <v/>
      </c>
      <c r="Y30" s="80" t="str">
        <f>IFERROR(VLOOKUP(H30,化学物質リスト!$B$3:$T$38,18,FALSE)&amp;"","")</f>
        <v/>
      </c>
      <c r="Z30" s="80" t="str">
        <f>IFERROR(VLOOKUP(H30,化学物質リスト!$B$3:$T$38,19,FALSE)&amp;"","")</f>
        <v/>
      </c>
      <c r="AA30" s="80" t="str">
        <f>IFERROR(VLOOKUP(H30,化学物質リスト!$B$3:$T$38,3,FALSE)&amp;"","")</f>
        <v/>
      </c>
      <c r="AB30" s="80" t="str">
        <f>IFERROR(VLOOKUP(H30,化学物質リスト!$B$3:$T$38,4,FALSE)&amp;"","")</f>
        <v/>
      </c>
      <c r="AC30" s="80" t="str">
        <f>IFERROR(VLOOKUP(H30,化学物質リスト!$B$3:$T$38,5,FALSE)&amp;"","")</f>
        <v/>
      </c>
      <c r="AD30" s="80" t="str">
        <f>IFERROR(VLOOKUP(H30,化学物質リスト!$B$3:$T$38,6,FALSE)&amp;"","")</f>
        <v/>
      </c>
      <c r="AE30" s="80" t="str">
        <f>IFERROR(VLOOKUP(H30,化学物質リスト!$B$3:$T$38,7,FALSE)&amp;"","")</f>
        <v/>
      </c>
      <c r="AF30" s="80" t="str">
        <f>IFERROR(VLOOKUP(H30,化学物質リスト!$B$3:$T$38,8,FALSE)&amp;"","")</f>
        <v/>
      </c>
    </row>
    <row r="31" spans="1:36" ht="15.75" customHeight="1" x14ac:dyDescent="0.4">
      <c r="A31" s="187"/>
      <c r="B31" s="187"/>
      <c r="C31" s="187"/>
      <c r="D31" s="187"/>
      <c r="E31" s="187"/>
      <c r="F31" s="187"/>
      <c r="G31" s="187"/>
      <c r="H31" s="184"/>
      <c r="I31" s="185"/>
      <c r="J31" s="185"/>
      <c r="K31" s="186"/>
      <c r="L31" s="181" t="str">
        <f>IFERROR(VLOOKUP(H31,化学物質リスト!$B$3:$T$38,2,FALSE)&amp;"","")</f>
        <v/>
      </c>
      <c r="M31" s="182"/>
      <c r="N31" s="182"/>
      <c r="O31" s="182"/>
      <c r="P31" s="182"/>
      <c r="Q31" s="182"/>
      <c r="R31" s="182"/>
      <c r="S31" s="183"/>
      <c r="T31" s="80" t="str">
        <f>IFERROR(VLOOKUP(H31,化学物質リスト!$B$3:$T$38,13,FALSE)&amp;"","")</f>
        <v/>
      </c>
      <c r="U31" s="80" t="str">
        <f>IFERROR(VLOOKUP(H31,化学物質リスト!$B$3:$T$38,14,FALSE)&amp;"","")</f>
        <v/>
      </c>
      <c r="V31" s="80" t="str">
        <f>IFERROR(VLOOKUP(H31,化学物質リスト!$B$3:$T$38,15,FALSE)&amp;"","")</f>
        <v/>
      </c>
      <c r="W31" s="80" t="str">
        <f>IFERROR(VLOOKUP(H31,化学物質リスト!$B$3:$T$38,16,FALSE)&amp;"","")</f>
        <v/>
      </c>
      <c r="X31" s="80" t="str">
        <f>IFERROR(VLOOKUP(H31,化学物質リスト!$B$3:$T$38,17,FALSE)&amp;"","")</f>
        <v/>
      </c>
      <c r="Y31" s="80" t="str">
        <f>IFERROR(VLOOKUP(H31,化学物質リスト!$B$3:$T$38,18,FALSE)&amp;"","")</f>
        <v/>
      </c>
      <c r="Z31" s="80" t="str">
        <f>IFERROR(VLOOKUP(H31,化学物質リスト!$B$3:$T$38,19,FALSE)&amp;"","")</f>
        <v/>
      </c>
      <c r="AA31" s="80" t="str">
        <f>IFERROR(VLOOKUP(H31,化学物質リスト!$B$3:$T$38,3,FALSE)&amp;"","")</f>
        <v/>
      </c>
      <c r="AB31" s="80" t="str">
        <f>IFERROR(VLOOKUP(H31,化学物質リスト!$B$3:$T$38,4,FALSE)&amp;"","")</f>
        <v/>
      </c>
      <c r="AC31" s="80" t="str">
        <f>IFERROR(VLOOKUP(H31,化学物質リスト!$B$3:$T$38,5,FALSE)&amp;"","")</f>
        <v/>
      </c>
      <c r="AD31" s="80" t="str">
        <f>IFERROR(VLOOKUP(H31,化学物質リスト!$B$3:$T$38,6,FALSE)&amp;"","")</f>
        <v/>
      </c>
      <c r="AE31" s="80" t="str">
        <f>IFERROR(VLOOKUP(H31,化学物質リスト!$B$3:$T$38,7,FALSE)&amp;"","")</f>
        <v/>
      </c>
      <c r="AF31" s="80" t="str">
        <f>IFERROR(VLOOKUP(H31,化学物質リスト!$B$3:$T$38,8,FALSE)&amp;"","")</f>
        <v/>
      </c>
    </row>
    <row r="32" spans="1:36" ht="15.75" customHeight="1" x14ac:dyDescent="0.4">
      <c r="A32" s="187"/>
      <c r="B32" s="187"/>
      <c r="C32" s="187"/>
      <c r="D32" s="187"/>
      <c r="E32" s="187"/>
      <c r="F32" s="187"/>
      <c r="G32" s="187"/>
      <c r="H32" s="184"/>
      <c r="I32" s="185"/>
      <c r="J32" s="185"/>
      <c r="K32" s="186"/>
      <c r="L32" s="181" t="str">
        <f>IFERROR(VLOOKUP(H32,化学物質リスト!$B$3:$T$38,2,FALSE)&amp;"","")</f>
        <v/>
      </c>
      <c r="M32" s="182"/>
      <c r="N32" s="182"/>
      <c r="O32" s="182"/>
      <c r="P32" s="182"/>
      <c r="Q32" s="182"/>
      <c r="R32" s="182"/>
      <c r="S32" s="183"/>
      <c r="T32" s="80" t="str">
        <f>IFERROR(VLOOKUP(H32,化学物質リスト!$B$3:$T$38,13,FALSE)&amp;"","")</f>
        <v/>
      </c>
      <c r="U32" s="80" t="str">
        <f>IFERROR(VLOOKUP(H32,化学物質リスト!$B$3:$T$38,14,FALSE)&amp;"","")</f>
        <v/>
      </c>
      <c r="V32" s="80" t="str">
        <f>IFERROR(VLOOKUP(H32,化学物質リスト!$B$3:$T$38,15,FALSE)&amp;"","")</f>
        <v/>
      </c>
      <c r="W32" s="80" t="str">
        <f>IFERROR(VLOOKUP(H32,化学物質リスト!$B$3:$T$38,16,FALSE)&amp;"","")</f>
        <v/>
      </c>
      <c r="X32" s="80" t="str">
        <f>IFERROR(VLOOKUP(H32,化学物質リスト!$B$3:$T$38,17,FALSE)&amp;"","")</f>
        <v/>
      </c>
      <c r="Y32" s="80" t="str">
        <f>IFERROR(VLOOKUP(H32,化学物質リスト!$B$3:$T$38,18,FALSE)&amp;"","")</f>
        <v/>
      </c>
      <c r="Z32" s="80" t="str">
        <f>IFERROR(VLOOKUP(H32,化学物質リスト!$B$3:$T$38,19,FALSE)&amp;"","")</f>
        <v/>
      </c>
      <c r="AA32" s="80" t="str">
        <f>IFERROR(VLOOKUP(H32,化学物質リスト!$B$3:$T$38,3,FALSE)&amp;"","")</f>
        <v/>
      </c>
      <c r="AB32" s="80" t="str">
        <f>IFERROR(VLOOKUP(H32,化学物質リスト!$B$3:$T$38,4,FALSE)&amp;"","")</f>
        <v/>
      </c>
      <c r="AC32" s="80" t="str">
        <f>IFERROR(VLOOKUP(H32,化学物質リスト!$B$3:$T$38,5,FALSE)&amp;"","")</f>
        <v/>
      </c>
      <c r="AD32" s="80" t="str">
        <f>IFERROR(VLOOKUP(H32,化学物質リスト!$B$3:$T$38,6,FALSE)&amp;"","")</f>
        <v/>
      </c>
      <c r="AE32" s="80" t="str">
        <f>IFERROR(VLOOKUP(H32,化学物質リスト!$B$3:$T$38,7,FALSE)&amp;"","")</f>
        <v/>
      </c>
      <c r="AF32" s="80" t="str">
        <f>IFERROR(VLOOKUP(H32,化学物質リスト!$B$3:$T$38,8,FALSE)&amp;"","")</f>
        <v/>
      </c>
    </row>
    <row r="33" spans="1:32" ht="15.75" customHeight="1" x14ac:dyDescent="0.4">
      <c r="A33" s="187"/>
      <c r="B33" s="187"/>
      <c r="C33" s="187"/>
      <c r="D33" s="187"/>
      <c r="E33" s="187"/>
      <c r="F33" s="187"/>
      <c r="G33" s="187"/>
      <c r="H33" s="179"/>
      <c r="I33" s="180"/>
      <c r="J33" s="180"/>
      <c r="K33" s="180"/>
      <c r="L33" s="181" t="str">
        <f>IFERROR(VLOOKUP(H33,化学物質リスト!$B$3:$T$38,2,FALSE)&amp;"","")</f>
        <v/>
      </c>
      <c r="M33" s="182"/>
      <c r="N33" s="182"/>
      <c r="O33" s="182"/>
      <c r="P33" s="182"/>
      <c r="Q33" s="182"/>
      <c r="R33" s="182"/>
      <c r="S33" s="183"/>
      <c r="T33" s="80" t="str">
        <f>IFERROR(VLOOKUP(H33,化学物質リスト!$B$3:$T$38,13,FALSE)&amp;"","")</f>
        <v/>
      </c>
      <c r="U33" s="80" t="str">
        <f>IFERROR(VLOOKUP(H33,化学物質リスト!$B$3:$T$38,14,FALSE)&amp;"","")</f>
        <v/>
      </c>
      <c r="V33" s="80" t="str">
        <f>IFERROR(VLOOKUP(H33,化学物質リスト!$B$3:$T$38,15,FALSE)&amp;"","")</f>
        <v/>
      </c>
      <c r="W33" s="80" t="str">
        <f>IFERROR(VLOOKUP(H33,化学物質リスト!$B$3:$T$38,16,FALSE)&amp;"","")</f>
        <v/>
      </c>
      <c r="X33" s="80" t="str">
        <f>IFERROR(VLOOKUP(H33,化学物質リスト!$B$3:$T$38,17,FALSE)&amp;"","")</f>
        <v/>
      </c>
      <c r="Y33" s="80" t="str">
        <f>IFERROR(VLOOKUP(H33,化学物質リスト!$B$3:$T$38,18,FALSE)&amp;"","")</f>
        <v/>
      </c>
      <c r="Z33" s="80" t="str">
        <f>IFERROR(VLOOKUP(H33,化学物質リスト!$B$3:$T$38,19,FALSE)&amp;"","")</f>
        <v/>
      </c>
      <c r="AA33" s="80" t="str">
        <f>IFERROR(VLOOKUP(H33,化学物質リスト!$B$3:$T$38,3,FALSE)&amp;"","")</f>
        <v/>
      </c>
      <c r="AB33" s="80" t="str">
        <f>IFERROR(VLOOKUP(H33,化学物質リスト!$B$3:$T$38,4,FALSE)&amp;"","")</f>
        <v/>
      </c>
      <c r="AC33" s="80" t="str">
        <f>IFERROR(VLOOKUP(H33,化学物質リスト!$B$3:$T$38,5,FALSE)&amp;"","")</f>
        <v/>
      </c>
      <c r="AD33" s="80" t="str">
        <f>IFERROR(VLOOKUP(H33,化学物質リスト!$B$3:$T$38,6,FALSE)&amp;"","")</f>
        <v/>
      </c>
      <c r="AE33" s="80" t="str">
        <f>IFERROR(VLOOKUP(H33,化学物質リスト!$B$3:$T$38,7,FALSE)&amp;"","")</f>
        <v/>
      </c>
      <c r="AF33" s="80" t="str">
        <f>IFERROR(VLOOKUP(H33,化学物質リスト!$B$3:$T$38,8,FALSE)&amp;"","")</f>
        <v/>
      </c>
    </row>
    <row r="34" spans="1:32" ht="15.75" customHeight="1" x14ac:dyDescent="0.4">
      <c r="A34" s="187"/>
      <c r="B34" s="187"/>
      <c r="C34" s="187"/>
      <c r="D34" s="187"/>
      <c r="E34" s="187"/>
      <c r="F34" s="187"/>
      <c r="G34" s="187"/>
      <c r="H34" s="179"/>
      <c r="I34" s="180"/>
      <c r="J34" s="180"/>
      <c r="K34" s="180"/>
      <c r="L34" s="181" t="str">
        <f>IFERROR(VLOOKUP(H34,化学物質リスト!$B$3:$T$38,2,FALSE)&amp;"","")</f>
        <v/>
      </c>
      <c r="M34" s="182"/>
      <c r="N34" s="182"/>
      <c r="O34" s="182"/>
      <c r="P34" s="182"/>
      <c r="Q34" s="182"/>
      <c r="R34" s="182"/>
      <c r="S34" s="183"/>
      <c r="T34" s="80" t="str">
        <f>IFERROR(VLOOKUP(H34,化学物質リスト!$B$3:$T$38,13,FALSE)&amp;"","")</f>
        <v/>
      </c>
      <c r="U34" s="80" t="str">
        <f>IFERROR(VLOOKUP(H34,化学物質リスト!$B$3:$T$38,14,FALSE)&amp;"","")</f>
        <v/>
      </c>
      <c r="V34" s="80" t="str">
        <f>IFERROR(VLOOKUP(H34,化学物質リスト!$B$3:$T$38,15,FALSE)&amp;"","")</f>
        <v/>
      </c>
      <c r="W34" s="80" t="str">
        <f>IFERROR(VLOOKUP(H34,化学物質リスト!$B$3:$T$38,16,FALSE)&amp;"","")</f>
        <v/>
      </c>
      <c r="X34" s="80" t="str">
        <f>IFERROR(VLOOKUP(H34,化学物質リスト!$B$3:$T$38,17,FALSE)&amp;"","")</f>
        <v/>
      </c>
      <c r="Y34" s="80" t="str">
        <f>IFERROR(VLOOKUP(H34,化学物質リスト!$B$3:$T$38,18,FALSE)&amp;"","")</f>
        <v/>
      </c>
      <c r="Z34" s="80" t="str">
        <f>IFERROR(VLOOKUP(H34,化学物質リスト!$B$3:$T$38,19,FALSE)&amp;"","")</f>
        <v/>
      </c>
      <c r="AA34" s="80" t="str">
        <f>IFERROR(VLOOKUP(H34,化学物質リスト!$B$3:$T$38,3,FALSE)&amp;"","")</f>
        <v/>
      </c>
      <c r="AB34" s="80" t="str">
        <f>IFERROR(VLOOKUP(H34,化学物質リスト!$B$3:$T$38,4,FALSE)&amp;"","")</f>
        <v/>
      </c>
      <c r="AC34" s="80" t="str">
        <f>IFERROR(VLOOKUP(H34,化学物質リスト!$B$3:$T$38,5,FALSE)&amp;"","")</f>
        <v/>
      </c>
      <c r="AD34" s="80" t="str">
        <f>IFERROR(VLOOKUP(H34,化学物質リスト!$B$3:$T$38,6,FALSE)&amp;"","")</f>
        <v/>
      </c>
      <c r="AE34" s="80" t="str">
        <f>IFERROR(VLOOKUP(H34,化学物質リスト!$B$3:$T$38,7,FALSE)&amp;"","")</f>
        <v/>
      </c>
      <c r="AF34" s="80" t="str">
        <f>IFERROR(VLOOKUP(H34,化学物質リスト!$B$3:$T$38,8,FALSE)&amp;"","")</f>
        <v/>
      </c>
    </row>
    <row r="35" spans="1:32" ht="15.75" customHeight="1" x14ac:dyDescent="0.4">
      <c r="A35" s="187"/>
      <c r="B35" s="187"/>
      <c r="C35" s="187"/>
      <c r="D35" s="187"/>
      <c r="E35" s="187"/>
      <c r="F35" s="187"/>
      <c r="G35" s="187"/>
      <c r="H35" s="184"/>
      <c r="I35" s="185"/>
      <c r="J35" s="185"/>
      <c r="K35" s="186"/>
      <c r="L35" s="181" t="str">
        <f>IFERROR(VLOOKUP(H35,化学物質リスト!$B$3:$T$38,2,FALSE)&amp;"","")</f>
        <v/>
      </c>
      <c r="M35" s="182"/>
      <c r="N35" s="182"/>
      <c r="O35" s="182"/>
      <c r="P35" s="182"/>
      <c r="Q35" s="182"/>
      <c r="R35" s="182"/>
      <c r="S35" s="183"/>
      <c r="T35" s="80" t="str">
        <f>IFERROR(VLOOKUP(H35,化学物質リスト!$B$3:$T$38,13,FALSE)&amp;"","")</f>
        <v/>
      </c>
      <c r="U35" s="80" t="str">
        <f>IFERROR(VLOOKUP(H35,化学物質リスト!$B$3:$T$38,14,FALSE)&amp;"","")</f>
        <v/>
      </c>
      <c r="V35" s="80" t="str">
        <f>IFERROR(VLOOKUP(H35,化学物質リスト!$B$3:$T$38,15,FALSE)&amp;"","")</f>
        <v/>
      </c>
      <c r="W35" s="80" t="str">
        <f>IFERROR(VLOOKUP(H35,化学物質リスト!$B$3:$T$38,16,FALSE)&amp;"","")</f>
        <v/>
      </c>
      <c r="X35" s="80" t="str">
        <f>IFERROR(VLOOKUP(H35,化学物質リスト!$B$3:$T$38,17,FALSE)&amp;"","")</f>
        <v/>
      </c>
      <c r="Y35" s="80" t="str">
        <f>IFERROR(VLOOKUP(H35,化学物質リスト!$B$3:$T$38,18,FALSE)&amp;"","")</f>
        <v/>
      </c>
      <c r="Z35" s="80" t="str">
        <f>IFERROR(VLOOKUP(H35,化学物質リスト!$B$3:$T$38,19,FALSE)&amp;"","")</f>
        <v/>
      </c>
      <c r="AA35" s="80" t="str">
        <f>IFERROR(VLOOKUP(H35,化学物質リスト!$B$3:$T$38,3,FALSE)&amp;"","")</f>
        <v/>
      </c>
      <c r="AB35" s="80" t="str">
        <f>IFERROR(VLOOKUP(H35,化学物質リスト!$B$3:$T$38,4,FALSE)&amp;"","")</f>
        <v/>
      </c>
      <c r="AC35" s="80" t="str">
        <f>IFERROR(VLOOKUP(H35,化学物質リスト!$B$3:$T$38,5,FALSE)&amp;"","")</f>
        <v/>
      </c>
      <c r="AD35" s="80" t="str">
        <f>IFERROR(VLOOKUP(H35,化学物質リスト!$B$3:$T$38,6,FALSE)&amp;"","")</f>
        <v/>
      </c>
      <c r="AE35" s="80" t="str">
        <f>IFERROR(VLOOKUP(H35,化学物質リスト!$B$3:$T$38,7,FALSE)&amp;"","")</f>
        <v/>
      </c>
      <c r="AF35" s="80" t="str">
        <f>IFERROR(VLOOKUP(H35,化学物質リスト!$B$3:$T$38,8,FALSE)&amp;"","")</f>
        <v/>
      </c>
    </row>
    <row r="36" spans="1:32" ht="15.75" customHeight="1" x14ac:dyDescent="0.4">
      <c r="A36" s="187"/>
      <c r="B36" s="187"/>
      <c r="C36" s="187"/>
      <c r="D36" s="187"/>
      <c r="E36" s="187"/>
      <c r="F36" s="187"/>
      <c r="G36" s="187"/>
      <c r="H36" s="184"/>
      <c r="I36" s="185"/>
      <c r="J36" s="185"/>
      <c r="K36" s="186"/>
      <c r="L36" s="181" t="str">
        <f>IFERROR(VLOOKUP(H36,化学物質リスト!$B$3:$T$38,2,FALSE)&amp;"","")</f>
        <v/>
      </c>
      <c r="M36" s="182"/>
      <c r="N36" s="182"/>
      <c r="O36" s="182"/>
      <c r="P36" s="182"/>
      <c r="Q36" s="182"/>
      <c r="R36" s="182"/>
      <c r="S36" s="183"/>
      <c r="T36" s="80" t="str">
        <f>IFERROR(VLOOKUP(H36,化学物質リスト!$B$3:$T$38,13,FALSE)&amp;"","")</f>
        <v/>
      </c>
      <c r="U36" s="80" t="str">
        <f>IFERROR(VLOOKUP(H36,化学物質リスト!$B$3:$T$38,14,FALSE)&amp;"","")</f>
        <v/>
      </c>
      <c r="V36" s="80" t="str">
        <f>IFERROR(VLOOKUP(H36,化学物質リスト!$B$3:$T$38,15,FALSE)&amp;"","")</f>
        <v/>
      </c>
      <c r="W36" s="80" t="str">
        <f>IFERROR(VLOOKUP(H36,化学物質リスト!$B$3:$T$38,16,FALSE)&amp;"","")</f>
        <v/>
      </c>
      <c r="X36" s="80" t="str">
        <f>IFERROR(VLOOKUP(H36,化学物質リスト!$B$3:$T$38,17,FALSE)&amp;"","")</f>
        <v/>
      </c>
      <c r="Y36" s="80" t="str">
        <f>IFERROR(VLOOKUP(H36,化学物質リスト!$B$3:$T$38,18,FALSE)&amp;"","")</f>
        <v/>
      </c>
      <c r="Z36" s="80" t="str">
        <f>IFERROR(VLOOKUP(H36,化学物質リスト!$B$3:$T$38,19,FALSE)&amp;"","")</f>
        <v/>
      </c>
      <c r="AA36" s="80" t="str">
        <f>IFERROR(VLOOKUP(H36,化学物質リスト!$B$3:$T$38,3,FALSE)&amp;"","")</f>
        <v/>
      </c>
      <c r="AB36" s="80" t="str">
        <f>IFERROR(VLOOKUP(H36,化学物質リスト!$B$3:$T$38,4,FALSE)&amp;"","")</f>
        <v/>
      </c>
      <c r="AC36" s="80" t="str">
        <f>IFERROR(VLOOKUP(H36,化学物質リスト!$B$3:$T$38,5,FALSE)&amp;"","")</f>
        <v/>
      </c>
      <c r="AD36" s="80" t="str">
        <f>IFERROR(VLOOKUP(H36,化学物質リスト!$B$3:$T$38,6,FALSE)&amp;"","")</f>
        <v/>
      </c>
      <c r="AE36" s="80" t="str">
        <f>IFERROR(VLOOKUP(H36,化学物質リスト!$B$3:$T$38,7,FALSE)&amp;"","")</f>
        <v/>
      </c>
      <c r="AF36" s="80" t="str">
        <f>IFERROR(VLOOKUP(H36,化学物質リスト!$B$3:$T$38,8,FALSE)&amp;"","")</f>
        <v/>
      </c>
    </row>
    <row r="37" spans="1:32" ht="15.75" customHeight="1" x14ac:dyDescent="0.4">
      <c r="A37" s="187"/>
      <c r="B37" s="187"/>
      <c r="C37" s="187"/>
      <c r="D37" s="187"/>
      <c r="E37" s="187"/>
      <c r="F37" s="187"/>
      <c r="G37" s="187"/>
      <c r="H37" s="179"/>
      <c r="I37" s="180"/>
      <c r="J37" s="180"/>
      <c r="K37" s="180"/>
      <c r="L37" s="181" t="str">
        <f>IFERROR(VLOOKUP(H37,化学物質リスト!$B$3:$T$38,2,FALSE)&amp;"","")</f>
        <v/>
      </c>
      <c r="M37" s="182"/>
      <c r="N37" s="182"/>
      <c r="O37" s="182"/>
      <c r="P37" s="182"/>
      <c r="Q37" s="182"/>
      <c r="R37" s="182"/>
      <c r="S37" s="183"/>
      <c r="T37" s="80" t="str">
        <f>IFERROR(VLOOKUP(H37,化学物質リスト!$B$3:$T$38,13,FALSE)&amp;"","")</f>
        <v/>
      </c>
      <c r="U37" s="80" t="str">
        <f>IFERROR(VLOOKUP(H37,化学物質リスト!$B$3:$T$38,14,FALSE)&amp;"","")</f>
        <v/>
      </c>
      <c r="V37" s="80" t="str">
        <f>IFERROR(VLOOKUP(H37,化学物質リスト!$B$3:$T$38,15,FALSE)&amp;"","")</f>
        <v/>
      </c>
      <c r="W37" s="80" t="str">
        <f>IFERROR(VLOOKUP(H37,化学物質リスト!$B$3:$T$38,16,FALSE)&amp;"","")</f>
        <v/>
      </c>
      <c r="X37" s="80" t="str">
        <f>IFERROR(VLOOKUP(H37,化学物質リスト!$B$3:$T$38,17,FALSE)&amp;"","")</f>
        <v/>
      </c>
      <c r="Y37" s="80" t="str">
        <f>IFERROR(VLOOKUP(H37,化学物質リスト!$B$3:$T$38,18,FALSE)&amp;"","")</f>
        <v/>
      </c>
      <c r="Z37" s="80" t="str">
        <f>IFERROR(VLOOKUP(H37,化学物質リスト!$B$3:$T$38,19,FALSE)&amp;"","")</f>
        <v/>
      </c>
      <c r="AA37" s="80" t="str">
        <f>IFERROR(VLOOKUP(H37,化学物質リスト!$B$3:$T$38,3,FALSE)&amp;"","")</f>
        <v/>
      </c>
      <c r="AB37" s="80" t="str">
        <f>IFERROR(VLOOKUP(H37,化学物質リスト!$B$3:$T$38,4,FALSE)&amp;"","")</f>
        <v/>
      </c>
      <c r="AC37" s="80" t="str">
        <f>IFERROR(VLOOKUP(H37,化学物質リスト!$B$3:$T$38,5,FALSE)&amp;"","")</f>
        <v/>
      </c>
      <c r="AD37" s="80" t="str">
        <f>IFERROR(VLOOKUP(H37,化学物質リスト!$B$3:$T$38,6,FALSE)&amp;"","")</f>
        <v/>
      </c>
      <c r="AE37" s="80" t="str">
        <f>IFERROR(VLOOKUP(H37,化学物質リスト!$B$3:$T$38,7,FALSE)&amp;"","")</f>
        <v/>
      </c>
      <c r="AF37" s="80" t="str">
        <f>IFERROR(VLOOKUP(H37,化学物質リスト!$B$3:$T$38,8,FALSE)&amp;"","")</f>
        <v/>
      </c>
    </row>
    <row r="38" spans="1:32" ht="15.75" customHeight="1" x14ac:dyDescent="0.4">
      <c r="A38" s="187"/>
      <c r="B38" s="187"/>
      <c r="C38" s="187"/>
      <c r="D38" s="187"/>
      <c r="E38" s="187"/>
      <c r="F38" s="187"/>
      <c r="G38" s="187"/>
      <c r="H38" s="179"/>
      <c r="I38" s="180"/>
      <c r="J38" s="180"/>
      <c r="K38" s="180"/>
      <c r="L38" s="181" t="str">
        <f>IFERROR(VLOOKUP(H38,化学物質リスト!$B$3:$T$38,2,FALSE)&amp;"","")</f>
        <v/>
      </c>
      <c r="M38" s="182"/>
      <c r="N38" s="182"/>
      <c r="O38" s="182"/>
      <c r="P38" s="182"/>
      <c r="Q38" s="182"/>
      <c r="R38" s="182"/>
      <c r="S38" s="183"/>
      <c r="T38" s="80" t="str">
        <f>IFERROR(VLOOKUP(H38,化学物質リスト!$B$3:$T$38,13,FALSE)&amp;"","")</f>
        <v/>
      </c>
      <c r="U38" s="80" t="str">
        <f>IFERROR(VLOOKUP(H38,化学物質リスト!$B$3:$T$38,14,FALSE)&amp;"","")</f>
        <v/>
      </c>
      <c r="V38" s="80" t="str">
        <f>IFERROR(VLOOKUP(H38,化学物質リスト!$B$3:$T$38,15,FALSE)&amp;"","")</f>
        <v/>
      </c>
      <c r="W38" s="80" t="str">
        <f>IFERROR(VLOOKUP(H38,化学物質リスト!$B$3:$T$38,16,FALSE)&amp;"","")</f>
        <v/>
      </c>
      <c r="X38" s="80" t="str">
        <f>IFERROR(VLOOKUP(H38,化学物質リスト!$B$3:$T$38,17,FALSE)&amp;"","")</f>
        <v/>
      </c>
      <c r="Y38" s="80" t="str">
        <f>IFERROR(VLOOKUP(H38,化学物質リスト!$B$3:$T$38,18,FALSE)&amp;"","")</f>
        <v/>
      </c>
      <c r="Z38" s="80" t="str">
        <f>IFERROR(VLOOKUP(H38,化学物質リスト!$B$3:$T$38,19,FALSE)&amp;"","")</f>
        <v/>
      </c>
      <c r="AA38" s="80" t="str">
        <f>IFERROR(VLOOKUP(H38,化学物質リスト!$B$3:$T$38,3,FALSE)&amp;"","")</f>
        <v/>
      </c>
      <c r="AB38" s="80" t="str">
        <f>IFERROR(VLOOKUP(H38,化学物質リスト!$B$3:$T$38,4,FALSE)&amp;"","")</f>
        <v/>
      </c>
      <c r="AC38" s="80" t="str">
        <f>IFERROR(VLOOKUP(H38,化学物質リスト!$B$3:$T$38,5,FALSE)&amp;"","")</f>
        <v/>
      </c>
      <c r="AD38" s="80" t="str">
        <f>IFERROR(VLOOKUP(H38,化学物質リスト!$B$3:$T$38,6,FALSE)&amp;"","")</f>
        <v/>
      </c>
      <c r="AE38" s="80" t="str">
        <f>IFERROR(VLOOKUP(H38,化学物質リスト!$B$3:$T$38,7,FALSE)&amp;"","")</f>
        <v/>
      </c>
      <c r="AF38" s="80" t="str">
        <f>IFERROR(VLOOKUP(H38,化学物質リスト!$B$3:$T$38,8,FALSE)&amp;"","")</f>
        <v/>
      </c>
    </row>
    <row r="39" spans="1:32" ht="15.75" customHeight="1" x14ac:dyDescent="0.4">
      <c r="A39" s="187"/>
      <c r="B39" s="187"/>
      <c r="C39" s="187"/>
      <c r="D39" s="187"/>
      <c r="E39" s="187"/>
      <c r="F39" s="187"/>
      <c r="G39" s="187"/>
      <c r="H39" s="184"/>
      <c r="I39" s="185"/>
      <c r="J39" s="185"/>
      <c r="K39" s="186"/>
      <c r="L39" s="181" t="str">
        <f>IFERROR(VLOOKUP(H39,化学物質リスト!$B$3:$T$38,2,FALSE)&amp;"","")</f>
        <v/>
      </c>
      <c r="M39" s="182"/>
      <c r="N39" s="182"/>
      <c r="O39" s="182"/>
      <c r="P39" s="182"/>
      <c r="Q39" s="182"/>
      <c r="R39" s="182"/>
      <c r="S39" s="183"/>
      <c r="T39" s="80" t="str">
        <f>IFERROR(VLOOKUP(H39,化学物質リスト!$B$3:$T$38,13,FALSE)&amp;"","")</f>
        <v/>
      </c>
      <c r="U39" s="80" t="str">
        <f>IFERROR(VLOOKUP(H39,化学物質リスト!$B$3:$T$38,14,FALSE)&amp;"","")</f>
        <v/>
      </c>
      <c r="V39" s="80" t="str">
        <f>IFERROR(VLOOKUP(H39,化学物質リスト!$B$3:$T$38,15,FALSE)&amp;"","")</f>
        <v/>
      </c>
      <c r="W39" s="80" t="str">
        <f>IFERROR(VLOOKUP(H39,化学物質リスト!$B$3:$T$38,16,FALSE)&amp;"","")</f>
        <v/>
      </c>
      <c r="X39" s="80" t="str">
        <f>IFERROR(VLOOKUP(H39,化学物質リスト!$B$3:$T$38,17,FALSE)&amp;"","")</f>
        <v/>
      </c>
      <c r="Y39" s="80" t="str">
        <f>IFERROR(VLOOKUP(H39,化学物質リスト!$B$3:$T$38,18,FALSE)&amp;"","")</f>
        <v/>
      </c>
      <c r="Z39" s="80" t="str">
        <f>IFERROR(VLOOKUP(H39,化学物質リスト!$B$3:$T$38,19,FALSE)&amp;"","")</f>
        <v/>
      </c>
      <c r="AA39" s="80" t="str">
        <f>IFERROR(VLOOKUP(H39,化学物質リスト!$B$3:$T$38,3,FALSE)&amp;"","")</f>
        <v/>
      </c>
      <c r="AB39" s="80" t="str">
        <f>IFERROR(VLOOKUP(H39,化学物質リスト!$B$3:$T$38,4,FALSE)&amp;"","")</f>
        <v/>
      </c>
      <c r="AC39" s="80" t="str">
        <f>IFERROR(VLOOKUP(H39,化学物質リスト!$B$3:$T$38,5,FALSE)&amp;"","")</f>
        <v/>
      </c>
      <c r="AD39" s="80" t="str">
        <f>IFERROR(VLOOKUP(H39,化学物質リスト!$B$3:$T$38,6,FALSE)&amp;"","")</f>
        <v/>
      </c>
      <c r="AE39" s="80" t="str">
        <f>IFERROR(VLOOKUP(H39,化学物質リスト!$B$3:$T$38,7,FALSE)&amp;"","")</f>
        <v/>
      </c>
      <c r="AF39" s="80" t="str">
        <f>IFERROR(VLOOKUP(H39,化学物質リスト!$B$3:$T$38,8,FALSE)&amp;"","")</f>
        <v/>
      </c>
    </row>
    <row r="40" spans="1:32" ht="15.75" customHeight="1" x14ac:dyDescent="0.4">
      <c r="A40" s="187"/>
      <c r="B40" s="187"/>
      <c r="C40" s="187"/>
      <c r="D40" s="187"/>
      <c r="E40" s="187"/>
      <c r="F40" s="187"/>
      <c r="G40" s="187"/>
      <c r="H40" s="184"/>
      <c r="I40" s="185"/>
      <c r="J40" s="185"/>
      <c r="K40" s="186"/>
      <c r="L40" s="181" t="str">
        <f>IFERROR(VLOOKUP(H40,化学物質リスト!$B$3:$T$38,2,FALSE)&amp;"","")</f>
        <v/>
      </c>
      <c r="M40" s="182"/>
      <c r="N40" s="182"/>
      <c r="O40" s="182"/>
      <c r="P40" s="182"/>
      <c r="Q40" s="182"/>
      <c r="R40" s="182"/>
      <c r="S40" s="183"/>
      <c r="T40" s="80" t="str">
        <f>IFERROR(VLOOKUP(H40,化学物質リスト!$B$3:$T$38,13,FALSE)&amp;"","")</f>
        <v/>
      </c>
      <c r="U40" s="80" t="str">
        <f>IFERROR(VLOOKUP(H40,化学物質リスト!$B$3:$T$38,14,FALSE)&amp;"","")</f>
        <v/>
      </c>
      <c r="V40" s="80" t="str">
        <f>IFERROR(VLOOKUP(H40,化学物質リスト!$B$3:$T$38,15,FALSE)&amp;"","")</f>
        <v/>
      </c>
      <c r="W40" s="80" t="str">
        <f>IFERROR(VLOOKUP(H40,化学物質リスト!$B$3:$T$38,16,FALSE)&amp;"","")</f>
        <v/>
      </c>
      <c r="X40" s="80" t="str">
        <f>IFERROR(VLOOKUP(H40,化学物質リスト!$B$3:$T$38,17,FALSE)&amp;"","")</f>
        <v/>
      </c>
      <c r="Y40" s="80" t="str">
        <f>IFERROR(VLOOKUP(H40,化学物質リスト!$B$3:$T$38,18,FALSE)&amp;"","")</f>
        <v/>
      </c>
      <c r="Z40" s="80" t="str">
        <f>IFERROR(VLOOKUP(H40,化学物質リスト!$B$3:$T$38,19,FALSE)&amp;"","")</f>
        <v/>
      </c>
      <c r="AA40" s="80" t="str">
        <f>IFERROR(VLOOKUP(H40,化学物質リスト!$B$3:$T$38,3,FALSE)&amp;"","")</f>
        <v/>
      </c>
      <c r="AB40" s="80" t="str">
        <f>IFERROR(VLOOKUP(H40,化学物質リスト!$B$3:$T$38,4,FALSE)&amp;"","")</f>
        <v/>
      </c>
      <c r="AC40" s="80" t="str">
        <f>IFERROR(VLOOKUP(H40,化学物質リスト!$B$3:$T$38,5,FALSE)&amp;"","")</f>
        <v/>
      </c>
      <c r="AD40" s="80" t="str">
        <f>IFERROR(VLOOKUP(H40,化学物質リスト!$B$3:$T$38,6,FALSE)&amp;"","")</f>
        <v/>
      </c>
      <c r="AE40" s="80" t="str">
        <f>IFERROR(VLOOKUP(H40,化学物質リスト!$B$3:$T$38,7,FALSE)&amp;"","")</f>
        <v/>
      </c>
      <c r="AF40" s="80" t="str">
        <f>IFERROR(VLOOKUP(H40,化学物質リスト!$B$3:$T$38,8,FALSE)&amp;"","")</f>
        <v/>
      </c>
    </row>
    <row r="41" spans="1:32" ht="15.75" customHeight="1" x14ac:dyDescent="0.4">
      <c r="A41" s="16" t="s">
        <v>63</v>
      </c>
      <c r="P41" s="79"/>
      <c r="Q41" s="79"/>
      <c r="R41" s="61"/>
      <c r="S41" s="61"/>
      <c r="T41" s="61"/>
      <c r="U41" s="79"/>
      <c r="W41" s="78"/>
      <c r="X41" s="77"/>
      <c r="Y41" s="76"/>
      <c r="Z41" s="76"/>
      <c r="AA41" s="76"/>
      <c r="AB41" s="76"/>
      <c r="AC41" s="75"/>
      <c r="AD41" s="75"/>
      <c r="AE41" s="75"/>
      <c r="AF41" s="75"/>
    </row>
    <row r="42" spans="1:32" ht="15.75" customHeight="1" x14ac:dyDescent="0.4">
      <c r="A42" s="188" t="s">
        <v>55</v>
      </c>
      <c r="B42" s="189"/>
      <c r="C42" s="189"/>
      <c r="D42" s="190"/>
      <c r="E42" s="188" t="s">
        <v>62</v>
      </c>
      <c r="F42" s="189"/>
      <c r="G42" s="189"/>
      <c r="H42" s="190"/>
      <c r="I42" s="188" t="s">
        <v>61</v>
      </c>
      <c r="J42" s="189"/>
      <c r="K42" s="189"/>
      <c r="L42" s="190"/>
      <c r="M42" s="188" t="s">
        <v>60</v>
      </c>
      <c r="N42" s="189"/>
      <c r="O42" s="189"/>
      <c r="P42" s="190"/>
      <c r="Q42" s="188" t="s">
        <v>59</v>
      </c>
      <c r="R42" s="189"/>
      <c r="S42" s="189"/>
      <c r="T42" s="190"/>
      <c r="U42" s="188" t="s">
        <v>58</v>
      </c>
      <c r="V42" s="189"/>
      <c r="W42" s="189"/>
      <c r="X42" s="190"/>
      <c r="Y42" s="188" t="s">
        <v>57</v>
      </c>
      <c r="Z42" s="189"/>
      <c r="AA42" s="189"/>
      <c r="AB42" s="190"/>
      <c r="AC42" s="188" t="s">
        <v>56</v>
      </c>
      <c r="AD42" s="189"/>
      <c r="AE42" s="189"/>
      <c r="AF42" s="190"/>
    </row>
    <row r="43" spans="1:32" ht="15.75" customHeight="1" x14ac:dyDescent="0.4">
      <c r="A43" s="191" t="s">
        <v>55</v>
      </c>
      <c r="B43" s="192"/>
      <c r="C43" s="192"/>
      <c r="D43" s="193"/>
      <c r="E43" s="191" t="s">
        <v>54</v>
      </c>
      <c r="F43" s="192"/>
      <c r="G43" s="192"/>
      <c r="H43" s="193"/>
      <c r="I43" s="191" t="s">
        <v>53</v>
      </c>
      <c r="J43" s="192"/>
      <c r="K43" s="192"/>
      <c r="L43" s="193"/>
      <c r="M43" s="191" t="s">
        <v>52</v>
      </c>
      <c r="N43" s="192"/>
      <c r="O43" s="192"/>
      <c r="P43" s="193"/>
      <c r="Q43" s="191" t="s">
        <v>51</v>
      </c>
      <c r="R43" s="192"/>
      <c r="S43" s="192"/>
      <c r="T43" s="193"/>
      <c r="U43" s="191" t="s">
        <v>50</v>
      </c>
      <c r="V43" s="192"/>
      <c r="W43" s="192"/>
      <c r="X43" s="193"/>
      <c r="Y43" s="191" t="s">
        <v>49</v>
      </c>
      <c r="Z43" s="192"/>
      <c r="AA43" s="192"/>
      <c r="AB43" s="193"/>
      <c r="AC43" s="191" t="s">
        <v>48</v>
      </c>
      <c r="AD43" s="192"/>
      <c r="AE43" s="192"/>
      <c r="AF43" s="193"/>
    </row>
    <row r="44" spans="1:32" ht="15.75" customHeight="1" x14ac:dyDescent="0.4">
      <c r="A44" s="74"/>
      <c r="B44" s="15"/>
      <c r="D44" s="73"/>
      <c r="E44" s="74"/>
      <c r="F44" s="15"/>
      <c r="H44" s="73"/>
      <c r="I44" s="74"/>
      <c r="J44" s="15"/>
      <c r="L44" s="73"/>
      <c r="M44" s="74"/>
      <c r="N44" s="15"/>
      <c r="P44" s="73"/>
      <c r="Q44" s="74"/>
      <c r="R44" s="15"/>
      <c r="T44" s="73"/>
      <c r="U44" s="74"/>
      <c r="V44" s="15"/>
      <c r="X44" s="73"/>
      <c r="Y44" s="74"/>
      <c r="Z44" s="15"/>
      <c r="AB44" s="73"/>
      <c r="AC44" s="74"/>
      <c r="AD44" s="15"/>
      <c r="AF44" s="73"/>
    </row>
    <row r="45" spans="1:32" ht="15.75" customHeight="1" x14ac:dyDescent="0.4">
      <c r="A45" s="72"/>
      <c r="B45" s="71"/>
      <c r="C45" s="71"/>
      <c r="D45" s="70"/>
      <c r="E45" s="72"/>
      <c r="F45" s="71"/>
      <c r="G45" s="71"/>
      <c r="H45" s="70"/>
      <c r="I45" s="72"/>
      <c r="J45" s="71"/>
      <c r="K45" s="71"/>
      <c r="L45" s="70"/>
      <c r="M45" s="72"/>
      <c r="N45" s="71"/>
      <c r="O45" s="71"/>
      <c r="P45" s="70"/>
      <c r="Q45" s="72"/>
      <c r="R45" s="71"/>
      <c r="S45" s="71"/>
      <c r="T45" s="70"/>
      <c r="U45" s="72"/>
      <c r="V45" s="71"/>
      <c r="W45" s="71"/>
      <c r="X45" s="70"/>
      <c r="Y45" s="72"/>
      <c r="Z45" s="71"/>
      <c r="AA45" s="71"/>
      <c r="AB45" s="70"/>
      <c r="AC45" s="72"/>
      <c r="AD45" s="71"/>
      <c r="AE45" s="71"/>
      <c r="AF45" s="70"/>
    </row>
    <row r="46" spans="1:32" ht="15.75" customHeight="1" thickBot="1" x14ac:dyDescent="0.45">
      <c r="A46" s="69"/>
      <c r="B46" s="69"/>
      <c r="C46" s="69"/>
      <c r="D46" s="69"/>
      <c r="E46" s="69"/>
      <c r="F46" s="69"/>
      <c r="G46" s="69"/>
      <c r="H46" s="63"/>
      <c r="I46" s="63"/>
      <c r="J46" s="63"/>
      <c r="K46" s="63"/>
      <c r="L46" s="69"/>
      <c r="M46" s="69"/>
      <c r="N46" s="69"/>
      <c r="O46" s="69"/>
      <c r="P46" s="69"/>
      <c r="Q46" s="69"/>
      <c r="R46" s="69"/>
      <c r="S46" s="69"/>
      <c r="T46" s="68"/>
      <c r="U46" s="68"/>
      <c r="V46" s="68"/>
      <c r="W46" s="68"/>
      <c r="X46" s="68"/>
      <c r="Y46" s="68"/>
      <c r="Z46" s="67"/>
      <c r="AA46" s="67"/>
      <c r="AB46" s="67"/>
      <c r="AC46" s="67"/>
      <c r="AD46" s="63"/>
      <c r="AE46" s="63"/>
      <c r="AF46" s="63"/>
    </row>
    <row r="47" spans="1:32" s="66" customFormat="1" ht="20.100000000000001" customHeight="1" thickBot="1" x14ac:dyDescent="0.45">
      <c r="A47" s="176" t="s">
        <v>47</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8"/>
    </row>
    <row r="48" spans="1:32" ht="15.75" customHeight="1" x14ac:dyDescent="0.4">
      <c r="A48" s="218" t="s">
        <v>46</v>
      </c>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row>
    <row r="49" spans="1:32" ht="15.75" customHeight="1" x14ac:dyDescent="0.4">
      <c r="A49" s="219"/>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row>
    <row r="50" spans="1:32" ht="15.75" customHeight="1" x14ac:dyDescent="0.4">
      <c r="A50" s="219"/>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row>
    <row r="51" spans="1:32" ht="5.0999999999999996" customHeight="1" x14ac:dyDescent="0.4">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row>
    <row r="52" spans="1:32" ht="15.75" customHeight="1" x14ac:dyDescent="0.4">
      <c r="A52" s="131" t="s">
        <v>45</v>
      </c>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3"/>
      <c r="AB52" s="128" t="s">
        <v>42</v>
      </c>
      <c r="AC52" s="129"/>
      <c r="AD52" s="129"/>
      <c r="AE52" s="129"/>
      <c r="AF52" s="130"/>
    </row>
    <row r="53" spans="1:32" ht="15.75" customHeight="1" x14ac:dyDescent="0.4">
      <c r="A53" s="134" t="s">
        <v>44</v>
      </c>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63"/>
      <c r="AC53" s="63"/>
      <c r="AD53" s="63"/>
      <c r="AE53" s="63"/>
      <c r="AF53" s="62"/>
    </row>
    <row r="54" spans="1:32" ht="15.75" customHeight="1" x14ac:dyDescent="0.4">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61"/>
      <c r="AC54" s="61"/>
      <c r="AD54" s="61"/>
      <c r="AE54" s="61"/>
      <c r="AF54" s="60"/>
    </row>
    <row r="55" spans="1:32" ht="15.75" customHeight="1" x14ac:dyDescent="0.4">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65"/>
      <c r="AC55" s="65"/>
      <c r="AD55" s="65"/>
      <c r="AE55" s="65"/>
      <c r="AF55" s="64"/>
    </row>
    <row r="56" spans="1:32" ht="5.0999999999999996" customHeight="1" x14ac:dyDescent="0.4">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row>
    <row r="57" spans="1:32" ht="15.75" customHeight="1" x14ac:dyDescent="0.4">
      <c r="A57" s="131" t="s">
        <v>43</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t="s">
        <v>42</v>
      </c>
      <c r="Z57" s="132"/>
      <c r="AA57" s="133"/>
      <c r="AB57" s="128" t="s">
        <v>42</v>
      </c>
      <c r="AC57" s="129"/>
      <c r="AD57" s="129"/>
      <c r="AE57" s="129"/>
      <c r="AF57" s="130"/>
    </row>
    <row r="58" spans="1:32" ht="15.75" customHeight="1" x14ac:dyDescent="0.4">
      <c r="A58" s="134" t="s">
        <v>204</v>
      </c>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63"/>
      <c r="AC58" s="63"/>
      <c r="AD58" s="63"/>
      <c r="AE58" s="63"/>
      <c r="AF58" s="62"/>
    </row>
    <row r="59" spans="1:32" ht="15.75" customHeight="1" x14ac:dyDescent="0.4">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61"/>
      <c r="AC59" s="61"/>
      <c r="AD59" s="61"/>
      <c r="AE59" s="61"/>
      <c r="AF59" s="60"/>
    </row>
    <row r="60" spans="1:32" ht="15.75" customHeight="1" x14ac:dyDescent="0.4">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61"/>
      <c r="AC60" s="61"/>
      <c r="AD60" s="61"/>
      <c r="AE60" s="61"/>
      <c r="AF60" s="60"/>
    </row>
    <row r="61" spans="1:32" ht="15.75" customHeight="1" x14ac:dyDescent="0.4">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59"/>
      <c r="AC61" s="59"/>
      <c r="AD61" s="59"/>
      <c r="AE61" s="59"/>
      <c r="AF61" s="58"/>
    </row>
    <row r="62" spans="1:32" ht="5.0999999999999996" customHeight="1" thickBot="1" x14ac:dyDescent="0.45">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row>
    <row r="63" spans="1:32" ht="20.100000000000001" customHeight="1" thickTop="1" x14ac:dyDescent="0.4">
      <c r="A63" s="141" t="s">
        <v>41</v>
      </c>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row>
    <row r="64" spans="1:32" ht="15.75" customHeight="1" x14ac:dyDescent="0.4">
      <c r="A64" s="119" t="s">
        <v>40</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1"/>
    </row>
    <row r="65" spans="1:32" ht="15.75" customHeight="1" x14ac:dyDescent="0.4">
      <c r="A65" s="122"/>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4"/>
    </row>
    <row r="66" spans="1:32" ht="15.75" customHeight="1" x14ac:dyDescent="0.4">
      <c r="A66" s="122"/>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4"/>
    </row>
    <row r="67" spans="1:32" ht="15.75" customHeight="1" x14ac:dyDescent="0.4">
      <c r="A67" s="122"/>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4"/>
    </row>
    <row r="68" spans="1:32" ht="15.75" customHeight="1" x14ac:dyDescent="0.4">
      <c r="A68" s="122"/>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4"/>
    </row>
    <row r="69" spans="1:32" ht="15.75" customHeight="1" thickBot="1" x14ac:dyDescent="0.45">
      <c r="A69" s="125"/>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7"/>
    </row>
    <row r="70" spans="1:32" ht="15.75" customHeight="1" thickTop="1" thickBot="1" x14ac:dyDescent="0.45">
      <c r="A70" s="57"/>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row>
    <row r="71" spans="1:32" ht="20.100000000000001" customHeight="1" thickBot="1" x14ac:dyDescent="0.45">
      <c r="A71" s="138" t="s">
        <v>39</v>
      </c>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40"/>
    </row>
    <row r="72" spans="1:32" ht="5.0999999999999996" customHeight="1" x14ac:dyDescent="0.4">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row>
    <row r="73" spans="1:32" ht="15.75" customHeight="1" x14ac:dyDescent="0.4">
      <c r="A73" s="144" t="s">
        <v>38</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row>
    <row r="74" spans="1:32" ht="15.75" customHeight="1" x14ac:dyDescent="0.4">
      <c r="A74" s="35"/>
      <c r="B74" s="39" t="s">
        <v>37</v>
      </c>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56"/>
    </row>
    <row r="75" spans="1:32" ht="15.75" customHeight="1" x14ac:dyDescent="0.4">
      <c r="A75" s="30"/>
      <c r="B75" s="44" t="s">
        <v>36</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55"/>
    </row>
    <row r="76" spans="1:32" ht="15.75" customHeight="1" x14ac:dyDescent="0.4">
      <c r="A76" s="30"/>
      <c r="B76" s="44" t="s">
        <v>35</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55"/>
    </row>
    <row r="77" spans="1:32" ht="15.75" customHeight="1" x14ac:dyDescent="0.4">
      <c r="A77" s="30"/>
      <c r="B77" s="44" t="s">
        <v>34</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55"/>
    </row>
    <row r="78" spans="1:32" ht="15.75" customHeight="1" x14ac:dyDescent="0.4">
      <c r="A78" s="20"/>
      <c r="B78" s="19" t="s">
        <v>33</v>
      </c>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8"/>
    </row>
    <row r="79" spans="1:32" ht="5.0999999999999996" customHeight="1" x14ac:dyDescent="0.4">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row>
    <row r="80" spans="1:32" ht="15.75" customHeight="1" x14ac:dyDescent="0.4">
      <c r="A80" s="131" t="s">
        <v>32</v>
      </c>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3"/>
    </row>
    <row r="81" spans="1:34" ht="15.75" customHeight="1" x14ac:dyDescent="0.4">
      <c r="A81" s="35"/>
      <c r="B81" s="54" t="s">
        <v>31</v>
      </c>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2"/>
    </row>
    <row r="82" spans="1:34" ht="15.75" customHeight="1" x14ac:dyDescent="0.4">
      <c r="A82" s="30"/>
      <c r="B82" s="29" t="s">
        <v>30</v>
      </c>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0"/>
    </row>
    <row r="83" spans="1:34" ht="15.75" customHeight="1" x14ac:dyDescent="0.4">
      <c r="A83" s="24"/>
      <c r="B83" s="111" t="s">
        <v>29</v>
      </c>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2"/>
      <c r="AH83" s="48"/>
    </row>
    <row r="84" spans="1:34" ht="15.75" customHeight="1" x14ac:dyDescent="0.4">
      <c r="A84" s="49"/>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4"/>
    </row>
    <row r="85" spans="1:34" ht="5.0999999999999996" customHeight="1" x14ac:dyDescent="0.4">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row>
    <row r="86" spans="1:34" x14ac:dyDescent="0.4">
      <c r="A86" s="131" t="s">
        <v>28</v>
      </c>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3"/>
    </row>
    <row r="87" spans="1:34" x14ac:dyDescent="0.4">
      <c r="A87" s="35"/>
      <c r="B87" s="115" t="s">
        <v>27</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6"/>
    </row>
    <row r="88" spans="1:34" x14ac:dyDescent="0.4">
      <c r="A88" s="47"/>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8"/>
    </row>
    <row r="89" spans="1:34" x14ac:dyDescent="0.4">
      <c r="A89" s="30"/>
      <c r="B89" s="46" t="s">
        <v>26</v>
      </c>
      <c r="C89" s="43"/>
      <c r="D89" s="43"/>
      <c r="E89" s="43"/>
      <c r="F89" s="43"/>
      <c r="G89" s="45"/>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2"/>
    </row>
    <row r="90" spans="1:34" x14ac:dyDescent="0.4">
      <c r="A90" s="30"/>
      <c r="B90" s="44" t="s">
        <v>25</v>
      </c>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2"/>
    </row>
    <row r="91" spans="1:34" x14ac:dyDescent="0.4">
      <c r="A91" s="20"/>
      <c r="B91" s="19" t="s">
        <v>24</v>
      </c>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8"/>
    </row>
    <row r="92" spans="1:34" ht="15.75" customHeight="1" thickBot="1" x14ac:dyDescent="0.45">
      <c r="A92" s="41"/>
    </row>
    <row r="93" spans="1:34" s="40" customFormat="1" ht="20.100000000000001" customHeight="1" thickBot="1" x14ac:dyDescent="0.45">
      <c r="A93" s="135" t="s">
        <v>23</v>
      </c>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7"/>
    </row>
    <row r="94" spans="1:34" ht="5.0999999999999996" customHeight="1" thickBot="1" x14ac:dyDescent="0.45"/>
    <row r="95" spans="1:34" ht="15.75" customHeight="1" thickTop="1" x14ac:dyDescent="0.4">
      <c r="A95" s="102" t="s">
        <v>22</v>
      </c>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4"/>
    </row>
    <row r="96" spans="1:34" ht="15.75" customHeight="1" x14ac:dyDescent="0.4">
      <c r="A96" s="105"/>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7"/>
    </row>
    <row r="97" spans="1:32" ht="15.75" customHeight="1" thickBot="1" x14ac:dyDescent="0.45">
      <c r="A97" s="108"/>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10"/>
    </row>
    <row r="98" spans="1:32" ht="5.0999999999999996" customHeight="1" thickTop="1" x14ac:dyDescent="0.4"/>
    <row r="99" spans="1:32" ht="16.5" customHeight="1" x14ac:dyDescent="0.4">
      <c r="A99" s="162" t="s">
        <v>21</v>
      </c>
      <c r="B99" s="162"/>
      <c r="C99" s="162"/>
      <c r="D99" s="162"/>
      <c r="E99" s="162"/>
      <c r="F99" s="162"/>
      <c r="G99" s="162"/>
      <c r="H99" s="162" t="s">
        <v>20</v>
      </c>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row>
    <row r="100" spans="1:32" ht="16.5" customHeight="1" x14ac:dyDescent="0.4">
      <c r="A100" s="151" t="s">
        <v>19</v>
      </c>
      <c r="B100" s="151"/>
      <c r="C100" s="151"/>
      <c r="D100" s="151"/>
      <c r="E100" s="151"/>
      <c r="F100" s="151"/>
      <c r="G100" s="151"/>
      <c r="H100" s="35"/>
      <c r="I100" s="39" t="s">
        <v>18</v>
      </c>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7"/>
    </row>
    <row r="101" spans="1:32" ht="16.5" customHeight="1" x14ac:dyDescent="0.4">
      <c r="A101" s="151"/>
      <c r="B101" s="151"/>
      <c r="C101" s="151"/>
      <c r="D101" s="151"/>
      <c r="E101" s="151"/>
      <c r="F101" s="151"/>
      <c r="G101" s="151"/>
      <c r="H101" s="22"/>
      <c r="I101" s="171" t="s">
        <v>17</v>
      </c>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2"/>
    </row>
    <row r="102" spans="1:32" ht="16.5" customHeight="1" x14ac:dyDescent="0.4">
      <c r="A102" s="151"/>
      <c r="B102" s="151"/>
      <c r="C102" s="151"/>
      <c r="D102" s="151"/>
      <c r="E102" s="151"/>
      <c r="F102" s="151"/>
      <c r="G102" s="151"/>
      <c r="H102" s="20"/>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4"/>
    </row>
    <row r="103" spans="1:32" ht="16.5" customHeight="1" x14ac:dyDescent="0.4">
      <c r="A103" s="151" t="s">
        <v>16</v>
      </c>
      <c r="B103" s="151"/>
      <c r="C103" s="151"/>
      <c r="D103" s="151"/>
      <c r="E103" s="151"/>
      <c r="F103" s="151"/>
      <c r="G103" s="151"/>
      <c r="H103" s="35"/>
      <c r="I103" s="163" t="s">
        <v>15</v>
      </c>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4"/>
    </row>
    <row r="104" spans="1:32" ht="16.5" customHeight="1" x14ac:dyDescent="0.4">
      <c r="A104" s="151"/>
      <c r="B104" s="151"/>
      <c r="C104" s="151"/>
      <c r="D104" s="151"/>
      <c r="E104" s="151"/>
      <c r="F104" s="151"/>
      <c r="G104" s="151"/>
      <c r="H104" s="36"/>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6"/>
    </row>
    <row r="105" spans="1:32" ht="16.5" customHeight="1" x14ac:dyDescent="0.4">
      <c r="A105" s="151"/>
      <c r="B105" s="151"/>
      <c r="C105" s="151"/>
      <c r="D105" s="151"/>
      <c r="E105" s="151"/>
      <c r="F105" s="151"/>
      <c r="G105" s="151"/>
      <c r="H105" s="22"/>
      <c r="I105" s="165" t="s">
        <v>14</v>
      </c>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6"/>
    </row>
    <row r="106" spans="1:32" ht="16.5" customHeight="1" x14ac:dyDescent="0.4">
      <c r="A106" s="151"/>
      <c r="B106" s="151"/>
      <c r="C106" s="151"/>
      <c r="D106" s="151"/>
      <c r="E106" s="151"/>
      <c r="F106" s="151"/>
      <c r="G106" s="151"/>
      <c r="H106" s="36"/>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6"/>
    </row>
    <row r="107" spans="1:32" ht="16.5" customHeight="1" x14ac:dyDescent="0.4">
      <c r="A107" s="151"/>
      <c r="B107" s="151"/>
      <c r="C107" s="151"/>
      <c r="D107" s="151"/>
      <c r="E107" s="151"/>
      <c r="F107" s="151"/>
      <c r="G107" s="151"/>
      <c r="H107" s="22"/>
      <c r="I107" s="171" t="s">
        <v>13</v>
      </c>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2"/>
    </row>
    <row r="108" spans="1:32" ht="16.5" customHeight="1" x14ac:dyDescent="0.4">
      <c r="A108" s="151"/>
      <c r="B108" s="151"/>
      <c r="C108" s="151"/>
      <c r="D108" s="151"/>
      <c r="E108" s="151"/>
      <c r="F108" s="151"/>
      <c r="G108" s="151"/>
      <c r="H108" s="95"/>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4"/>
    </row>
    <row r="109" spans="1:32" ht="16.5" customHeight="1" x14ac:dyDescent="0.4">
      <c r="A109" s="151"/>
      <c r="B109" s="151"/>
      <c r="C109" s="151"/>
      <c r="D109" s="151"/>
      <c r="E109" s="151"/>
      <c r="F109" s="151"/>
      <c r="G109" s="151"/>
      <c r="H109" s="27"/>
      <c r="I109" s="26" t="s">
        <v>12</v>
      </c>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5"/>
    </row>
    <row r="110" spans="1:32" ht="16.5" customHeight="1" x14ac:dyDescent="0.4">
      <c r="A110" s="151" t="s">
        <v>11</v>
      </c>
      <c r="B110" s="151"/>
      <c r="C110" s="151"/>
      <c r="D110" s="151"/>
      <c r="E110" s="151"/>
      <c r="F110" s="151"/>
      <c r="G110" s="151"/>
      <c r="H110" s="35"/>
      <c r="I110" s="167" t="s">
        <v>10</v>
      </c>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8"/>
    </row>
    <row r="111" spans="1:32" ht="16.5" customHeight="1" x14ac:dyDescent="0.4">
      <c r="A111" s="151"/>
      <c r="B111" s="151"/>
      <c r="C111" s="151"/>
      <c r="D111" s="151"/>
      <c r="E111" s="151"/>
      <c r="F111" s="151"/>
      <c r="G111" s="151"/>
      <c r="H111" s="34"/>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70"/>
    </row>
    <row r="112" spans="1:32" ht="16.5" customHeight="1" x14ac:dyDescent="0.4">
      <c r="A112" s="151" t="s">
        <v>9</v>
      </c>
      <c r="B112" s="151"/>
      <c r="C112" s="151"/>
      <c r="D112" s="151"/>
      <c r="E112" s="151"/>
      <c r="F112" s="151"/>
      <c r="G112" s="151"/>
      <c r="H112" s="33"/>
      <c r="I112" s="32" t="s">
        <v>8</v>
      </c>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1"/>
    </row>
    <row r="113" spans="1:32" ht="16.5" customHeight="1" x14ac:dyDescent="0.4">
      <c r="A113" s="151"/>
      <c r="B113" s="151"/>
      <c r="C113" s="151"/>
      <c r="D113" s="151"/>
      <c r="E113" s="151"/>
      <c r="F113" s="151"/>
      <c r="G113" s="151"/>
      <c r="H113" s="30"/>
      <c r="I113" s="29" t="s">
        <v>7</v>
      </c>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8"/>
    </row>
    <row r="114" spans="1:32" ht="16.5" customHeight="1" x14ac:dyDescent="0.4">
      <c r="A114" s="151"/>
      <c r="B114" s="151"/>
      <c r="C114" s="151"/>
      <c r="D114" s="151"/>
      <c r="E114" s="151"/>
      <c r="F114" s="151"/>
      <c r="G114" s="151"/>
      <c r="H114" s="27"/>
      <c r="I114" s="26" t="s">
        <v>6</v>
      </c>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5"/>
    </row>
    <row r="115" spans="1:32" ht="16.5" customHeight="1" x14ac:dyDescent="0.4">
      <c r="A115" s="151" t="s">
        <v>5</v>
      </c>
      <c r="B115" s="151"/>
      <c r="C115" s="151"/>
      <c r="D115" s="151"/>
      <c r="E115" s="151"/>
      <c r="F115" s="151"/>
      <c r="G115" s="151"/>
      <c r="H115" s="24"/>
      <c r="I115" s="158" t="s">
        <v>202</v>
      </c>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9"/>
    </row>
    <row r="116" spans="1:32" ht="16.5" customHeight="1" x14ac:dyDescent="0.4">
      <c r="A116" s="151"/>
      <c r="B116" s="151"/>
      <c r="C116" s="151"/>
      <c r="D116" s="151"/>
      <c r="E116" s="151"/>
      <c r="F116" s="151"/>
      <c r="G116" s="151"/>
      <c r="H116" s="23"/>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1"/>
    </row>
    <row r="117" spans="1:32" ht="16.5" customHeight="1" x14ac:dyDescent="0.4">
      <c r="A117" s="151"/>
      <c r="B117" s="151"/>
      <c r="C117" s="151"/>
      <c r="D117" s="151"/>
      <c r="E117" s="151"/>
      <c r="F117" s="151"/>
      <c r="G117" s="151"/>
      <c r="H117" s="21"/>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1"/>
    </row>
    <row r="118" spans="1:32" ht="16.5" customHeight="1" x14ac:dyDescent="0.4">
      <c r="A118" s="151"/>
      <c r="B118" s="151"/>
      <c r="C118" s="151"/>
      <c r="D118" s="151"/>
      <c r="E118" s="151"/>
      <c r="F118" s="151"/>
      <c r="G118" s="151"/>
      <c r="H118" s="22"/>
      <c r="I118" s="160" t="s">
        <v>4</v>
      </c>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1"/>
    </row>
    <row r="119" spans="1:32" ht="16.5" customHeight="1" x14ac:dyDescent="0.4">
      <c r="A119" s="151"/>
      <c r="B119" s="151"/>
      <c r="C119" s="151"/>
      <c r="D119" s="151"/>
      <c r="E119" s="151"/>
      <c r="F119" s="151"/>
      <c r="G119" s="151"/>
      <c r="H119" s="21"/>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1"/>
    </row>
    <row r="120" spans="1:32" ht="16.5" customHeight="1" x14ac:dyDescent="0.4">
      <c r="A120" s="151"/>
      <c r="B120" s="151"/>
      <c r="C120" s="151"/>
      <c r="D120" s="151"/>
      <c r="E120" s="151"/>
      <c r="F120" s="151"/>
      <c r="G120" s="151"/>
      <c r="H120" s="20"/>
      <c r="I120" s="19" t="s">
        <v>3</v>
      </c>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8"/>
    </row>
    <row r="121" spans="1:32" x14ac:dyDescent="0.4">
      <c r="AF121" s="17" t="s">
        <v>2</v>
      </c>
    </row>
    <row r="123" spans="1:32" x14ac:dyDescent="0.4">
      <c r="H123" s="15"/>
      <c r="I123" s="15"/>
      <c r="J123" s="15"/>
      <c r="K123" s="15"/>
      <c r="L123" s="15"/>
      <c r="M123" s="15"/>
      <c r="N123" s="15"/>
      <c r="O123" s="15"/>
      <c r="P123" s="15"/>
      <c r="Q123" s="15"/>
      <c r="R123" s="15"/>
      <c r="T123" s="15"/>
      <c r="U123" s="15"/>
      <c r="V123" s="15"/>
      <c r="W123" s="15"/>
      <c r="X123" s="15"/>
    </row>
    <row r="124" spans="1:32" x14ac:dyDescent="0.4">
      <c r="H124" s="15"/>
      <c r="I124" s="15"/>
      <c r="J124" s="15"/>
      <c r="K124" s="15"/>
      <c r="L124" s="15"/>
      <c r="M124" s="15"/>
      <c r="N124" s="15"/>
      <c r="O124" s="15"/>
      <c r="P124" s="15"/>
      <c r="Q124" s="15"/>
      <c r="R124" s="15"/>
      <c r="T124" s="15"/>
      <c r="U124" s="15"/>
      <c r="V124" s="15"/>
      <c r="W124" s="15"/>
      <c r="X124" s="15"/>
    </row>
    <row r="125" spans="1:32" x14ac:dyDescent="0.4">
      <c r="H125" s="15"/>
      <c r="I125" s="15"/>
      <c r="J125" s="15"/>
      <c r="K125" s="15"/>
      <c r="L125" s="15"/>
      <c r="M125" s="15"/>
      <c r="N125" s="15"/>
      <c r="O125" s="15"/>
      <c r="P125" s="15"/>
      <c r="Q125" s="15"/>
      <c r="R125" s="15"/>
      <c r="T125" s="15"/>
      <c r="U125" s="15"/>
      <c r="V125" s="15"/>
      <c r="W125" s="15"/>
      <c r="X125" s="15"/>
    </row>
    <row r="126" spans="1:32" x14ac:dyDescent="0.4">
      <c r="H126" s="15"/>
      <c r="I126" s="15"/>
      <c r="J126" s="15"/>
      <c r="K126" s="15"/>
      <c r="L126" s="15"/>
      <c r="M126" s="175" t="s">
        <v>205</v>
      </c>
      <c r="N126" s="175"/>
      <c r="O126" s="175"/>
      <c r="P126" s="175"/>
      <c r="Q126" s="175"/>
      <c r="R126" s="175"/>
      <c r="S126" s="175"/>
      <c r="T126" s="175"/>
      <c r="U126" s="175"/>
      <c r="V126" s="175"/>
      <c r="W126" s="175"/>
      <c r="X126" s="175"/>
      <c r="Y126" s="175"/>
      <c r="Z126" s="175"/>
      <c r="AA126" s="175"/>
      <c r="AB126" s="175"/>
      <c r="AC126" s="175"/>
    </row>
    <row r="127" spans="1:32" x14ac:dyDescent="0.4">
      <c r="H127" s="15"/>
      <c r="I127" s="15"/>
      <c r="J127" s="15"/>
      <c r="K127" s="15"/>
      <c r="L127" s="15"/>
      <c r="M127" s="175"/>
      <c r="N127" s="175"/>
      <c r="O127" s="175"/>
      <c r="P127" s="175"/>
      <c r="Q127" s="175"/>
      <c r="R127" s="175"/>
      <c r="S127" s="175"/>
      <c r="T127" s="175"/>
      <c r="U127" s="175"/>
      <c r="V127" s="175"/>
      <c r="W127" s="175"/>
      <c r="X127" s="175"/>
      <c r="Y127" s="175"/>
      <c r="Z127" s="175"/>
      <c r="AA127" s="175"/>
      <c r="AB127" s="175"/>
      <c r="AC127" s="175"/>
    </row>
    <row r="128" spans="1:32" x14ac:dyDescent="0.4">
      <c r="H128" s="15"/>
      <c r="I128" s="15"/>
      <c r="J128" s="15"/>
      <c r="K128" s="15"/>
      <c r="L128" s="15"/>
      <c r="M128" s="15"/>
      <c r="N128" s="15"/>
      <c r="O128" s="15"/>
      <c r="P128" s="15"/>
      <c r="Q128" s="15"/>
      <c r="R128" s="15"/>
      <c r="T128" s="15"/>
      <c r="U128" s="15"/>
      <c r="V128" s="15"/>
      <c r="W128" s="15"/>
      <c r="X128" s="15"/>
    </row>
    <row r="129" spans="1:32" x14ac:dyDescent="0.4">
      <c r="H129" s="15"/>
      <c r="I129" s="15"/>
      <c r="J129" s="15"/>
      <c r="K129" s="15"/>
      <c r="L129" s="15"/>
    </row>
    <row r="130" spans="1:32" x14ac:dyDescent="0.4">
      <c r="H130" s="15"/>
      <c r="I130" s="15"/>
      <c r="J130" s="15"/>
      <c r="K130" s="15"/>
      <c r="L130" s="15"/>
    </row>
    <row r="131" spans="1:32" x14ac:dyDescent="0.4">
      <c r="H131" s="15"/>
      <c r="I131" s="15"/>
      <c r="J131" s="15"/>
      <c r="K131" s="15"/>
      <c r="L131" s="15"/>
      <c r="M131" s="15"/>
      <c r="N131" s="15"/>
      <c r="O131" s="15"/>
      <c r="P131" s="15"/>
      <c r="Q131" s="15"/>
      <c r="R131" s="15"/>
      <c r="T131" s="15"/>
      <c r="U131" s="15"/>
      <c r="V131" s="15"/>
      <c r="W131" s="15"/>
      <c r="X131" s="15"/>
    </row>
    <row r="132" spans="1:32" x14ac:dyDescent="0.4">
      <c r="B132" s="16"/>
      <c r="H132" s="15"/>
      <c r="I132" s="15"/>
      <c r="J132" s="15"/>
      <c r="K132" s="15"/>
      <c r="L132" s="15"/>
      <c r="M132" s="15"/>
      <c r="N132" s="15"/>
      <c r="O132" s="15"/>
      <c r="P132" s="15"/>
      <c r="Q132" s="15"/>
      <c r="R132" s="15"/>
      <c r="T132" s="15"/>
      <c r="U132" s="15"/>
      <c r="V132" s="15"/>
      <c r="W132" s="15"/>
      <c r="X132" s="15"/>
    </row>
    <row r="133" spans="1:32" ht="5.0999999999999996" customHeight="1" thickBot="1" x14ac:dyDescent="0.45">
      <c r="B133" s="16"/>
      <c r="H133" s="15"/>
      <c r="I133" s="15"/>
      <c r="J133" s="15"/>
      <c r="K133" s="15"/>
      <c r="L133" s="15"/>
      <c r="M133" s="15"/>
      <c r="N133" s="15"/>
      <c r="O133" s="15"/>
      <c r="P133" s="15"/>
      <c r="Q133" s="15"/>
      <c r="R133" s="15"/>
      <c r="T133" s="15"/>
      <c r="U133" s="15"/>
      <c r="V133" s="15"/>
      <c r="W133" s="15"/>
      <c r="X133" s="15"/>
    </row>
    <row r="134" spans="1:32" ht="18.75" customHeight="1" thickTop="1" x14ac:dyDescent="0.4">
      <c r="A134" s="152" t="s">
        <v>1</v>
      </c>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4"/>
    </row>
    <row r="135" spans="1:32" ht="16.5" customHeight="1" x14ac:dyDescent="0.4">
      <c r="A135" s="155"/>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7"/>
    </row>
    <row r="136" spans="1:32" ht="15.75" customHeight="1" x14ac:dyDescent="0.4">
      <c r="A136" s="145" t="s">
        <v>203</v>
      </c>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7"/>
    </row>
    <row r="137" spans="1:32" ht="16.5" customHeight="1" x14ac:dyDescent="0.4">
      <c r="A137" s="145"/>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7"/>
    </row>
    <row r="138" spans="1:32" ht="16.5" customHeight="1" x14ac:dyDescent="0.4">
      <c r="A138" s="145"/>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7"/>
    </row>
    <row r="139" spans="1:32" ht="16.5" customHeight="1" x14ac:dyDescent="0.4">
      <c r="A139" s="145"/>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7"/>
    </row>
    <row r="140" spans="1:32" ht="16.5" customHeight="1" x14ac:dyDescent="0.4">
      <c r="A140" s="145"/>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7"/>
    </row>
    <row r="141" spans="1:32" ht="16.5" customHeight="1" x14ac:dyDescent="0.4">
      <c r="A141" s="145"/>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7"/>
    </row>
    <row r="142" spans="1:32" ht="16.5" customHeight="1" x14ac:dyDescent="0.4">
      <c r="A142" s="145"/>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7"/>
    </row>
    <row r="143" spans="1:32" ht="16.5" customHeight="1" x14ac:dyDescent="0.4">
      <c r="A143" s="145"/>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7"/>
    </row>
    <row r="144" spans="1:32" ht="16.5" customHeight="1" thickBot="1" x14ac:dyDescent="0.45">
      <c r="A144" s="148"/>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50"/>
    </row>
    <row r="145" ht="16.5" thickTop="1" x14ac:dyDescent="0.4"/>
  </sheetData>
  <mergeCells count="115">
    <mergeCell ref="X6:AF6"/>
    <mergeCell ref="H18:AF18"/>
    <mergeCell ref="H34:K34"/>
    <mergeCell ref="H31:K31"/>
    <mergeCell ref="L31:S31"/>
    <mergeCell ref="U24:U28"/>
    <mergeCell ref="U6:W6"/>
    <mergeCell ref="A48:AF50"/>
    <mergeCell ref="A43:D43"/>
    <mergeCell ref="E43:H43"/>
    <mergeCell ref="I43:L43"/>
    <mergeCell ref="AC43:AF43"/>
    <mergeCell ref="M43:P43"/>
    <mergeCell ref="Q43:T43"/>
    <mergeCell ref="L34:S34"/>
    <mergeCell ref="H35:K35"/>
    <mergeCell ref="A9:G9"/>
    <mergeCell ref="A10:G10"/>
    <mergeCell ref="A11:G11"/>
    <mergeCell ref="A6:G6"/>
    <mergeCell ref="H10:AF10"/>
    <mergeCell ref="H14:P14"/>
    <mergeCell ref="Q14:W14"/>
    <mergeCell ref="X14:AF14"/>
    <mergeCell ref="A1:AF4"/>
    <mergeCell ref="U9:W9"/>
    <mergeCell ref="X9:AF9"/>
    <mergeCell ref="H32:K32"/>
    <mergeCell ref="L32:S32"/>
    <mergeCell ref="H33:K33"/>
    <mergeCell ref="A20:G20"/>
    <mergeCell ref="H20:AF20"/>
    <mergeCell ref="W24:W28"/>
    <mergeCell ref="T24:T28"/>
    <mergeCell ref="L23:S28"/>
    <mergeCell ref="H23:K28"/>
    <mergeCell ref="A23:G28"/>
    <mergeCell ref="A29:G32"/>
    <mergeCell ref="A33:G36"/>
    <mergeCell ref="H30:K30"/>
    <mergeCell ref="L30:S30"/>
    <mergeCell ref="L33:S33"/>
    <mergeCell ref="L35:S35"/>
    <mergeCell ref="H36:K36"/>
    <mergeCell ref="V24:V28"/>
    <mergeCell ref="X24:X28"/>
    <mergeCell ref="Y24:Y28"/>
    <mergeCell ref="H6:T6"/>
    <mergeCell ref="H9:T9"/>
    <mergeCell ref="H11:AF11"/>
    <mergeCell ref="A17:G17"/>
    <mergeCell ref="H19:AF19"/>
    <mergeCell ref="L36:S36"/>
    <mergeCell ref="A18:G18"/>
    <mergeCell ref="H17:AF17"/>
    <mergeCell ref="A19:G19"/>
    <mergeCell ref="H29:K29"/>
    <mergeCell ref="L29:S29"/>
    <mergeCell ref="A14:G14"/>
    <mergeCell ref="T23:Z23"/>
    <mergeCell ref="AA23:AF28"/>
    <mergeCell ref="Z24:Z28"/>
    <mergeCell ref="A47:AF47"/>
    <mergeCell ref="H37:K37"/>
    <mergeCell ref="L37:S37"/>
    <mergeCell ref="H38:K38"/>
    <mergeCell ref="L38:S38"/>
    <mergeCell ref="H39:K39"/>
    <mergeCell ref="L39:S39"/>
    <mergeCell ref="H40:K40"/>
    <mergeCell ref="L40:S40"/>
    <mergeCell ref="A37:G40"/>
    <mergeCell ref="A42:D42"/>
    <mergeCell ref="E42:H42"/>
    <mergeCell ref="I42:L42"/>
    <mergeCell ref="U43:X43"/>
    <mergeCell ref="Y43:AB43"/>
    <mergeCell ref="M42:P42"/>
    <mergeCell ref="Q42:T42"/>
    <mergeCell ref="U42:X42"/>
    <mergeCell ref="Y42:AB42"/>
    <mergeCell ref="AC42:AF42"/>
    <mergeCell ref="A136:AF144"/>
    <mergeCell ref="A103:G109"/>
    <mergeCell ref="A100:G102"/>
    <mergeCell ref="A115:G120"/>
    <mergeCell ref="A134:AF135"/>
    <mergeCell ref="I115:AF117"/>
    <mergeCell ref="I118:AF119"/>
    <mergeCell ref="H99:AF99"/>
    <mergeCell ref="A99:G99"/>
    <mergeCell ref="A110:G111"/>
    <mergeCell ref="A112:G114"/>
    <mergeCell ref="I103:AF104"/>
    <mergeCell ref="I105:AF106"/>
    <mergeCell ref="I110:AF111"/>
    <mergeCell ref="I107:AF108"/>
    <mergeCell ref="I101:AF102"/>
    <mergeCell ref="M126:AC127"/>
    <mergeCell ref="A95:AF97"/>
    <mergeCell ref="B83:AF84"/>
    <mergeCell ref="B87:AF88"/>
    <mergeCell ref="A64:AF69"/>
    <mergeCell ref="AB52:AF52"/>
    <mergeCell ref="A52:AA52"/>
    <mergeCell ref="A53:AA55"/>
    <mergeCell ref="A57:AA57"/>
    <mergeCell ref="AB57:AF57"/>
    <mergeCell ref="A58:AA61"/>
    <mergeCell ref="A93:AF93"/>
    <mergeCell ref="A71:AF71"/>
    <mergeCell ref="A86:AF86"/>
    <mergeCell ref="A63:AF63"/>
    <mergeCell ref="A73:AF73"/>
    <mergeCell ref="A80:AF80"/>
  </mergeCells>
  <phoneticPr fontId="2"/>
  <dataValidations count="4">
    <dataValidation type="list" allowBlank="1" showInputMessage="1" showErrorMessage="1" sqref="X14 H14" xr:uid="{F3E82E75-80D8-4B60-8E93-FB618076FD99}">
      <formula1>$AH$15:$AH$17</formula1>
    </dataValidation>
    <dataValidation allowBlank="1" showInputMessage="1" showErrorMessage="1" promptTitle="関係法令等" prompt="「CAS番号」を入力すると、「関係法令等」が表示されます。" sqref="T46:Z46 X41:Y42 AC41:AC42 T29:AF40" xr:uid="{A3F36EBA-DA24-4CAD-A00A-016605FE0C8D}"/>
    <dataValidation allowBlank="1" showInputMessage="1" showErrorMessage="1" promptTitle="含有成分名" prompt="「CAS番号」を入力すると、「含有成分名」が表示されます。" sqref="L46:S46 W41:W42 U41:U42 P41:R42 L29:S40" xr:uid="{692E7479-BCD1-420E-971E-88014DBFBAE6}"/>
    <dataValidation type="list" allowBlank="1" showInputMessage="1" showErrorMessage="1" sqref="H18:AF18" xr:uid="{81637562-8612-470D-92D6-C06A23102EE4}">
      <formula1>$AH$19:$AH$25</formula1>
    </dataValidation>
  </dataValidations>
  <printOptions horizontalCentered="1"/>
  <pageMargins left="0.19685039370078741" right="0.19685039370078741" top="0.19685039370078741" bottom="0.59055118110236227" header="0.19685039370078741" footer="0.19685039370078741"/>
  <pageSetup paperSize="9" scale="92" fitToHeight="0" orientation="portrait" r:id="rId1"/>
  <headerFooter>
    <oddFooter>&amp;L&amp;"Meiryo UI,標準"&amp;10金属製品製造業におけるめっき作業の化学物質管理マニュアル
前処理作業・手動めっき作業&amp;R&amp;"Meiryo UI,標準"&amp;10&amp;P/&amp;N</oddFooter>
  </headerFooter>
  <rowBreaks count="2" manualBreakCount="2">
    <brk id="46" max="31" man="1"/>
    <brk id="92"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80</xdr:row>
                    <xdr:rowOff>0</xdr:rowOff>
                  </from>
                  <to>
                    <xdr:col>1</xdr:col>
                    <xdr:colOff>66675</xdr:colOff>
                    <xdr:row>81</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81</xdr:row>
                    <xdr:rowOff>0</xdr:rowOff>
                  </from>
                  <to>
                    <xdr:col>1</xdr:col>
                    <xdr:colOff>66675</xdr:colOff>
                    <xdr:row>82</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82</xdr:row>
                    <xdr:rowOff>0</xdr:rowOff>
                  </from>
                  <to>
                    <xdr:col>1</xdr:col>
                    <xdr:colOff>66675</xdr:colOff>
                    <xdr:row>83</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86</xdr:row>
                    <xdr:rowOff>0</xdr:rowOff>
                  </from>
                  <to>
                    <xdr:col>1</xdr:col>
                    <xdr:colOff>66675</xdr:colOff>
                    <xdr:row>87</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0</xdr:colOff>
                    <xdr:row>88</xdr:row>
                    <xdr:rowOff>0</xdr:rowOff>
                  </from>
                  <to>
                    <xdr:col>1</xdr:col>
                    <xdr:colOff>66675</xdr:colOff>
                    <xdr:row>89</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89</xdr:row>
                    <xdr:rowOff>0</xdr:rowOff>
                  </from>
                  <to>
                    <xdr:col>1</xdr:col>
                    <xdr:colOff>66675</xdr:colOff>
                    <xdr:row>90</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0</xdr:colOff>
                    <xdr:row>90</xdr:row>
                    <xdr:rowOff>0</xdr:rowOff>
                  </from>
                  <to>
                    <xdr:col>1</xdr:col>
                    <xdr:colOff>66675</xdr:colOff>
                    <xdr:row>91</xdr:row>
                    <xdr:rowOff>47625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0</xdr:colOff>
                    <xdr:row>99</xdr:row>
                    <xdr:rowOff>0</xdr:rowOff>
                  </from>
                  <to>
                    <xdr:col>8</xdr:col>
                    <xdr:colOff>66675</xdr:colOff>
                    <xdr:row>100</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0</xdr:colOff>
                    <xdr:row>100</xdr:row>
                    <xdr:rowOff>0</xdr:rowOff>
                  </from>
                  <to>
                    <xdr:col>8</xdr:col>
                    <xdr:colOff>66675</xdr:colOff>
                    <xdr:row>101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0</xdr:colOff>
                    <xdr:row>102</xdr:row>
                    <xdr:rowOff>0</xdr:rowOff>
                  </from>
                  <to>
                    <xdr:col>8</xdr:col>
                    <xdr:colOff>66675</xdr:colOff>
                    <xdr:row>103</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0</xdr:colOff>
                    <xdr:row>104</xdr:row>
                    <xdr:rowOff>0</xdr:rowOff>
                  </from>
                  <to>
                    <xdr:col>8</xdr:col>
                    <xdr:colOff>66675</xdr:colOff>
                    <xdr:row>105</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0</xdr:colOff>
                    <xdr:row>106</xdr:row>
                    <xdr:rowOff>0</xdr:rowOff>
                  </from>
                  <to>
                    <xdr:col>8</xdr:col>
                    <xdr:colOff>66675</xdr:colOff>
                    <xdr:row>107</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0</xdr:colOff>
                    <xdr:row>108</xdr:row>
                    <xdr:rowOff>0</xdr:rowOff>
                  </from>
                  <to>
                    <xdr:col>8</xdr:col>
                    <xdr:colOff>66675</xdr:colOff>
                    <xdr:row>109</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0</xdr:colOff>
                    <xdr:row>109</xdr:row>
                    <xdr:rowOff>0</xdr:rowOff>
                  </from>
                  <to>
                    <xdr:col>8</xdr:col>
                    <xdr:colOff>66675</xdr:colOff>
                    <xdr:row>110</xdr:row>
                    <xdr:rowOff>38100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0</xdr:colOff>
                    <xdr:row>111</xdr:row>
                    <xdr:rowOff>0</xdr:rowOff>
                  </from>
                  <to>
                    <xdr:col>8</xdr:col>
                    <xdr:colOff>66675</xdr:colOff>
                    <xdr:row>112</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0</xdr:colOff>
                    <xdr:row>111</xdr:row>
                    <xdr:rowOff>0</xdr:rowOff>
                  </from>
                  <to>
                    <xdr:col>8</xdr:col>
                    <xdr:colOff>66675</xdr:colOff>
                    <xdr:row>112</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0</xdr:colOff>
                    <xdr:row>112</xdr:row>
                    <xdr:rowOff>0</xdr:rowOff>
                  </from>
                  <to>
                    <xdr:col>8</xdr:col>
                    <xdr:colOff>66675</xdr:colOff>
                    <xdr:row>113</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0</xdr:colOff>
                    <xdr:row>112</xdr:row>
                    <xdr:rowOff>0</xdr:rowOff>
                  </from>
                  <to>
                    <xdr:col>8</xdr:col>
                    <xdr:colOff>66675</xdr:colOff>
                    <xdr:row>113</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0</xdr:colOff>
                    <xdr:row>113</xdr:row>
                    <xdr:rowOff>0</xdr:rowOff>
                  </from>
                  <to>
                    <xdr:col>8</xdr:col>
                    <xdr:colOff>66675</xdr:colOff>
                    <xdr:row>114</xdr:row>
                    <xdr:rowOff>38100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0</xdr:colOff>
                    <xdr:row>113</xdr:row>
                    <xdr:rowOff>0</xdr:rowOff>
                  </from>
                  <to>
                    <xdr:col>8</xdr:col>
                    <xdr:colOff>66675</xdr:colOff>
                    <xdr:row>114</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0</xdr:colOff>
                    <xdr:row>114</xdr:row>
                    <xdr:rowOff>0</xdr:rowOff>
                  </from>
                  <to>
                    <xdr:col>8</xdr:col>
                    <xdr:colOff>66675</xdr:colOff>
                    <xdr:row>115</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114</xdr:row>
                    <xdr:rowOff>0</xdr:rowOff>
                  </from>
                  <to>
                    <xdr:col>8</xdr:col>
                    <xdr:colOff>66675</xdr:colOff>
                    <xdr:row>115</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0</xdr:colOff>
                    <xdr:row>117</xdr:row>
                    <xdr:rowOff>0</xdr:rowOff>
                  </from>
                  <to>
                    <xdr:col>8</xdr:col>
                    <xdr:colOff>66675</xdr:colOff>
                    <xdr:row>118</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0</xdr:colOff>
                    <xdr:row>117</xdr:row>
                    <xdr:rowOff>0</xdr:rowOff>
                  </from>
                  <to>
                    <xdr:col>8</xdr:col>
                    <xdr:colOff>66675</xdr:colOff>
                    <xdr:row>118</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0</xdr:colOff>
                    <xdr:row>119</xdr:row>
                    <xdr:rowOff>0</xdr:rowOff>
                  </from>
                  <to>
                    <xdr:col>8</xdr:col>
                    <xdr:colOff>66675</xdr:colOff>
                    <xdr:row>120</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0</xdr:colOff>
                    <xdr:row>119</xdr:row>
                    <xdr:rowOff>0</xdr:rowOff>
                  </from>
                  <to>
                    <xdr:col>8</xdr:col>
                    <xdr:colOff>66675</xdr:colOff>
                    <xdr:row>120</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0</xdr:col>
                    <xdr:colOff>0</xdr:colOff>
                    <xdr:row>73</xdr:row>
                    <xdr:rowOff>0</xdr:rowOff>
                  </from>
                  <to>
                    <xdr:col>1</xdr:col>
                    <xdr:colOff>66675</xdr:colOff>
                    <xdr:row>74</xdr:row>
                    <xdr:rowOff>47625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0</xdr:col>
                    <xdr:colOff>0</xdr:colOff>
                    <xdr:row>74</xdr:row>
                    <xdr:rowOff>0</xdr:rowOff>
                  </from>
                  <to>
                    <xdr:col>1</xdr:col>
                    <xdr:colOff>66675</xdr:colOff>
                    <xdr:row>75</xdr:row>
                    <xdr:rowOff>47625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0</xdr:colOff>
                    <xdr:row>75</xdr:row>
                    <xdr:rowOff>0</xdr:rowOff>
                  </from>
                  <to>
                    <xdr:col>1</xdr:col>
                    <xdr:colOff>66675</xdr:colOff>
                    <xdr:row>76</xdr:row>
                    <xdr:rowOff>47625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0</xdr:col>
                    <xdr:colOff>0</xdr:colOff>
                    <xdr:row>76</xdr:row>
                    <xdr:rowOff>0</xdr:rowOff>
                  </from>
                  <to>
                    <xdr:col>1</xdr:col>
                    <xdr:colOff>66675</xdr:colOff>
                    <xdr:row>77</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0</xdr:col>
                    <xdr:colOff>0</xdr:colOff>
                    <xdr:row>77</xdr:row>
                    <xdr:rowOff>0</xdr:rowOff>
                  </from>
                  <to>
                    <xdr:col>1</xdr:col>
                    <xdr:colOff>66675</xdr:colOff>
                    <xdr:row>78</xdr:row>
                    <xdr:rowOff>47625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0</xdr:colOff>
                    <xdr:row>100</xdr:row>
                    <xdr:rowOff>0</xdr:rowOff>
                  </from>
                  <to>
                    <xdr:col>8</xdr:col>
                    <xdr:colOff>66675</xdr:colOff>
                    <xdr:row>101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CDDE-7D5F-48C4-A2B3-E0505278C047}">
  <sheetPr>
    <tabColor theme="8" tint="0.79998168889431442"/>
  </sheetPr>
  <dimension ref="A1:T42"/>
  <sheetViews>
    <sheetView view="pageBreakPreview" zoomScale="90" zoomScaleNormal="90" zoomScaleSheetLayoutView="90" workbookViewId="0">
      <pane xSplit="3" ySplit="2" topLeftCell="D3" activePane="bottomRight" state="frozen"/>
      <selection activeCell="AG15" sqref="AG15"/>
      <selection pane="topRight" activeCell="AG15" sqref="AG15"/>
      <selection pane="bottomLeft" activeCell="AG15" sqref="AG15"/>
      <selection pane="bottomRight" sqref="A1:A2"/>
    </sheetView>
  </sheetViews>
  <sheetFormatPr defaultColWidth="9" defaultRowHeight="28.5" customHeight="1" x14ac:dyDescent="0.4"/>
  <cols>
    <col min="1" max="1" width="6" style="10" customWidth="1"/>
    <col min="2" max="2" width="13.125" style="15" customWidth="1"/>
    <col min="3" max="3" width="26.375" style="48" customWidth="1"/>
    <col min="4" max="20" width="5.625" style="10" customWidth="1"/>
    <col min="21" max="16384" width="9" style="10"/>
  </cols>
  <sheetData>
    <row r="1" spans="1:20" ht="15.75" customHeight="1" x14ac:dyDescent="0.4">
      <c r="A1" s="224" t="s">
        <v>198</v>
      </c>
      <c r="B1" s="225" t="s">
        <v>76</v>
      </c>
      <c r="C1" s="226" t="s">
        <v>197</v>
      </c>
      <c r="D1" s="227" t="s">
        <v>42</v>
      </c>
      <c r="E1" s="227"/>
      <c r="F1" s="227"/>
      <c r="G1" s="227"/>
      <c r="H1" s="227"/>
      <c r="I1" s="227"/>
      <c r="J1" s="223" t="s">
        <v>196</v>
      </c>
      <c r="K1" s="223"/>
      <c r="L1" s="223"/>
      <c r="M1" s="223"/>
      <c r="N1" s="223" t="s">
        <v>195</v>
      </c>
      <c r="O1" s="223"/>
      <c r="P1" s="223"/>
      <c r="Q1" s="223"/>
      <c r="R1" s="223"/>
      <c r="S1" s="223"/>
      <c r="T1" s="223"/>
    </row>
    <row r="2" spans="1:20" s="48" customFormat="1" ht="56.25" customHeight="1" x14ac:dyDescent="0.4">
      <c r="A2" s="224"/>
      <c r="B2" s="225"/>
      <c r="C2" s="226"/>
      <c r="D2" s="227"/>
      <c r="E2" s="227"/>
      <c r="F2" s="227"/>
      <c r="G2" s="227"/>
      <c r="H2" s="227"/>
      <c r="I2" s="227"/>
      <c r="J2" s="92" t="s">
        <v>194</v>
      </c>
      <c r="K2" s="92" t="s">
        <v>193</v>
      </c>
      <c r="L2" s="92" t="s">
        <v>192</v>
      </c>
      <c r="M2" s="92" t="s">
        <v>191</v>
      </c>
      <c r="N2" s="92" t="s">
        <v>190</v>
      </c>
      <c r="O2" s="92" t="s">
        <v>189</v>
      </c>
      <c r="P2" s="92" t="s">
        <v>188</v>
      </c>
      <c r="Q2" s="92" t="s">
        <v>187</v>
      </c>
      <c r="R2" s="92" t="s">
        <v>186</v>
      </c>
      <c r="S2" s="92" t="s">
        <v>185</v>
      </c>
      <c r="T2" s="92" t="s">
        <v>184</v>
      </c>
    </row>
    <row r="3" spans="1:20" ht="26.25" customHeight="1" x14ac:dyDescent="0.4">
      <c r="A3" s="89" t="s">
        <v>110</v>
      </c>
      <c r="B3" s="88" t="s">
        <v>183</v>
      </c>
      <c r="C3" s="87" t="s">
        <v>182</v>
      </c>
      <c r="D3" s="86"/>
      <c r="E3" s="86"/>
      <c r="F3" s="86"/>
      <c r="G3" s="86"/>
      <c r="H3" s="86"/>
      <c r="I3" s="86"/>
      <c r="J3" s="86" t="s">
        <v>107</v>
      </c>
      <c r="K3" s="86" t="s">
        <v>107</v>
      </c>
      <c r="L3" s="86" t="s">
        <v>107</v>
      </c>
      <c r="M3" s="86"/>
      <c r="N3" s="86"/>
      <c r="O3" s="86"/>
      <c r="P3" s="86" t="s">
        <v>107</v>
      </c>
      <c r="Q3" s="86"/>
      <c r="R3" s="86"/>
      <c r="S3" s="86"/>
      <c r="T3" s="86"/>
    </row>
    <row r="4" spans="1:20" ht="26.25" customHeight="1" x14ac:dyDescent="0.4">
      <c r="A4" s="89" t="s">
        <v>110</v>
      </c>
      <c r="B4" s="88" t="s">
        <v>181</v>
      </c>
      <c r="C4" s="87" t="s">
        <v>180</v>
      </c>
      <c r="D4" s="86" t="s">
        <v>49</v>
      </c>
      <c r="E4" s="86" t="s">
        <v>50</v>
      </c>
      <c r="F4" s="86" t="s">
        <v>48</v>
      </c>
      <c r="G4" s="86"/>
      <c r="H4" s="86"/>
      <c r="I4" s="86"/>
      <c r="J4" s="86" t="s">
        <v>107</v>
      </c>
      <c r="K4" s="86" t="s">
        <v>107</v>
      </c>
      <c r="L4" s="86" t="s">
        <v>107</v>
      </c>
      <c r="M4" s="86"/>
      <c r="N4" s="86"/>
      <c r="O4" s="86"/>
      <c r="P4" s="86" t="s">
        <v>107</v>
      </c>
      <c r="Q4" s="86"/>
      <c r="R4" s="86"/>
      <c r="S4" s="91" t="s">
        <v>116</v>
      </c>
      <c r="T4" s="86"/>
    </row>
    <row r="5" spans="1:20" ht="26.25" customHeight="1" x14ac:dyDescent="0.4">
      <c r="A5" s="89" t="s">
        <v>110</v>
      </c>
      <c r="B5" s="88" t="s">
        <v>179</v>
      </c>
      <c r="C5" s="87" t="s">
        <v>178</v>
      </c>
      <c r="D5" s="86" t="s">
        <v>55</v>
      </c>
      <c r="E5" s="86" t="s">
        <v>50</v>
      </c>
      <c r="F5" s="86" t="s">
        <v>52</v>
      </c>
      <c r="G5" s="86" t="s">
        <v>49</v>
      </c>
      <c r="H5" s="86" t="s">
        <v>54</v>
      </c>
      <c r="I5" s="86"/>
      <c r="J5" s="86" t="s">
        <v>107</v>
      </c>
      <c r="K5" s="86" t="s">
        <v>107</v>
      </c>
      <c r="L5" s="86" t="s">
        <v>107</v>
      </c>
      <c r="M5" s="86" t="s">
        <v>107</v>
      </c>
      <c r="N5" s="86"/>
      <c r="O5" s="86" t="s">
        <v>107</v>
      </c>
      <c r="P5" s="86" t="s">
        <v>107</v>
      </c>
      <c r="Q5" s="86"/>
      <c r="R5" s="86"/>
      <c r="S5" s="86" t="s">
        <v>107</v>
      </c>
      <c r="T5" s="86" t="s">
        <v>107</v>
      </c>
    </row>
    <row r="6" spans="1:20" ht="26.25" customHeight="1" x14ac:dyDescent="0.4">
      <c r="A6" s="89" t="s">
        <v>110</v>
      </c>
      <c r="B6" s="88" t="s">
        <v>177</v>
      </c>
      <c r="C6" s="87" t="s">
        <v>176</v>
      </c>
      <c r="D6" s="86" t="s">
        <v>51</v>
      </c>
      <c r="E6" s="86" t="s">
        <v>50</v>
      </c>
      <c r="F6" s="86" t="s">
        <v>49</v>
      </c>
      <c r="G6" s="86" t="s">
        <v>48</v>
      </c>
      <c r="H6" s="86"/>
      <c r="I6" s="86"/>
      <c r="J6" s="86" t="s">
        <v>107</v>
      </c>
      <c r="K6" s="86" t="s">
        <v>107</v>
      </c>
      <c r="L6" s="86" t="s">
        <v>107</v>
      </c>
      <c r="M6" s="86" t="s">
        <v>107</v>
      </c>
      <c r="N6" s="86"/>
      <c r="O6" s="86" t="s">
        <v>107</v>
      </c>
      <c r="P6" s="86" t="s">
        <v>107</v>
      </c>
      <c r="Q6" s="86"/>
      <c r="R6" s="86"/>
      <c r="S6" s="86" t="s">
        <v>107</v>
      </c>
      <c r="T6" s="86" t="s">
        <v>107</v>
      </c>
    </row>
    <row r="7" spans="1:20" ht="26.25" customHeight="1" x14ac:dyDescent="0.4">
      <c r="A7" s="89" t="s">
        <v>110</v>
      </c>
      <c r="B7" s="88" t="s">
        <v>175</v>
      </c>
      <c r="C7" s="87" t="s">
        <v>174</v>
      </c>
      <c r="D7" s="86" t="s">
        <v>51</v>
      </c>
      <c r="E7" s="86" t="s">
        <v>50</v>
      </c>
      <c r="F7" s="86" t="s">
        <v>49</v>
      </c>
      <c r="G7" s="86" t="s">
        <v>48</v>
      </c>
      <c r="H7" s="86"/>
      <c r="I7" s="86"/>
      <c r="J7" s="86" t="s">
        <v>107</v>
      </c>
      <c r="K7" s="86" t="s">
        <v>107</v>
      </c>
      <c r="L7" s="86" t="s">
        <v>107</v>
      </c>
      <c r="M7" s="86" t="s">
        <v>107</v>
      </c>
      <c r="N7" s="86"/>
      <c r="O7" s="86" t="s">
        <v>107</v>
      </c>
      <c r="P7" s="86" t="s">
        <v>107</v>
      </c>
      <c r="Q7" s="86"/>
      <c r="R7" s="86"/>
      <c r="S7" s="86" t="s">
        <v>107</v>
      </c>
      <c r="T7" s="86" t="s">
        <v>107</v>
      </c>
    </row>
    <row r="8" spans="1:20" ht="26.25" customHeight="1" x14ac:dyDescent="0.4">
      <c r="A8" s="89" t="s">
        <v>110</v>
      </c>
      <c r="B8" s="88" t="s">
        <v>173</v>
      </c>
      <c r="C8" s="87" t="s">
        <v>172</v>
      </c>
      <c r="D8" s="86" t="s">
        <v>51</v>
      </c>
      <c r="E8" s="86"/>
      <c r="F8" s="86"/>
      <c r="G8" s="86"/>
      <c r="H8" s="86"/>
      <c r="I8" s="86"/>
      <c r="J8" s="86" t="s">
        <v>107</v>
      </c>
      <c r="K8" s="86" t="s">
        <v>107</v>
      </c>
      <c r="L8" s="86" t="s">
        <v>107</v>
      </c>
      <c r="M8" s="86" t="s">
        <v>107</v>
      </c>
      <c r="N8"/>
      <c r="O8" s="86"/>
      <c r="P8" s="86" t="s">
        <v>171</v>
      </c>
      <c r="Q8" s="86"/>
      <c r="R8" s="86"/>
      <c r="S8" s="86"/>
      <c r="T8" s="86" t="s">
        <v>107</v>
      </c>
    </row>
    <row r="9" spans="1:20" ht="26.25" customHeight="1" x14ac:dyDescent="0.4">
      <c r="A9" s="89" t="s">
        <v>110</v>
      </c>
      <c r="B9" s="88" t="s">
        <v>170</v>
      </c>
      <c r="C9" s="87" t="s">
        <v>169</v>
      </c>
      <c r="D9" s="86" t="s">
        <v>50</v>
      </c>
      <c r="E9" s="86" t="s">
        <v>52</v>
      </c>
      <c r="F9" s="86" t="s">
        <v>49</v>
      </c>
      <c r="G9" s="86" t="s">
        <v>48</v>
      </c>
      <c r="H9" s="86"/>
      <c r="I9" s="86"/>
      <c r="J9" s="86" t="s">
        <v>107</v>
      </c>
      <c r="K9" s="86" t="s">
        <v>107</v>
      </c>
      <c r="L9" s="86" t="s">
        <v>107</v>
      </c>
      <c r="M9" s="86" t="s">
        <v>107</v>
      </c>
      <c r="N9" s="86"/>
      <c r="O9" s="86"/>
      <c r="P9" s="86" t="s">
        <v>107</v>
      </c>
      <c r="Q9" s="86"/>
      <c r="R9" s="86"/>
      <c r="S9" s="86" t="s">
        <v>107</v>
      </c>
      <c r="T9" s="86" t="s">
        <v>107</v>
      </c>
    </row>
    <row r="10" spans="1:20" ht="26.25" customHeight="1" x14ac:dyDescent="0.4">
      <c r="A10" s="89" t="s">
        <v>110</v>
      </c>
      <c r="B10" s="88" t="s">
        <v>168</v>
      </c>
      <c r="C10" s="87" t="s">
        <v>167</v>
      </c>
      <c r="D10" s="86" t="s">
        <v>49</v>
      </c>
      <c r="E10" s="86" t="s">
        <v>50</v>
      </c>
      <c r="F10" s="86" t="s">
        <v>48</v>
      </c>
      <c r="G10" s="86"/>
      <c r="H10" s="86"/>
      <c r="I10" s="86"/>
      <c r="J10" s="86" t="s">
        <v>107</v>
      </c>
      <c r="K10" s="86" t="s">
        <v>107</v>
      </c>
      <c r="L10" s="86" t="s">
        <v>107</v>
      </c>
      <c r="M10" s="86" t="s">
        <v>107</v>
      </c>
      <c r="N10" s="86"/>
      <c r="O10" s="86"/>
      <c r="P10" s="86" t="s">
        <v>107</v>
      </c>
      <c r="Q10" s="86"/>
      <c r="R10" s="86"/>
      <c r="S10" s="86" t="s">
        <v>107</v>
      </c>
      <c r="T10" s="86" t="s">
        <v>107</v>
      </c>
    </row>
    <row r="11" spans="1:20" ht="26.25" customHeight="1" x14ac:dyDescent="0.4">
      <c r="A11" s="89" t="s">
        <v>110</v>
      </c>
      <c r="B11" s="88" t="s">
        <v>166</v>
      </c>
      <c r="C11" s="87" t="s">
        <v>165</v>
      </c>
      <c r="D11" s="86" t="s">
        <v>49</v>
      </c>
      <c r="E11" s="86" t="s">
        <v>50</v>
      </c>
      <c r="F11" s="86"/>
      <c r="G11" s="86"/>
      <c r="H11" s="86"/>
      <c r="I11" s="86"/>
      <c r="J11" s="86" t="s">
        <v>107</v>
      </c>
      <c r="K11" s="86" t="s">
        <v>107</v>
      </c>
      <c r="L11" s="86" t="s">
        <v>107</v>
      </c>
      <c r="M11" s="86" t="s">
        <v>107</v>
      </c>
      <c r="N11" s="86"/>
      <c r="O11" s="86" t="s">
        <v>107</v>
      </c>
      <c r="P11" s="86" t="s">
        <v>107</v>
      </c>
      <c r="Q11" s="86" t="s">
        <v>107</v>
      </c>
      <c r="R11" s="86"/>
      <c r="S11" s="86" t="s">
        <v>107</v>
      </c>
      <c r="T11" s="86"/>
    </row>
    <row r="12" spans="1:20" ht="26.25" customHeight="1" x14ac:dyDescent="0.4">
      <c r="A12" s="89" t="s">
        <v>110</v>
      </c>
      <c r="B12" s="88" t="s">
        <v>164</v>
      </c>
      <c r="C12" s="87" t="s">
        <v>163</v>
      </c>
      <c r="D12" s="86" t="s">
        <v>49</v>
      </c>
      <c r="E12" s="86" t="s">
        <v>50</v>
      </c>
      <c r="F12" s="86"/>
      <c r="G12" s="86"/>
      <c r="H12" s="86"/>
      <c r="I12" s="86"/>
      <c r="J12" s="86" t="s">
        <v>107</v>
      </c>
      <c r="K12" s="86" t="s">
        <v>107</v>
      </c>
      <c r="L12" s="86" t="s">
        <v>107</v>
      </c>
      <c r="M12" s="86" t="s">
        <v>107</v>
      </c>
      <c r="N12" s="86"/>
      <c r="O12" s="86" t="s">
        <v>107</v>
      </c>
      <c r="P12" s="86" t="s">
        <v>107</v>
      </c>
      <c r="Q12" s="86" t="s">
        <v>107</v>
      </c>
      <c r="R12" s="86"/>
      <c r="S12" s="86" t="s">
        <v>107</v>
      </c>
      <c r="T12" s="86"/>
    </row>
    <row r="13" spans="1:20" ht="26.25" customHeight="1" x14ac:dyDescent="0.4">
      <c r="A13" s="89" t="s">
        <v>110</v>
      </c>
      <c r="B13" s="88" t="s">
        <v>162</v>
      </c>
      <c r="C13" s="87" t="s">
        <v>161</v>
      </c>
      <c r="D13" s="86" t="s">
        <v>51</v>
      </c>
      <c r="E13" s="86" t="s">
        <v>52</v>
      </c>
      <c r="F13" s="86" t="s">
        <v>49</v>
      </c>
      <c r="G13" s="86" t="s">
        <v>54</v>
      </c>
      <c r="H13" s="86"/>
      <c r="I13" s="86"/>
      <c r="J13" s="86" t="s">
        <v>107</v>
      </c>
      <c r="K13" s="86" t="s">
        <v>107</v>
      </c>
      <c r="L13" s="86" t="s">
        <v>107</v>
      </c>
      <c r="M13" s="86" t="s">
        <v>107</v>
      </c>
      <c r="N13" s="86"/>
      <c r="O13" s="86" t="s">
        <v>107</v>
      </c>
      <c r="P13" s="86" t="s">
        <v>107</v>
      </c>
      <c r="Q13" s="86"/>
      <c r="R13" s="86"/>
      <c r="S13" s="86" t="s">
        <v>107</v>
      </c>
      <c r="T13" s="86" t="s">
        <v>107</v>
      </c>
    </row>
    <row r="14" spans="1:20" ht="26.25" customHeight="1" x14ac:dyDescent="0.4">
      <c r="A14" s="89" t="s">
        <v>110</v>
      </c>
      <c r="B14" s="88" t="s">
        <v>160</v>
      </c>
      <c r="C14" s="87" t="s">
        <v>159</v>
      </c>
      <c r="D14" s="86" t="s">
        <v>51</v>
      </c>
      <c r="E14" s="86" t="s">
        <v>50</v>
      </c>
      <c r="F14" s="86" t="s">
        <v>49</v>
      </c>
      <c r="G14" s="86" t="s">
        <v>48</v>
      </c>
      <c r="H14" s="86"/>
      <c r="I14" s="86"/>
      <c r="J14" s="86" t="s">
        <v>107</v>
      </c>
      <c r="K14" s="86" t="s">
        <v>107</v>
      </c>
      <c r="L14" s="86" t="s">
        <v>107</v>
      </c>
      <c r="M14" s="86"/>
      <c r="N14" s="86"/>
      <c r="O14" s="86" t="s">
        <v>107</v>
      </c>
      <c r="P14" s="86" t="s">
        <v>107</v>
      </c>
      <c r="Q14" s="86"/>
      <c r="R14" s="86"/>
      <c r="S14" s="86" t="s">
        <v>107</v>
      </c>
      <c r="T14" s="86"/>
    </row>
    <row r="15" spans="1:20" ht="26.25" customHeight="1" x14ac:dyDescent="0.4">
      <c r="A15" s="89" t="s">
        <v>110</v>
      </c>
      <c r="B15" s="88" t="s">
        <v>158</v>
      </c>
      <c r="C15" s="87" t="s">
        <v>157</v>
      </c>
      <c r="D15" s="86" t="s">
        <v>50</v>
      </c>
      <c r="E15" s="86" t="s">
        <v>52</v>
      </c>
      <c r="F15" s="86" t="s">
        <v>49</v>
      </c>
      <c r="G15" s="86" t="s">
        <v>48</v>
      </c>
      <c r="H15" s="86"/>
      <c r="I15" s="86"/>
      <c r="J15" s="86" t="s">
        <v>107</v>
      </c>
      <c r="K15" s="86" t="s">
        <v>107</v>
      </c>
      <c r="L15" s="86" t="s">
        <v>107</v>
      </c>
      <c r="M15" s="86"/>
      <c r="N15" s="86"/>
      <c r="O15" s="86"/>
      <c r="P15" s="86" t="s">
        <v>107</v>
      </c>
      <c r="Q15" s="86"/>
      <c r="R15" s="86"/>
      <c r="S15" s="86" t="s">
        <v>107</v>
      </c>
      <c r="T15" s="86" t="s">
        <v>107</v>
      </c>
    </row>
    <row r="16" spans="1:20" ht="26.25" customHeight="1" x14ac:dyDescent="0.4">
      <c r="A16" s="89" t="s">
        <v>110</v>
      </c>
      <c r="B16" s="88" t="s">
        <v>156</v>
      </c>
      <c r="C16" s="87" t="s">
        <v>155</v>
      </c>
      <c r="D16" s="86" t="s">
        <v>51</v>
      </c>
      <c r="E16" s="86" t="s">
        <v>52</v>
      </c>
      <c r="F16" s="86" t="s">
        <v>49</v>
      </c>
      <c r="G16" s="86" t="s">
        <v>48</v>
      </c>
      <c r="H16" s="86" t="s">
        <v>54</v>
      </c>
      <c r="I16" s="86"/>
      <c r="J16" s="86" t="s">
        <v>107</v>
      </c>
      <c r="K16" s="86" t="s">
        <v>107</v>
      </c>
      <c r="L16" s="86" t="s">
        <v>107</v>
      </c>
      <c r="M16" s="86" t="s">
        <v>107</v>
      </c>
      <c r="N16" s="86"/>
      <c r="O16" s="86" t="s">
        <v>107</v>
      </c>
      <c r="P16" s="86" t="s">
        <v>107</v>
      </c>
      <c r="Q16" s="86"/>
      <c r="R16" s="86"/>
      <c r="S16" s="86" t="s">
        <v>107</v>
      </c>
      <c r="T16" s="86" t="s">
        <v>107</v>
      </c>
    </row>
    <row r="17" spans="1:20" ht="26.25" customHeight="1" x14ac:dyDescent="0.4">
      <c r="A17" s="89" t="s">
        <v>110</v>
      </c>
      <c r="B17" s="88" t="s">
        <v>154</v>
      </c>
      <c r="C17" s="87" t="s">
        <v>153</v>
      </c>
      <c r="D17" s="86" t="s">
        <v>53</v>
      </c>
      <c r="E17" s="86" t="s">
        <v>51</v>
      </c>
      <c r="F17" s="86" t="s">
        <v>52</v>
      </c>
      <c r="G17" s="86" t="s">
        <v>49</v>
      </c>
      <c r="H17" s="86" t="s">
        <v>50</v>
      </c>
      <c r="I17" s="86" t="s">
        <v>48</v>
      </c>
      <c r="J17" s="86" t="s">
        <v>107</v>
      </c>
      <c r="K17" s="86" t="s">
        <v>107</v>
      </c>
      <c r="L17" s="86" t="s">
        <v>107</v>
      </c>
      <c r="M17" s="86" t="s">
        <v>107</v>
      </c>
      <c r="N17" s="86"/>
      <c r="O17" s="86"/>
      <c r="P17" s="86" t="s">
        <v>107</v>
      </c>
      <c r="Q17" s="86"/>
      <c r="R17" s="86" t="s">
        <v>107</v>
      </c>
      <c r="S17" s="86" t="s">
        <v>107</v>
      </c>
      <c r="T17" s="86" t="s">
        <v>107</v>
      </c>
    </row>
    <row r="18" spans="1:20" ht="26.25" customHeight="1" x14ac:dyDescent="0.4">
      <c r="A18" s="89" t="s">
        <v>110</v>
      </c>
      <c r="B18" s="88" t="s">
        <v>152</v>
      </c>
      <c r="C18" s="87" t="s">
        <v>151</v>
      </c>
      <c r="D18" s="86" t="s">
        <v>51</v>
      </c>
      <c r="E18" s="86" t="s">
        <v>52</v>
      </c>
      <c r="F18" s="86" t="s">
        <v>49</v>
      </c>
      <c r="G18" s="86" t="s">
        <v>50</v>
      </c>
      <c r="H18" s="86" t="s">
        <v>48</v>
      </c>
      <c r="I18" s="86"/>
      <c r="J18" s="86" t="s">
        <v>107</v>
      </c>
      <c r="K18" s="86" t="s">
        <v>107</v>
      </c>
      <c r="L18" s="86" t="s">
        <v>107</v>
      </c>
      <c r="M18" s="86"/>
      <c r="N18" s="86"/>
      <c r="O18" s="86" t="s">
        <v>107</v>
      </c>
      <c r="P18" s="86" t="s">
        <v>107</v>
      </c>
      <c r="Q18" s="86"/>
      <c r="R18" s="86"/>
      <c r="S18" s="86" t="s">
        <v>107</v>
      </c>
      <c r="T18" s="86" t="s">
        <v>107</v>
      </c>
    </row>
    <row r="19" spans="1:20" ht="26.25" customHeight="1" x14ac:dyDescent="0.4">
      <c r="A19" s="89" t="s">
        <v>110</v>
      </c>
      <c r="B19" s="88" t="s">
        <v>150</v>
      </c>
      <c r="C19" s="87" t="s">
        <v>149</v>
      </c>
      <c r="D19" s="86" t="s">
        <v>53</v>
      </c>
      <c r="E19" s="86" t="s">
        <v>51</v>
      </c>
      <c r="F19" s="86" t="s">
        <v>52</v>
      </c>
      <c r="G19" s="86" t="s">
        <v>49</v>
      </c>
      <c r="H19" s="86"/>
      <c r="I19" s="86"/>
      <c r="J19" s="86" t="s">
        <v>107</v>
      </c>
      <c r="K19" s="86" t="s">
        <v>107</v>
      </c>
      <c r="L19" s="86" t="s">
        <v>107</v>
      </c>
      <c r="M19" s="86" t="s">
        <v>107</v>
      </c>
      <c r="N19" s="86"/>
      <c r="O19" s="86" t="s">
        <v>107</v>
      </c>
      <c r="P19" s="86" t="s">
        <v>107</v>
      </c>
      <c r="Q19" s="86"/>
      <c r="R19" s="86"/>
      <c r="S19" s="86" t="s">
        <v>107</v>
      </c>
      <c r="T19" s="86" t="s">
        <v>107</v>
      </c>
    </row>
    <row r="20" spans="1:20" ht="26.25" customHeight="1" x14ac:dyDescent="0.4">
      <c r="A20" s="89" t="s">
        <v>110</v>
      </c>
      <c r="B20" s="88" t="s">
        <v>148</v>
      </c>
      <c r="C20" s="87" t="s">
        <v>147</v>
      </c>
      <c r="D20" s="86" t="s">
        <v>52</v>
      </c>
      <c r="E20" s="86" t="s">
        <v>49</v>
      </c>
      <c r="F20" s="86"/>
      <c r="G20" s="86"/>
      <c r="H20" s="86"/>
      <c r="I20" s="86"/>
      <c r="J20" s="86" t="s">
        <v>107</v>
      </c>
      <c r="K20" s="86" t="s">
        <v>107</v>
      </c>
      <c r="L20" s="86" t="s">
        <v>107</v>
      </c>
      <c r="M20" s="86" t="s">
        <v>107</v>
      </c>
      <c r="N20" s="86"/>
      <c r="O20" s="86"/>
      <c r="P20" s="86" t="s">
        <v>107</v>
      </c>
      <c r="Q20" s="86"/>
      <c r="R20" s="86"/>
      <c r="S20" s="86" t="s">
        <v>107</v>
      </c>
      <c r="T20" s="86" t="s">
        <v>107</v>
      </c>
    </row>
    <row r="21" spans="1:20" ht="26.25" customHeight="1" x14ac:dyDescent="0.4">
      <c r="A21" s="89" t="s">
        <v>110</v>
      </c>
      <c r="B21" s="88" t="s">
        <v>146</v>
      </c>
      <c r="C21" s="87" t="s">
        <v>145</v>
      </c>
      <c r="D21" s="86" t="s">
        <v>53</v>
      </c>
      <c r="E21" s="86" t="s">
        <v>51</v>
      </c>
      <c r="F21" s="86" t="s">
        <v>52</v>
      </c>
      <c r="G21" s="86" t="s">
        <v>49</v>
      </c>
      <c r="H21" s="86" t="s">
        <v>50</v>
      </c>
      <c r="I21" s="86" t="s">
        <v>48</v>
      </c>
      <c r="J21" s="86" t="s">
        <v>107</v>
      </c>
      <c r="K21" s="86" t="s">
        <v>107</v>
      </c>
      <c r="L21" s="86" t="s">
        <v>107</v>
      </c>
      <c r="M21" s="86"/>
      <c r="N21" s="86"/>
      <c r="O21" s="86" t="s">
        <v>107</v>
      </c>
      <c r="P21" s="86" t="s">
        <v>107</v>
      </c>
      <c r="Q21" s="86"/>
      <c r="R21" s="86"/>
      <c r="S21" s="86" t="s">
        <v>107</v>
      </c>
      <c r="T21" s="86" t="s">
        <v>107</v>
      </c>
    </row>
    <row r="22" spans="1:20" ht="26.25" customHeight="1" x14ac:dyDescent="0.4">
      <c r="A22" s="89" t="s">
        <v>110</v>
      </c>
      <c r="B22" s="88" t="s">
        <v>144</v>
      </c>
      <c r="C22" s="87" t="s">
        <v>143</v>
      </c>
      <c r="D22" s="86" t="s">
        <v>51</v>
      </c>
      <c r="E22" s="86" t="s">
        <v>52</v>
      </c>
      <c r="F22" s="86" t="s">
        <v>49</v>
      </c>
      <c r="G22" s="86" t="s">
        <v>48</v>
      </c>
      <c r="H22" s="86"/>
      <c r="I22" s="86"/>
      <c r="J22" s="86" t="s">
        <v>107</v>
      </c>
      <c r="K22" s="86" t="s">
        <v>107</v>
      </c>
      <c r="L22" s="86" t="s">
        <v>107</v>
      </c>
      <c r="M22" s="86" t="s">
        <v>107</v>
      </c>
      <c r="N22" s="86"/>
      <c r="O22" s="86" t="s">
        <v>107</v>
      </c>
      <c r="P22" s="86" t="s">
        <v>107</v>
      </c>
      <c r="Q22" s="86"/>
      <c r="R22" s="86"/>
      <c r="S22" s="86" t="s">
        <v>107</v>
      </c>
      <c r="T22" s="86" t="s">
        <v>107</v>
      </c>
    </row>
    <row r="23" spans="1:20" ht="26.25" customHeight="1" x14ac:dyDescent="0.4">
      <c r="A23" s="89" t="s">
        <v>110</v>
      </c>
      <c r="B23" s="88" t="s">
        <v>142</v>
      </c>
      <c r="C23" s="87" t="s">
        <v>141</v>
      </c>
      <c r="D23" s="86" t="s">
        <v>50</v>
      </c>
      <c r="E23" s="86" t="s">
        <v>49</v>
      </c>
      <c r="F23" s="86" t="s">
        <v>48</v>
      </c>
      <c r="G23" s="86"/>
      <c r="H23" s="86"/>
      <c r="I23" s="86"/>
      <c r="J23" s="86" t="s">
        <v>107</v>
      </c>
      <c r="K23" s="86" t="s">
        <v>107</v>
      </c>
      <c r="L23" s="86" t="s">
        <v>107</v>
      </c>
      <c r="M23" s="86"/>
      <c r="N23" s="86"/>
      <c r="O23" s="86" t="s">
        <v>107</v>
      </c>
      <c r="P23" s="86" t="s">
        <v>107</v>
      </c>
      <c r="Q23" s="86"/>
      <c r="R23" s="86"/>
      <c r="S23" s="86" t="s">
        <v>107</v>
      </c>
      <c r="T23" s="86"/>
    </row>
    <row r="24" spans="1:20" ht="26.25" customHeight="1" x14ac:dyDescent="0.4">
      <c r="A24" s="89" t="s">
        <v>110</v>
      </c>
      <c r="B24" s="88" t="s">
        <v>140</v>
      </c>
      <c r="C24" s="87" t="s">
        <v>139</v>
      </c>
      <c r="D24" s="86" t="s">
        <v>50</v>
      </c>
      <c r="E24" s="86" t="s">
        <v>49</v>
      </c>
      <c r="F24" s="86" t="s">
        <v>51</v>
      </c>
      <c r="G24" s="86"/>
      <c r="H24" s="86"/>
      <c r="I24" s="86"/>
      <c r="J24" s="86" t="s">
        <v>107</v>
      </c>
      <c r="K24" s="86" t="s">
        <v>107</v>
      </c>
      <c r="L24" s="86" t="s">
        <v>107</v>
      </c>
      <c r="M24" s="86"/>
      <c r="N24" s="86"/>
      <c r="O24" s="86" t="s">
        <v>107</v>
      </c>
      <c r="P24" s="86" t="s">
        <v>107</v>
      </c>
      <c r="Q24" s="86"/>
      <c r="R24" s="86"/>
      <c r="S24" s="86" t="s">
        <v>107</v>
      </c>
      <c r="T24" s="86"/>
    </row>
    <row r="25" spans="1:20" ht="26.25" customHeight="1" x14ac:dyDescent="0.4">
      <c r="A25" s="89" t="s">
        <v>110</v>
      </c>
      <c r="B25" s="88" t="s">
        <v>138</v>
      </c>
      <c r="C25" s="87" t="s">
        <v>137</v>
      </c>
      <c r="D25" s="86" t="s">
        <v>51</v>
      </c>
      <c r="E25" s="86" t="s">
        <v>52</v>
      </c>
      <c r="F25" s="86" t="s">
        <v>49</v>
      </c>
      <c r="G25" s="86" t="s">
        <v>50</v>
      </c>
      <c r="H25" s="86" t="s">
        <v>48</v>
      </c>
      <c r="I25" s="86"/>
      <c r="J25" s="86" t="s">
        <v>107</v>
      </c>
      <c r="K25" s="86" t="s">
        <v>107</v>
      </c>
      <c r="L25" s="86" t="s">
        <v>107</v>
      </c>
      <c r="M25" s="86"/>
      <c r="N25" s="86"/>
      <c r="O25" s="86"/>
      <c r="P25" s="86" t="s">
        <v>107</v>
      </c>
      <c r="Q25" s="86"/>
      <c r="R25" s="86"/>
      <c r="S25" s="86" t="s">
        <v>107</v>
      </c>
      <c r="T25" s="86" t="s">
        <v>107</v>
      </c>
    </row>
    <row r="26" spans="1:20" ht="26.25" customHeight="1" x14ac:dyDescent="0.4">
      <c r="A26" s="89" t="s">
        <v>110</v>
      </c>
      <c r="B26" s="88" t="s">
        <v>136</v>
      </c>
      <c r="C26" s="87" t="s">
        <v>135</v>
      </c>
      <c r="D26" s="86" t="s">
        <v>50</v>
      </c>
      <c r="E26" s="86" t="s">
        <v>49</v>
      </c>
      <c r="F26" s="86" t="s">
        <v>48</v>
      </c>
      <c r="G26" s="86"/>
      <c r="H26" s="86"/>
      <c r="I26" s="86"/>
      <c r="J26" s="86" t="s">
        <v>107</v>
      </c>
      <c r="K26" s="86"/>
      <c r="L26" s="86"/>
      <c r="M26" s="86"/>
      <c r="N26" s="86"/>
      <c r="O26" s="86"/>
      <c r="P26" s="86" t="s">
        <v>107</v>
      </c>
      <c r="Q26" s="86"/>
      <c r="R26" s="86"/>
      <c r="S26" s="86"/>
      <c r="T26" s="86" t="s">
        <v>107</v>
      </c>
    </row>
    <row r="27" spans="1:20" ht="26.25" customHeight="1" x14ac:dyDescent="0.4">
      <c r="A27" s="89" t="s">
        <v>110</v>
      </c>
      <c r="B27" s="88" t="s">
        <v>134</v>
      </c>
      <c r="C27" s="87" t="s">
        <v>133</v>
      </c>
      <c r="D27" s="86" t="s">
        <v>52</v>
      </c>
      <c r="E27" s="86" t="s">
        <v>49</v>
      </c>
      <c r="F27" s="86" t="s">
        <v>50</v>
      </c>
      <c r="G27" s="86" t="s">
        <v>51</v>
      </c>
      <c r="H27" s="86"/>
      <c r="I27" s="86"/>
      <c r="J27" s="86" t="s">
        <v>107</v>
      </c>
      <c r="K27" s="86"/>
      <c r="L27" s="86"/>
      <c r="M27" s="86"/>
      <c r="N27" s="86"/>
      <c r="O27" s="86"/>
      <c r="P27" s="86" t="s">
        <v>107</v>
      </c>
      <c r="Q27" s="86"/>
      <c r="R27" s="86"/>
      <c r="S27" s="86" t="s">
        <v>107</v>
      </c>
      <c r="T27" s="86" t="s">
        <v>107</v>
      </c>
    </row>
    <row r="28" spans="1:20" ht="26.25" customHeight="1" x14ac:dyDescent="0.4">
      <c r="A28" s="89" t="s">
        <v>110</v>
      </c>
      <c r="B28" s="88" t="s">
        <v>132</v>
      </c>
      <c r="C28" s="87" t="s">
        <v>131</v>
      </c>
      <c r="D28" s="86" t="s">
        <v>50</v>
      </c>
      <c r="E28" s="86" t="s">
        <v>49</v>
      </c>
      <c r="F28" s="86"/>
      <c r="G28" s="86"/>
      <c r="H28" s="86"/>
      <c r="I28" s="86"/>
      <c r="J28" s="86" t="s">
        <v>107</v>
      </c>
      <c r="K28" s="86"/>
      <c r="L28" s="86"/>
      <c r="M28" s="86"/>
      <c r="N28" s="86"/>
      <c r="O28" s="86"/>
      <c r="P28" s="86" t="s">
        <v>107</v>
      </c>
      <c r="Q28" s="86"/>
      <c r="R28" s="86"/>
      <c r="S28" s="86"/>
      <c r="T28" s="86"/>
    </row>
    <row r="29" spans="1:20" ht="26.25" customHeight="1" x14ac:dyDescent="0.4">
      <c r="A29" s="89" t="s">
        <v>110</v>
      </c>
      <c r="B29" s="88" t="s">
        <v>130</v>
      </c>
      <c r="C29" s="87" t="s">
        <v>129</v>
      </c>
      <c r="D29" s="86" t="s">
        <v>52</v>
      </c>
      <c r="E29" s="86" t="s">
        <v>50</v>
      </c>
      <c r="F29" s="86" t="s">
        <v>48</v>
      </c>
      <c r="G29" s="86"/>
      <c r="H29" s="86"/>
      <c r="I29" s="86"/>
      <c r="J29" s="86"/>
      <c r="K29" s="86"/>
      <c r="L29" s="86"/>
      <c r="M29" s="86" t="s">
        <v>116</v>
      </c>
      <c r="N29" s="86"/>
      <c r="O29" s="86"/>
      <c r="P29" s="86" t="s">
        <v>128</v>
      </c>
      <c r="Q29" s="86"/>
      <c r="R29" s="86"/>
      <c r="S29" s="86" t="s">
        <v>107</v>
      </c>
      <c r="T29" s="86"/>
    </row>
    <row r="30" spans="1:20" ht="26.25" customHeight="1" x14ac:dyDescent="0.4">
      <c r="A30" s="89" t="s">
        <v>110</v>
      </c>
      <c r="B30" s="88" t="s">
        <v>127</v>
      </c>
      <c r="C30" s="87" t="s">
        <v>126</v>
      </c>
      <c r="D30" s="86" t="s">
        <v>50</v>
      </c>
      <c r="E30" s="86"/>
      <c r="F30" s="86"/>
      <c r="G30" s="86"/>
      <c r="H30" s="86"/>
      <c r="I30" s="86"/>
      <c r="J30" s="86"/>
      <c r="K30" s="86"/>
      <c r="L30" s="86"/>
      <c r="M30" s="86" t="s">
        <v>107</v>
      </c>
      <c r="N30" s="86"/>
      <c r="O30" s="86"/>
      <c r="P30" s="86" t="s">
        <v>107</v>
      </c>
      <c r="Q30" s="86"/>
      <c r="R30" s="86"/>
      <c r="S30" s="86"/>
      <c r="T30" s="86"/>
    </row>
    <row r="31" spans="1:20" ht="26.25" customHeight="1" x14ac:dyDescent="0.4">
      <c r="A31" s="89" t="s">
        <v>110</v>
      </c>
      <c r="B31" s="88" t="s">
        <v>199</v>
      </c>
      <c r="C31" s="87" t="s">
        <v>125</v>
      </c>
      <c r="D31" s="86" t="s">
        <v>55</v>
      </c>
      <c r="E31" s="86" t="s">
        <v>51</v>
      </c>
      <c r="F31" s="86" t="s">
        <v>52</v>
      </c>
      <c r="G31" s="86" t="s">
        <v>50</v>
      </c>
      <c r="H31" s="86" t="s">
        <v>48</v>
      </c>
      <c r="I31" s="86"/>
      <c r="J31" s="86"/>
      <c r="K31" s="86"/>
      <c r="L31" s="86"/>
      <c r="M31" s="86" t="s">
        <v>107</v>
      </c>
      <c r="N31" s="86"/>
      <c r="O31" s="86"/>
      <c r="P31" s="86" t="s">
        <v>107</v>
      </c>
      <c r="Q31" s="86"/>
      <c r="R31" s="86"/>
      <c r="S31" s="86" t="s">
        <v>107</v>
      </c>
      <c r="T31" s="86" t="s">
        <v>107</v>
      </c>
    </row>
    <row r="32" spans="1:20" ht="26.25" customHeight="1" x14ac:dyDescent="0.4">
      <c r="A32" s="89" t="s">
        <v>110</v>
      </c>
      <c r="B32" s="88" t="s">
        <v>124</v>
      </c>
      <c r="C32" s="87" t="s">
        <v>123</v>
      </c>
      <c r="D32" s="86"/>
      <c r="E32" s="86"/>
      <c r="F32" s="86"/>
      <c r="G32" s="86"/>
      <c r="H32" s="86"/>
      <c r="I32" s="86"/>
      <c r="J32" s="86"/>
      <c r="K32" s="86"/>
      <c r="L32" s="86"/>
      <c r="M32" s="86" t="s">
        <v>107</v>
      </c>
      <c r="N32" s="86"/>
      <c r="O32" s="86"/>
      <c r="P32" s="86" t="s">
        <v>107</v>
      </c>
      <c r="Q32" s="86"/>
      <c r="R32" s="86"/>
      <c r="S32" s="86"/>
      <c r="T32" s="86"/>
    </row>
    <row r="33" spans="1:20" ht="26.25" customHeight="1" x14ac:dyDescent="0.4">
      <c r="A33" s="89" t="s">
        <v>110</v>
      </c>
      <c r="B33" s="88" t="s">
        <v>122</v>
      </c>
      <c r="C33" s="87" t="s">
        <v>121</v>
      </c>
      <c r="D33" s="86"/>
      <c r="E33" s="86"/>
      <c r="F33" s="86"/>
      <c r="G33" s="86"/>
      <c r="H33" s="86"/>
      <c r="I33" s="86"/>
      <c r="J33" s="86"/>
      <c r="K33" s="86"/>
      <c r="L33" s="86"/>
      <c r="M33" s="86" t="s">
        <v>107</v>
      </c>
      <c r="N33" s="86"/>
      <c r="O33" s="86"/>
      <c r="P33" s="86"/>
      <c r="Q33" s="86"/>
      <c r="R33" s="86"/>
      <c r="S33" s="86"/>
      <c r="T33" s="86"/>
    </row>
    <row r="34" spans="1:20" ht="26.25" customHeight="1" x14ac:dyDescent="0.4">
      <c r="A34" s="89" t="s">
        <v>110</v>
      </c>
      <c r="B34" s="88" t="s">
        <v>120</v>
      </c>
      <c r="C34" s="87" t="s">
        <v>119</v>
      </c>
      <c r="D34" s="86" t="s">
        <v>50</v>
      </c>
      <c r="E34" s="86" t="s">
        <v>52</v>
      </c>
      <c r="F34" s="86" t="s">
        <v>49</v>
      </c>
      <c r="G34" s="86"/>
      <c r="H34" s="86"/>
      <c r="I34" s="86"/>
      <c r="J34" s="86"/>
      <c r="K34" s="86"/>
      <c r="L34" s="86"/>
      <c r="M34" s="86" t="s">
        <v>107</v>
      </c>
      <c r="N34" s="86"/>
      <c r="O34" s="86"/>
      <c r="P34" s="86" t="s">
        <v>107</v>
      </c>
      <c r="Q34" s="86"/>
      <c r="R34" s="86" t="s">
        <v>107</v>
      </c>
      <c r="S34" s="90" t="s">
        <v>113</v>
      </c>
      <c r="T34" s="86"/>
    </row>
    <row r="35" spans="1:20" ht="26.25" customHeight="1" x14ac:dyDescent="0.4">
      <c r="A35" s="89" t="s">
        <v>110</v>
      </c>
      <c r="B35" s="88" t="s">
        <v>118</v>
      </c>
      <c r="C35" s="87" t="s">
        <v>117</v>
      </c>
      <c r="D35" s="86" t="s">
        <v>51</v>
      </c>
      <c r="E35" s="86" t="s">
        <v>52</v>
      </c>
      <c r="F35" s="86" t="s">
        <v>50</v>
      </c>
      <c r="G35" s="86" t="s">
        <v>49</v>
      </c>
      <c r="H35" s="86"/>
      <c r="I35" s="86"/>
      <c r="J35" s="86"/>
      <c r="K35" s="86"/>
      <c r="L35" s="86"/>
      <c r="M35" s="86"/>
      <c r="N35" s="86"/>
      <c r="O35" s="86"/>
      <c r="P35" s="86" t="s">
        <v>107</v>
      </c>
      <c r="Q35" s="86"/>
      <c r="R35" s="86" t="s">
        <v>116</v>
      </c>
      <c r="S35" s="86" t="s">
        <v>107</v>
      </c>
      <c r="T35" s="86"/>
    </row>
    <row r="36" spans="1:20" ht="26.25" customHeight="1" x14ac:dyDescent="0.4">
      <c r="A36" s="89" t="s">
        <v>110</v>
      </c>
      <c r="B36" s="88" t="s">
        <v>115</v>
      </c>
      <c r="C36" s="87" t="s">
        <v>114</v>
      </c>
      <c r="D36" s="86" t="s">
        <v>51</v>
      </c>
      <c r="E36" s="86" t="s">
        <v>52</v>
      </c>
      <c r="F36" s="86" t="s">
        <v>49</v>
      </c>
      <c r="G36" s="86"/>
      <c r="H36" s="86"/>
      <c r="I36" s="86"/>
      <c r="J36" s="86"/>
      <c r="K36" s="86"/>
      <c r="L36" s="86"/>
      <c r="M36" s="86"/>
      <c r="N36" s="86"/>
      <c r="O36" s="86"/>
      <c r="P36" s="86" t="s">
        <v>107</v>
      </c>
      <c r="Q36" s="86"/>
      <c r="R36" s="86"/>
      <c r="S36" s="90" t="s">
        <v>113</v>
      </c>
      <c r="T36" s="86" t="s">
        <v>107</v>
      </c>
    </row>
    <row r="37" spans="1:20" ht="26.25" customHeight="1" x14ac:dyDescent="0.4">
      <c r="A37" s="89" t="s">
        <v>110</v>
      </c>
      <c r="B37" s="88" t="s">
        <v>112</v>
      </c>
      <c r="C37" s="87" t="s">
        <v>111</v>
      </c>
      <c r="D37" s="86" t="s">
        <v>55</v>
      </c>
      <c r="E37" s="86" t="s">
        <v>51</v>
      </c>
      <c r="F37" s="86" t="s">
        <v>52</v>
      </c>
      <c r="G37" s="86" t="s">
        <v>50</v>
      </c>
      <c r="H37" s="86" t="s">
        <v>49</v>
      </c>
      <c r="I37" s="86" t="s">
        <v>54</v>
      </c>
      <c r="J37" s="86"/>
      <c r="K37" s="86"/>
      <c r="L37" s="86"/>
      <c r="M37" s="86"/>
      <c r="N37" s="86"/>
      <c r="O37" s="86" t="s">
        <v>107</v>
      </c>
      <c r="P37" s="86" t="s">
        <v>107</v>
      </c>
      <c r="Q37" s="86"/>
      <c r="R37" s="86"/>
      <c r="S37" s="86" t="s">
        <v>107</v>
      </c>
      <c r="T37" s="86" t="s">
        <v>107</v>
      </c>
    </row>
    <row r="38" spans="1:20" ht="26.25" customHeight="1" x14ac:dyDescent="0.4">
      <c r="A38" s="89" t="s">
        <v>110</v>
      </c>
      <c r="B38" s="88" t="s">
        <v>109</v>
      </c>
      <c r="C38" s="87" t="s">
        <v>108</v>
      </c>
      <c r="D38" s="86" t="s">
        <v>50</v>
      </c>
      <c r="E38" s="86" t="s">
        <v>49</v>
      </c>
      <c r="F38" s="86"/>
      <c r="G38" s="86"/>
      <c r="H38" s="86"/>
      <c r="I38" s="86"/>
      <c r="J38" s="86"/>
      <c r="K38" s="86"/>
      <c r="L38" s="86"/>
      <c r="M38" s="86"/>
      <c r="N38" s="86"/>
      <c r="O38" s="86"/>
      <c r="P38" s="86" t="s">
        <v>107</v>
      </c>
      <c r="Q38" s="86"/>
      <c r="R38" s="86"/>
      <c r="S38" s="86"/>
      <c r="T38" s="86"/>
    </row>
    <row r="39" spans="1:20" ht="15.75" x14ac:dyDescent="0.4">
      <c r="B39" s="85" t="s">
        <v>106</v>
      </c>
    </row>
    <row r="40" spans="1:20" ht="15.75" x14ac:dyDescent="0.4">
      <c r="B40" s="85" t="s">
        <v>105</v>
      </c>
    </row>
    <row r="41" spans="1:20" ht="15.75" x14ac:dyDescent="0.4">
      <c r="B41" s="85" t="s">
        <v>104</v>
      </c>
    </row>
    <row r="42" spans="1:20" ht="15.75" x14ac:dyDescent="0.4">
      <c r="B42" s="85" t="s">
        <v>103</v>
      </c>
    </row>
  </sheetData>
  <autoFilter ref="A2:T2" xr:uid="{703F5106-7088-47B3-8C87-33182F2C9E2A}">
    <filterColumn colId="3" showButton="0"/>
    <filterColumn colId="4" showButton="0"/>
    <filterColumn colId="5" showButton="0"/>
    <filterColumn colId="6" showButton="0"/>
    <filterColumn colId="7" showButton="0"/>
  </autoFilter>
  <mergeCells count="6">
    <mergeCell ref="N1:T1"/>
    <mergeCell ref="A1:A2"/>
    <mergeCell ref="B1:B2"/>
    <mergeCell ref="C1:C2"/>
    <mergeCell ref="D1:I2"/>
    <mergeCell ref="J1:M1"/>
  </mergeCells>
  <phoneticPr fontId="2"/>
  <dataValidations count="1">
    <dataValidation type="list" allowBlank="1" showInputMessage="1" showErrorMessage="1" sqref="Q3:R33 S32:T33 S30 S3:S28 T3:T30 O3:O33 N3:O7 N9:O33" xr:uid="{EFC2BB1D-9622-485D-A4CB-1FDDA096E3EA}">
      <formula1>"●"</formula1>
    </dataValidation>
  </dataValidations>
  <printOptions horizontalCentered="1"/>
  <pageMargins left="0.19685039370078741" right="0.19685039370078741" top="0.78740157480314965" bottom="0.19685039370078741" header="0.19685039370078741" footer="0.19685039370078741"/>
  <pageSetup paperSize="9" scale="64" orientation="portrait" r:id="rId1"/>
  <headerFooter>
    <oddHeader>&amp;C&amp;"Meiryo UI,太字"&amp;28金属製品製造業におけるめっき作業に使用される主な化学物質</oddHeader>
    <oddFooter>&amp;L&amp;"Meiryo UI,標準"&amp;14金属製品製造業におけるめっき作業の化学物質管理マニュアル
前処理作業・手動めっき作業&amp;R&amp;"Meiryo UI,標準"&amp;14&amp;P/&amp;N</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Props1.xml><?xml version="1.0" encoding="utf-8"?>
<ds:datastoreItem xmlns:ds="http://schemas.openxmlformats.org/officeDocument/2006/customXml" ds:itemID="{92CC6913-BFD8-4B7F-BBE4-AE9FBED9B320}">
  <ds:schemaRefs>
    <ds:schemaRef ds:uri="http://schemas.microsoft.com/sharepoint/v3/contenttype/forms"/>
  </ds:schemaRefs>
</ds:datastoreItem>
</file>

<file path=customXml/itemProps2.xml><?xml version="1.0" encoding="utf-8"?>
<ds:datastoreItem xmlns:ds="http://schemas.openxmlformats.org/officeDocument/2006/customXml" ds:itemID="{73D33256-9698-4DE9-BA63-03D7AAB60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8BA80-720C-4C7A-BB0B-81526223224E}">
  <ds:schemaRef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263dbbe5-076b-4606-a03b-9598f5f2f35a"/>
    <ds:schemaRef ds:uri="890b45c0-d95b-41ee-8410-c8dc64f9b2a0"/>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化学物質管理マニュアル（表紙）</vt:lpstr>
      <vt:lpstr>前処理作業・手動めっき作業</vt:lpstr>
      <vt:lpstr>化学物質リスト</vt:lpstr>
      <vt:lpstr>化学物質リスト!Print_Area</vt:lpstr>
      <vt:lpstr>'化学物質管理マニュアル（表紙）'!Print_Area</vt:lpstr>
      <vt:lpstr>前処理作業・手動めっき作業!Print_Area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