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immgc_lansys_mhlw_go_jp/Documents/PassageDrive/PCfolder/Downloads/"/>
    </mc:Choice>
  </mc:AlternateContent>
  <xr:revisionPtr revIDLastSave="0" documentId="8_{FC2E70A1-4FF5-4CDF-8776-02C2CF6984A3}" xr6:coauthVersionLast="47" xr6:coauthVersionMax="47" xr10:uidLastSave="{00000000-0000-0000-0000-000000000000}"/>
  <bookViews>
    <workbookView xWindow="30360" yWindow="975" windowWidth="21600" windowHeight="15225" xr2:uid="{6E86BB0C-B5C7-4470-A4D4-5F7C75F7E974}"/>
  </bookViews>
  <sheets>
    <sheet name="第４表" sheetId="1" r:id="rId1"/>
  </sheets>
  <definedNames>
    <definedName name="_xlnm.Print_Area" localSheetId="0">第４表!$A$1:$F$128</definedName>
    <definedName name="_xlnm.Print_Titles" localSheetId="0">第４表!$4:$4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1" i="1" l="1"/>
  <c r="D121" i="1"/>
  <c r="F121" i="1" s="1"/>
  <c r="F120" i="1"/>
  <c r="F119" i="1"/>
  <c r="F118" i="1"/>
  <c r="F117" i="1"/>
  <c r="F116" i="1"/>
  <c r="F115" i="1"/>
  <c r="F114" i="1"/>
  <c r="F113" i="1"/>
  <c r="F112" i="1"/>
  <c r="F111" i="1"/>
  <c r="F110" i="1"/>
  <c r="F108" i="1"/>
  <c r="F107" i="1"/>
  <c r="F106" i="1"/>
  <c r="F105" i="1"/>
  <c r="F104" i="1"/>
  <c r="F103" i="1"/>
  <c r="F102" i="1"/>
  <c r="F101" i="1"/>
  <c r="F100" i="1"/>
  <c r="F99" i="1"/>
  <c r="F98" i="1"/>
  <c r="F97" i="1"/>
  <c r="F96" i="1"/>
  <c r="F95" i="1"/>
  <c r="F94" i="1"/>
  <c r="F93" i="1"/>
  <c r="F92" i="1"/>
  <c r="C91" i="1"/>
  <c r="C122" i="1" s="1"/>
  <c r="F90" i="1"/>
  <c r="E90" i="1"/>
  <c r="D90" i="1"/>
  <c r="C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E12" i="1"/>
  <c r="E91" i="1" s="1"/>
  <c r="D12" i="1"/>
  <c r="F12" i="1" s="1"/>
  <c r="F11" i="1"/>
  <c r="F10" i="1"/>
  <c r="F9" i="1"/>
  <c r="F8" i="1"/>
  <c r="F7" i="1"/>
  <c r="F6" i="1"/>
  <c r="F5" i="1"/>
  <c r="E122" i="1" l="1"/>
  <c r="D91" i="1"/>
  <c r="D122" i="1" s="1"/>
  <c r="F122" i="1" s="1"/>
  <c r="F91" i="1" l="1"/>
</calcChain>
</file>

<file path=xl/sharedStrings.xml><?xml version="1.0" encoding="utf-8"?>
<sst xmlns="http://schemas.openxmlformats.org/spreadsheetml/2006/main" count="135" uniqueCount="133">
  <si>
    <t>令和６年特殊健康診断実施状況（対象作業別）</t>
    <rPh sb="0" eb="2">
      <t>レイワ</t>
    </rPh>
    <rPh sb="3" eb="4">
      <t>ネン</t>
    </rPh>
    <rPh sb="4" eb="6">
      <t>トクシュ</t>
    </rPh>
    <rPh sb="6" eb="8">
      <t>ケンコウ</t>
    </rPh>
    <rPh sb="8" eb="10">
      <t>シンダン</t>
    </rPh>
    <rPh sb="10" eb="12">
      <t>ジッシ</t>
    </rPh>
    <rPh sb="12" eb="14">
      <t>ジョウキョウ</t>
    </rPh>
    <rPh sb="15" eb="17">
      <t>タイショウ</t>
    </rPh>
    <rPh sb="17" eb="19">
      <t>サギョウ</t>
    </rPh>
    <rPh sb="19" eb="20">
      <t>ベツ</t>
    </rPh>
    <phoneticPr fontId="4"/>
  </si>
  <si>
    <t>対象作業</t>
    <rPh sb="0" eb="2">
      <t>タイショウ</t>
    </rPh>
    <rPh sb="2" eb="4">
      <t>サギョウ</t>
    </rPh>
    <phoneticPr fontId="4"/>
  </si>
  <si>
    <t>健診実施事業場数</t>
  </si>
  <si>
    <t>受診労働者数</t>
    <phoneticPr fontId="4"/>
  </si>
  <si>
    <t>有 所 見者　　数</t>
  </si>
  <si>
    <t>有所見率（％）</t>
  </si>
  <si>
    <t>有機溶剤</t>
  </si>
  <si>
    <t>鉛</t>
  </si>
  <si>
    <t>四アルキル鉛</t>
  </si>
  <si>
    <t>電離放射線</t>
    <phoneticPr fontId="10"/>
  </si>
  <si>
    <t>除染等電離放射線</t>
    <rPh sb="0" eb="2">
      <t>ジョセン</t>
    </rPh>
    <rPh sb="2" eb="3">
      <t>トウ</t>
    </rPh>
    <rPh sb="3" eb="5">
      <t>デンリ</t>
    </rPh>
    <rPh sb="5" eb="8">
      <t>ホウシャセン</t>
    </rPh>
    <phoneticPr fontId="10"/>
  </si>
  <si>
    <t>高気圧</t>
    <rPh sb="0" eb="3">
      <t>コウキアツ</t>
    </rPh>
    <phoneticPr fontId="4"/>
  </si>
  <si>
    <t>高圧室</t>
  </si>
  <si>
    <t>潜水</t>
  </si>
  <si>
    <t>（小計）</t>
  </si>
  <si>
    <t>製造禁止物質</t>
    <rPh sb="0" eb="2">
      <t>セイゾウ</t>
    </rPh>
    <rPh sb="2" eb="4">
      <t>キンシ</t>
    </rPh>
    <rPh sb="4" eb="6">
      <t>ブッシツ</t>
    </rPh>
    <phoneticPr fontId="4"/>
  </si>
  <si>
    <t>黄りんマッチ</t>
    <rPh sb="0" eb="1">
      <t>オウ</t>
    </rPh>
    <phoneticPr fontId="10"/>
  </si>
  <si>
    <t>ベンジジン</t>
  </si>
  <si>
    <t>4-アミノジフェニル</t>
  </si>
  <si>
    <t>4-ニトロジフェニル</t>
  </si>
  <si>
    <t>ビス（クロロメチル）エーテル</t>
  </si>
  <si>
    <t>β-ナフチルアミン</t>
  </si>
  <si>
    <t>ベンゼン含有ゴムのり</t>
    <phoneticPr fontId="10"/>
  </si>
  <si>
    <t>ジクロルベンジジン</t>
  </si>
  <si>
    <t>α-ナフチルアミン</t>
  </si>
  <si>
    <t>塩素化ビフェニル</t>
  </si>
  <si>
    <t>ｏ-トリジン</t>
  </si>
  <si>
    <t>ジアニシジン</t>
  </si>
  <si>
    <t>ベリリウム</t>
  </si>
  <si>
    <t>ベンゾトリクロリド</t>
  </si>
  <si>
    <t>アクリルアミド</t>
  </si>
  <si>
    <t>アクリロニトリル</t>
  </si>
  <si>
    <t>アルキル水銀化合物</t>
  </si>
  <si>
    <t>エチレンイミン</t>
  </si>
  <si>
    <t>塩化ビニル</t>
  </si>
  <si>
    <t>塩素</t>
  </si>
  <si>
    <t>オーラミン</t>
  </si>
  <si>
    <t>ｏ-フタロジニトリル</t>
  </si>
  <si>
    <t>カドミウム</t>
  </si>
  <si>
    <t>クロム酸</t>
  </si>
  <si>
    <t>クロロメチルメチルエーテル</t>
  </si>
  <si>
    <t>五酸化バナジウム</t>
  </si>
  <si>
    <t>コールタール</t>
  </si>
  <si>
    <t>シアン化カリウム</t>
  </si>
  <si>
    <t>シアン化水素</t>
  </si>
  <si>
    <t>シアン化ナトリウム</t>
  </si>
  <si>
    <t>3,3'-ジクロロ-4,4'-ジアミノジフェニルメタン</t>
    <phoneticPr fontId="10"/>
  </si>
  <si>
    <t>臭化メチル</t>
  </si>
  <si>
    <t>重クロム酸</t>
  </si>
  <si>
    <t>水銀</t>
  </si>
  <si>
    <t>トリレンジイソシアネート</t>
  </si>
  <si>
    <t>ニッケルカルボニル</t>
  </si>
  <si>
    <t>ニトログリコール</t>
  </si>
  <si>
    <t>ｐ-ジメチルアミノアゾベンゼン</t>
  </si>
  <si>
    <t>ｐ-ニトロクロルベンゼン</t>
  </si>
  <si>
    <t>フッ化水素</t>
  </si>
  <si>
    <t>β-プロピオラクトン</t>
  </si>
  <si>
    <t>ベンゼン</t>
  </si>
  <si>
    <t>ペンタクロルフェノール</t>
  </si>
  <si>
    <t>マゼンタ</t>
    <phoneticPr fontId="4"/>
  </si>
  <si>
    <t>マンガン</t>
  </si>
  <si>
    <t>沃化メチル</t>
  </si>
  <si>
    <t>硫化水素</t>
  </si>
  <si>
    <t>特定化学物質</t>
    <rPh sb="0" eb="2">
      <t>トクテイ</t>
    </rPh>
    <rPh sb="2" eb="4">
      <t>カガク</t>
    </rPh>
    <rPh sb="4" eb="6">
      <t>ブッシツ</t>
    </rPh>
    <phoneticPr fontId="4"/>
  </si>
  <si>
    <t>硫酸ジメチル</t>
  </si>
  <si>
    <t>ﾆｯｹﾙ化合物(ﾆｯｹﾙｶﾙﾎﾞﾆﾙを除き、粉状の物に限る)</t>
    <phoneticPr fontId="12"/>
  </si>
  <si>
    <t>砒素及びその化合物(ｱﾙｼﾝ及び砒化ｶﾞﾘｳﾑを除く)</t>
    <phoneticPr fontId="12"/>
  </si>
  <si>
    <t>酸化プロピレン</t>
    <rPh sb="0" eb="2">
      <t>サンカ</t>
    </rPh>
    <phoneticPr fontId="10"/>
  </si>
  <si>
    <t>1,1-ジメチルヒドラジン</t>
    <phoneticPr fontId="10"/>
  </si>
  <si>
    <t>インジウム及びその化合物</t>
    <phoneticPr fontId="12"/>
  </si>
  <si>
    <t>エチルベンゼン</t>
    <phoneticPr fontId="10"/>
  </si>
  <si>
    <t>コバルト及びその化合物</t>
  </si>
  <si>
    <t>1,2－ジクロロプロパン</t>
    <phoneticPr fontId="10"/>
  </si>
  <si>
    <t>クロロホルム</t>
    <phoneticPr fontId="10"/>
  </si>
  <si>
    <t>四塩化炭素</t>
    <phoneticPr fontId="10"/>
  </si>
  <si>
    <t>1,4－ジオキサン</t>
    <phoneticPr fontId="10"/>
  </si>
  <si>
    <t>1,2－ジクロロエタン</t>
    <phoneticPr fontId="10"/>
  </si>
  <si>
    <t>ジクロロメタン</t>
    <phoneticPr fontId="10"/>
  </si>
  <si>
    <t>ジメチル－2,2－ジクロロビニルホスフェイト</t>
    <phoneticPr fontId="10"/>
  </si>
  <si>
    <t>スチレン</t>
    <phoneticPr fontId="10"/>
  </si>
  <si>
    <t>1,1,2,2－テトラクロロエタン</t>
    <phoneticPr fontId="10"/>
  </si>
  <si>
    <t>テトラクロロエチレン</t>
    <phoneticPr fontId="10"/>
  </si>
  <si>
    <t>トリクロロエチレン</t>
    <phoneticPr fontId="10"/>
  </si>
  <si>
    <t>メチルイソブチルケトン</t>
    <phoneticPr fontId="10"/>
  </si>
  <si>
    <t>ナフタレン</t>
    <phoneticPr fontId="10"/>
  </si>
  <si>
    <t>リフラクトリーセラミックファイバー</t>
    <phoneticPr fontId="10"/>
  </si>
  <si>
    <t>オルト－トルイジン</t>
    <phoneticPr fontId="10"/>
  </si>
  <si>
    <t>三酸化二アンチモン</t>
    <rPh sb="0" eb="1">
      <t>サン</t>
    </rPh>
    <rPh sb="1" eb="3">
      <t>サンカ</t>
    </rPh>
    <rPh sb="3" eb="4">
      <t>2</t>
    </rPh>
    <phoneticPr fontId="10"/>
  </si>
  <si>
    <t>溶接ヒューム</t>
    <rPh sb="0" eb="2">
      <t>ヨウセツ</t>
    </rPh>
    <phoneticPr fontId="10"/>
  </si>
  <si>
    <t>石綿</t>
    <rPh sb="0" eb="2">
      <t>イシワタ</t>
    </rPh>
    <phoneticPr fontId="4"/>
  </si>
  <si>
    <t>アモサイト</t>
    <phoneticPr fontId="4"/>
  </si>
  <si>
    <t>クロシドライト</t>
    <phoneticPr fontId="4"/>
  </si>
  <si>
    <t>石綿（アモサイト及びクロシドライトを除く）</t>
    <rPh sb="0" eb="2">
      <t>イシワタ</t>
    </rPh>
    <rPh sb="8" eb="9">
      <t>オヨ</t>
    </rPh>
    <rPh sb="18" eb="19">
      <t>ノゾ</t>
    </rPh>
    <phoneticPr fontId="4"/>
  </si>
  <si>
    <t>石綿の製造・取扱い業務の周辺業務</t>
    <phoneticPr fontId="12"/>
  </si>
  <si>
    <t>法定特殊健診計</t>
  </si>
  <si>
    <t>指導勧奨によるもの</t>
    <rPh sb="0" eb="2">
      <t>シドウ</t>
    </rPh>
    <rPh sb="2" eb="4">
      <t>カンショウ</t>
    </rPh>
    <phoneticPr fontId="4"/>
  </si>
  <si>
    <t>紫外線、赤外線</t>
  </si>
  <si>
    <t>騒音</t>
  </si>
  <si>
    <t>マンガン化合物（塩基性酸化マンガン）</t>
  </si>
  <si>
    <t>黄りん</t>
  </si>
  <si>
    <t>有機りん剤</t>
  </si>
  <si>
    <t>亜硫酸ガス</t>
  </si>
  <si>
    <t>二硫化炭素（有機溶剤業務に係るものを除く）</t>
  </si>
  <si>
    <t>ベンゼンのニトロアミド化合物</t>
  </si>
  <si>
    <t>脂肪族の塩化または臭化炭化水素</t>
  </si>
  <si>
    <t>砒素またはその化合物（特化則適用以外のものに限る）</t>
    <phoneticPr fontId="12"/>
  </si>
  <si>
    <t>フェニル水銀化合物</t>
  </si>
  <si>
    <t>ｱﾙｷﾙ水銀化合物（特化則適用以外のものに限る）</t>
    <phoneticPr fontId="12"/>
  </si>
  <si>
    <t>クロルナフタリン</t>
  </si>
  <si>
    <t>沃素</t>
  </si>
  <si>
    <t>米杉等</t>
  </si>
  <si>
    <t>超音波溶着機</t>
  </si>
  <si>
    <t>メチレンジフェニルイソシアネート</t>
    <phoneticPr fontId="10"/>
  </si>
  <si>
    <t>フェザーミル等</t>
    <rPh sb="6" eb="7">
      <t>トウ</t>
    </rPh>
    <phoneticPr fontId="10"/>
  </si>
  <si>
    <t>クロルプロマジン等</t>
    <phoneticPr fontId="10"/>
  </si>
  <si>
    <t>キーパンチャー</t>
    <phoneticPr fontId="10"/>
  </si>
  <si>
    <t>都市ガス配管工事</t>
    <rPh sb="0" eb="2">
      <t>トシ</t>
    </rPh>
    <rPh sb="4" eb="6">
      <t>ハイカン</t>
    </rPh>
    <rPh sb="6" eb="8">
      <t>コウジ</t>
    </rPh>
    <phoneticPr fontId="10"/>
  </si>
  <si>
    <t>地下駐車場</t>
    <rPh sb="0" eb="2">
      <t>チカ</t>
    </rPh>
    <rPh sb="2" eb="5">
      <t>チュウシャジョウ</t>
    </rPh>
    <phoneticPr fontId="10"/>
  </si>
  <si>
    <t>振動（チェーンソー）</t>
    <rPh sb="0" eb="2">
      <t>シンドウ</t>
    </rPh>
    <phoneticPr fontId="10"/>
  </si>
  <si>
    <t>振動（チェーンソー以外）</t>
    <rPh sb="9" eb="11">
      <t>イガイ</t>
    </rPh>
    <phoneticPr fontId="10"/>
  </si>
  <si>
    <r>
      <t>腰痛</t>
    </r>
    <r>
      <rPr>
        <vertAlign val="superscript"/>
        <sz val="11"/>
        <color indexed="8"/>
        <rFont val="ＭＳ Ｐゴシック"/>
        <family val="3"/>
        <charset val="128"/>
      </rPr>
      <t>(注1)</t>
    </r>
    <rPh sb="0" eb="2">
      <t>ヨウツウ</t>
    </rPh>
    <rPh sb="3" eb="4">
      <t>チュウ</t>
    </rPh>
    <phoneticPr fontId="4"/>
  </si>
  <si>
    <t>金銭登録</t>
  </si>
  <si>
    <t>引金付工具</t>
  </si>
  <si>
    <t>VDT作業</t>
    <rPh sb="3" eb="5">
      <t>サギョウ</t>
    </rPh>
    <phoneticPr fontId="10"/>
  </si>
  <si>
    <t>レーザー機器</t>
  </si>
  <si>
    <t>指導勧奨計</t>
    <rPh sb="2" eb="4">
      <t>カンショウ</t>
    </rPh>
    <phoneticPr fontId="12"/>
  </si>
  <si>
    <t>総計</t>
  </si>
  <si>
    <t>資料：特殊健康診断結果調</t>
    <rPh sb="0" eb="2">
      <t>シリョウ</t>
    </rPh>
    <rPh sb="3" eb="5">
      <t>トクシュ</t>
    </rPh>
    <rPh sb="5" eb="7">
      <t>ケンコウ</t>
    </rPh>
    <rPh sb="7" eb="9">
      <t>シンダン</t>
    </rPh>
    <rPh sb="9" eb="11">
      <t>ケッカ</t>
    </rPh>
    <rPh sb="11" eb="12">
      <t>シラ</t>
    </rPh>
    <phoneticPr fontId="12"/>
  </si>
  <si>
    <t>(注1）従来までは「重量物」と表記していたもの。</t>
    <rPh sb="1" eb="2">
      <t>チュウ</t>
    </rPh>
    <phoneticPr fontId="10"/>
  </si>
  <si>
    <t>名称を変更したもので、対象作業の内容、健診項目等は従来と同一である。</t>
    <phoneticPr fontId="10"/>
  </si>
  <si>
    <t>(注2)「受診労働者数」及び「有所見者数」については、</t>
    <rPh sb="1" eb="2">
      <t>チュウ</t>
    </rPh>
    <rPh sb="12" eb="13">
      <t>オヨ</t>
    </rPh>
    <rPh sb="15" eb="16">
      <t>ユウ</t>
    </rPh>
    <rPh sb="16" eb="18">
      <t>ショケン</t>
    </rPh>
    <rPh sb="18" eb="19">
      <t>シャ</t>
    </rPh>
    <rPh sb="19" eb="20">
      <t>スウ</t>
    </rPh>
    <phoneticPr fontId="10"/>
  </si>
  <si>
    <t>労働基準監督署に提出された健康診断結果報告書を累積して集計している。</t>
    <phoneticPr fontId="10"/>
  </si>
  <si>
    <t>(注3)「小計」については、重複排除した値である。</t>
    <rPh sb="5" eb="7">
      <t>ショウケイ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</si>
</sst>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
    <numFmt numFmtId="177" formatCode="#,##0;[Red]#,##0"/>
    <numFmt numFmtId="178" formatCode="0.0;[Red]0.0"/>
    <numFmt numFmtId="179" formatCode="0.0_);[Red]\(0.0\)"/>
    <numFmt numFmtId="180" formatCode="#,##0.0"/>
  </numFmts>
  <fonts count="22">
    <font>
      <sz val="11"/>
      <color theme="1"/>
      <name val="游ゴシック"/>
      <family val="2"/>
      <charset val="128"/>
      <scheme val="minor"/>
    </font>
    <font>
      <sz val="11"/>
      <name val="明朝"/>
      <family val="1"/>
      <charset val="128"/>
    </font>
    <font>
      <sz val="14"/>
      <name val="游ゴシック"/>
      <family val="3"/>
      <charset val="128"/>
      <scheme val="minor"/>
    </font>
    <font>
      <sz val="6"/>
      <name val="游ゴシック"/>
      <family val="2"/>
      <charset val="128"/>
      <scheme val="minor"/>
    </font>
    <font>
      <sz val="6"/>
      <name val="ＭＳ Ｐ明朝"/>
      <family val="1"/>
      <charset val="128"/>
    </font>
    <font>
      <sz val="14"/>
      <name val="ＭＳ 明朝"/>
      <family val="1"/>
      <charset val="128"/>
    </font>
    <font>
      <sz val="11"/>
      <name val="ＭＳ 明朝"/>
      <family val="1"/>
      <charset val="128"/>
    </font>
    <font>
      <sz val="11"/>
      <name val="游ゴシック"/>
      <family val="3"/>
      <charset val="128"/>
      <scheme val="minor"/>
    </font>
    <font>
      <sz val="11"/>
      <color theme="1"/>
      <name val="游ゴシック"/>
      <family val="3"/>
      <charset val="128"/>
      <scheme val="minor"/>
    </font>
    <font>
      <sz val="11"/>
      <name val="ＭＳ Ｐゴシック"/>
      <family val="3"/>
      <charset val="128"/>
    </font>
    <font>
      <sz val="6"/>
      <name val="ＭＳ 明朝"/>
      <family val="1"/>
      <charset val="128"/>
    </font>
    <font>
      <sz val="11"/>
      <color theme="1"/>
      <name val="游ゴシック Light"/>
      <family val="3"/>
      <charset val="128"/>
      <scheme val="major"/>
    </font>
    <font>
      <sz val="6"/>
      <name val="ＭＳ Ｐゴシック"/>
      <family val="3"/>
      <charset val="128"/>
    </font>
    <font>
      <sz val="9"/>
      <name val="ＭＳ 明朝"/>
      <family val="1"/>
      <charset val="128"/>
    </font>
    <font>
      <sz val="11"/>
      <color theme="1"/>
      <name val="ＭＳ Ｐゴシック"/>
      <family val="3"/>
      <charset val="128"/>
    </font>
    <font>
      <sz val="11"/>
      <name val="ＭＳ Ｐ明朝"/>
      <family val="1"/>
      <charset val="128"/>
    </font>
    <font>
      <vertAlign val="superscript"/>
      <sz val="11"/>
      <color indexed="8"/>
      <name val="ＭＳ Ｐゴシック"/>
      <family val="3"/>
      <charset val="128"/>
    </font>
    <font>
      <sz val="10"/>
      <color theme="1"/>
      <name val="游ゴシック Light"/>
      <family val="3"/>
      <charset val="128"/>
      <scheme val="major"/>
    </font>
    <font>
      <sz val="10"/>
      <color theme="1"/>
      <name val="游ゴシック"/>
      <family val="3"/>
      <charset val="128"/>
      <scheme val="minor"/>
    </font>
    <font>
      <sz val="10"/>
      <name val="游ゴシック Light"/>
      <family val="3"/>
      <charset val="128"/>
      <scheme val="major"/>
    </font>
    <font>
      <sz val="10"/>
      <name val="游ゴシック"/>
      <family val="3"/>
      <charset val="128"/>
      <scheme val="minor"/>
    </font>
    <font>
      <sz val="11"/>
      <name val="游ゴシック Light"/>
      <family val="3"/>
      <charset val="128"/>
      <scheme val="major"/>
    </font>
  </fonts>
  <fills count="3">
    <fill>
      <patternFill patternType="none"/>
    </fill>
    <fill>
      <patternFill patternType="gray125"/>
    </fill>
    <fill>
      <patternFill patternType="solid">
        <fgColor theme="9" tint="0.39997558519241921"/>
        <bgColor indexed="64"/>
      </patternFill>
    </fill>
  </fills>
  <borders count="27">
    <border>
      <left/>
      <right/>
      <top/>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alignment vertical="center"/>
    </xf>
    <xf numFmtId="0" fontId="1" fillId="0" borderId="0"/>
    <xf numFmtId="0" fontId="9" fillId="0" borderId="0">
      <alignment vertical="center"/>
    </xf>
    <xf numFmtId="0" fontId="9" fillId="0" borderId="0"/>
    <xf numFmtId="38" fontId="13" fillId="0" borderId="0" applyFont="0" applyFill="0" applyBorder="0" applyAlignment="0" applyProtection="0">
      <alignment vertical="center"/>
    </xf>
    <xf numFmtId="0" fontId="15" fillId="0" borderId="0"/>
  </cellStyleXfs>
  <cellXfs count="77">
    <xf numFmtId="0" fontId="0" fillId="0" borderId="0" xfId="0">
      <alignment vertical="center"/>
    </xf>
    <xf numFmtId="0" fontId="2" fillId="0" borderId="0" xfId="1" applyFont="1" applyAlignment="1">
      <alignment horizontal="center"/>
    </xf>
    <xf numFmtId="0" fontId="5" fillId="0" borderId="0" xfId="1" applyFont="1" applyAlignment="1">
      <alignment horizontal="center"/>
    </xf>
    <xf numFmtId="0" fontId="6" fillId="0" borderId="0" xfId="1" applyFont="1"/>
    <xf numFmtId="0" fontId="2" fillId="0" borderId="0" xfId="1" applyFont="1" applyAlignment="1">
      <alignment horizontal="center"/>
    </xf>
    <xf numFmtId="0" fontId="2" fillId="0" borderId="0" xfId="1" applyFont="1" applyAlignment="1">
      <alignment horizontal="right"/>
    </xf>
    <xf numFmtId="0" fontId="7" fillId="0" borderId="0" xfId="1" applyFont="1"/>
    <xf numFmtId="0" fontId="7" fillId="0" borderId="0" xfId="1" applyFont="1" applyAlignment="1">
      <alignment horizontal="right"/>
    </xf>
    <xf numFmtId="3" fontId="7" fillId="0" borderId="0" xfId="1" applyNumberFormat="1" applyFont="1"/>
    <xf numFmtId="176" fontId="7" fillId="0" borderId="0" xfId="1" applyNumberFormat="1" applyFont="1" applyAlignment="1">
      <alignment horizontal="right"/>
    </xf>
    <xf numFmtId="0" fontId="8" fillId="0" borderId="1" xfId="1" applyFont="1" applyBorder="1" applyAlignment="1">
      <alignment horizontal="left" wrapText="1"/>
    </xf>
    <xf numFmtId="0" fontId="8" fillId="0" borderId="2" xfId="1" applyFont="1" applyBorder="1" applyAlignment="1">
      <alignment horizontal="left" wrapText="1"/>
    </xf>
    <xf numFmtId="3" fontId="8" fillId="0" borderId="3" xfId="1" applyNumberFormat="1" applyFont="1" applyBorder="1" applyAlignment="1">
      <alignment horizontal="center" vertical="center" wrapText="1"/>
    </xf>
    <xf numFmtId="3" fontId="8" fillId="0" borderId="3" xfId="1" applyNumberFormat="1" applyFont="1" applyBorder="1" applyAlignment="1">
      <alignment horizontal="left" vertical="center" wrapText="1"/>
    </xf>
    <xf numFmtId="176" fontId="8" fillId="0" borderId="4" xfId="1" applyNumberFormat="1" applyFont="1" applyBorder="1" applyAlignment="1">
      <alignment horizontal="center" vertical="center" wrapText="1"/>
    </xf>
    <xf numFmtId="0" fontId="6" fillId="0" borderId="0" xfId="1" applyFont="1" applyAlignment="1">
      <alignment vertical="center" wrapText="1"/>
    </xf>
    <xf numFmtId="0" fontId="8" fillId="0" borderId="5" xfId="1" applyFont="1" applyBorder="1"/>
    <xf numFmtId="0" fontId="8" fillId="0" borderId="6" xfId="1" applyFont="1" applyBorder="1"/>
    <xf numFmtId="177" fontId="8" fillId="0" borderId="7" xfId="2" applyNumberFormat="1" applyFont="1" applyBorder="1" applyAlignment="1">
      <alignment horizontal="right" vertical="center"/>
    </xf>
    <xf numFmtId="178" fontId="8" fillId="0" borderId="8" xfId="1" applyNumberFormat="1" applyFont="1" applyBorder="1" applyAlignment="1">
      <alignment horizontal="right"/>
    </xf>
    <xf numFmtId="0" fontId="8" fillId="0" borderId="9" xfId="1" applyFont="1" applyBorder="1"/>
    <xf numFmtId="0" fontId="8" fillId="0" borderId="10" xfId="1" applyFont="1" applyBorder="1"/>
    <xf numFmtId="177" fontId="8" fillId="0" borderId="11" xfId="2" applyNumberFormat="1" applyFont="1" applyBorder="1" applyAlignment="1">
      <alignment horizontal="right" vertical="center"/>
    </xf>
    <xf numFmtId="177" fontId="8" fillId="0" borderId="6" xfId="2" applyNumberFormat="1" applyFont="1" applyBorder="1" applyAlignment="1">
      <alignment horizontal="right" vertical="center"/>
    </xf>
    <xf numFmtId="0" fontId="8" fillId="0" borderId="12" xfId="1" applyFont="1" applyBorder="1" applyAlignment="1">
      <alignment horizontal="center" vertical="center" textRotation="255"/>
    </xf>
    <xf numFmtId="0" fontId="8" fillId="0" borderId="13" xfId="1" applyFont="1" applyBorder="1"/>
    <xf numFmtId="0" fontId="8" fillId="2" borderId="10" xfId="1" applyFont="1" applyFill="1" applyBorder="1" applyAlignment="1">
      <alignment horizontal="center"/>
    </xf>
    <xf numFmtId="177" fontId="8" fillId="2" borderId="13" xfId="2" applyNumberFormat="1" applyFont="1" applyFill="1" applyBorder="1" applyAlignment="1">
      <alignment horizontal="right" vertical="center"/>
    </xf>
    <xf numFmtId="179" fontId="8" fillId="2" borderId="14" xfId="1" applyNumberFormat="1" applyFont="1" applyFill="1" applyBorder="1" applyAlignment="1">
      <alignment horizontal="right"/>
    </xf>
    <xf numFmtId="0" fontId="8" fillId="0" borderId="15" xfId="1" applyFont="1" applyBorder="1" applyAlignment="1">
      <alignment horizontal="center" vertical="center" textRotation="255"/>
    </xf>
    <xf numFmtId="3" fontId="8" fillId="0" borderId="13" xfId="1" applyNumberFormat="1" applyFont="1" applyBorder="1"/>
    <xf numFmtId="179" fontId="8" fillId="0" borderId="14" xfId="1" applyNumberFormat="1" applyFont="1" applyBorder="1" applyAlignment="1">
      <alignment horizontal="right"/>
    </xf>
    <xf numFmtId="0" fontId="8" fillId="0" borderId="16" xfId="1" applyFont="1" applyBorder="1" applyAlignment="1">
      <alignment horizontal="center" vertical="center" textRotation="255"/>
    </xf>
    <xf numFmtId="177" fontId="11" fillId="0" borderId="11" xfId="3" applyNumberFormat="1" applyFont="1" applyBorder="1" applyAlignment="1">
      <alignment horizontal="right" vertical="center"/>
    </xf>
    <xf numFmtId="0" fontId="8" fillId="0" borderId="17" xfId="1" applyFont="1" applyBorder="1" applyAlignment="1">
      <alignment horizontal="center" vertical="center" textRotation="255"/>
    </xf>
    <xf numFmtId="177" fontId="7" fillId="0" borderId="18" xfId="2" applyNumberFormat="1" applyFont="1" applyBorder="1" applyAlignment="1">
      <alignment horizontal="right" vertical="center"/>
    </xf>
    <xf numFmtId="0" fontId="8" fillId="0" borderId="18" xfId="1" applyFont="1" applyBorder="1"/>
    <xf numFmtId="177" fontId="8" fillId="0" borderId="13" xfId="1" applyNumberFormat="1" applyFont="1" applyBorder="1" applyAlignment="1">
      <alignment horizontal="right" vertical="center"/>
    </xf>
    <xf numFmtId="0" fontId="8" fillId="0" borderId="19" xfId="1" applyFont="1" applyBorder="1"/>
    <xf numFmtId="38" fontId="14" fillId="0" borderId="13" xfId="4" applyFont="1" applyFill="1" applyBorder="1" applyAlignment="1"/>
    <xf numFmtId="0" fontId="8" fillId="2" borderId="19" xfId="1" applyFont="1" applyFill="1" applyBorder="1" applyAlignment="1">
      <alignment horizontal="center"/>
    </xf>
    <xf numFmtId="3" fontId="8" fillId="2" borderId="13" xfId="1" applyNumberFormat="1" applyFont="1" applyFill="1" applyBorder="1"/>
    <xf numFmtId="177" fontId="8" fillId="0" borderId="13" xfId="1" applyNumberFormat="1" applyFont="1" applyBorder="1"/>
    <xf numFmtId="178" fontId="8" fillId="0" borderId="14" xfId="1" applyNumberFormat="1" applyFont="1" applyBorder="1" applyAlignment="1">
      <alignment horizontal="right"/>
    </xf>
    <xf numFmtId="0" fontId="8" fillId="2" borderId="20" xfId="1" applyFont="1" applyFill="1" applyBorder="1" applyAlignment="1">
      <alignment horizontal="center"/>
    </xf>
    <xf numFmtId="3" fontId="8" fillId="2" borderId="21" xfId="1" applyNumberFormat="1" applyFont="1" applyFill="1" applyBorder="1"/>
    <xf numFmtId="179" fontId="8" fillId="2" borderId="22" xfId="1" applyNumberFormat="1" applyFont="1" applyFill="1" applyBorder="1" applyAlignment="1">
      <alignment horizontal="right"/>
    </xf>
    <xf numFmtId="0" fontId="8" fillId="2" borderId="23" xfId="1" applyFont="1" applyFill="1" applyBorder="1" applyAlignment="1">
      <alignment horizontal="center"/>
    </xf>
    <xf numFmtId="0" fontId="8" fillId="2" borderId="24" xfId="1" applyFont="1" applyFill="1" applyBorder="1" applyAlignment="1">
      <alignment horizontal="center"/>
    </xf>
    <xf numFmtId="3" fontId="8" fillId="2" borderId="3" xfId="1" applyNumberFormat="1" applyFont="1" applyFill="1" applyBorder="1"/>
    <xf numFmtId="180" fontId="8" fillId="2" borderId="3" xfId="1" applyNumberFormat="1" applyFont="1" applyFill="1" applyBorder="1"/>
    <xf numFmtId="0" fontId="8" fillId="0" borderId="7" xfId="1" applyFont="1" applyBorder="1"/>
    <xf numFmtId="177" fontId="8" fillId="0" borderId="7" xfId="5" applyNumberFormat="1" applyFont="1" applyBorder="1" applyAlignment="1">
      <alignment horizontal="right" vertical="center"/>
    </xf>
    <xf numFmtId="177" fontId="8" fillId="0" borderId="7" xfId="5" applyNumberFormat="1" applyFont="1" applyBorder="1" applyAlignment="1">
      <alignment horizontal="right" vertical="center" wrapText="1"/>
    </xf>
    <xf numFmtId="178" fontId="8" fillId="0" borderId="14" xfId="5" applyNumberFormat="1" applyFont="1" applyBorder="1" applyAlignment="1">
      <alignment horizontal="right" vertical="center"/>
    </xf>
    <xf numFmtId="177" fontId="8" fillId="0" borderId="13" xfId="5" applyNumberFormat="1" applyFont="1" applyBorder="1" applyAlignment="1">
      <alignment horizontal="right" vertical="center"/>
    </xf>
    <xf numFmtId="0" fontId="8" fillId="0" borderId="13" xfId="1" applyFont="1" applyBorder="1" applyAlignment="1">
      <alignment shrinkToFit="1"/>
    </xf>
    <xf numFmtId="176" fontId="6" fillId="0" borderId="0" xfId="1" applyNumberFormat="1" applyFont="1" applyAlignment="1">
      <alignment horizontal="center"/>
    </xf>
    <xf numFmtId="0" fontId="8" fillId="0" borderId="13" xfId="1" applyFont="1" applyBorder="1" applyAlignment="1">
      <alignment vertical="center" wrapText="1"/>
    </xf>
    <xf numFmtId="177" fontId="8" fillId="0" borderId="21" xfId="1" applyNumberFormat="1" applyFont="1" applyBorder="1"/>
    <xf numFmtId="178" fontId="8" fillId="0" borderId="22" xfId="5" applyNumberFormat="1" applyFont="1" applyBorder="1" applyAlignment="1">
      <alignment horizontal="right" vertical="center"/>
    </xf>
    <xf numFmtId="179" fontId="8" fillId="2" borderId="4" xfId="1" applyNumberFormat="1" applyFont="1" applyFill="1" applyBorder="1" applyAlignment="1">
      <alignment horizontal="right"/>
    </xf>
    <xf numFmtId="3" fontId="8" fillId="2" borderId="25" xfId="1" applyNumberFormat="1" applyFont="1" applyFill="1" applyBorder="1"/>
    <xf numFmtId="179" fontId="8" fillId="2" borderId="26" xfId="1" applyNumberFormat="1" applyFont="1" applyFill="1" applyBorder="1" applyAlignment="1">
      <alignment horizontal="right"/>
    </xf>
    <xf numFmtId="0" fontId="8" fillId="0" borderId="0" xfId="1" applyFont="1"/>
    <xf numFmtId="3" fontId="8" fillId="0" borderId="0" xfId="1" applyNumberFormat="1" applyFont="1"/>
    <xf numFmtId="179" fontId="8" fillId="0" borderId="0" xfId="1" applyNumberFormat="1" applyFont="1" applyAlignment="1">
      <alignment horizontal="right"/>
    </xf>
    <xf numFmtId="0" fontId="17" fillId="0" borderId="0" xfId="1" applyFont="1" applyAlignment="1">
      <alignment vertical="top"/>
    </xf>
    <xf numFmtId="0" fontId="17" fillId="0" borderId="0" xfId="1" applyFont="1" applyAlignment="1">
      <alignment vertical="top" wrapText="1"/>
    </xf>
    <xf numFmtId="0" fontId="18" fillId="0" borderId="0" xfId="1" applyFont="1" applyAlignment="1">
      <alignment vertical="top" wrapText="1"/>
    </xf>
    <xf numFmtId="3" fontId="6" fillId="0" borderId="0" xfId="1" applyNumberFormat="1" applyFont="1"/>
    <xf numFmtId="176" fontId="6" fillId="0" borderId="0" xfId="1" applyNumberFormat="1" applyFont="1" applyAlignment="1">
      <alignment horizontal="right"/>
    </xf>
    <xf numFmtId="0" fontId="18" fillId="0" borderId="0" xfId="1" applyFont="1" applyAlignment="1">
      <alignment horizontal="left" vertical="top" wrapText="1"/>
    </xf>
    <xf numFmtId="0" fontId="18" fillId="0" borderId="0" xfId="1" applyFont="1" applyAlignment="1">
      <alignment horizontal="left" vertical="top"/>
    </xf>
    <xf numFmtId="0" fontId="19" fillId="0" borderId="0" xfId="1" applyFont="1"/>
    <xf numFmtId="0" fontId="20" fillId="0" borderId="0" xfId="1" applyFont="1"/>
    <xf numFmtId="0" fontId="21" fillId="0" borderId="0" xfId="1" applyFont="1"/>
  </cellXfs>
  <cellStyles count="6">
    <cellStyle name="桁区切り 2" xfId="4" xr:uid="{67A141B7-8B2F-44E1-9DF4-B171C30B14BD}"/>
    <cellStyle name="標準" xfId="0" builtinId="0"/>
    <cellStyle name="標準 2 2" xfId="2" xr:uid="{5D197EF2-CCFD-40DA-B5F4-65386F659A86}"/>
    <cellStyle name="標準_④特殊健康診断実施状況（対象作業別） (2)" xfId="1" xr:uid="{0C17CB5B-DD81-4CE6-8179-1627C0FE40CD}"/>
    <cellStyle name="標準_業種別指導勧奨による特殊健康診断実施状況1" xfId="5" xr:uid="{52AB8C5E-9D42-4062-8924-807F09FD5032}"/>
    <cellStyle name="標準_業種別特定化学物質健康診断実施状況報告_021" xfId="3" xr:uid="{A7D8BD91-7F31-4744-B218-9A5D2CCA49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9286-6BAC-4498-8851-0F1E14EA23AA}">
  <sheetPr>
    <pageSetUpPr fitToPage="1"/>
  </sheetPr>
  <dimension ref="A1:L129"/>
  <sheetViews>
    <sheetView tabSelected="1" view="pageBreakPreview" zoomScaleNormal="100" zoomScaleSheetLayoutView="100" workbookViewId="0">
      <pane xSplit="2" ySplit="4" topLeftCell="C101" activePane="bottomRight" state="frozen"/>
      <selection pane="topRight" activeCell="C1" sqref="C1"/>
      <selection pane="bottomLeft" activeCell="A5" sqref="A5"/>
      <selection pane="bottomRight" activeCell="B89" sqref="B89"/>
    </sheetView>
  </sheetViews>
  <sheetFormatPr defaultColWidth="1.875" defaultRowHeight="13.5"/>
  <cols>
    <col min="1" max="1" width="3.125" style="3" customWidth="1"/>
    <col min="2" max="2" width="45.5" style="3" customWidth="1"/>
    <col min="3" max="3" width="8.875" style="70" customWidth="1"/>
    <col min="4" max="4" width="12.625" style="70" customWidth="1"/>
    <col min="5" max="5" width="8.875" style="70" customWidth="1"/>
    <col min="6" max="6" width="8.875" style="71" customWidth="1"/>
    <col min="7" max="7" width="1.875" style="3" customWidth="1"/>
    <col min="8" max="247" width="7" style="3" customWidth="1"/>
    <col min="248" max="248" width="3.125" style="3" customWidth="1"/>
    <col min="249" max="249" width="45.5" style="3" customWidth="1"/>
    <col min="250" max="250" width="8.875" style="3" customWidth="1"/>
    <col min="251" max="251" width="12.625" style="3" customWidth="1"/>
    <col min="252" max="253" width="8.875" style="3" customWidth="1"/>
    <col min="254" max="256" width="1.875" style="3"/>
    <col min="257" max="257" width="3.125" style="3" customWidth="1"/>
    <col min="258" max="258" width="45.5" style="3" customWidth="1"/>
    <col min="259" max="259" width="8.875" style="3" customWidth="1"/>
    <col min="260" max="260" width="12.625" style="3" customWidth="1"/>
    <col min="261" max="262" width="8.875" style="3" customWidth="1"/>
    <col min="263" max="263" width="1.875" style="3"/>
    <col min="264" max="503" width="7" style="3" customWidth="1"/>
    <col min="504" max="504" width="3.125" style="3" customWidth="1"/>
    <col min="505" max="505" width="45.5" style="3" customWidth="1"/>
    <col min="506" max="506" width="8.875" style="3" customWidth="1"/>
    <col min="507" max="507" width="12.625" style="3" customWidth="1"/>
    <col min="508" max="509" width="8.875" style="3" customWidth="1"/>
    <col min="510" max="512" width="1.875" style="3"/>
    <col min="513" max="513" width="3.125" style="3" customWidth="1"/>
    <col min="514" max="514" width="45.5" style="3" customWidth="1"/>
    <col min="515" max="515" width="8.875" style="3" customWidth="1"/>
    <col min="516" max="516" width="12.625" style="3" customWidth="1"/>
    <col min="517" max="518" width="8.875" style="3" customWidth="1"/>
    <col min="519" max="519" width="1.875" style="3"/>
    <col min="520" max="759" width="7" style="3" customWidth="1"/>
    <col min="760" max="760" width="3.125" style="3" customWidth="1"/>
    <col min="761" max="761" width="45.5" style="3" customWidth="1"/>
    <col min="762" max="762" width="8.875" style="3" customWidth="1"/>
    <col min="763" max="763" width="12.625" style="3" customWidth="1"/>
    <col min="764" max="765" width="8.875" style="3" customWidth="1"/>
    <col min="766" max="768" width="1.875" style="3"/>
    <col min="769" max="769" width="3.125" style="3" customWidth="1"/>
    <col min="770" max="770" width="45.5" style="3" customWidth="1"/>
    <col min="771" max="771" width="8.875" style="3" customWidth="1"/>
    <col min="772" max="772" width="12.625" style="3" customWidth="1"/>
    <col min="773" max="774" width="8.875" style="3" customWidth="1"/>
    <col min="775" max="775" width="1.875" style="3"/>
    <col min="776" max="1015" width="7" style="3" customWidth="1"/>
    <col min="1016" max="1016" width="3.125" style="3" customWidth="1"/>
    <col min="1017" max="1017" width="45.5" style="3" customWidth="1"/>
    <col min="1018" max="1018" width="8.875" style="3" customWidth="1"/>
    <col min="1019" max="1019" width="12.625" style="3" customWidth="1"/>
    <col min="1020" max="1021" width="8.875" style="3" customWidth="1"/>
    <col min="1022" max="1024" width="1.875" style="3"/>
    <col min="1025" max="1025" width="3.125" style="3" customWidth="1"/>
    <col min="1026" max="1026" width="45.5" style="3" customWidth="1"/>
    <col min="1027" max="1027" width="8.875" style="3" customWidth="1"/>
    <col min="1028" max="1028" width="12.625" style="3" customWidth="1"/>
    <col min="1029" max="1030" width="8.875" style="3" customWidth="1"/>
    <col min="1031" max="1031" width="1.875" style="3"/>
    <col min="1032" max="1271" width="7" style="3" customWidth="1"/>
    <col min="1272" max="1272" width="3.125" style="3" customWidth="1"/>
    <col min="1273" max="1273" width="45.5" style="3" customWidth="1"/>
    <col min="1274" max="1274" width="8.875" style="3" customWidth="1"/>
    <col min="1275" max="1275" width="12.625" style="3" customWidth="1"/>
    <col min="1276" max="1277" width="8.875" style="3" customWidth="1"/>
    <col min="1278" max="1280" width="1.875" style="3"/>
    <col min="1281" max="1281" width="3.125" style="3" customWidth="1"/>
    <col min="1282" max="1282" width="45.5" style="3" customWidth="1"/>
    <col min="1283" max="1283" width="8.875" style="3" customWidth="1"/>
    <col min="1284" max="1284" width="12.625" style="3" customWidth="1"/>
    <col min="1285" max="1286" width="8.875" style="3" customWidth="1"/>
    <col min="1287" max="1287" width="1.875" style="3"/>
    <col min="1288" max="1527" width="7" style="3" customWidth="1"/>
    <col min="1528" max="1528" width="3.125" style="3" customWidth="1"/>
    <col min="1529" max="1529" width="45.5" style="3" customWidth="1"/>
    <col min="1530" max="1530" width="8.875" style="3" customWidth="1"/>
    <col min="1531" max="1531" width="12.625" style="3" customWidth="1"/>
    <col min="1532" max="1533" width="8.875" style="3" customWidth="1"/>
    <col min="1534" max="1536" width="1.875" style="3"/>
    <col min="1537" max="1537" width="3.125" style="3" customWidth="1"/>
    <col min="1538" max="1538" width="45.5" style="3" customWidth="1"/>
    <col min="1539" max="1539" width="8.875" style="3" customWidth="1"/>
    <col min="1540" max="1540" width="12.625" style="3" customWidth="1"/>
    <col min="1541" max="1542" width="8.875" style="3" customWidth="1"/>
    <col min="1543" max="1543" width="1.875" style="3"/>
    <col min="1544" max="1783" width="7" style="3" customWidth="1"/>
    <col min="1784" max="1784" width="3.125" style="3" customWidth="1"/>
    <col min="1785" max="1785" width="45.5" style="3" customWidth="1"/>
    <col min="1786" max="1786" width="8.875" style="3" customWidth="1"/>
    <col min="1787" max="1787" width="12.625" style="3" customWidth="1"/>
    <col min="1788" max="1789" width="8.875" style="3" customWidth="1"/>
    <col min="1790" max="1792" width="1.875" style="3"/>
    <col min="1793" max="1793" width="3.125" style="3" customWidth="1"/>
    <col min="1794" max="1794" width="45.5" style="3" customWidth="1"/>
    <col min="1795" max="1795" width="8.875" style="3" customWidth="1"/>
    <col min="1796" max="1796" width="12.625" style="3" customWidth="1"/>
    <col min="1797" max="1798" width="8.875" style="3" customWidth="1"/>
    <col min="1799" max="1799" width="1.875" style="3"/>
    <col min="1800" max="2039" width="7" style="3" customWidth="1"/>
    <col min="2040" max="2040" width="3.125" style="3" customWidth="1"/>
    <col min="2041" max="2041" width="45.5" style="3" customWidth="1"/>
    <col min="2042" max="2042" width="8.875" style="3" customWidth="1"/>
    <col min="2043" max="2043" width="12.625" style="3" customWidth="1"/>
    <col min="2044" max="2045" width="8.875" style="3" customWidth="1"/>
    <col min="2046" max="2048" width="1.875" style="3"/>
    <col min="2049" max="2049" width="3.125" style="3" customWidth="1"/>
    <col min="2050" max="2050" width="45.5" style="3" customWidth="1"/>
    <col min="2051" max="2051" width="8.875" style="3" customWidth="1"/>
    <col min="2052" max="2052" width="12.625" style="3" customWidth="1"/>
    <col min="2053" max="2054" width="8.875" style="3" customWidth="1"/>
    <col min="2055" max="2055" width="1.875" style="3"/>
    <col min="2056" max="2295" width="7" style="3" customWidth="1"/>
    <col min="2296" max="2296" width="3.125" style="3" customWidth="1"/>
    <col min="2297" max="2297" width="45.5" style="3" customWidth="1"/>
    <col min="2298" max="2298" width="8.875" style="3" customWidth="1"/>
    <col min="2299" max="2299" width="12.625" style="3" customWidth="1"/>
    <col min="2300" max="2301" width="8.875" style="3" customWidth="1"/>
    <col min="2302" max="2304" width="1.875" style="3"/>
    <col min="2305" max="2305" width="3.125" style="3" customWidth="1"/>
    <col min="2306" max="2306" width="45.5" style="3" customWidth="1"/>
    <col min="2307" max="2307" width="8.875" style="3" customWidth="1"/>
    <col min="2308" max="2308" width="12.625" style="3" customWidth="1"/>
    <col min="2309" max="2310" width="8.875" style="3" customWidth="1"/>
    <col min="2311" max="2311" width="1.875" style="3"/>
    <col min="2312" max="2551" width="7" style="3" customWidth="1"/>
    <col min="2552" max="2552" width="3.125" style="3" customWidth="1"/>
    <col min="2553" max="2553" width="45.5" style="3" customWidth="1"/>
    <col min="2554" max="2554" width="8.875" style="3" customWidth="1"/>
    <col min="2555" max="2555" width="12.625" style="3" customWidth="1"/>
    <col min="2556" max="2557" width="8.875" style="3" customWidth="1"/>
    <col min="2558" max="2560" width="1.875" style="3"/>
    <col min="2561" max="2561" width="3.125" style="3" customWidth="1"/>
    <col min="2562" max="2562" width="45.5" style="3" customWidth="1"/>
    <col min="2563" max="2563" width="8.875" style="3" customWidth="1"/>
    <col min="2564" max="2564" width="12.625" style="3" customWidth="1"/>
    <col min="2565" max="2566" width="8.875" style="3" customWidth="1"/>
    <col min="2567" max="2567" width="1.875" style="3"/>
    <col min="2568" max="2807" width="7" style="3" customWidth="1"/>
    <col min="2808" max="2808" width="3.125" style="3" customWidth="1"/>
    <col min="2809" max="2809" width="45.5" style="3" customWidth="1"/>
    <col min="2810" max="2810" width="8.875" style="3" customWidth="1"/>
    <col min="2811" max="2811" width="12.625" style="3" customWidth="1"/>
    <col min="2812" max="2813" width="8.875" style="3" customWidth="1"/>
    <col min="2814" max="2816" width="1.875" style="3"/>
    <col min="2817" max="2817" width="3.125" style="3" customWidth="1"/>
    <col min="2818" max="2818" width="45.5" style="3" customWidth="1"/>
    <col min="2819" max="2819" width="8.875" style="3" customWidth="1"/>
    <col min="2820" max="2820" width="12.625" style="3" customWidth="1"/>
    <col min="2821" max="2822" width="8.875" style="3" customWidth="1"/>
    <col min="2823" max="2823" width="1.875" style="3"/>
    <col min="2824" max="3063" width="7" style="3" customWidth="1"/>
    <col min="3064" max="3064" width="3.125" style="3" customWidth="1"/>
    <col min="3065" max="3065" width="45.5" style="3" customWidth="1"/>
    <col min="3066" max="3066" width="8.875" style="3" customWidth="1"/>
    <col min="3067" max="3067" width="12.625" style="3" customWidth="1"/>
    <col min="3068" max="3069" width="8.875" style="3" customWidth="1"/>
    <col min="3070" max="3072" width="1.875" style="3"/>
    <col min="3073" max="3073" width="3.125" style="3" customWidth="1"/>
    <col min="3074" max="3074" width="45.5" style="3" customWidth="1"/>
    <col min="3075" max="3075" width="8.875" style="3" customWidth="1"/>
    <col min="3076" max="3076" width="12.625" style="3" customWidth="1"/>
    <col min="3077" max="3078" width="8.875" style="3" customWidth="1"/>
    <col min="3079" max="3079" width="1.875" style="3"/>
    <col min="3080" max="3319" width="7" style="3" customWidth="1"/>
    <col min="3320" max="3320" width="3.125" style="3" customWidth="1"/>
    <col min="3321" max="3321" width="45.5" style="3" customWidth="1"/>
    <col min="3322" max="3322" width="8.875" style="3" customWidth="1"/>
    <col min="3323" max="3323" width="12.625" style="3" customWidth="1"/>
    <col min="3324" max="3325" width="8.875" style="3" customWidth="1"/>
    <col min="3326" max="3328" width="1.875" style="3"/>
    <col min="3329" max="3329" width="3.125" style="3" customWidth="1"/>
    <col min="3330" max="3330" width="45.5" style="3" customWidth="1"/>
    <col min="3331" max="3331" width="8.875" style="3" customWidth="1"/>
    <col min="3332" max="3332" width="12.625" style="3" customWidth="1"/>
    <col min="3333" max="3334" width="8.875" style="3" customWidth="1"/>
    <col min="3335" max="3335" width="1.875" style="3"/>
    <col min="3336" max="3575" width="7" style="3" customWidth="1"/>
    <col min="3576" max="3576" width="3.125" style="3" customWidth="1"/>
    <col min="3577" max="3577" width="45.5" style="3" customWidth="1"/>
    <col min="3578" max="3578" width="8.875" style="3" customWidth="1"/>
    <col min="3579" max="3579" width="12.625" style="3" customWidth="1"/>
    <col min="3580" max="3581" width="8.875" style="3" customWidth="1"/>
    <col min="3582" max="3584" width="1.875" style="3"/>
    <col min="3585" max="3585" width="3.125" style="3" customWidth="1"/>
    <col min="3586" max="3586" width="45.5" style="3" customWidth="1"/>
    <col min="3587" max="3587" width="8.875" style="3" customWidth="1"/>
    <col min="3588" max="3588" width="12.625" style="3" customWidth="1"/>
    <col min="3589" max="3590" width="8.875" style="3" customWidth="1"/>
    <col min="3591" max="3591" width="1.875" style="3"/>
    <col min="3592" max="3831" width="7" style="3" customWidth="1"/>
    <col min="3832" max="3832" width="3.125" style="3" customWidth="1"/>
    <col min="3833" max="3833" width="45.5" style="3" customWidth="1"/>
    <col min="3834" max="3834" width="8.875" style="3" customWidth="1"/>
    <col min="3835" max="3835" width="12.625" style="3" customWidth="1"/>
    <col min="3836" max="3837" width="8.875" style="3" customWidth="1"/>
    <col min="3838" max="3840" width="1.875" style="3"/>
    <col min="3841" max="3841" width="3.125" style="3" customWidth="1"/>
    <col min="3842" max="3842" width="45.5" style="3" customWidth="1"/>
    <col min="3843" max="3843" width="8.875" style="3" customWidth="1"/>
    <col min="3844" max="3844" width="12.625" style="3" customWidth="1"/>
    <col min="3845" max="3846" width="8.875" style="3" customWidth="1"/>
    <col min="3847" max="3847" width="1.875" style="3"/>
    <col min="3848" max="4087" width="7" style="3" customWidth="1"/>
    <col min="4088" max="4088" width="3.125" style="3" customWidth="1"/>
    <col min="4089" max="4089" width="45.5" style="3" customWidth="1"/>
    <col min="4090" max="4090" width="8.875" style="3" customWidth="1"/>
    <col min="4091" max="4091" width="12.625" style="3" customWidth="1"/>
    <col min="4092" max="4093" width="8.875" style="3" customWidth="1"/>
    <col min="4094" max="4096" width="1.875" style="3"/>
    <col min="4097" max="4097" width="3.125" style="3" customWidth="1"/>
    <col min="4098" max="4098" width="45.5" style="3" customWidth="1"/>
    <col min="4099" max="4099" width="8.875" style="3" customWidth="1"/>
    <col min="4100" max="4100" width="12.625" style="3" customWidth="1"/>
    <col min="4101" max="4102" width="8.875" style="3" customWidth="1"/>
    <col min="4103" max="4103" width="1.875" style="3"/>
    <col min="4104" max="4343" width="7" style="3" customWidth="1"/>
    <col min="4344" max="4344" width="3.125" style="3" customWidth="1"/>
    <col min="4345" max="4345" width="45.5" style="3" customWidth="1"/>
    <col min="4346" max="4346" width="8.875" style="3" customWidth="1"/>
    <col min="4347" max="4347" width="12.625" style="3" customWidth="1"/>
    <col min="4348" max="4349" width="8.875" style="3" customWidth="1"/>
    <col min="4350" max="4352" width="1.875" style="3"/>
    <col min="4353" max="4353" width="3.125" style="3" customWidth="1"/>
    <col min="4354" max="4354" width="45.5" style="3" customWidth="1"/>
    <col min="4355" max="4355" width="8.875" style="3" customWidth="1"/>
    <col min="4356" max="4356" width="12.625" style="3" customWidth="1"/>
    <col min="4357" max="4358" width="8.875" style="3" customWidth="1"/>
    <col min="4359" max="4359" width="1.875" style="3"/>
    <col min="4360" max="4599" width="7" style="3" customWidth="1"/>
    <col min="4600" max="4600" width="3.125" style="3" customWidth="1"/>
    <col min="4601" max="4601" width="45.5" style="3" customWidth="1"/>
    <col min="4602" max="4602" width="8.875" style="3" customWidth="1"/>
    <col min="4603" max="4603" width="12.625" style="3" customWidth="1"/>
    <col min="4604" max="4605" width="8.875" style="3" customWidth="1"/>
    <col min="4606" max="4608" width="1.875" style="3"/>
    <col min="4609" max="4609" width="3.125" style="3" customWidth="1"/>
    <col min="4610" max="4610" width="45.5" style="3" customWidth="1"/>
    <col min="4611" max="4611" width="8.875" style="3" customWidth="1"/>
    <col min="4612" max="4612" width="12.625" style="3" customWidth="1"/>
    <col min="4613" max="4614" width="8.875" style="3" customWidth="1"/>
    <col min="4615" max="4615" width="1.875" style="3"/>
    <col min="4616" max="4855" width="7" style="3" customWidth="1"/>
    <col min="4856" max="4856" width="3.125" style="3" customWidth="1"/>
    <col min="4857" max="4857" width="45.5" style="3" customWidth="1"/>
    <col min="4858" max="4858" width="8.875" style="3" customWidth="1"/>
    <col min="4859" max="4859" width="12.625" style="3" customWidth="1"/>
    <col min="4860" max="4861" width="8.875" style="3" customWidth="1"/>
    <col min="4862" max="4864" width="1.875" style="3"/>
    <col min="4865" max="4865" width="3.125" style="3" customWidth="1"/>
    <col min="4866" max="4866" width="45.5" style="3" customWidth="1"/>
    <col min="4867" max="4867" width="8.875" style="3" customWidth="1"/>
    <col min="4868" max="4868" width="12.625" style="3" customWidth="1"/>
    <col min="4869" max="4870" width="8.875" style="3" customWidth="1"/>
    <col min="4871" max="4871" width="1.875" style="3"/>
    <col min="4872" max="5111" width="7" style="3" customWidth="1"/>
    <col min="5112" max="5112" width="3.125" style="3" customWidth="1"/>
    <col min="5113" max="5113" width="45.5" style="3" customWidth="1"/>
    <col min="5114" max="5114" width="8.875" style="3" customWidth="1"/>
    <col min="5115" max="5115" width="12.625" style="3" customWidth="1"/>
    <col min="5116" max="5117" width="8.875" style="3" customWidth="1"/>
    <col min="5118" max="5120" width="1.875" style="3"/>
    <col min="5121" max="5121" width="3.125" style="3" customWidth="1"/>
    <col min="5122" max="5122" width="45.5" style="3" customWidth="1"/>
    <col min="5123" max="5123" width="8.875" style="3" customWidth="1"/>
    <col min="5124" max="5124" width="12.625" style="3" customWidth="1"/>
    <col min="5125" max="5126" width="8.875" style="3" customWidth="1"/>
    <col min="5127" max="5127" width="1.875" style="3"/>
    <col min="5128" max="5367" width="7" style="3" customWidth="1"/>
    <col min="5368" max="5368" width="3.125" style="3" customWidth="1"/>
    <col min="5369" max="5369" width="45.5" style="3" customWidth="1"/>
    <col min="5370" max="5370" width="8.875" style="3" customWidth="1"/>
    <col min="5371" max="5371" width="12.625" style="3" customWidth="1"/>
    <col min="5372" max="5373" width="8.875" style="3" customWidth="1"/>
    <col min="5374" max="5376" width="1.875" style="3"/>
    <col min="5377" max="5377" width="3.125" style="3" customWidth="1"/>
    <col min="5378" max="5378" width="45.5" style="3" customWidth="1"/>
    <col min="5379" max="5379" width="8.875" style="3" customWidth="1"/>
    <col min="5380" max="5380" width="12.625" style="3" customWidth="1"/>
    <col min="5381" max="5382" width="8.875" style="3" customWidth="1"/>
    <col min="5383" max="5383" width="1.875" style="3"/>
    <col min="5384" max="5623" width="7" style="3" customWidth="1"/>
    <col min="5624" max="5624" width="3.125" style="3" customWidth="1"/>
    <col min="5625" max="5625" width="45.5" style="3" customWidth="1"/>
    <col min="5626" max="5626" width="8.875" style="3" customWidth="1"/>
    <col min="5627" max="5627" width="12.625" style="3" customWidth="1"/>
    <col min="5628" max="5629" width="8.875" style="3" customWidth="1"/>
    <col min="5630" max="5632" width="1.875" style="3"/>
    <col min="5633" max="5633" width="3.125" style="3" customWidth="1"/>
    <col min="5634" max="5634" width="45.5" style="3" customWidth="1"/>
    <col min="5635" max="5635" width="8.875" style="3" customWidth="1"/>
    <col min="5636" max="5636" width="12.625" style="3" customWidth="1"/>
    <col min="5637" max="5638" width="8.875" style="3" customWidth="1"/>
    <col min="5639" max="5639" width="1.875" style="3"/>
    <col min="5640" max="5879" width="7" style="3" customWidth="1"/>
    <col min="5880" max="5880" width="3.125" style="3" customWidth="1"/>
    <col min="5881" max="5881" width="45.5" style="3" customWidth="1"/>
    <col min="5882" max="5882" width="8.875" style="3" customWidth="1"/>
    <col min="5883" max="5883" width="12.625" style="3" customWidth="1"/>
    <col min="5884" max="5885" width="8.875" style="3" customWidth="1"/>
    <col min="5886" max="5888" width="1.875" style="3"/>
    <col min="5889" max="5889" width="3.125" style="3" customWidth="1"/>
    <col min="5890" max="5890" width="45.5" style="3" customWidth="1"/>
    <col min="5891" max="5891" width="8.875" style="3" customWidth="1"/>
    <col min="5892" max="5892" width="12.625" style="3" customWidth="1"/>
    <col min="5893" max="5894" width="8.875" style="3" customWidth="1"/>
    <col min="5895" max="5895" width="1.875" style="3"/>
    <col min="5896" max="6135" width="7" style="3" customWidth="1"/>
    <col min="6136" max="6136" width="3.125" style="3" customWidth="1"/>
    <col min="6137" max="6137" width="45.5" style="3" customWidth="1"/>
    <col min="6138" max="6138" width="8.875" style="3" customWidth="1"/>
    <col min="6139" max="6139" width="12.625" style="3" customWidth="1"/>
    <col min="6140" max="6141" width="8.875" style="3" customWidth="1"/>
    <col min="6142" max="6144" width="1.875" style="3"/>
    <col min="6145" max="6145" width="3.125" style="3" customWidth="1"/>
    <col min="6146" max="6146" width="45.5" style="3" customWidth="1"/>
    <col min="6147" max="6147" width="8.875" style="3" customWidth="1"/>
    <col min="6148" max="6148" width="12.625" style="3" customWidth="1"/>
    <col min="6149" max="6150" width="8.875" style="3" customWidth="1"/>
    <col min="6151" max="6151" width="1.875" style="3"/>
    <col min="6152" max="6391" width="7" style="3" customWidth="1"/>
    <col min="6392" max="6392" width="3.125" style="3" customWidth="1"/>
    <col min="6393" max="6393" width="45.5" style="3" customWidth="1"/>
    <col min="6394" max="6394" width="8.875" style="3" customWidth="1"/>
    <col min="6395" max="6395" width="12.625" style="3" customWidth="1"/>
    <col min="6396" max="6397" width="8.875" style="3" customWidth="1"/>
    <col min="6398" max="6400" width="1.875" style="3"/>
    <col min="6401" max="6401" width="3.125" style="3" customWidth="1"/>
    <col min="6402" max="6402" width="45.5" style="3" customWidth="1"/>
    <col min="6403" max="6403" width="8.875" style="3" customWidth="1"/>
    <col min="6404" max="6404" width="12.625" style="3" customWidth="1"/>
    <col min="6405" max="6406" width="8.875" style="3" customWidth="1"/>
    <col min="6407" max="6407" width="1.875" style="3"/>
    <col min="6408" max="6647" width="7" style="3" customWidth="1"/>
    <col min="6648" max="6648" width="3.125" style="3" customWidth="1"/>
    <col min="6649" max="6649" width="45.5" style="3" customWidth="1"/>
    <col min="6650" max="6650" width="8.875" style="3" customWidth="1"/>
    <col min="6651" max="6651" width="12.625" style="3" customWidth="1"/>
    <col min="6652" max="6653" width="8.875" style="3" customWidth="1"/>
    <col min="6654" max="6656" width="1.875" style="3"/>
    <col min="6657" max="6657" width="3.125" style="3" customWidth="1"/>
    <col min="6658" max="6658" width="45.5" style="3" customWidth="1"/>
    <col min="6659" max="6659" width="8.875" style="3" customWidth="1"/>
    <col min="6660" max="6660" width="12.625" style="3" customWidth="1"/>
    <col min="6661" max="6662" width="8.875" style="3" customWidth="1"/>
    <col min="6663" max="6663" width="1.875" style="3"/>
    <col min="6664" max="6903" width="7" style="3" customWidth="1"/>
    <col min="6904" max="6904" width="3.125" style="3" customWidth="1"/>
    <col min="6905" max="6905" width="45.5" style="3" customWidth="1"/>
    <col min="6906" max="6906" width="8.875" style="3" customWidth="1"/>
    <col min="6907" max="6907" width="12.625" style="3" customWidth="1"/>
    <col min="6908" max="6909" width="8.875" style="3" customWidth="1"/>
    <col min="6910" max="6912" width="1.875" style="3"/>
    <col min="6913" max="6913" width="3.125" style="3" customWidth="1"/>
    <col min="6914" max="6914" width="45.5" style="3" customWidth="1"/>
    <col min="6915" max="6915" width="8.875" style="3" customWidth="1"/>
    <col min="6916" max="6916" width="12.625" style="3" customWidth="1"/>
    <col min="6917" max="6918" width="8.875" style="3" customWidth="1"/>
    <col min="6919" max="6919" width="1.875" style="3"/>
    <col min="6920" max="7159" width="7" style="3" customWidth="1"/>
    <col min="7160" max="7160" width="3.125" style="3" customWidth="1"/>
    <col min="7161" max="7161" width="45.5" style="3" customWidth="1"/>
    <col min="7162" max="7162" width="8.875" style="3" customWidth="1"/>
    <col min="7163" max="7163" width="12.625" style="3" customWidth="1"/>
    <col min="7164" max="7165" width="8.875" style="3" customWidth="1"/>
    <col min="7166" max="7168" width="1.875" style="3"/>
    <col min="7169" max="7169" width="3.125" style="3" customWidth="1"/>
    <col min="7170" max="7170" width="45.5" style="3" customWidth="1"/>
    <col min="7171" max="7171" width="8.875" style="3" customWidth="1"/>
    <col min="7172" max="7172" width="12.625" style="3" customWidth="1"/>
    <col min="7173" max="7174" width="8.875" style="3" customWidth="1"/>
    <col min="7175" max="7175" width="1.875" style="3"/>
    <col min="7176" max="7415" width="7" style="3" customWidth="1"/>
    <col min="7416" max="7416" width="3.125" style="3" customWidth="1"/>
    <col min="7417" max="7417" width="45.5" style="3" customWidth="1"/>
    <col min="7418" max="7418" width="8.875" style="3" customWidth="1"/>
    <col min="7419" max="7419" width="12.625" style="3" customWidth="1"/>
    <col min="7420" max="7421" width="8.875" style="3" customWidth="1"/>
    <col min="7422" max="7424" width="1.875" style="3"/>
    <col min="7425" max="7425" width="3.125" style="3" customWidth="1"/>
    <col min="7426" max="7426" width="45.5" style="3" customWidth="1"/>
    <col min="7427" max="7427" width="8.875" style="3" customWidth="1"/>
    <col min="7428" max="7428" width="12.625" style="3" customWidth="1"/>
    <col min="7429" max="7430" width="8.875" style="3" customWidth="1"/>
    <col min="7431" max="7431" width="1.875" style="3"/>
    <col min="7432" max="7671" width="7" style="3" customWidth="1"/>
    <col min="7672" max="7672" width="3.125" style="3" customWidth="1"/>
    <col min="7673" max="7673" width="45.5" style="3" customWidth="1"/>
    <col min="7674" max="7674" width="8.875" style="3" customWidth="1"/>
    <col min="7675" max="7675" width="12.625" style="3" customWidth="1"/>
    <col min="7676" max="7677" width="8.875" style="3" customWidth="1"/>
    <col min="7678" max="7680" width="1.875" style="3"/>
    <col min="7681" max="7681" width="3.125" style="3" customWidth="1"/>
    <col min="7682" max="7682" width="45.5" style="3" customWidth="1"/>
    <col min="7683" max="7683" width="8.875" style="3" customWidth="1"/>
    <col min="7684" max="7684" width="12.625" style="3" customWidth="1"/>
    <col min="7685" max="7686" width="8.875" style="3" customWidth="1"/>
    <col min="7687" max="7687" width="1.875" style="3"/>
    <col min="7688" max="7927" width="7" style="3" customWidth="1"/>
    <col min="7928" max="7928" width="3.125" style="3" customWidth="1"/>
    <col min="7929" max="7929" width="45.5" style="3" customWidth="1"/>
    <col min="7930" max="7930" width="8.875" style="3" customWidth="1"/>
    <col min="7931" max="7931" width="12.625" style="3" customWidth="1"/>
    <col min="7932" max="7933" width="8.875" style="3" customWidth="1"/>
    <col min="7934" max="7936" width="1.875" style="3"/>
    <col min="7937" max="7937" width="3.125" style="3" customWidth="1"/>
    <col min="7938" max="7938" width="45.5" style="3" customWidth="1"/>
    <col min="7939" max="7939" width="8.875" style="3" customWidth="1"/>
    <col min="7940" max="7940" width="12.625" style="3" customWidth="1"/>
    <col min="7941" max="7942" width="8.875" style="3" customWidth="1"/>
    <col min="7943" max="7943" width="1.875" style="3"/>
    <col min="7944" max="8183" width="7" style="3" customWidth="1"/>
    <col min="8184" max="8184" width="3.125" style="3" customWidth="1"/>
    <col min="8185" max="8185" width="45.5" style="3" customWidth="1"/>
    <col min="8186" max="8186" width="8.875" style="3" customWidth="1"/>
    <col min="8187" max="8187" width="12.625" style="3" customWidth="1"/>
    <col min="8188" max="8189" width="8.875" style="3" customWidth="1"/>
    <col min="8190" max="8192" width="1.875" style="3"/>
    <col min="8193" max="8193" width="3.125" style="3" customWidth="1"/>
    <col min="8194" max="8194" width="45.5" style="3" customWidth="1"/>
    <col min="8195" max="8195" width="8.875" style="3" customWidth="1"/>
    <col min="8196" max="8196" width="12.625" style="3" customWidth="1"/>
    <col min="8197" max="8198" width="8.875" style="3" customWidth="1"/>
    <col min="8199" max="8199" width="1.875" style="3"/>
    <col min="8200" max="8439" width="7" style="3" customWidth="1"/>
    <col min="8440" max="8440" width="3.125" style="3" customWidth="1"/>
    <col min="8441" max="8441" width="45.5" style="3" customWidth="1"/>
    <col min="8442" max="8442" width="8.875" style="3" customWidth="1"/>
    <col min="8443" max="8443" width="12.625" style="3" customWidth="1"/>
    <col min="8444" max="8445" width="8.875" style="3" customWidth="1"/>
    <col min="8446" max="8448" width="1.875" style="3"/>
    <col min="8449" max="8449" width="3.125" style="3" customWidth="1"/>
    <col min="8450" max="8450" width="45.5" style="3" customWidth="1"/>
    <col min="8451" max="8451" width="8.875" style="3" customWidth="1"/>
    <col min="8452" max="8452" width="12.625" style="3" customWidth="1"/>
    <col min="8453" max="8454" width="8.875" style="3" customWidth="1"/>
    <col min="8455" max="8455" width="1.875" style="3"/>
    <col min="8456" max="8695" width="7" style="3" customWidth="1"/>
    <col min="8696" max="8696" width="3.125" style="3" customWidth="1"/>
    <col min="8697" max="8697" width="45.5" style="3" customWidth="1"/>
    <col min="8698" max="8698" width="8.875" style="3" customWidth="1"/>
    <col min="8699" max="8699" width="12.625" style="3" customWidth="1"/>
    <col min="8700" max="8701" width="8.875" style="3" customWidth="1"/>
    <col min="8702" max="8704" width="1.875" style="3"/>
    <col min="8705" max="8705" width="3.125" style="3" customWidth="1"/>
    <col min="8706" max="8706" width="45.5" style="3" customWidth="1"/>
    <col min="8707" max="8707" width="8.875" style="3" customWidth="1"/>
    <col min="8708" max="8708" width="12.625" style="3" customWidth="1"/>
    <col min="8709" max="8710" width="8.875" style="3" customWidth="1"/>
    <col min="8711" max="8711" width="1.875" style="3"/>
    <col min="8712" max="8951" width="7" style="3" customWidth="1"/>
    <col min="8952" max="8952" width="3.125" style="3" customWidth="1"/>
    <col min="8953" max="8953" width="45.5" style="3" customWidth="1"/>
    <col min="8954" max="8954" width="8.875" style="3" customWidth="1"/>
    <col min="8955" max="8955" width="12.625" style="3" customWidth="1"/>
    <col min="8956" max="8957" width="8.875" style="3" customWidth="1"/>
    <col min="8958" max="8960" width="1.875" style="3"/>
    <col min="8961" max="8961" width="3.125" style="3" customWidth="1"/>
    <col min="8962" max="8962" width="45.5" style="3" customWidth="1"/>
    <col min="8963" max="8963" width="8.875" style="3" customWidth="1"/>
    <col min="8964" max="8964" width="12.625" style="3" customWidth="1"/>
    <col min="8965" max="8966" width="8.875" style="3" customWidth="1"/>
    <col min="8967" max="8967" width="1.875" style="3"/>
    <col min="8968" max="9207" width="7" style="3" customWidth="1"/>
    <col min="9208" max="9208" width="3.125" style="3" customWidth="1"/>
    <col min="9209" max="9209" width="45.5" style="3" customWidth="1"/>
    <col min="9210" max="9210" width="8.875" style="3" customWidth="1"/>
    <col min="9211" max="9211" width="12.625" style="3" customWidth="1"/>
    <col min="9212" max="9213" width="8.875" style="3" customWidth="1"/>
    <col min="9214" max="9216" width="1.875" style="3"/>
    <col min="9217" max="9217" width="3.125" style="3" customWidth="1"/>
    <col min="9218" max="9218" width="45.5" style="3" customWidth="1"/>
    <col min="9219" max="9219" width="8.875" style="3" customWidth="1"/>
    <col min="9220" max="9220" width="12.625" style="3" customWidth="1"/>
    <col min="9221" max="9222" width="8.875" style="3" customWidth="1"/>
    <col min="9223" max="9223" width="1.875" style="3"/>
    <col min="9224" max="9463" width="7" style="3" customWidth="1"/>
    <col min="9464" max="9464" width="3.125" style="3" customWidth="1"/>
    <col min="9465" max="9465" width="45.5" style="3" customWidth="1"/>
    <col min="9466" max="9466" width="8.875" style="3" customWidth="1"/>
    <col min="9467" max="9467" width="12.625" style="3" customWidth="1"/>
    <col min="9468" max="9469" width="8.875" style="3" customWidth="1"/>
    <col min="9470" max="9472" width="1.875" style="3"/>
    <col min="9473" max="9473" width="3.125" style="3" customWidth="1"/>
    <col min="9474" max="9474" width="45.5" style="3" customWidth="1"/>
    <col min="9475" max="9475" width="8.875" style="3" customWidth="1"/>
    <col min="9476" max="9476" width="12.625" style="3" customWidth="1"/>
    <col min="9477" max="9478" width="8.875" style="3" customWidth="1"/>
    <col min="9479" max="9479" width="1.875" style="3"/>
    <col min="9480" max="9719" width="7" style="3" customWidth="1"/>
    <col min="9720" max="9720" width="3.125" style="3" customWidth="1"/>
    <col min="9721" max="9721" width="45.5" style="3" customWidth="1"/>
    <col min="9722" max="9722" width="8.875" style="3" customWidth="1"/>
    <col min="9723" max="9723" width="12.625" style="3" customWidth="1"/>
    <col min="9724" max="9725" width="8.875" style="3" customWidth="1"/>
    <col min="9726" max="9728" width="1.875" style="3"/>
    <col min="9729" max="9729" width="3.125" style="3" customWidth="1"/>
    <col min="9730" max="9730" width="45.5" style="3" customWidth="1"/>
    <col min="9731" max="9731" width="8.875" style="3" customWidth="1"/>
    <col min="9732" max="9732" width="12.625" style="3" customWidth="1"/>
    <col min="9733" max="9734" width="8.875" style="3" customWidth="1"/>
    <col min="9735" max="9735" width="1.875" style="3"/>
    <col min="9736" max="9975" width="7" style="3" customWidth="1"/>
    <col min="9976" max="9976" width="3.125" style="3" customWidth="1"/>
    <col min="9977" max="9977" width="45.5" style="3" customWidth="1"/>
    <col min="9978" max="9978" width="8.875" style="3" customWidth="1"/>
    <col min="9979" max="9979" width="12.625" style="3" customWidth="1"/>
    <col min="9980" max="9981" width="8.875" style="3" customWidth="1"/>
    <col min="9982" max="9984" width="1.875" style="3"/>
    <col min="9985" max="9985" width="3.125" style="3" customWidth="1"/>
    <col min="9986" max="9986" width="45.5" style="3" customWidth="1"/>
    <col min="9987" max="9987" width="8.875" style="3" customWidth="1"/>
    <col min="9988" max="9988" width="12.625" style="3" customWidth="1"/>
    <col min="9989" max="9990" width="8.875" style="3" customWidth="1"/>
    <col min="9991" max="9991" width="1.875" style="3"/>
    <col min="9992" max="10231" width="7" style="3" customWidth="1"/>
    <col min="10232" max="10232" width="3.125" style="3" customWidth="1"/>
    <col min="10233" max="10233" width="45.5" style="3" customWidth="1"/>
    <col min="10234" max="10234" width="8.875" style="3" customWidth="1"/>
    <col min="10235" max="10235" width="12.625" style="3" customWidth="1"/>
    <col min="10236" max="10237" width="8.875" style="3" customWidth="1"/>
    <col min="10238" max="10240" width="1.875" style="3"/>
    <col min="10241" max="10241" width="3.125" style="3" customWidth="1"/>
    <col min="10242" max="10242" width="45.5" style="3" customWidth="1"/>
    <col min="10243" max="10243" width="8.875" style="3" customWidth="1"/>
    <col min="10244" max="10244" width="12.625" style="3" customWidth="1"/>
    <col min="10245" max="10246" width="8.875" style="3" customWidth="1"/>
    <col min="10247" max="10247" width="1.875" style="3"/>
    <col min="10248" max="10487" width="7" style="3" customWidth="1"/>
    <col min="10488" max="10488" width="3.125" style="3" customWidth="1"/>
    <col min="10489" max="10489" width="45.5" style="3" customWidth="1"/>
    <col min="10490" max="10490" width="8.875" style="3" customWidth="1"/>
    <col min="10491" max="10491" width="12.625" style="3" customWidth="1"/>
    <col min="10492" max="10493" width="8.875" style="3" customWidth="1"/>
    <col min="10494" max="10496" width="1.875" style="3"/>
    <col min="10497" max="10497" width="3.125" style="3" customWidth="1"/>
    <col min="10498" max="10498" width="45.5" style="3" customWidth="1"/>
    <col min="10499" max="10499" width="8.875" style="3" customWidth="1"/>
    <col min="10500" max="10500" width="12.625" style="3" customWidth="1"/>
    <col min="10501" max="10502" width="8.875" style="3" customWidth="1"/>
    <col min="10503" max="10503" width="1.875" style="3"/>
    <col min="10504" max="10743" width="7" style="3" customWidth="1"/>
    <col min="10744" max="10744" width="3.125" style="3" customWidth="1"/>
    <col min="10745" max="10745" width="45.5" style="3" customWidth="1"/>
    <col min="10746" max="10746" width="8.875" style="3" customWidth="1"/>
    <col min="10747" max="10747" width="12.625" style="3" customWidth="1"/>
    <col min="10748" max="10749" width="8.875" style="3" customWidth="1"/>
    <col min="10750" max="10752" width="1.875" style="3"/>
    <col min="10753" max="10753" width="3.125" style="3" customWidth="1"/>
    <col min="10754" max="10754" width="45.5" style="3" customWidth="1"/>
    <col min="10755" max="10755" width="8.875" style="3" customWidth="1"/>
    <col min="10756" max="10756" width="12.625" style="3" customWidth="1"/>
    <col min="10757" max="10758" width="8.875" style="3" customWidth="1"/>
    <col min="10759" max="10759" width="1.875" style="3"/>
    <col min="10760" max="10999" width="7" style="3" customWidth="1"/>
    <col min="11000" max="11000" width="3.125" style="3" customWidth="1"/>
    <col min="11001" max="11001" width="45.5" style="3" customWidth="1"/>
    <col min="11002" max="11002" width="8.875" style="3" customWidth="1"/>
    <col min="11003" max="11003" width="12.625" style="3" customWidth="1"/>
    <col min="11004" max="11005" width="8.875" style="3" customWidth="1"/>
    <col min="11006" max="11008" width="1.875" style="3"/>
    <col min="11009" max="11009" width="3.125" style="3" customWidth="1"/>
    <col min="11010" max="11010" width="45.5" style="3" customWidth="1"/>
    <col min="11011" max="11011" width="8.875" style="3" customWidth="1"/>
    <col min="11012" max="11012" width="12.625" style="3" customWidth="1"/>
    <col min="11013" max="11014" width="8.875" style="3" customWidth="1"/>
    <col min="11015" max="11015" width="1.875" style="3"/>
    <col min="11016" max="11255" width="7" style="3" customWidth="1"/>
    <col min="11256" max="11256" width="3.125" style="3" customWidth="1"/>
    <col min="11257" max="11257" width="45.5" style="3" customWidth="1"/>
    <col min="11258" max="11258" width="8.875" style="3" customWidth="1"/>
    <col min="11259" max="11259" width="12.625" style="3" customWidth="1"/>
    <col min="11260" max="11261" width="8.875" style="3" customWidth="1"/>
    <col min="11262" max="11264" width="1.875" style="3"/>
    <col min="11265" max="11265" width="3.125" style="3" customWidth="1"/>
    <col min="11266" max="11266" width="45.5" style="3" customWidth="1"/>
    <col min="11267" max="11267" width="8.875" style="3" customWidth="1"/>
    <col min="11268" max="11268" width="12.625" style="3" customWidth="1"/>
    <col min="11269" max="11270" width="8.875" style="3" customWidth="1"/>
    <col min="11271" max="11271" width="1.875" style="3"/>
    <col min="11272" max="11511" width="7" style="3" customWidth="1"/>
    <col min="11512" max="11512" width="3.125" style="3" customWidth="1"/>
    <col min="11513" max="11513" width="45.5" style="3" customWidth="1"/>
    <col min="11514" max="11514" width="8.875" style="3" customWidth="1"/>
    <col min="11515" max="11515" width="12.625" style="3" customWidth="1"/>
    <col min="11516" max="11517" width="8.875" style="3" customWidth="1"/>
    <col min="11518" max="11520" width="1.875" style="3"/>
    <col min="11521" max="11521" width="3.125" style="3" customWidth="1"/>
    <col min="11522" max="11522" width="45.5" style="3" customWidth="1"/>
    <col min="11523" max="11523" width="8.875" style="3" customWidth="1"/>
    <col min="11524" max="11524" width="12.625" style="3" customWidth="1"/>
    <col min="11525" max="11526" width="8.875" style="3" customWidth="1"/>
    <col min="11527" max="11527" width="1.875" style="3"/>
    <col min="11528" max="11767" width="7" style="3" customWidth="1"/>
    <col min="11768" max="11768" width="3.125" style="3" customWidth="1"/>
    <col min="11769" max="11769" width="45.5" style="3" customWidth="1"/>
    <col min="11770" max="11770" width="8.875" style="3" customWidth="1"/>
    <col min="11771" max="11771" width="12.625" style="3" customWidth="1"/>
    <col min="11772" max="11773" width="8.875" style="3" customWidth="1"/>
    <col min="11774" max="11776" width="1.875" style="3"/>
    <col min="11777" max="11777" width="3.125" style="3" customWidth="1"/>
    <col min="11778" max="11778" width="45.5" style="3" customWidth="1"/>
    <col min="11779" max="11779" width="8.875" style="3" customWidth="1"/>
    <col min="11780" max="11780" width="12.625" style="3" customWidth="1"/>
    <col min="11781" max="11782" width="8.875" style="3" customWidth="1"/>
    <col min="11783" max="11783" width="1.875" style="3"/>
    <col min="11784" max="12023" width="7" style="3" customWidth="1"/>
    <col min="12024" max="12024" width="3.125" style="3" customWidth="1"/>
    <col min="12025" max="12025" width="45.5" style="3" customWidth="1"/>
    <col min="12026" max="12026" width="8.875" style="3" customWidth="1"/>
    <col min="12027" max="12027" width="12.625" style="3" customWidth="1"/>
    <col min="12028" max="12029" width="8.875" style="3" customWidth="1"/>
    <col min="12030" max="12032" width="1.875" style="3"/>
    <col min="12033" max="12033" width="3.125" style="3" customWidth="1"/>
    <col min="12034" max="12034" width="45.5" style="3" customWidth="1"/>
    <col min="12035" max="12035" width="8.875" style="3" customWidth="1"/>
    <col min="12036" max="12036" width="12.625" style="3" customWidth="1"/>
    <col min="12037" max="12038" width="8.875" style="3" customWidth="1"/>
    <col min="12039" max="12039" width="1.875" style="3"/>
    <col min="12040" max="12279" width="7" style="3" customWidth="1"/>
    <col min="12280" max="12280" width="3.125" style="3" customWidth="1"/>
    <col min="12281" max="12281" width="45.5" style="3" customWidth="1"/>
    <col min="12282" max="12282" width="8.875" style="3" customWidth="1"/>
    <col min="12283" max="12283" width="12.625" style="3" customWidth="1"/>
    <col min="12284" max="12285" width="8.875" style="3" customWidth="1"/>
    <col min="12286" max="12288" width="1.875" style="3"/>
    <col min="12289" max="12289" width="3.125" style="3" customWidth="1"/>
    <col min="12290" max="12290" width="45.5" style="3" customWidth="1"/>
    <col min="12291" max="12291" width="8.875" style="3" customWidth="1"/>
    <col min="12292" max="12292" width="12.625" style="3" customWidth="1"/>
    <col min="12293" max="12294" width="8.875" style="3" customWidth="1"/>
    <col min="12295" max="12295" width="1.875" style="3"/>
    <col min="12296" max="12535" width="7" style="3" customWidth="1"/>
    <col min="12536" max="12536" width="3.125" style="3" customWidth="1"/>
    <col min="12537" max="12537" width="45.5" style="3" customWidth="1"/>
    <col min="12538" max="12538" width="8.875" style="3" customWidth="1"/>
    <col min="12539" max="12539" width="12.625" style="3" customWidth="1"/>
    <col min="12540" max="12541" width="8.875" style="3" customWidth="1"/>
    <col min="12542" max="12544" width="1.875" style="3"/>
    <col min="12545" max="12545" width="3.125" style="3" customWidth="1"/>
    <col min="12546" max="12546" width="45.5" style="3" customWidth="1"/>
    <col min="12547" max="12547" width="8.875" style="3" customWidth="1"/>
    <col min="12548" max="12548" width="12.625" style="3" customWidth="1"/>
    <col min="12549" max="12550" width="8.875" style="3" customWidth="1"/>
    <col min="12551" max="12551" width="1.875" style="3"/>
    <col min="12552" max="12791" width="7" style="3" customWidth="1"/>
    <col min="12792" max="12792" width="3.125" style="3" customWidth="1"/>
    <col min="12793" max="12793" width="45.5" style="3" customWidth="1"/>
    <col min="12794" max="12794" width="8.875" style="3" customWidth="1"/>
    <col min="12795" max="12795" width="12.625" style="3" customWidth="1"/>
    <col min="12796" max="12797" width="8.875" style="3" customWidth="1"/>
    <col min="12798" max="12800" width="1.875" style="3"/>
    <col min="12801" max="12801" width="3.125" style="3" customWidth="1"/>
    <col min="12802" max="12802" width="45.5" style="3" customWidth="1"/>
    <col min="12803" max="12803" width="8.875" style="3" customWidth="1"/>
    <col min="12804" max="12804" width="12.625" style="3" customWidth="1"/>
    <col min="12805" max="12806" width="8.875" style="3" customWidth="1"/>
    <col min="12807" max="12807" width="1.875" style="3"/>
    <col min="12808" max="13047" width="7" style="3" customWidth="1"/>
    <col min="13048" max="13048" width="3.125" style="3" customWidth="1"/>
    <col min="13049" max="13049" width="45.5" style="3" customWidth="1"/>
    <col min="13050" max="13050" width="8.875" style="3" customWidth="1"/>
    <col min="13051" max="13051" width="12.625" style="3" customWidth="1"/>
    <col min="13052" max="13053" width="8.875" style="3" customWidth="1"/>
    <col min="13054" max="13056" width="1.875" style="3"/>
    <col min="13057" max="13057" width="3.125" style="3" customWidth="1"/>
    <col min="13058" max="13058" width="45.5" style="3" customWidth="1"/>
    <col min="13059" max="13059" width="8.875" style="3" customWidth="1"/>
    <col min="13060" max="13060" width="12.625" style="3" customWidth="1"/>
    <col min="13061" max="13062" width="8.875" style="3" customWidth="1"/>
    <col min="13063" max="13063" width="1.875" style="3"/>
    <col min="13064" max="13303" width="7" style="3" customWidth="1"/>
    <col min="13304" max="13304" width="3.125" style="3" customWidth="1"/>
    <col min="13305" max="13305" width="45.5" style="3" customWidth="1"/>
    <col min="13306" max="13306" width="8.875" style="3" customWidth="1"/>
    <col min="13307" max="13307" width="12.625" style="3" customWidth="1"/>
    <col min="13308" max="13309" width="8.875" style="3" customWidth="1"/>
    <col min="13310" max="13312" width="1.875" style="3"/>
    <col min="13313" max="13313" width="3.125" style="3" customWidth="1"/>
    <col min="13314" max="13314" width="45.5" style="3" customWidth="1"/>
    <col min="13315" max="13315" width="8.875" style="3" customWidth="1"/>
    <col min="13316" max="13316" width="12.625" style="3" customWidth="1"/>
    <col min="13317" max="13318" width="8.875" style="3" customWidth="1"/>
    <col min="13319" max="13319" width="1.875" style="3"/>
    <col min="13320" max="13559" width="7" style="3" customWidth="1"/>
    <col min="13560" max="13560" width="3.125" style="3" customWidth="1"/>
    <col min="13561" max="13561" width="45.5" style="3" customWidth="1"/>
    <col min="13562" max="13562" width="8.875" style="3" customWidth="1"/>
    <col min="13563" max="13563" width="12.625" style="3" customWidth="1"/>
    <col min="13564" max="13565" width="8.875" style="3" customWidth="1"/>
    <col min="13566" max="13568" width="1.875" style="3"/>
    <col min="13569" max="13569" width="3.125" style="3" customWidth="1"/>
    <col min="13570" max="13570" width="45.5" style="3" customWidth="1"/>
    <col min="13571" max="13571" width="8.875" style="3" customWidth="1"/>
    <col min="13572" max="13572" width="12.625" style="3" customWidth="1"/>
    <col min="13573" max="13574" width="8.875" style="3" customWidth="1"/>
    <col min="13575" max="13575" width="1.875" style="3"/>
    <col min="13576" max="13815" width="7" style="3" customWidth="1"/>
    <col min="13816" max="13816" width="3.125" style="3" customWidth="1"/>
    <col min="13817" max="13817" width="45.5" style="3" customWidth="1"/>
    <col min="13818" max="13818" width="8.875" style="3" customWidth="1"/>
    <col min="13819" max="13819" width="12.625" style="3" customWidth="1"/>
    <col min="13820" max="13821" width="8.875" style="3" customWidth="1"/>
    <col min="13822" max="13824" width="1.875" style="3"/>
    <col min="13825" max="13825" width="3.125" style="3" customWidth="1"/>
    <col min="13826" max="13826" width="45.5" style="3" customWidth="1"/>
    <col min="13827" max="13827" width="8.875" style="3" customWidth="1"/>
    <col min="13828" max="13828" width="12.625" style="3" customWidth="1"/>
    <col min="13829" max="13830" width="8.875" style="3" customWidth="1"/>
    <col min="13831" max="13831" width="1.875" style="3"/>
    <col min="13832" max="14071" width="7" style="3" customWidth="1"/>
    <col min="14072" max="14072" width="3.125" style="3" customWidth="1"/>
    <col min="14073" max="14073" width="45.5" style="3" customWidth="1"/>
    <col min="14074" max="14074" width="8.875" style="3" customWidth="1"/>
    <col min="14075" max="14075" width="12.625" style="3" customWidth="1"/>
    <col min="14076" max="14077" width="8.875" style="3" customWidth="1"/>
    <col min="14078" max="14080" width="1.875" style="3"/>
    <col min="14081" max="14081" width="3.125" style="3" customWidth="1"/>
    <col min="14082" max="14082" width="45.5" style="3" customWidth="1"/>
    <col min="14083" max="14083" width="8.875" style="3" customWidth="1"/>
    <col min="14084" max="14084" width="12.625" style="3" customWidth="1"/>
    <col min="14085" max="14086" width="8.875" style="3" customWidth="1"/>
    <col min="14087" max="14087" width="1.875" style="3"/>
    <col min="14088" max="14327" width="7" style="3" customWidth="1"/>
    <col min="14328" max="14328" width="3.125" style="3" customWidth="1"/>
    <col min="14329" max="14329" width="45.5" style="3" customWidth="1"/>
    <col min="14330" max="14330" width="8.875" style="3" customWidth="1"/>
    <col min="14331" max="14331" width="12.625" style="3" customWidth="1"/>
    <col min="14332" max="14333" width="8.875" style="3" customWidth="1"/>
    <col min="14334" max="14336" width="1.875" style="3"/>
    <col min="14337" max="14337" width="3.125" style="3" customWidth="1"/>
    <col min="14338" max="14338" width="45.5" style="3" customWidth="1"/>
    <col min="14339" max="14339" width="8.875" style="3" customWidth="1"/>
    <col min="14340" max="14340" width="12.625" style="3" customWidth="1"/>
    <col min="14341" max="14342" width="8.875" style="3" customWidth="1"/>
    <col min="14343" max="14343" width="1.875" style="3"/>
    <col min="14344" max="14583" width="7" style="3" customWidth="1"/>
    <col min="14584" max="14584" width="3.125" style="3" customWidth="1"/>
    <col min="14585" max="14585" width="45.5" style="3" customWidth="1"/>
    <col min="14586" max="14586" width="8.875" style="3" customWidth="1"/>
    <col min="14587" max="14587" width="12.625" style="3" customWidth="1"/>
    <col min="14588" max="14589" width="8.875" style="3" customWidth="1"/>
    <col min="14590" max="14592" width="1.875" style="3"/>
    <col min="14593" max="14593" width="3.125" style="3" customWidth="1"/>
    <col min="14594" max="14594" width="45.5" style="3" customWidth="1"/>
    <col min="14595" max="14595" width="8.875" style="3" customWidth="1"/>
    <col min="14596" max="14596" width="12.625" style="3" customWidth="1"/>
    <col min="14597" max="14598" width="8.875" style="3" customWidth="1"/>
    <col min="14599" max="14599" width="1.875" style="3"/>
    <col min="14600" max="14839" width="7" style="3" customWidth="1"/>
    <col min="14840" max="14840" width="3.125" style="3" customWidth="1"/>
    <col min="14841" max="14841" width="45.5" style="3" customWidth="1"/>
    <col min="14842" max="14842" width="8.875" style="3" customWidth="1"/>
    <col min="14843" max="14843" width="12.625" style="3" customWidth="1"/>
    <col min="14844" max="14845" width="8.875" style="3" customWidth="1"/>
    <col min="14846" max="14848" width="1.875" style="3"/>
    <col min="14849" max="14849" width="3.125" style="3" customWidth="1"/>
    <col min="14850" max="14850" width="45.5" style="3" customWidth="1"/>
    <col min="14851" max="14851" width="8.875" style="3" customWidth="1"/>
    <col min="14852" max="14852" width="12.625" style="3" customWidth="1"/>
    <col min="14853" max="14854" width="8.875" style="3" customWidth="1"/>
    <col min="14855" max="14855" width="1.875" style="3"/>
    <col min="14856" max="15095" width="7" style="3" customWidth="1"/>
    <col min="15096" max="15096" width="3.125" style="3" customWidth="1"/>
    <col min="15097" max="15097" width="45.5" style="3" customWidth="1"/>
    <col min="15098" max="15098" width="8.875" style="3" customWidth="1"/>
    <col min="15099" max="15099" width="12.625" style="3" customWidth="1"/>
    <col min="15100" max="15101" width="8.875" style="3" customWidth="1"/>
    <col min="15102" max="15104" width="1.875" style="3"/>
    <col min="15105" max="15105" width="3.125" style="3" customWidth="1"/>
    <col min="15106" max="15106" width="45.5" style="3" customWidth="1"/>
    <col min="15107" max="15107" width="8.875" style="3" customWidth="1"/>
    <col min="15108" max="15108" width="12.625" style="3" customWidth="1"/>
    <col min="15109" max="15110" width="8.875" style="3" customWidth="1"/>
    <col min="15111" max="15111" width="1.875" style="3"/>
    <col min="15112" max="15351" width="7" style="3" customWidth="1"/>
    <col min="15352" max="15352" width="3.125" style="3" customWidth="1"/>
    <col min="15353" max="15353" width="45.5" style="3" customWidth="1"/>
    <col min="15354" max="15354" width="8.875" style="3" customWidth="1"/>
    <col min="15355" max="15355" width="12.625" style="3" customWidth="1"/>
    <col min="15356" max="15357" width="8.875" style="3" customWidth="1"/>
    <col min="15358" max="15360" width="1.875" style="3"/>
    <col min="15361" max="15361" width="3.125" style="3" customWidth="1"/>
    <col min="15362" max="15362" width="45.5" style="3" customWidth="1"/>
    <col min="15363" max="15363" width="8.875" style="3" customWidth="1"/>
    <col min="15364" max="15364" width="12.625" style="3" customWidth="1"/>
    <col min="15365" max="15366" width="8.875" style="3" customWidth="1"/>
    <col min="15367" max="15367" width="1.875" style="3"/>
    <col min="15368" max="15607" width="7" style="3" customWidth="1"/>
    <col min="15608" max="15608" width="3.125" style="3" customWidth="1"/>
    <col min="15609" max="15609" width="45.5" style="3" customWidth="1"/>
    <col min="15610" max="15610" width="8.875" style="3" customWidth="1"/>
    <col min="15611" max="15611" width="12.625" style="3" customWidth="1"/>
    <col min="15612" max="15613" width="8.875" style="3" customWidth="1"/>
    <col min="15614" max="15616" width="1.875" style="3"/>
    <col min="15617" max="15617" width="3.125" style="3" customWidth="1"/>
    <col min="15618" max="15618" width="45.5" style="3" customWidth="1"/>
    <col min="15619" max="15619" width="8.875" style="3" customWidth="1"/>
    <col min="15620" max="15620" width="12.625" style="3" customWidth="1"/>
    <col min="15621" max="15622" width="8.875" style="3" customWidth="1"/>
    <col min="15623" max="15623" width="1.875" style="3"/>
    <col min="15624" max="15863" width="7" style="3" customWidth="1"/>
    <col min="15864" max="15864" width="3.125" style="3" customWidth="1"/>
    <col min="15865" max="15865" width="45.5" style="3" customWidth="1"/>
    <col min="15866" max="15866" width="8.875" style="3" customWidth="1"/>
    <col min="15867" max="15867" width="12.625" style="3" customWidth="1"/>
    <col min="15868" max="15869" width="8.875" style="3" customWidth="1"/>
    <col min="15870" max="15872" width="1.875" style="3"/>
    <col min="15873" max="15873" width="3.125" style="3" customWidth="1"/>
    <col min="15874" max="15874" width="45.5" style="3" customWidth="1"/>
    <col min="15875" max="15875" width="8.875" style="3" customWidth="1"/>
    <col min="15876" max="15876" width="12.625" style="3" customWidth="1"/>
    <col min="15877" max="15878" width="8.875" style="3" customWidth="1"/>
    <col min="15879" max="15879" width="1.875" style="3"/>
    <col min="15880" max="16119" width="7" style="3" customWidth="1"/>
    <col min="16120" max="16120" width="3.125" style="3" customWidth="1"/>
    <col min="16121" max="16121" width="45.5" style="3" customWidth="1"/>
    <col min="16122" max="16122" width="8.875" style="3" customWidth="1"/>
    <col min="16123" max="16123" width="12.625" style="3" customWidth="1"/>
    <col min="16124" max="16125" width="8.875" style="3" customWidth="1"/>
    <col min="16126" max="16128" width="1.875" style="3"/>
    <col min="16129" max="16129" width="3.125" style="3" customWidth="1"/>
    <col min="16130" max="16130" width="45.5" style="3" customWidth="1"/>
    <col min="16131" max="16131" width="8.875" style="3" customWidth="1"/>
    <col min="16132" max="16132" width="12.625" style="3" customWidth="1"/>
    <col min="16133" max="16134" width="8.875" style="3" customWidth="1"/>
    <col min="16135" max="16135" width="1.875" style="3"/>
    <col min="16136" max="16375" width="7" style="3" customWidth="1"/>
    <col min="16376" max="16376" width="3.125" style="3" customWidth="1"/>
    <col min="16377" max="16377" width="45.5" style="3" customWidth="1"/>
    <col min="16378" max="16378" width="8.875" style="3" customWidth="1"/>
    <col min="16379" max="16379" width="12.625" style="3" customWidth="1"/>
    <col min="16380" max="16381" width="8.875" style="3" customWidth="1"/>
    <col min="16382" max="16384" width="1.875" style="3"/>
  </cols>
  <sheetData>
    <row r="1" spans="1:7" ht="24">
      <c r="A1" s="1" t="s">
        <v>0</v>
      </c>
      <c r="B1" s="1"/>
      <c r="C1" s="1"/>
      <c r="D1" s="1"/>
      <c r="E1" s="1"/>
      <c r="F1" s="1"/>
      <c r="G1" s="2"/>
    </row>
    <row r="2" spans="1:7" ht="24">
      <c r="A2" s="4"/>
      <c r="B2" s="4"/>
      <c r="C2" s="4"/>
      <c r="D2" s="4"/>
      <c r="E2" s="4"/>
      <c r="F2" s="5"/>
      <c r="G2" s="2"/>
    </row>
    <row r="3" spans="1:7" ht="19.5" thickBot="1">
      <c r="A3" s="6"/>
      <c r="B3" s="7"/>
      <c r="C3" s="8"/>
      <c r="D3" s="8"/>
      <c r="E3" s="8"/>
      <c r="F3" s="9"/>
    </row>
    <row r="4" spans="1:7" s="15" customFormat="1" ht="38.25" thickBot="1">
      <c r="A4" s="10" t="s">
        <v>1</v>
      </c>
      <c r="B4" s="11"/>
      <c r="C4" s="12" t="s">
        <v>2</v>
      </c>
      <c r="D4" s="13" t="s">
        <v>3</v>
      </c>
      <c r="E4" s="12" t="s">
        <v>4</v>
      </c>
      <c r="F4" s="14" t="s">
        <v>5</v>
      </c>
    </row>
    <row r="5" spans="1:7" ht="18.75">
      <c r="A5" s="16"/>
      <c r="B5" s="17" t="s">
        <v>6</v>
      </c>
      <c r="C5" s="18">
        <v>41191</v>
      </c>
      <c r="D5" s="18">
        <v>710499</v>
      </c>
      <c r="E5" s="18">
        <v>21727</v>
      </c>
      <c r="F5" s="19">
        <f>IF(D5="","",E5/D5*100)</f>
        <v>3.0579916368636688</v>
      </c>
    </row>
    <row r="6" spans="1:7" ht="18.75">
      <c r="A6" s="20"/>
      <c r="B6" s="21" t="s">
        <v>7</v>
      </c>
      <c r="C6" s="22">
        <v>3377</v>
      </c>
      <c r="D6" s="18">
        <v>47318</v>
      </c>
      <c r="E6" s="23">
        <v>664</v>
      </c>
      <c r="F6" s="19">
        <f t="shared" ref="F6:F11" si="0">IF(D6="","",E6/D6*100)</f>
        <v>1.4032714823111712</v>
      </c>
    </row>
    <row r="7" spans="1:7" ht="18.75">
      <c r="A7" s="20"/>
      <c r="B7" s="21" t="s">
        <v>8</v>
      </c>
      <c r="C7" s="22">
        <v>18</v>
      </c>
      <c r="D7" s="22">
        <v>91</v>
      </c>
      <c r="E7" s="18">
        <v>2</v>
      </c>
      <c r="F7" s="19">
        <f t="shared" si="0"/>
        <v>2.197802197802198</v>
      </c>
    </row>
    <row r="8" spans="1:7" ht="18.75">
      <c r="A8" s="20"/>
      <c r="B8" s="21" t="s">
        <v>9</v>
      </c>
      <c r="C8" s="22">
        <v>17079</v>
      </c>
      <c r="D8" s="18">
        <v>380353</v>
      </c>
      <c r="E8" s="18">
        <v>42861</v>
      </c>
      <c r="F8" s="19">
        <f t="shared" si="0"/>
        <v>11.268742457664329</v>
      </c>
    </row>
    <row r="9" spans="1:7" ht="18.75">
      <c r="A9" s="20"/>
      <c r="B9" s="21" t="s">
        <v>10</v>
      </c>
      <c r="C9" s="22">
        <v>322</v>
      </c>
      <c r="D9" s="18">
        <v>3128</v>
      </c>
      <c r="E9" s="18">
        <v>521</v>
      </c>
      <c r="F9" s="19">
        <f t="shared" si="0"/>
        <v>16.656010230179028</v>
      </c>
    </row>
    <row r="10" spans="1:7" ht="18.75">
      <c r="A10" s="24" t="s">
        <v>11</v>
      </c>
      <c r="B10" s="21" t="s">
        <v>12</v>
      </c>
      <c r="C10" s="22">
        <v>37</v>
      </c>
      <c r="D10" s="18">
        <v>502</v>
      </c>
      <c r="E10" s="18">
        <v>30</v>
      </c>
      <c r="F10" s="19">
        <f t="shared" si="0"/>
        <v>5.9760956175298805</v>
      </c>
    </row>
    <row r="11" spans="1:7" ht="18.75">
      <c r="A11" s="24"/>
      <c r="B11" s="25" t="s">
        <v>13</v>
      </c>
      <c r="C11" s="22">
        <v>363</v>
      </c>
      <c r="D11" s="18">
        <v>3041</v>
      </c>
      <c r="E11" s="18">
        <v>219</v>
      </c>
      <c r="F11" s="19">
        <f t="shared" si="0"/>
        <v>7.2015784281486344</v>
      </c>
    </row>
    <row r="12" spans="1:7" ht="18.75">
      <c r="A12" s="24"/>
      <c r="B12" s="26" t="s">
        <v>14</v>
      </c>
      <c r="C12" s="27">
        <v>395</v>
      </c>
      <c r="D12" s="27">
        <f>SUM(D10:D11)</f>
        <v>3543</v>
      </c>
      <c r="E12" s="27">
        <f>SUM(E10:E11)</f>
        <v>249</v>
      </c>
      <c r="F12" s="28">
        <f>IF(D12="","",E12/D12*100)</f>
        <v>7.0279424216765456</v>
      </c>
    </row>
    <row r="13" spans="1:7" ht="18.75">
      <c r="A13" s="29" t="s">
        <v>15</v>
      </c>
      <c r="B13" s="21" t="s">
        <v>16</v>
      </c>
      <c r="C13" s="30">
        <v>8</v>
      </c>
      <c r="D13" s="30">
        <v>12</v>
      </c>
      <c r="E13" s="30">
        <v>1</v>
      </c>
      <c r="F13" s="31">
        <f t="shared" ref="F13:F84" si="1">IF(D13="","",E13/D13*100)</f>
        <v>8.3333333333333321</v>
      </c>
    </row>
    <row r="14" spans="1:7" ht="18.75">
      <c r="A14" s="32"/>
      <c r="B14" s="21" t="s">
        <v>17</v>
      </c>
      <c r="C14" s="22">
        <v>45</v>
      </c>
      <c r="D14" s="30">
        <v>186</v>
      </c>
      <c r="E14" s="30">
        <v>4</v>
      </c>
      <c r="F14" s="31">
        <f t="shared" si="1"/>
        <v>2.1505376344086025</v>
      </c>
    </row>
    <row r="15" spans="1:7" ht="18.75">
      <c r="A15" s="32"/>
      <c r="B15" s="25" t="s">
        <v>18</v>
      </c>
      <c r="C15" s="33">
        <v>6</v>
      </c>
      <c r="D15" s="30">
        <v>58</v>
      </c>
      <c r="E15" s="30">
        <v>0</v>
      </c>
      <c r="F15" s="31">
        <f t="shared" si="1"/>
        <v>0</v>
      </c>
    </row>
    <row r="16" spans="1:7" ht="18.75">
      <c r="A16" s="32"/>
      <c r="B16" s="25" t="s">
        <v>19</v>
      </c>
      <c r="C16" s="30">
        <v>5</v>
      </c>
      <c r="D16" s="30">
        <v>66</v>
      </c>
      <c r="E16" s="30">
        <v>3</v>
      </c>
      <c r="F16" s="31">
        <f t="shared" si="1"/>
        <v>4.5454545454545459</v>
      </c>
    </row>
    <row r="17" spans="1:6" ht="18.75">
      <c r="A17" s="32"/>
      <c r="B17" s="25" t="s">
        <v>20</v>
      </c>
      <c r="C17" s="30">
        <v>10</v>
      </c>
      <c r="D17" s="30">
        <v>23</v>
      </c>
      <c r="E17" s="30">
        <v>0</v>
      </c>
      <c r="F17" s="31">
        <f t="shared" si="1"/>
        <v>0</v>
      </c>
    </row>
    <row r="18" spans="1:6" ht="18.75">
      <c r="A18" s="32"/>
      <c r="B18" s="25" t="s">
        <v>21</v>
      </c>
      <c r="C18" s="30">
        <v>10</v>
      </c>
      <c r="D18" s="30">
        <v>24</v>
      </c>
      <c r="E18" s="30">
        <v>0</v>
      </c>
      <c r="F18" s="31">
        <f t="shared" si="1"/>
        <v>0</v>
      </c>
    </row>
    <row r="19" spans="1:6" ht="18.75">
      <c r="A19" s="34"/>
      <c r="B19" s="25" t="s">
        <v>22</v>
      </c>
      <c r="C19" s="30">
        <v>21</v>
      </c>
      <c r="D19" s="30">
        <v>75</v>
      </c>
      <c r="E19" s="30">
        <v>1</v>
      </c>
      <c r="F19" s="31">
        <f>IF(D19="","",E19/D19*100)</f>
        <v>1.3333333333333335</v>
      </c>
    </row>
    <row r="20" spans="1:6" ht="18.75">
      <c r="A20" s="32"/>
      <c r="B20" s="21" t="s">
        <v>23</v>
      </c>
      <c r="C20" s="30">
        <v>43</v>
      </c>
      <c r="D20" s="30">
        <v>463</v>
      </c>
      <c r="E20" s="30">
        <v>9</v>
      </c>
      <c r="F20" s="31">
        <f>IF(D20="","",E20/D20*100)</f>
        <v>1.9438444924406046</v>
      </c>
    </row>
    <row r="21" spans="1:6" ht="18.75">
      <c r="A21" s="32"/>
      <c r="B21" s="25" t="s">
        <v>24</v>
      </c>
      <c r="C21" s="30">
        <v>55</v>
      </c>
      <c r="D21" s="30">
        <v>730</v>
      </c>
      <c r="E21" s="30">
        <v>10</v>
      </c>
      <c r="F21" s="31">
        <f t="shared" si="1"/>
        <v>1.3698630136986301</v>
      </c>
    </row>
    <row r="22" spans="1:6" ht="18.75">
      <c r="A22" s="32"/>
      <c r="B22" s="25" t="s">
        <v>25</v>
      </c>
      <c r="C22" s="30">
        <v>285</v>
      </c>
      <c r="D22" s="30">
        <v>2674</v>
      </c>
      <c r="E22" s="30">
        <v>19</v>
      </c>
      <c r="F22" s="31">
        <f t="shared" si="1"/>
        <v>0.71054599850411371</v>
      </c>
    </row>
    <row r="23" spans="1:6" ht="18.75">
      <c r="A23" s="32"/>
      <c r="B23" s="25" t="s">
        <v>26</v>
      </c>
      <c r="C23" s="30">
        <v>75</v>
      </c>
      <c r="D23" s="35">
        <v>534</v>
      </c>
      <c r="E23" s="30">
        <v>8</v>
      </c>
      <c r="F23" s="31">
        <f t="shared" si="1"/>
        <v>1.4981273408239701</v>
      </c>
    </row>
    <row r="24" spans="1:6" ht="18.75">
      <c r="A24" s="32"/>
      <c r="B24" s="25" t="s">
        <v>27</v>
      </c>
      <c r="C24" s="30">
        <v>34</v>
      </c>
      <c r="D24" s="30">
        <v>269</v>
      </c>
      <c r="E24" s="30">
        <v>10</v>
      </c>
      <c r="F24" s="31">
        <f t="shared" si="1"/>
        <v>3.7174721189591078</v>
      </c>
    </row>
    <row r="25" spans="1:6" ht="18.75">
      <c r="A25" s="32"/>
      <c r="B25" s="25" t="s">
        <v>28</v>
      </c>
      <c r="C25" s="30">
        <v>146</v>
      </c>
      <c r="D25" s="30">
        <v>1192</v>
      </c>
      <c r="E25" s="30">
        <v>9</v>
      </c>
      <c r="F25" s="31">
        <f t="shared" si="1"/>
        <v>0.75503355704697994</v>
      </c>
    </row>
    <row r="26" spans="1:6" ht="18.75">
      <c r="A26" s="32"/>
      <c r="B26" s="25" t="s">
        <v>29</v>
      </c>
      <c r="C26" s="30">
        <v>9</v>
      </c>
      <c r="D26" s="30">
        <v>152</v>
      </c>
      <c r="E26" s="30">
        <v>1</v>
      </c>
      <c r="F26" s="31">
        <f t="shared" si="1"/>
        <v>0.6578947368421052</v>
      </c>
    </row>
    <row r="27" spans="1:6" ht="18.75">
      <c r="A27" s="32"/>
      <c r="B27" s="25" t="s">
        <v>30</v>
      </c>
      <c r="C27" s="30">
        <v>637</v>
      </c>
      <c r="D27" s="30">
        <v>6635</v>
      </c>
      <c r="E27" s="30">
        <v>71</v>
      </c>
      <c r="F27" s="31">
        <f t="shared" si="1"/>
        <v>1.07008289374529</v>
      </c>
    </row>
    <row r="28" spans="1:6" ht="18.75">
      <c r="A28" s="32"/>
      <c r="B28" s="25" t="s">
        <v>31</v>
      </c>
      <c r="C28" s="30">
        <v>370</v>
      </c>
      <c r="D28" s="30">
        <v>6373</v>
      </c>
      <c r="E28" s="30">
        <v>58</v>
      </c>
      <c r="F28" s="31">
        <f t="shared" si="1"/>
        <v>0.91008943982425861</v>
      </c>
    </row>
    <row r="29" spans="1:6" ht="18.75">
      <c r="A29" s="32"/>
      <c r="B29" s="25" t="s">
        <v>32</v>
      </c>
      <c r="C29" s="30">
        <v>54</v>
      </c>
      <c r="D29" s="30">
        <v>222</v>
      </c>
      <c r="E29" s="30">
        <v>1</v>
      </c>
      <c r="F29" s="31">
        <f t="shared" si="1"/>
        <v>0.45045045045045046</v>
      </c>
    </row>
    <row r="30" spans="1:6" ht="18.75">
      <c r="A30" s="32"/>
      <c r="B30" s="36" t="s">
        <v>33</v>
      </c>
      <c r="C30" s="37">
        <v>36</v>
      </c>
      <c r="D30" s="37">
        <v>254</v>
      </c>
      <c r="E30" s="37">
        <v>3</v>
      </c>
      <c r="F30" s="31">
        <f t="shared" si="1"/>
        <v>1.1811023622047243</v>
      </c>
    </row>
    <row r="31" spans="1:6" ht="18.75">
      <c r="A31" s="32"/>
      <c r="B31" s="36" t="s">
        <v>34</v>
      </c>
      <c r="C31" s="37">
        <v>216</v>
      </c>
      <c r="D31" s="37">
        <v>2832</v>
      </c>
      <c r="E31" s="37">
        <v>65</v>
      </c>
      <c r="F31" s="31">
        <f t="shared" si="1"/>
        <v>2.2951977401129944</v>
      </c>
    </row>
    <row r="32" spans="1:6" ht="18.75">
      <c r="A32" s="32"/>
      <c r="B32" s="36" t="s">
        <v>35</v>
      </c>
      <c r="C32" s="37">
        <v>1004</v>
      </c>
      <c r="D32" s="37">
        <v>18366</v>
      </c>
      <c r="E32" s="37">
        <v>82</v>
      </c>
      <c r="F32" s="31">
        <f t="shared" si="1"/>
        <v>0.44647718610475878</v>
      </c>
    </row>
    <row r="33" spans="1:6" ht="18.75">
      <c r="A33" s="32"/>
      <c r="B33" s="36" t="s">
        <v>36</v>
      </c>
      <c r="C33" s="37">
        <v>49</v>
      </c>
      <c r="D33" s="37">
        <v>292</v>
      </c>
      <c r="E33" s="37">
        <v>21</v>
      </c>
      <c r="F33" s="31">
        <f t="shared" si="1"/>
        <v>7.1917808219178081</v>
      </c>
    </row>
    <row r="34" spans="1:6" ht="18.75">
      <c r="A34" s="32"/>
      <c r="B34" s="36" t="s">
        <v>37</v>
      </c>
      <c r="C34" s="37">
        <v>20</v>
      </c>
      <c r="D34" s="37">
        <v>76</v>
      </c>
      <c r="E34" s="37">
        <v>1</v>
      </c>
      <c r="F34" s="31">
        <f t="shared" si="1"/>
        <v>1.3157894736842104</v>
      </c>
    </row>
    <row r="35" spans="1:6" ht="18.75">
      <c r="A35" s="32"/>
      <c r="B35" s="36" t="s">
        <v>38</v>
      </c>
      <c r="C35" s="37">
        <v>568</v>
      </c>
      <c r="D35" s="37">
        <v>4772</v>
      </c>
      <c r="E35" s="37">
        <v>176</v>
      </c>
      <c r="F35" s="31">
        <f t="shared" si="1"/>
        <v>3.6881810561609383</v>
      </c>
    </row>
    <row r="36" spans="1:6" ht="18.75">
      <c r="A36" s="32"/>
      <c r="B36" s="36" t="s">
        <v>39</v>
      </c>
      <c r="C36" s="37">
        <v>2653</v>
      </c>
      <c r="D36" s="37">
        <v>33036</v>
      </c>
      <c r="E36" s="37">
        <v>342</v>
      </c>
      <c r="F36" s="31">
        <f t="shared" si="1"/>
        <v>1.0352342898656011</v>
      </c>
    </row>
    <row r="37" spans="1:6" ht="18.75">
      <c r="A37" s="32"/>
      <c r="B37" s="36" t="s">
        <v>40</v>
      </c>
      <c r="C37" s="37">
        <v>120</v>
      </c>
      <c r="D37" s="37">
        <v>701</v>
      </c>
      <c r="E37" s="37">
        <v>14</v>
      </c>
      <c r="F37" s="31">
        <f t="shared" si="1"/>
        <v>1.9971469329529243</v>
      </c>
    </row>
    <row r="38" spans="1:6" ht="18.75">
      <c r="A38" s="32"/>
      <c r="B38" s="36" t="s">
        <v>41</v>
      </c>
      <c r="C38" s="37">
        <v>284</v>
      </c>
      <c r="D38" s="37">
        <v>3411</v>
      </c>
      <c r="E38" s="37">
        <v>130</v>
      </c>
      <c r="F38" s="31">
        <f t="shared" si="1"/>
        <v>3.8111990618586922</v>
      </c>
    </row>
    <row r="39" spans="1:6" ht="18.75">
      <c r="A39" s="32"/>
      <c r="B39" s="36" t="s">
        <v>42</v>
      </c>
      <c r="C39" s="37">
        <v>576</v>
      </c>
      <c r="D39" s="37">
        <v>13877</v>
      </c>
      <c r="E39" s="37">
        <v>51</v>
      </c>
      <c r="F39" s="31">
        <f t="shared" si="1"/>
        <v>0.36751459249117241</v>
      </c>
    </row>
    <row r="40" spans="1:6" ht="18.75">
      <c r="A40" s="32"/>
      <c r="B40" s="36" t="s">
        <v>43</v>
      </c>
      <c r="C40" s="37">
        <v>835</v>
      </c>
      <c r="D40" s="37">
        <v>8948</v>
      </c>
      <c r="E40" s="37">
        <v>66</v>
      </c>
      <c r="F40" s="31">
        <f t="shared" si="1"/>
        <v>0.73759499329459099</v>
      </c>
    </row>
    <row r="41" spans="1:6" ht="18.75">
      <c r="A41" s="32"/>
      <c r="B41" s="36" t="s">
        <v>44</v>
      </c>
      <c r="C41" s="37">
        <v>255</v>
      </c>
      <c r="D41" s="37">
        <v>3585</v>
      </c>
      <c r="E41" s="37">
        <v>8</v>
      </c>
      <c r="F41" s="31">
        <f t="shared" si="1"/>
        <v>0.22315202231520223</v>
      </c>
    </row>
    <row r="42" spans="1:6" ht="18.75">
      <c r="A42" s="32"/>
      <c r="B42" s="36" t="s">
        <v>45</v>
      </c>
      <c r="C42" s="37">
        <v>682</v>
      </c>
      <c r="D42" s="37">
        <v>7210</v>
      </c>
      <c r="E42" s="37">
        <v>92</v>
      </c>
      <c r="F42" s="31">
        <f t="shared" si="1"/>
        <v>1.2760055478502081</v>
      </c>
    </row>
    <row r="43" spans="1:6" ht="18.75">
      <c r="A43" s="32"/>
      <c r="B43" s="36" t="s">
        <v>46</v>
      </c>
      <c r="C43" s="37">
        <v>345</v>
      </c>
      <c r="D43" s="37">
        <v>3490</v>
      </c>
      <c r="E43" s="37">
        <v>112</v>
      </c>
      <c r="F43" s="31">
        <f t="shared" si="1"/>
        <v>3.2091690544412605</v>
      </c>
    </row>
    <row r="44" spans="1:6" ht="18.75">
      <c r="A44" s="32"/>
      <c r="B44" s="36" t="s">
        <v>47</v>
      </c>
      <c r="C44" s="37">
        <v>165</v>
      </c>
      <c r="D44" s="37">
        <v>1176</v>
      </c>
      <c r="E44" s="37">
        <v>10</v>
      </c>
      <c r="F44" s="31">
        <f t="shared" si="1"/>
        <v>0.85034013605442182</v>
      </c>
    </row>
    <row r="45" spans="1:6" ht="18.75">
      <c r="A45" s="32"/>
      <c r="B45" s="36" t="s">
        <v>48</v>
      </c>
      <c r="C45" s="37">
        <v>648</v>
      </c>
      <c r="D45" s="37">
        <v>5100</v>
      </c>
      <c r="E45" s="37">
        <v>82</v>
      </c>
      <c r="F45" s="31">
        <f t="shared" si="1"/>
        <v>1.607843137254902</v>
      </c>
    </row>
    <row r="46" spans="1:6" ht="18.75">
      <c r="A46" s="32"/>
      <c r="B46" s="36" t="s">
        <v>49</v>
      </c>
      <c r="C46" s="37">
        <v>676</v>
      </c>
      <c r="D46" s="37">
        <v>4661</v>
      </c>
      <c r="E46" s="37">
        <v>103</v>
      </c>
      <c r="F46" s="31">
        <f t="shared" si="1"/>
        <v>2.2098262175498822</v>
      </c>
    </row>
    <row r="47" spans="1:6" ht="18.75">
      <c r="A47" s="32"/>
      <c r="B47" s="36" t="s">
        <v>50</v>
      </c>
      <c r="C47" s="37">
        <v>590</v>
      </c>
      <c r="D47" s="37">
        <v>8750</v>
      </c>
      <c r="E47" s="37">
        <v>67</v>
      </c>
      <c r="F47" s="31">
        <f t="shared" si="1"/>
        <v>0.76571428571428568</v>
      </c>
    </row>
    <row r="48" spans="1:6" ht="18.75">
      <c r="A48" s="32"/>
      <c r="B48" s="36" t="s">
        <v>51</v>
      </c>
      <c r="C48" s="37">
        <v>73</v>
      </c>
      <c r="D48" s="37">
        <v>944</v>
      </c>
      <c r="E48" s="37">
        <v>3</v>
      </c>
      <c r="F48" s="31">
        <f t="shared" si="1"/>
        <v>0.31779661016949157</v>
      </c>
    </row>
    <row r="49" spans="1:6" ht="18.75">
      <c r="A49" s="32"/>
      <c r="B49" s="36" t="s">
        <v>52</v>
      </c>
      <c r="C49" s="37">
        <v>25</v>
      </c>
      <c r="D49" s="37">
        <v>275</v>
      </c>
      <c r="E49" s="37">
        <v>0</v>
      </c>
      <c r="F49" s="31">
        <f t="shared" si="1"/>
        <v>0</v>
      </c>
    </row>
    <row r="50" spans="1:6" ht="18.75">
      <c r="A50" s="32"/>
      <c r="B50" s="36" t="s">
        <v>53</v>
      </c>
      <c r="C50" s="37">
        <v>27</v>
      </c>
      <c r="D50" s="37">
        <v>209</v>
      </c>
      <c r="E50" s="37">
        <v>0</v>
      </c>
      <c r="F50" s="31">
        <f t="shared" si="1"/>
        <v>0</v>
      </c>
    </row>
    <row r="51" spans="1:6" ht="18.75">
      <c r="A51" s="32"/>
      <c r="B51" s="36" t="s">
        <v>54</v>
      </c>
      <c r="C51" s="37">
        <v>24</v>
      </c>
      <c r="D51" s="37">
        <v>256</v>
      </c>
      <c r="E51" s="37">
        <v>7</v>
      </c>
      <c r="F51" s="31">
        <f t="shared" si="1"/>
        <v>2.734375</v>
      </c>
    </row>
    <row r="52" spans="1:6" ht="18.75">
      <c r="A52" s="32"/>
      <c r="B52" s="36" t="s">
        <v>55</v>
      </c>
      <c r="C52" s="37">
        <v>2324</v>
      </c>
      <c r="D52" s="37">
        <v>41625</v>
      </c>
      <c r="E52" s="37">
        <v>181</v>
      </c>
      <c r="F52" s="31">
        <f t="shared" si="1"/>
        <v>0.43483483483483487</v>
      </c>
    </row>
    <row r="53" spans="1:6" ht="18.75">
      <c r="A53" s="32"/>
      <c r="B53" s="36" t="s">
        <v>56</v>
      </c>
      <c r="C53" s="37">
        <v>32</v>
      </c>
      <c r="D53" s="37">
        <v>219</v>
      </c>
      <c r="E53" s="37">
        <v>0</v>
      </c>
      <c r="F53" s="31">
        <f t="shared" si="1"/>
        <v>0</v>
      </c>
    </row>
    <row r="54" spans="1:6" ht="18.75">
      <c r="A54" s="32"/>
      <c r="B54" s="36" t="s">
        <v>57</v>
      </c>
      <c r="C54" s="37">
        <v>1466</v>
      </c>
      <c r="D54" s="37">
        <v>23607</v>
      </c>
      <c r="E54" s="37">
        <v>479</v>
      </c>
      <c r="F54" s="31">
        <f t="shared" si="1"/>
        <v>2.0290591773626465</v>
      </c>
    </row>
    <row r="55" spans="1:6" ht="18.75">
      <c r="A55" s="32"/>
      <c r="B55" s="36" t="s">
        <v>58</v>
      </c>
      <c r="C55" s="37">
        <v>29</v>
      </c>
      <c r="D55" s="37">
        <v>225</v>
      </c>
      <c r="E55" s="37">
        <v>2</v>
      </c>
      <c r="F55" s="31">
        <f t="shared" si="1"/>
        <v>0.88888888888888884</v>
      </c>
    </row>
    <row r="56" spans="1:6" ht="18.75">
      <c r="A56" s="32"/>
      <c r="B56" s="36" t="s">
        <v>59</v>
      </c>
      <c r="C56" s="37">
        <v>55</v>
      </c>
      <c r="D56" s="37">
        <v>337</v>
      </c>
      <c r="E56" s="37">
        <v>5</v>
      </c>
      <c r="F56" s="31">
        <f t="shared" si="1"/>
        <v>1.4836795252225521</v>
      </c>
    </row>
    <row r="57" spans="1:6" ht="18.75">
      <c r="A57" s="32"/>
      <c r="B57" s="36" t="s">
        <v>60</v>
      </c>
      <c r="C57" s="37">
        <v>3981</v>
      </c>
      <c r="D57" s="37">
        <v>69042</v>
      </c>
      <c r="E57" s="37">
        <v>669</v>
      </c>
      <c r="F57" s="31">
        <f t="shared" si="1"/>
        <v>0.96897540627444156</v>
      </c>
    </row>
    <row r="58" spans="1:6" ht="18.75">
      <c r="A58" s="32"/>
      <c r="B58" s="36" t="s">
        <v>61</v>
      </c>
      <c r="C58" s="37">
        <v>241</v>
      </c>
      <c r="D58" s="37">
        <v>1194</v>
      </c>
      <c r="E58" s="37">
        <v>8</v>
      </c>
      <c r="F58" s="31">
        <f t="shared" si="1"/>
        <v>0.67001675041876052</v>
      </c>
    </row>
    <row r="59" spans="1:6" ht="18.75">
      <c r="A59" s="32"/>
      <c r="B59" s="36" t="s">
        <v>62</v>
      </c>
      <c r="C59" s="37">
        <v>585</v>
      </c>
      <c r="D59" s="37">
        <v>10805</v>
      </c>
      <c r="E59" s="37">
        <v>58</v>
      </c>
      <c r="F59" s="31">
        <f t="shared" si="1"/>
        <v>0.53678852383155951</v>
      </c>
    </row>
    <row r="60" spans="1:6" ht="18.75">
      <c r="A60" s="32" t="s">
        <v>63</v>
      </c>
      <c r="B60" s="36" t="s">
        <v>64</v>
      </c>
      <c r="C60" s="37">
        <v>162</v>
      </c>
      <c r="D60" s="37">
        <v>1364</v>
      </c>
      <c r="E60" s="37">
        <v>28</v>
      </c>
      <c r="F60" s="31">
        <f t="shared" si="1"/>
        <v>2.0527859237536656</v>
      </c>
    </row>
    <row r="61" spans="1:6" ht="18.75">
      <c r="A61" s="32"/>
      <c r="B61" s="36" t="s">
        <v>65</v>
      </c>
      <c r="C61" s="37">
        <v>2372</v>
      </c>
      <c r="D61" s="37">
        <v>65187</v>
      </c>
      <c r="E61" s="37">
        <v>243</v>
      </c>
      <c r="F61" s="31">
        <f t="shared" si="1"/>
        <v>0.37277371255004832</v>
      </c>
    </row>
    <row r="62" spans="1:6" ht="18.75">
      <c r="A62" s="32"/>
      <c r="B62" s="36" t="s">
        <v>66</v>
      </c>
      <c r="C62" s="37">
        <v>930</v>
      </c>
      <c r="D62" s="37">
        <v>12744</v>
      </c>
      <c r="E62" s="37">
        <v>119</v>
      </c>
      <c r="F62" s="31">
        <f t="shared" si="1"/>
        <v>0.9337727558066542</v>
      </c>
    </row>
    <row r="63" spans="1:6" ht="18.75">
      <c r="A63" s="32"/>
      <c r="B63" s="38" t="s">
        <v>67</v>
      </c>
      <c r="C63" s="37">
        <v>225</v>
      </c>
      <c r="D63" s="37">
        <v>3075</v>
      </c>
      <c r="E63" s="37">
        <v>6</v>
      </c>
      <c r="F63" s="31">
        <f t="shared" si="1"/>
        <v>0.1951219512195122</v>
      </c>
    </row>
    <row r="64" spans="1:6" ht="18.75">
      <c r="A64" s="32"/>
      <c r="B64" s="38" t="s">
        <v>68</v>
      </c>
      <c r="C64" s="37">
        <v>26</v>
      </c>
      <c r="D64" s="37">
        <v>233</v>
      </c>
      <c r="E64" s="37">
        <v>2</v>
      </c>
      <c r="F64" s="31">
        <f t="shared" si="1"/>
        <v>0.85836909871244638</v>
      </c>
    </row>
    <row r="65" spans="1:6" ht="18.75">
      <c r="A65" s="32"/>
      <c r="B65" s="38" t="s">
        <v>69</v>
      </c>
      <c r="C65" s="37">
        <v>878</v>
      </c>
      <c r="D65" s="37">
        <v>12210</v>
      </c>
      <c r="E65" s="37">
        <v>115</v>
      </c>
      <c r="F65" s="31">
        <f t="shared" si="1"/>
        <v>0.94185094185094187</v>
      </c>
    </row>
    <row r="66" spans="1:6" ht="18.75">
      <c r="A66" s="32"/>
      <c r="B66" s="38" t="s">
        <v>70</v>
      </c>
      <c r="C66" s="39">
        <v>17410</v>
      </c>
      <c r="D66" s="39">
        <v>181443</v>
      </c>
      <c r="E66" s="39">
        <v>1434</v>
      </c>
      <c r="F66" s="31">
        <f t="shared" si="1"/>
        <v>0.79033084770423778</v>
      </c>
    </row>
    <row r="67" spans="1:6" ht="18.75">
      <c r="A67" s="32"/>
      <c r="B67" s="38" t="s">
        <v>71</v>
      </c>
      <c r="C67" s="39">
        <v>3625</v>
      </c>
      <c r="D67" s="39">
        <v>85685</v>
      </c>
      <c r="E67" s="39">
        <v>352</v>
      </c>
      <c r="F67" s="31">
        <f t="shared" si="1"/>
        <v>0.41080702573379235</v>
      </c>
    </row>
    <row r="68" spans="1:6" ht="18.75">
      <c r="A68" s="32"/>
      <c r="B68" s="38" t="s">
        <v>72</v>
      </c>
      <c r="C68" s="37">
        <v>99</v>
      </c>
      <c r="D68" s="37">
        <v>851</v>
      </c>
      <c r="E68" s="37">
        <v>38</v>
      </c>
      <c r="F68" s="31">
        <f t="shared" si="1"/>
        <v>4.4653349001175089</v>
      </c>
    </row>
    <row r="69" spans="1:6" ht="18.75">
      <c r="A69" s="32"/>
      <c r="B69" s="38" t="s">
        <v>73</v>
      </c>
      <c r="C69" s="37">
        <v>2905</v>
      </c>
      <c r="D69" s="37">
        <v>35536</v>
      </c>
      <c r="E69" s="37">
        <v>1725</v>
      </c>
      <c r="F69" s="31">
        <f t="shared" si="1"/>
        <v>4.854232327780279</v>
      </c>
    </row>
    <row r="70" spans="1:6" ht="18.75">
      <c r="A70" s="32"/>
      <c r="B70" s="38" t="s">
        <v>74</v>
      </c>
      <c r="C70" s="37">
        <v>528</v>
      </c>
      <c r="D70" s="37">
        <v>2946</v>
      </c>
      <c r="E70" s="37">
        <v>140</v>
      </c>
      <c r="F70" s="31">
        <f t="shared" si="1"/>
        <v>4.7522063815342834</v>
      </c>
    </row>
    <row r="71" spans="1:6" ht="18.75">
      <c r="A71" s="32"/>
      <c r="B71" s="38" t="s">
        <v>75</v>
      </c>
      <c r="C71" s="37">
        <v>983</v>
      </c>
      <c r="D71" s="37">
        <v>9082</v>
      </c>
      <c r="E71" s="37">
        <v>460</v>
      </c>
      <c r="F71" s="31">
        <f t="shared" si="1"/>
        <v>5.0649636643911036</v>
      </c>
    </row>
    <row r="72" spans="1:6" ht="18.75">
      <c r="A72" s="32"/>
      <c r="B72" s="38" t="s">
        <v>76</v>
      </c>
      <c r="C72" s="37">
        <v>646</v>
      </c>
      <c r="D72" s="37">
        <v>5084</v>
      </c>
      <c r="E72" s="37">
        <v>240</v>
      </c>
      <c r="F72" s="31">
        <f t="shared" si="1"/>
        <v>4.7206923682140047</v>
      </c>
    </row>
    <row r="73" spans="1:6" ht="18.75">
      <c r="A73" s="32"/>
      <c r="B73" s="38" t="s">
        <v>77</v>
      </c>
      <c r="C73" s="37">
        <v>4347</v>
      </c>
      <c r="D73" s="37">
        <v>51676</v>
      </c>
      <c r="E73" s="37">
        <v>3203</v>
      </c>
      <c r="F73" s="31">
        <f t="shared" si="1"/>
        <v>6.1982351575199317</v>
      </c>
    </row>
    <row r="74" spans="1:6" ht="18.75">
      <c r="A74" s="32"/>
      <c r="B74" s="38" t="s">
        <v>78</v>
      </c>
      <c r="C74" s="37">
        <v>28</v>
      </c>
      <c r="D74" s="37">
        <v>161</v>
      </c>
      <c r="E74" s="37">
        <v>1</v>
      </c>
      <c r="F74" s="31">
        <f t="shared" si="1"/>
        <v>0.6211180124223602</v>
      </c>
    </row>
    <row r="75" spans="1:6" ht="18.75">
      <c r="A75" s="32"/>
      <c r="B75" s="38" t="s">
        <v>79</v>
      </c>
      <c r="C75" s="37">
        <v>4769</v>
      </c>
      <c r="D75" s="37">
        <v>44771</v>
      </c>
      <c r="E75" s="37">
        <v>3524</v>
      </c>
      <c r="F75" s="31">
        <f t="shared" si="1"/>
        <v>7.8711666033816536</v>
      </c>
    </row>
    <row r="76" spans="1:6" ht="18.75">
      <c r="A76" s="32"/>
      <c r="B76" s="38" t="s">
        <v>80</v>
      </c>
      <c r="C76" s="37">
        <v>248</v>
      </c>
      <c r="D76" s="37">
        <v>1552</v>
      </c>
      <c r="E76" s="37">
        <v>83</v>
      </c>
      <c r="F76" s="31">
        <f t="shared" si="1"/>
        <v>5.3479381443298966</v>
      </c>
    </row>
    <row r="77" spans="1:6" ht="18.75">
      <c r="A77" s="32"/>
      <c r="B77" s="38" t="s">
        <v>81</v>
      </c>
      <c r="C77" s="37">
        <v>569</v>
      </c>
      <c r="D77" s="37">
        <v>3407</v>
      </c>
      <c r="E77" s="37">
        <v>303</v>
      </c>
      <c r="F77" s="31">
        <f t="shared" si="1"/>
        <v>8.8934546521866746</v>
      </c>
    </row>
    <row r="78" spans="1:6" ht="18.75">
      <c r="A78" s="32"/>
      <c r="B78" s="38" t="s">
        <v>82</v>
      </c>
      <c r="C78" s="37">
        <v>1026</v>
      </c>
      <c r="D78" s="37">
        <v>6258</v>
      </c>
      <c r="E78" s="37">
        <v>459</v>
      </c>
      <c r="F78" s="31">
        <f t="shared" si="1"/>
        <v>7.3346116970278041</v>
      </c>
    </row>
    <row r="79" spans="1:6" ht="18.75">
      <c r="A79" s="32"/>
      <c r="B79" s="38" t="s">
        <v>83</v>
      </c>
      <c r="C79" s="37">
        <v>9151</v>
      </c>
      <c r="D79" s="37">
        <v>105280</v>
      </c>
      <c r="E79" s="37">
        <v>787</v>
      </c>
      <c r="F79" s="31">
        <f t="shared" si="1"/>
        <v>0.7475303951367781</v>
      </c>
    </row>
    <row r="80" spans="1:6" ht="18.75">
      <c r="A80" s="32"/>
      <c r="B80" s="38" t="s">
        <v>84</v>
      </c>
      <c r="C80" s="37">
        <v>1522</v>
      </c>
      <c r="D80" s="37">
        <v>25512</v>
      </c>
      <c r="E80" s="37">
        <v>270</v>
      </c>
      <c r="F80" s="31">
        <f t="shared" si="1"/>
        <v>1.0583254938852305</v>
      </c>
    </row>
    <row r="81" spans="1:6" ht="18.75">
      <c r="A81" s="32"/>
      <c r="B81" s="38" t="s">
        <v>85</v>
      </c>
      <c r="C81" s="37">
        <v>1399</v>
      </c>
      <c r="D81" s="37">
        <v>28725</v>
      </c>
      <c r="E81" s="37">
        <v>357</v>
      </c>
      <c r="F81" s="31">
        <f>IF(D81="","",E81/D81*100)</f>
        <v>1.2428198433420365</v>
      </c>
    </row>
    <row r="82" spans="1:6" ht="18.75">
      <c r="A82" s="32"/>
      <c r="B82" s="38" t="s">
        <v>86</v>
      </c>
      <c r="C82" s="37">
        <v>135</v>
      </c>
      <c r="D82" s="37">
        <v>1349</v>
      </c>
      <c r="E82" s="37">
        <v>14</v>
      </c>
      <c r="F82" s="31">
        <f>IF(D82="","",E82/D82*100)</f>
        <v>1.0378057820607858</v>
      </c>
    </row>
    <row r="83" spans="1:6" ht="18.75">
      <c r="A83" s="32"/>
      <c r="B83" s="38" t="s">
        <v>87</v>
      </c>
      <c r="C83" s="37">
        <v>905</v>
      </c>
      <c r="D83" s="37">
        <v>16405</v>
      </c>
      <c r="E83" s="37">
        <v>69</v>
      </c>
      <c r="F83" s="31">
        <f>IF(D83="","",E83/D83*100)</f>
        <v>0.42060347455044195</v>
      </c>
    </row>
    <row r="84" spans="1:6" ht="18.75">
      <c r="A84" s="32"/>
      <c r="B84" s="38" t="s">
        <v>88</v>
      </c>
      <c r="C84" s="37">
        <v>24815</v>
      </c>
      <c r="D84" s="37">
        <v>256919</v>
      </c>
      <c r="E84" s="37">
        <v>2275</v>
      </c>
      <c r="F84" s="31">
        <f t="shared" si="1"/>
        <v>0.88549309315387337</v>
      </c>
    </row>
    <row r="85" spans="1:6" ht="18.75">
      <c r="A85" s="34"/>
      <c r="B85" s="40" t="s">
        <v>14</v>
      </c>
      <c r="C85" s="41">
        <v>47857</v>
      </c>
      <c r="D85" s="41">
        <v>1246418</v>
      </c>
      <c r="E85" s="41">
        <v>19289</v>
      </c>
      <c r="F85" s="28">
        <f t="shared" ref="F85:F90" si="2">IF(D85="","",E85/D85*100)</f>
        <v>1.5475546726700031</v>
      </c>
    </row>
    <row r="86" spans="1:6" ht="18.75">
      <c r="A86" s="24" t="s">
        <v>89</v>
      </c>
      <c r="B86" s="38" t="s">
        <v>90</v>
      </c>
      <c r="C86" s="42">
        <v>648</v>
      </c>
      <c r="D86" s="42">
        <v>7157</v>
      </c>
      <c r="E86" s="42">
        <v>61</v>
      </c>
      <c r="F86" s="43">
        <f t="shared" si="2"/>
        <v>0.8523124214056168</v>
      </c>
    </row>
    <row r="87" spans="1:6" ht="18.75">
      <c r="A87" s="24"/>
      <c r="B87" s="38" t="s">
        <v>91</v>
      </c>
      <c r="C87" s="42">
        <v>387</v>
      </c>
      <c r="D87" s="42">
        <v>5022</v>
      </c>
      <c r="E87" s="42">
        <v>41</v>
      </c>
      <c r="F87" s="43">
        <f t="shared" si="2"/>
        <v>0.8164078056551175</v>
      </c>
    </row>
    <row r="88" spans="1:6" ht="18.75">
      <c r="A88" s="24"/>
      <c r="B88" s="38" t="s">
        <v>92</v>
      </c>
      <c r="C88" s="42">
        <v>2139</v>
      </c>
      <c r="D88" s="42">
        <v>21342</v>
      </c>
      <c r="E88" s="42">
        <v>227</v>
      </c>
      <c r="F88" s="43">
        <f t="shared" si="2"/>
        <v>1.063630400149939</v>
      </c>
    </row>
    <row r="89" spans="1:6" ht="18.75">
      <c r="A89" s="24"/>
      <c r="B89" s="38" t="s">
        <v>93</v>
      </c>
      <c r="C89" s="42">
        <v>2366</v>
      </c>
      <c r="D89" s="42">
        <v>21067</v>
      </c>
      <c r="E89" s="42">
        <v>295</v>
      </c>
      <c r="F89" s="43">
        <f t="shared" si="2"/>
        <v>1.4002942991408365</v>
      </c>
    </row>
    <row r="90" spans="1:6" ht="19.5" thickBot="1">
      <c r="A90" s="29"/>
      <c r="B90" s="44" t="s">
        <v>14</v>
      </c>
      <c r="C90" s="45">
        <f>2482+C89</f>
        <v>4848</v>
      </c>
      <c r="D90" s="45">
        <f>33521+D89</f>
        <v>54588</v>
      </c>
      <c r="E90" s="45">
        <f>329+E89</f>
        <v>624</v>
      </c>
      <c r="F90" s="46">
        <f t="shared" si="2"/>
        <v>1.1431083754671356</v>
      </c>
    </row>
    <row r="91" spans="1:6" ht="19.5" thickBot="1">
      <c r="A91" s="47" t="s">
        <v>94</v>
      </c>
      <c r="B91" s="48"/>
      <c r="C91" s="49">
        <f>SUM(C5:C9,C12,C85,C90)</f>
        <v>115087</v>
      </c>
      <c r="D91" s="49">
        <f>SUM(D5:D9,D12,D85,D90)</f>
        <v>2445938</v>
      </c>
      <c r="E91" s="49">
        <f>SUM(E5:E9,E12,E85,E90)</f>
        <v>85937</v>
      </c>
      <c r="F91" s="50">
        <f>E91/D91*100</f>
        <v>3.513457822724861</v>
      </c>
    </row>
    <row r="92" spans="1:6" ht="18.75">
      <c r="A92" s="34" t="s">
        <v>95</v>
      </c>
      <c r="B92" s="51" t="s">
        <v>96</v>
      </c>
      <c r="C92" s="52">
        <v>3209</v>
      </c>
      <c r="D92" s="53">
        <v>80666</v>
      </c>
      <c r="E92" s="52">
        <v>2694</v>
      </c>
      <c r="F92" s="54">
        <f>IF(D92="","",E92/D92*100)</f>
        <v>3.3396970222894402</v>
      </c>
    </row>
    <row r="93" spans="1:6" ht="18.75">
      <c r="A93" s="24"/>
      <c r="B93" s="25" t="s">
        <v>97</v>
      </c>
      <c r="C93" s="55">
        <v>7142</v>
      </c>
      <c r="D93" s="55">
        <v>364061</v>
      </c>
      <c r="E93" s="55">
        <v>66445</v>
      </c>
      <c r="F93" s="54">
        <f t="shared" ref="F93:F120" si="3">IF(D93="","",E93/D93*100)</f>
        <v>18.251062321973517</v>
      </c>
    </row>
    <row r="94" spans="1:6" ht="18.75">
      <c r="A94" s="24"/>
      <c r="B94" s="25" t="s">
        <v>98</v>
      </c>
      <c r="C94" s="55">
        <v>27</v>
      </c>
      <c r="D94" s="55">
        <v>355</v>
      </c>
      <c r="E94" s="55">
        <v>17</v>
      </c>
      <c r="F94" s="54">
        <f t="shared" si="3"/>
        <v>4.788732394366197</v>
      </c>
    </row>
    <row r="95" spans="1:6" ht="18.75">
      <c r="A95" s="24"/>
      <c r="B95" s="25" t="s">
        <v>99</v>
      </c>
      <c r="C95" s="55">
        <v>41</v>
      </c>
      <c r="D95" s="55">
        <v>2847</v>
      </c>
      <c r="E95" s="55">
        <v>18</v>
      </c>
      <c r="F95" s="54">
        <f t="shared" si="3"/>
        <v>0.63224446786090627</v>
      </c>
    </row>
    <row r="96" spans="1:6" ht="18.75">
      <c r="A96" s="24"/>
      <c r="B96" s="25" t="s">
        <v>100</v>
      </c>
      <c r="C96" s="55">
        <v>62</v>
      </c>
      <c r="D96" s="55">
        <v>1519</v>
      </c>
      <c r="E96" s="55">
        <v>31</v>
      </c>
      <c r="F96" s="54">
        <f t="shared" si="3"/>
        <v>2.0408163265306123</v>
      </c>
    </row>
    <row r="97" spans="1:7" ht="18.75">
      <c r="A97" s="24"/>
      <c r="B97" s="25" t="s">
        <v>101</v>
      </c>
      <c r="C97" s="55">
        <v>19</v>
      </c>
      <c r="D97" s="55">
        <v>255</v>
      </c>
      <c r="E97" s="55">
        <v>22</v>
      </c>
      <c r="F97" s="54">
        <f>IF(D97="","",E97/D97*100)</f>
        <v>8.6274509803921564</v>
      </c>
    </row>
    <row r="98" spans="1:7" ht="18.75">
      <c r="A98" s="24"/>
      <c r="B98" s="25" t="s">
        <v>102</v>
      </c>
      <c r="C98" s="55">
        <v>21</v>
      </c>
      <c r="D98" s="55">
        <v>488</v>
      </c>
      <c r="E98" s="55">
        <v>85</v>
      </c>
      <c r="F98" s="54">
        <f t="shared" si="3"/>
        <v>17.418032786885245</v>
      </c>
    </row>
    <row r="99" spans="1:7" ht="18.75">
      <c r="A99" s="24"/>
      <c r="B99" s="25" t="s">
        <v>103</v>
      </c>
      <c r="C99" s="55">
        <v>8</v>
      </c>
      <c r="D99" s="55">
        <v>251</v>
      </c>
      <c r="E99" s="55">
        <v>34</v>
      </c>
      <c r="F99" s="54">
        <f t="shared" si="3"/>
        <v>13.545816733067728</v>
      </c>
    </row>
    <row r="100" spans="1:7" ht="18.75">
      <c r="A100" s="24"/>
      <c r="B100" s="25" t="s">
        <v>104</v>
      </c>
      <c r="C100" s="55">
        <v>20</v>
      </c>
      <c r="D100" s="55">
        <v>235</v>
      </c>
      <c r="E100" s="55">
        <v>2</v>
      </c>
      <c r="F100" s="54">
        <f t="shared" si="3"/>
        <v>0.85106382978723405</v>
      </c>
    </row>
    <row r="101" spans="1:7" ht="18.75">
      <c r="A101" s="24"/>
      <c r="B101" s="56" t="s">
        <v>105</v>
      </c>
      <c r="C101" s="55">
        <v>48</v>
      </c>
      <c r="D101" s="55">
        <v>786</v>
      </c>
      <c r="E101" s="55">
        <v>22</v>
      </c>
      <c r="F101" s="54">
        <f t="shared" si="3"/>
        <v>2.7989821882951653</v>
      </c>
    </row>
    <row r="102" spans="1:7" ht="18.75">
      <c r="A102" s="24"/>
      <c r="B102" s="25" t="s">
        <v>106</v>
      </c>
      <c r="C102" s="55">
        <v>8</v>
      </c>
      <c r="D102" s="55">
        <v>162</v>
      </c>
      <c r="E102" s="55">
        <v>20</v>
      </c>
      <c r="F102" s="54">
        <f t="shared" si="3"/>
        <v>12.345679012345679</v>
      </c>
    </row>
    <row r="103" spans="1:7" ht="18.75">
      <c r="A103" s="24"/>
      <c r="B103" s="25" t="s">
        <v>107</v>
      </c>
      <c r="C103" s="55">
        <v>5</v>
      </c>
      <c r="D103" s="55">
        <v>172</v>
      </c>
      <c r="E103" s="55">
        <v>46</v>
      </c>
      <c r="F103" s="54">
        <f t="shared" si="3"/>
        <v>26.744186046511626</v>
      </c>
    </row>
    <row r="104" spans="1:7" ht="18.75">
      <c r="A104" s="24"/>
      <c r="B104" s="25" t="s">
        <v>108</v>
      </c>
      <c r="C104" s="55">
        <v>3</v>
      </c>
      <c r="D104" s="55">
        <v>20</v>
      </c>
      <c r="E104" s="55">
        <v>0</v>
      </c>
      <c r="F104" s="54">
        <f t="shared" si="3"/>
        <v>0</v>
      </c>
    </row>
    <row r="105" spans="1:7" ht="18.75">
      <c r="A105" s="24"/>
      <c r="B105" s="25" t="s">
        <v>109</v>
      </c>
      <c r="C105" s="55">
        <v>54</v>
      </c>
      <c r="D105" s="55">
        <v>1125</v>
      </c>
      <c r="E105" s="55">
        <v>14</v>
      </c>
      <c r="F105" s="54">
        <f t="shared" si="3"/>
        <v>1.2444444444444445</v>
      </c>
      <c r="G105" s="57"/>
    </row>
    <row r="106" spans="1:7" ht="18.75">
      <c r="A106" s="24"/>
      <c r="B106" s="25" t="s">
        <v>110</v>
      </c>
      <c r="C106" s="55">
        <v>3</v>
      </c>
      <c r="D106" s="55">
        <v>17</v>
      </c>
      <c r="E106" s="55">
        <v>0</v>
      </c>
      <c r="F106" s="54">
        <f t="shared" si="3"/>
        <v>0</v>
      </c>
    </row>
    <row r="107" spans="1:7" ht="18.75">
      <c r="A107" s="24"/>
      <c r="B107" s="25" t="s">
        <v>111</v>
      </c>
      <c r="C107" s="55">
        <v>97</v>
      </c>
      <c r="D107" s="55">
        <v>1580</v>
      </c>
      <c r="E107" s="55">
        <v>77</v>
      </c>
      <c r="F107" s="54">
        <f t="shared" si="3"/>
        <v>4.8734177215189876</v>
      </c>
    </row>
    <row r="108" spans="1:7" ht="18.75">
      <c r="A108" s="24"/>
      <c r="B108" s="25" t="s">
        <v>112</v>
      </c>
      <c r="C108" s="55">
        <v>220</v>
      </c>
      <c r="D108" s="55">
        <v>4235</v>
      </c>
      <c r="E108" s="55">
        <v>87</v>
      </c>
      <c r="F108" s="54">
        <f t="shared" si="3"/>
        <v>2.0543093270366</v>
      </c>
    </row>
    <row r="109" spans="1:7" ht="18.75">
      <c r="A109" s="24"/>
      <c r="B109" s="25" t="s">
        <v>113</v>
      </c>
      <c r="C109" s="55">
        <v>0</v>
      </c>
      <c r="D109" s="55">
        <v>0</v>
      </c>
      <c r="E109" s="55">
        <v>0</v>
      </c>
      <c r="F109" s="54">
        <v>0</v>
      </c>
    </row>
    <row r="110" spans="1:7" ht="18.75">
      <c r="A110" s="24"/>
      <c r="B110" s="25" t="s">
        <v>114</v>
      </c>
      <c r="C110" s="55">
        <v>1</v>
      </c>
      <c r="D110" s="55">
        <v>78</v>
      </c>
      <c r="E110" s="55">
        <v>47</v>
      </c>
      <c r="F110" s="54">
        <f t="shared" si="3"/>
        <v>60.256410256410255</v>
      </c>
    </row>
    <row r="111" spans="1:7" ht="18.75">
      <c r="A111" s="24"/>
      <c r="B111" s="25" t="s">
        <v>115</v>
      </c>
      <c r="C111" s="55">
        <v>15</v>
      </c>
      <c r="D111" s="55">
        <v>672</v>
      </c>
      <c r="E111" s="55">
        <v>36</v>
      </c>
      <c r="F111" s="54">
        <f t="shared" si="3"/>
        <v>5.3571428571428568</v>
      </c>
    </row>
    <row r="112" spans="1:7" ht="18.75">
      <c r="A112" s="24"/>
      <c r="B112" s="25" t="s">
        <v>116</v>
      </c>
      <c r="C112" s="55">
        <v>6</v>
      </c>
      <c r="D112" s="55">
        <v>80</v>
      </c>
      <c r="E112" s="55">
        <v>10</v>
      </c>
      <c r="F112" s="54">
        <f t="shared" si="3"/>
        <v>12.5</v>
      </c>
    </row>
    <row r="113" spans="1:12" ht="18.75">
      <c r="A113" s="24"/>
      <c r="B113" s="25" t="s">
        <v>117</v>
      </c>
      <c r="C113" s="55">
        <v>5</v>
      </c>
      <c r="D113" s="55">
        <v>202</v>
      </c>
      <c r="E113" s="55">
        <v>28</v>
      </c>
      <c r="F113" s="54">
        <f t="shared" si="3"/>
        <v>13.861386138613863</v>
      </c>
    </row>
    <row r="114" spans="1:12" s="15" customFormat="1" ht="18.75">
      <c r="A114" s="24"/>
      <c r="B114" s="25" t="s">
        <v>118</v>
      </c>
      <c r="C114" s="42">
        <v>965</v>
      </c>
      <c r="D114" s="42">
        <v>7936</v>
      </c>
      <c r="E114" s="42">
        <v>1071</v>
      </c>
      <c r="F114" s="54">
        <f>IF(D114="","",E114/D114*100)</f>
        <v>13.495463709677418</v>
      </c>
    </row>
    <row r="115" spans="1:12" ht="18.75">
      <c r="A115" s="24"/>
      <c r="B115" s="25" t="s">
        <v>119</v>
      </c>
      <c r="C115" s="42">
        <v>1624</v>
      </c>
      <c r="D115" s="42">
        <v>61702</v>
      </c>
      <c r="E115" s="42">
        <v>3802</v>
      </c>
      <c r="F115" s="54">
        <f t="shared" si="3"/>
        <v>6.1618748176720368</v>
      </c>
    </row>
    <row r="116" spans="1:12" ht="19.5">
      <c r="A116" s="24"/>
      <c r="B116" s="58" t="s">
        <v>120</v>
      </c>
      <c r="C116" s="55">
        <v>1187</v>
      </c>
      <c r="D116" s="55">
        <v>64692</v>
      </c>
      <c r="E116" s="55">
        <v>13090</v>
      </c>
      <c r="F116" s="54">
        <f t="shared" si="3"/>
        <v>20.234341185927164</v>
      </c>
    </row>
    <row r="117" spans="1:12" ht="18.75">
      <c r="A117" s="24"/>
      <c r="B117" s="25" t="s">
        <v>121</v>
      </c>
      <c r="C117" s="55">
        <v>8</v>
      </c>
      <c r="D117" s="55">
        <v>56</v>
      </c>
      <c r="E117" s="55">
        <v>2</v>
      </c>
      <c r="F117" s="54">
        <f t="shared" si="3"/>
        <v>3.5714285714285712</v>
      </c>
    </row>
    <row r="118" spans="1:12" ht="18.75">
      <c r="A118" s="24"/>
      <c r="B118" s="25" t="s">
        <v>122</v>
      </c>
      <c r="C118" s="55">
        <v>715</v>
      </c>
      <c r="D118" s="55">
        <v>76174</v>
      </c>
      <c r="E118" s="55">
        <v>1958</v>
      </c>
      <c r="F118" s="54">
        <f t="shared" si="3"/>
        <v>2.5704308556725395</v>
      </c>
    </row>
    <row r="119" spans="1:12" ht="18.75">
      <c r="A119" s="24"/>
      <c r="B119" s="25" t="s">
        <v>123</v>
      </c>
      <c r="C119" s="55">
        <v>2346</v>
      </c>
      <c r="D119" s="55">
        <v>165415</v>
      </c>
      <c r="E119" s="55">
        <v>15315</v>
      </c>
      <c r="F119" s="54">
        <f t="shared" si="3"/>
        <v>9.25853157210652</v>
      </c>
    </row>
    <row r="120" spans="1:12" ht="19.5" thickBot="1">
      <c r="A120" s="29"/>
      <c r="B120" s="25" t="s">
        <v>124</v>
      </c>
      <c r="C120" s="59">
        <v>1242</v>
      </c>
      <c r="D120" s="59">
        <v>20473</v>
      </c>
      <c r="E120" s="59">
        <v>1037</v>
      </c>
      <c r="F120" s="60">
        <f t="shared" si="3"/>
        <v>5.0652078347091294</v>
      </c>
    </row>
    <row r="121" spans="1:12" ht="19.5" thickBot="1">
      <c r="A121" s="47" t="s">
        <v>125</v>
      </c>
      <c r="B121" s="48"/>
      <c r="C121" s="49">
        <v>13413</v>
      </c>
      <c r="D121" s="49">
        <f>SUM(D92:D120)</f>
        <v>856254</v>
      </c>
      <c r="E121" s="49">
        <f>SUM(E92:E120)</f>
        <v>106010</v>
      </c>
      <c r="F121" s="61">
        <f>IF(D121="","",E121/D121*100)</f>
        <v>12.380672090290965</v>
      </c>
    </row>
    <row r="122" spans="1:12" ht="19.5" thickBot="1">
      <c r="A122" s="47" t="s">
        <v>126</v>
      </c>
      <c r="B122" s="48"/>
      <c r="C122" s="62">
        <f>C91+C121</f>
        <v>128500</v>
      </c>
      <c r="D122" s="62">
        <f>D91+D121</f>
        <v>3302192</v>
      </c>
      <c r="E122" s="62">
        <f>E91+E121</f>
        <v>191947</v>
      </c>
      <c r="F122" s="63">
        <f>IF(D122="","",E122/D122*100)</f>
        <v>5.8127147058681023</v>
      </c>
    </row>
    <row r="123" spans="1:12" ht="18.75">
      <c r="A123" s="64" t="s">
        <v>127</v>
      </c>
      <c r="B123" s="64"/>
      <c r="C123" s="65"/>
      <c r="D123" s="65"/>
      <c r="E123" s="65"/>
      <c r="F123" s="66"/>
    </row>
    <row r="124" spans="1:12" ht="16.5">
      <c r="A124" s="67" t="s">
        <v>128</v>
      </c>
      <c r="B124" s="68"/>
      <c r="C124" s="69"/>
      <c r="H124" s="72"/>
      <c r="I124" s="73"/>
      <c r="J124" s="73"/>
      <c r="K124" s="73"/>
      <c r="L124" s="73"/>
    </row>
    <row r="125" spans="1:12" ht="16.5">
      <c r="A125" s="68"/>
      <c r="B125" s="74" t="s">
        <v>129</v>
      </c>
      <c r="C125" s="69"/>
      <c r="H125" s="73"/>
      <c r="I125" s="73"/>
      <c r="J125" s="73"/>
      <c r="K125" s="73"/>
      <c r="L125" s="73"/>
    </row>
    <row r="126" spans="1:12" ht="16.5">
      <c r="A126" s="74" t="s">
        <v>130</v>
      </c>
      <c r="B126" s="74"/>
      <c r="C126" s="75"/>
      <c r="D126" s="75"/>
    </row>
    <row r="127" spans="1:12" ht="16.5">
      <c r="A127" s="74"/>
      <c r="B127" s="74" t="s">
        <v>131</v>
      </c>
      <c r="C127" s="75"/>
      <c r="D127" s="75"/>
    </row>
    <row r="128" spans="1:12" ht="18">
      <c r="A128" s="75" t="s">
        <v>132</v>
      </c>
      <c r="B128" s="76"/>
    </row>
    <row r="129" spans="2:2" ht="16.5">
      <c r="B129" s="75"/>
    </row>
  </sheetData>
  <mergeCells count="12">
    <mergeCell ref="A86:A90"/>
    <mergeCell ref="A91:B91"/>
    <mergeCell ref="A92:A120"/>
    <mergeCell ref="A121:B121"/>
    <mergeCell ref="A122:B122"/>
    <mergeCell ref="H124:L125"/>
    <mergeCell ref="A1:F1"/>
    <mergeCell ref="A4:B4"/>
    <mergeCell ref="A10:A12"/>
    <mergeCell ref="A13:A19"/>
    <mergeCell ref="A20:A59"/>
    <mergeCell ref="A60:A85"/>
  </mergeCells>
  <phoneticPr fontId="3"/>
  <pageMargins left="0.78740157480314965" right="0.62992125984251968" top="0.98425196850393704" bottom="1.5748031496062993" header="0.51181102362204722" footer="0.51181102362204722"/>
  <pageSetup paperSize="9" scale="91" fitToHeight="4" orientation="portrait" r:id="rId1"/>
  <headerFooter alignWithMargins="0"/>
  <rowBreaks count="1" manualBreakCount="1">
    <brk id="62"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103492991532469603C0F227A10A08" ma:contentTypeVersion="15" ma:contentTypeDescription="新しいドキュメントを作成します。" ma:contentTypeScope="" ma:versionID="5a88e25aa8c640f5a3638bd74f98ea09">
  <xsd:schema xmlns:xsd="http://www.w3.org/2001/XMLSchema" xmlns:xs="http://www.w3.org/2001/XMLSchema" xmlns:p="http://schemas.microsoft.com/office/2006/metadata/properties" xmlns:ns2="b5443b4e-8989-4b52-9930-1c80c190e5f1" xmlns:ns3="263dbbe5-076b-4606-a03b-9598f5f2f35a" targetNamespace="http://schemas.microsoft.com/office/2006/metadata/properties" ma:root="true" ma:fieldsID="5fdee88aeaea6bf572c78beaaf58aacd" ns2:_="" ns3:_="">
    <xsd:import namespace="b5443b4e-8989-4b52-9930-1c80c190e5f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43b4e-8989-4b52-9930-1c80c190e5f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17ca53f-4c7c-4639-9ab1-3a94daab013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b5443b4e-8989-4b52-9930-1c80c190e5f1">
      <Terms xmlns="http://schemas.microsoft.com/office/infopath/2007/PartnerControls"/>
    </lcf76f155ced4ddcb4097134ff3c332f>
    <Owner xmlns="b5443b4e-8989-4b52-9930-1c80c190e5f1">
      <UserInfo>
        <DisplayName/>
        <AccountId xsi:nil="true"/>
        <AccountType/>
      </UserInfo>
    </Owner>
  </documentManagement>
</p:properties>
</file>

<file path=customXml/itemProps1.xml><?xml version="1.0" encoding="utf-8"?>
<ds:datastoreItem xmlns:ds="http://schemas.openxmlformats.org/officeDocument/2006/customXml" ds:itemID="{83565B76-D49F-4A30-9F42-C53BEE40F50C}"/>
</file>

<file path=customXml/itemProps2.xml><?xml version="1.0" encoding="utf-8"?>
<ds:datastoreItem xmlns:ds="http://schemas.openxmlformats.org/officeDocument/2006/customXml" ds:itemID="{809E2597-F72D-44F6-A997-84CD453ED03D}"/>
</file>

<file path=customXml/itemProps3.xml><?xml version="1.0" encoding="utf-8"?>
<ds:datastoreItem xmlns:ds="http://schemas.openxmlformats.org/officeDocument/2006/customXml" ds:itemID="{2AB39A2F-94A1-451E-977F-45893CF4874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第４表</vt:lpstr>
      <vt:lpstr>第４表!Print_Area</vt:lpstr>
      <vt:lpstr>第４表!Print_Titles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0x0101009F103492991532469603C0F227A10A08</vt:lpwstr>
  </property>
  <property fmtid="{D5CDD505-2E9C-101B-9397-08002B2CF9AE}" pid="3" name="Order">
    <vt:r8>247300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ies>
</file>