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/>
  <bookViews>
    <workbookView xWindow="8625" yWindow="3675" windowWidth="4320" windowHeight="3570"/>
  </bookViews>
  <sheets>
    <sheet name="第８表" sheetId="10" r:id="rId1"/>
  </sheets>
  <definedNames>
    <definedName name="_xlnm.Print_Area" localSheetId="0">第８表!$A$1:$G$64</definedName>
    <definedName name="_xlnm.Print_Titles" localSheetId="0">第８表!$4:$5</definedName>
  </definedNames>
  <calcPr calcId="162913" fullCalcOnLoad="1"/>
</workbook>
</file>

<file path=xl/calcChain.xml><?xml version="1.0" encoding="utf-8"?>
<calcChain xmlns="http://schemas.openxmlformats.org/spreadsheetml/2006/main">
  <c r="F58" i="10" l="1"/>
  <c r="E58" i="10"/>
  <c r="D58" i="10"/>
  <c r="C58" i="10"/>
  <c r="F44" i="10"/>
  <c r="F40" i="10"/>
  <c r="G40" i="10"/>
  <c r="E40" i="10"/>
  <c r="D40" i="10"/>
  <c r="C40" i="10"/>
  <c r="F34" i="10"/>
  <c r="G34" i="10"/>
  <c r="E34" i="10"/>
  <c r="D34" i="10"/>
  <c r="C34" i="10"/>
  <c r="F29" i="10"/>
  <c r="E29" i="10"/>
  <c r="D29" i="10"/>
  <c r="C29" i="10"/>
  <c r="F24" i="10"/>
  <c r="F45" i="10"/>
  <c r="E24" i="10"/>
  <c r="E45" i="10"/>
  <c r="E59" i="10"/>
  <c r="D24" i="10"/>
  <c r="D45" i="10"/>
  <c r="D59" i="10"/>
  <c r="C24" i="10"/>
  <c r="C45" i="10"/>
  <c r="C59" i="10"/>
  <c r="G58" i="10"/>
  <c r="G29" i="10"/>
  <c r="G57" i="10"/>
  <c r="G56" i="10"/>
  <c r="G55" i="10"/>
  <c r="G54" i="10"/>
  <c r="G53" i="10"/>
  <c r="G52" i="10"/>
  <c r="G51" i="10"/>
  <c r="G50" i="10"/>
  <c r="G49" i="10"/>
  <c r="G48" i="10"/>
  <c r="G47" i="10"/>
  <c r="G46" i="10"/>
  <c r="G43" i="10"/>
  <c r="G42" i="10"/>
  <c r="G39" i="10"/>
  <c r="G38" i="10"/>
  <c r="G37" i="10"/>
  <c r="G36" i="10"/>
  <c r="G33" i="10"/>
  <c r="G32" i="10"/>
  <c r="G31" i="10"/>
  <c r="G28" i="10"/>
  <c r="G27" i="10"/>
  <c r="G26" i="10"/>
  <c r="G23" i="10"/>
  <c r="G22" i="10"/>
  <c r="G21" i="10"/>
  <c r="G20" i="10"/>
  <c r="G19" i="10"/>
  <c r="G18" i="10"/>
  <c r="G17" i="10"/>
  <c r="G16" i="10"/>
  <c r="G15" i="10"/>
  <c r="G14" i="10"/>
  <c r="G13" i="10"/>
  <c r="G12" i="10"/>
  <c r="G11" i="10"/>
  <c r="G10" i="10"/>
  <c r="G9" i="10"/>
  <c r="G8" i="10"/>
  <c r="G7" i="10"/>
  <c r="G44" i="10"/>
  <c r="F59" i="10"/>
  <c r="G59" i="10"/>
  <c r="G45" i="10"/>
  <c r="G24" i="10"/>
</calcChain>
</file>

<file path=xl/sharedStrings.xml><?xml version="1.0" encoding="utf-8"?>
<sst xmlns="http://schemas.openxmlformats.org/spreadsheetml/2006/main" count="69" uniqueCount="65">
  <si>
    <t>（注）</t>
    <rPh sb="1" eb="2">
      <t>チュウ</t>
    </rPh>
    <phoneticPr fontId="3"/>
  </si>
  <si>
    <t>資料：定期健康診断結果調</t>
    <rPh sb="0" eb="2">
      <t>シリョウ</t>
    </rPh>
    <rPh sb="3" eb="5">
      <t>テイキ</t>
    </rPh>
    <rPh sb="5" eb="7">
      <t>ケンコウ</t>
    </rPh>
    <rPh sb="7" eb="9">
      <t>シンダン</t>
    </rPh>
    <rPh sb="9" eb="11">
      <t>ケッカ</t>
    </rPh>
    <rPh sb="11" eb="12">
      <t>シラ</t>
    </rPh>
    <phoneticPr fontId="4"/>
  </si>
  <si>
    <t>業　　　　　　　　種</t>
    <rPh sb="0" eb="1">
      <t>ギョウ</t>
    </rPh>
    <rPh sb="9" eb="10">
      <t>シュ</t>
    </rPh>
    <phoneticPr fontId="3"/>
  </si>
  <si>
    <t>健診実施事業場数</t>
    <rPh sb="0" eb="2">
      <t>ケンシン</t>
    </rPh>
    <rPh sb="2" eb="4">
      <t>ジッシ</t>
    </rPh>
    <rPh sb="4" eb="7">
      <t>ジギョウジョウ</t>
    </rPh>
    <rPh sb="7" eb="8">
      <t>スウ</t>
    </rPh>
    <phoneticPr fontId="3"/>
  </si>
  <si>
    <t>受診者数</t>
    <rPh sb="0" eb="2">
      <t>ジュシン</t>
    </rPh>
    <rPh sb="2" eb="3">
      <t>シャ</t>
    </rPh>
    <rPh sb="3" eb="4">
      <t>スウ</t>
    </rPh>
    <phoneticPr fontId="3"/>
  </si>
  <si>
    <t>所見のあった者</t>
  </si>
  <si>
    <t>人  数</t>
  </si>
  <si>
    <t>有所見率（％）</t>
    <phoneticPr fontId="3"/>
  </si>
  <si>
    <t>製造業</t>
  </si>
  <si>
    <t>食品製造</t>
  </si>
  <si>
    <t>繊維工業</t>
  </si>
  <si>
    <t>衣服繊維</t>
  </si>
  <si>
    <t>木材木製</t>
  </si>
  <si>
    <t>家具装備</t>
  </si>
  <si>
    <t>パルプ等</t>
  </si>
  <si>
    <t>印刷製本</t>
  </si>
  <si>
    <t>化学工業</t>
  </si>
  <si>
    <t>窯業土石</t>
  </si>
  <si>
    <t>鉄鋼業</t>
  </si>
  <si>
    <t>非鉄金属</t>
  </si>
  <si>
    <t>金属製品</t>
  </si>
  <si>
    <t>一般機器</t>
  </si>
  <si>
    <t>電気機器</t>
  </si>
  <si>
    <t>輸送機械</t>
  </si>
  <si>
    <t>電気ガス</t>
  </si>
  <si>
    <t>他の製造</t>
  </si>
  <si>
    <t>小       計</t>
  </si>
  <si>
    <t>鉱業</t>
  </si>
  <si>
    <t>石炭鉱業</t>
  </si>
  <si>
    <t>土石採取</t>
  </si>
  <si>
    <t>他の鉱業</t>
  </si>
  <si>
    <t>建設業</t>
  </si>
  <si>
    <t>土木工事</t>
  </si>
  <si>
    <t>建築工事</t>
  </si>
  <si>
    <t>他の建設</t>
  </si>
  <si>
    <t>運輸交通</t>
  </si>
  <si>
    <t>鉄道等</t>
  </si>
  <si>
    <t>道路旅客</t>
  </si>
  <si>
    <t>道路貨物</t>
  </si>
  <si>
    <t>他の運輸</t>
  </si>
  <si>
    <t>貨物取扱</t>
  </si>
  <si>
    <t>陸上貨物</t>
  </si>
  <si>
    <t>港湾運送</t>
  </si>
  <si>
    <t>１号～５号 中計</t>
  </si>
  <si>
    <t>農林業</t>
  </si>
  <si>
    <t>畜産水産</t>
  </si>
  <si>
    <t>商業</t>
  </si>
  <si>
    <t>金融広告</t>
  </si>
  <si>
    <t>映画演劇</t>
  </si>
  <si>
    <t>通信業</t>
  </si>
  <si>
    <t>教育研究</t>
  </si>
  <si>
    <t>保健衛生</t>
  </si>
  <si>
    <t>接客娯楽</t>
  </si>
  <si>
    <t>清掃と畜</t>
  </si>
  <si>
    <t>官公署</t>
  </si>
  <si>
    <t>他の事業</t>
  </si>
  <si>
    <t>６号～１７号 中計</t>
  </si>
  <si>
    <t>合       計</t>
  </si>
  <si>
    <t>１　「健康診断実施事業場数」欄は健診実施延事業場数である。</t>
    <rPh sb="3" eb="5">
      <t>ケンコウ</t>
    </rPh>
    <rPh sb="5" eb="7">
      <t>シンダン</t>
    </rPh>
    <rPh sb="7" eb="9">
      <t>ジッシ</t>
    </rPh>
    <rPh sb="9" eb="12">
      <t>ジギョウジョウ</t>
    </rPh>
    <rPh sb="12" eb="13">
      <t>スウ</t>
    </rPh>
    <rPh sb="14" eb="15">
      <t>ラン</t>
    </rPh>
    <rPh sb="16" eb="18">
      <t>ケンシン</t>
    </rPh>
    <rPh sb="18" eb="20">
      <t>ジッシ</t>
    </rPh>
    <rPh sb="20" eb="21">
      <t>ノベ</t>
    </rPh>
    <rPh sb="21" eb="24">
      <t>ジギョウジョウ</t>
    </rPh>
    <rPh sb="24" eb="25">
      <t>スウ</t>
    </rPh>
    <phoneticPr fontId="3"/>
  </si>
  <si>
    <t>２　（　　　）内は年２回以上健診を実施した事業場数で内数である。</t>
    <rPh sb="7" eb="8">
      <t>ナイ</t>
    </rPh>
    <rPh sb="9" eb="10">
      <t>ネン</t>
    </rPh>
    <rPh sb="11" eb="14">
      <t>カイイジョウ</t>
    </rPh>
    <rPh sb="14" eb="16">
      <t>ケンシン</t>
    </rPh>
    <rPh sb="17" eb="19">
      <t>ジッシ</t>
    </rPh>
    <rPh sb="21" eb="24">
      <t>ジギョウジョウ</t>
    </rPh>
    <rPh sb="24" eb="25">
      <t>スウ</t>
    </rPh>
    <rPh sb="26" eb="27">
      <t>ナイ</t>
    </rPh>
    <rPh sb="27" eb="28">
      <t>スウ</t>
    </rPh>
    <phoneticPr fontId="3"/>
  </si>
  <si>
    <t/>
  </si>
  <si>
    <t>平成29年定期健康診断実施結果（業種別）</t>
    <rPh sb="0" eb="2">
      <t>ヘイセイ</t>
    </rPh>
    <rPh sb="4" eb="5">
      <t>ネン</t>
    </rPh>
    <rPh sb="5" eb="7">
      <t>テイキ</t>
    </rPh>
    <rPh sb="7" eb="9">
      <t>ケンコウ</t>
    </rPh>
    <rPh sb="9" eb="11">
      <t>シンダン</t>
    </rPh>
    <rPh sb="11" eb="13">
      <t>ジッシ</t>
    </rPh>
    <rPh sb="13" eb="15">
      <t>ケッカ</t>
    </rPh>
    <rPh sb="16" eb="18">
      <t>ギョウシュ</t>
    </rPh>
    <rPh sb="18" eb="19">
      <t>ベツ</t>
    </rPh>
    <phoneticPr fontId="3"/>
  </si>
  <si>
    <t xml:space="preserve">　 </t>
    <phoneticPr fontId="3"/>
  </si>
  <si>
    <t>　　提出された報告書が集計対象となるため、通常よりも集計対象が多くなっている。</t>
    <phoneticPr fontId="3"/>
  </si>
  <si>
    <t>３　集計対象の報告書を精査の上再集計し、公表値を修正している。再集計では再集計時までに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</si>
</sst>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7" formatCode="#,##0;[Red]#,##0"/>
    <numFmt numFmtId="183" formatCode="[$-411]ggg\ e&quot;年&quot;\ \ &quot;規&quot;\ &quot;模&quot;\ &quot;別&quot;\ &quot;業&quot;\ &quot;種&quot;\ &quot;別&quot;\ &quot;定&quot;\ &quot;期&quot;\ &quot;健&quot;\ &quot;康&quot;\ &quot;診&quot;\ &quot;断&quot;\ &quot;結&quot;\ &quot;果&quot;\ &quot;実&quot;\ &quot;施&quot;\ &quot;状&quot;\ &quot;況&quot;\ &quot;報&quot;\ &quot;告&quot;\ \ \(&quot;そ&quot;&quot;の&quot;&quot;一&quot;\)"/>
    <numFmt numFmtId="184" formatCode="&quot;平&quot;&quot;成&quot;\ \ @&quot;年&quot;\ \ &quot;規&quot;\ &quot;模&quot;\ &quot;別&quot;\ &quot;業&quot;\ &quot;種&quot;\ &quot;別&quot;\ &quot;定&quot;\ &quot;期&quot;\ &quot;健&quot;\ &quot;康&quot;\ &quot;診&quot;\ &quot;断&quot;\ &quot;結&quot;\ &quot;果&quot;\ &quot;実&quot;\ &quot;施&quot;\ &quot;状&quot;\ &quot;況&quot;\ &quot;報&quot;\ &quot;告&quot;\ \ \(&quot;そ&quot;&quot;の&quot;&quot;二&quot;\)"/>
    <numFmt numFmtId="185" formatCode="00"/>
    <numFmt numFmtId="186" formatCode="#,##0_);\(#,##0\)"/>
    <numFmt numFmtId="187" formatCode="0.00_);[Red]\(0.00\)"/>
    <numFmt numFmtId="188" formatCode="\(#,##0\)"/>
    <numFmt numFmtId="189" formatCode="0.0_);[Red]\(0.0\)"/>
  </numFmts>
  <fonts count="13" x14ac:knownFonts="1">
    <font>
      <sz val="9"/>
      <name val="ＭＳ 明朝"/>
      <family val="1"/>
      <charset val="128"/>
    </font>
    <font>
      <sz val="9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9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9"/>
      <color theme="1"/>
      <name val="ＭＳ 明朝"/>
      <family val="1"/>
      <charset val="128"/>
    </font>
    <font>
      <sz val="9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>
      <alignment vertical="center"/>
    </xf>
    <xf numFmtId="0" fontId="2" fillId="0" borderId="0"/>
  </cellStyleXfs>
  <cellXfs count="72">
    <xf numFmtId="0" fontId="0" fillId="0" borderId="0" xfId="0"/>
    <xf numFmtId="184" fontId="6" fillId="0" borderId="0" xfId="2" applyNumberFormat="1" applyFont="1" applyAlignment="1">
      <alignment horizontal="centerContinuous" vertical="center"/>
    </xf>
    <xf numFmtId="184" fontId="6" fillId="0" borderId="0" xfId="2" applyNumberFormat="1" applyFont="1" applyAlignment="1">
      <alignment vertical="center"/>
    </xf>
    <xf numFmtId="0" fontId="1" fillId="0" borderId="0" xfId="2" applyNumberFormat="1" applyFont="1" applyAlignment="1">
      <alignment horizontal="left" vertical="center"/>
    </xf>
    <xf numFmtId="0" fontId="1" fillId="0" borderId="0" xfId="2" applyFont="1" applyAlignment="1">
      <alignment vertical="center"/>
    </xf>
    <xf numFmtId="0" fontId="1" fillId="0" borderId="0" xfId="2" applyFont="1" applyAlignment="1"/>
    <xf numFmtId="0" fontId="5" fillId="0" borderId="0" xfId="2" applyFont="1" applyAlignment="1">
      <alignment horizontal="centerContinuous"/>
    </xf>
    <xf numFmtId="0" fontId="5" fillId="0" borderId="0" xfId="2" applyFont="1" applyAlignment="1">
      <alignment horizontal="right"/>
    </xf>
    <xf numFmtId="0" fontId="1" fillId="0" borderId="0" xfId="2" applyFont="1" applyAlignment="1">
      <alignment horizontal="center" vertical="center"/>
    </xf>
    <xf numFmtId="0" fontId="1" fillId="0" borderId="0" xfId="2" applyFont="1" applyAlignment="1">
      <alignment horizontal="center" vertical="center" wrapText="1"/>
    </xf>
    <xf numFmtId="0" fontId="1" fillId="0" borderId="0" xfId="2" applyFont="1" applyAlignment="1">
      <alignment horizontal="distributed" vertical="center"/>
    </xf>
    <xf numFmtId="186" fontId="8" fillId="0" borderId="1" xfId="2" applyNumberFormat="1" applyFont="1" applyBorder="1" applyAlignment="1">
      <alignment horizontal="center" vertical="center" wrapText="1"/>
    </xf>
    <xf numFmtId="177" fontId="8" fillId="0" borderId="1" xfId="2" applyNumberFormat="1" applyFont="1" applyBorder="1" applyAlignment="1">
      <alignment horizontal="right" vertical="center" wrapText="1"/>
    </xf>
    <xf numFmtId="0" fontId="8" fillId="0" borderId="0" xfId="2" applyFont="1" applyAlignment="1">
      <alignment horizontal="left" vertical="center"/>
    </xf>
    <xf numFmtId="0" fontId="8" fillId="0" borderId="0" xfId="2" applyFont="1" applyAlignment="1">
      <alignment horizontal="distributed" vertical="center"/>
    </xf>
    <xf numFmtId="0" fontId="8" fillId="0" borderId="0" xfId="2" applyFont="1" applyAlignment="1">
      <alignment vertical="center"/>
    </xf>
    <xf numFmtId="0" fontId="8" fillId="0" borderId="0" xfId="2" applyFont="1" applyAlignment="1">
      <alignment horizontal="right" vertical="center"/>
    </xf>
    <xf numFmtId="0" fontId="8" fillId="0" borderId="0" xfId="2" applyFont="1" applyAlignment="1">
      <alignment horizontal="center" vertical="center"/>
    </xf>
    <xf numFmtId="188" fontId="1" fillId="0" borderId="1" xfId="0" applyNumberFormat="1" applyFont="1" applyBorder="1" applyAlignment="1">
      <alignment vertical="center"/>
    </xf>
    <xf numFmtId="177" fontId="1" fillId="0" borderId="2" xfId="0" applyNumberFormat="1" applyFont="1" applyBorder="1" applyAlignment="1">
      <alignment horizontal="right" vertical="center"/>
    </xf>
    <xf numFmtId="188" fontId="1" fillId="0" borderId="3" xfId="0" applyNumberFormat="1" applyFont="1" applyBorder="1" applyAlignment="1">
      <alignment horizontal="right" vertical="center"/>
    </xf>
    <xf numFmtId="177" fontId="1" fillId="0" borderId="3" xfId="0" applyNumberFormat="1" applyFont="1" applyBorder="1" applyAlignment="1">
      <alignment horizontal="right" vertical="center"/>
    </xf>
    <xf numFmtId="188" fontId="1" fillId="0" borderId="4" xfId="0" applyNumberFormat="1" applyFont="1" applyBorder="1" applyAlignment="1">
      <alignment horizontal="right" vertical="center"/>
    </xf>
    <xf numFmtId="177" fontId="1" fillId="0" borderId="5" xfId="0" applyNumberFormat="1" applyFont="1" applyBorder="1" applyAlignment="1">
      <alignment horizontal="right" vertical="center"/>
    </xf>
    <xf numFmtId="188" fontId="1" fillId="0" borderId="6" xfId="0" applyNumberFormat="1" applyFont="1" applyBorder="1" applyAlignment="1">
      <alignment horizontal="right" vertical="center"/>
    </xf>
    <xf numFmtId="177" fontId="1" fillId="0" borderId="4" xfId="0" applyNumberFormat="1" applyFont="1" applyBorder="1" applyAlignment="1">
      <alignment horizontal="right" vertical="center"/>
    </xf>
    <xf numFmtId="177" fontId="1" fillId="0" borderId="6" xfId="0" applyNumberFormat="1" applyFont="1" applyBorder="1" applyAlignment="1">
      <alignment horizontal="right" vertical="center"/>
    </xf>
    <xf numFmtId="186" fontId="1" fillId="0" borderId="1" xfId="0" applyNumberFormat="1" applyFont="1" applyBorder="1" applyAlignment="1">
      <alignment vertical="center"/>
    </xf>
    <xf numFmtId="177" fontId="1" fillId="0" borderId="1" xfId="0" applyNumberFormat="1" applyFont="1" applyBorder="1" applyAlignment="1">
      <alignment horizontal="right" vertical="center"/>
    </xf>
    <xf numFmtId="187" fontId="8" fillId="0" borderId="7" xfId="2" applyNumberFormat="1" applyFont="1" applyBorder="1" applyAlignment="1">
      <alignment horizontal="center" vertical="center" wrapText="1"/>
    </xf>
    <xf numFmtId="177" fontId="1" fillId="0" borderId="8" xfId="0" applyNumberFormat="1" applyFont="1" applyBorder="1" applyAlignment="1">
      <alignment horizontal="right" vertical="center"/>
    </xf>
    <xf numFmtId="189" fontId="9" fillId="0" borderId="7" xfId="2" applyNumberFormat="1" applyFont="1" applyBorder="1" applyAlignment="1">
      <alignment vertical="center"/>
    </xf>
    <xf numFmtId="189" fontId="9" fillId="0" borderId="9" xfId="2" applyNumberFormat="1" applyFont="1" applyBorder="1" applyAlignment="1">
      <alignment vertical="center"/>
    </xf>
    <xf numFmtId="177" fontId="1" fillId="0" borderId="10" xfId="0" applyNumberFormat="1" applyFont="1" applyBorder="1" applyAlignment="1">
      <alignment horizontal="right" vertical="center"/>
    </xf>
    <xf numFmtId="0" fontId="10" fillId="0" borderId="0" xfId="2" applyFont="1" applyAlignment="1">
      <alignment horizontal="left" vertical="center"/>
    </xf>
    <xf numFmtId="0" fontId="7" fillId="0" borderId="0" xfId="2" applyFont="1" applyAlignment="1">
      <alignment horizontal="left" vertical="center"/>
    </xf>
    <xf numFmtId="0" fontId="8" fillId="0" borderId="14" xfId="2" applyFont="1" applyBorder="1" applyAlignment="1">
      <alignment horizontal="centerContinuous" vertical="center"/>
    </xf>
    <xf numFmtId="0" fontId="8" fillId="0" borderId="15" xfId="2" applyFont="1" applyBorder="1" applyAlignment="1">
      <alignment horizontal="centerContinuous" vertical="center"/>
    </xf>
    <xf numFmtId="177" fontId="1" fillId="0" borderId="16" xfId="0" applyNumberFormat="1" applyFont="1" applyBorder="1" applyAlignment="1">
      <alignment horizontal="right" vertical="center"/>
    </xf>
    <xf numFmtId="177" fontId="8" fillId="0" borderId="8" xfId="2" applyNumberFormat="1" applyFont="1" applyBorder="1" applyAlignment="1">
      <alignment horizontal="right" vertical="center" wrapText="1"/>
    </xf>
    <xf numFmtId="0" fontId="8" fillId="0" borderId="21" xfId="2" applyFont="1" applyBorder="1" applyAlignment="1">
      <alignment horizontal="center" vertical="center" wrapText="1"/>
    </xf>
    <xf numFmtId="0" fontId="8" fillId="0" borderId="22" xfId="2" applyFont="1" applyBorder="1" applyAlignment="1">
      <alignment horizontal="center" vertical="center" wrapText="1"/>
    </xf>
    <xf numFmtId="185" fontId="8" fillId="0" borderId="8" xfId="2" applyNumberFormat="1" applyFont="1" applyBorder="1" applyAlignment="1">
      <alignment horizontal="center" vertical="center"/>
    </xf>
    <xf numFmtId="0" fontId="12" fillId="0" borderId="7" xfId="2" applyFont="1" applyBorder="1" applyAlignment="1">
      <alignment horizontal="distributed" vertical="center"/>
    </xf>
    <xf numFmtId="185" fontId="8" fillId="0" borderId="8" xfId="2" applyNumberFormat="1" applyFont="1" applyBorder="1" applyAlignment="1">
      <alignment horizontal="right" vertical="center"/>
    </xf>
    <xf numFmtId="185" fontId="8" fillId="0" borderId="16" xfId="2" applyNumberFormat="1" applyFont="1" applyBorder="1" applyAlignment="1">
      <alignment vertical="center"/>
    </xf>
    <xf numFmtId="0" fontId="12" fillId="0" borderId="9" xfId="2" applyFont="1" applyBorder="1" applyAlignment="1">
      <alignment vertical="center"/>
    </xf>
    <xf numFmtId="185" fontId="12" fillId="0" borderId="10" xfId="2" applyNumberFormat="1" applyFont="1" applyBorder="1" applyAlignment="1">
      <alignment horizontal="centerContinuous" vertical="center"/>
    </xf>
    <xf numFmtId="0" fontId="12" fillId="0" borderId="23" xfId="2" applyFont="1" applyBorder="1" applyAlignment="1">
      <alignment horizontal="centerContinuous" vertical="center"/>
    </xf>
    <xf numFmtId="185" fontId="8" fillId="0" borderId="16" xfId="2" applyNumberFormat="1" applyFont="1" applyBorder="1" applyAlignment="1">
      <alignment horizontal="center" vertical="center"/>
    </xf>
    <xf numFmtId="185" fontId="12" fillId="0" borderId="24" xfId="2" applyNumberFormat="1" applyFont="1" applyBorder="1" applyAlignment="1">
      <alignment horizontal="centerContinuous" vertical="center"/>
    </xf>
    <xf numFmtId="0" fontId="12" fillId="0" borderId="25" xfId="2" applyFont="1" applyBorder="1" applyAlignment="1">
      <alignment horizontal="centerContinuous" vertical="center"/>
    </xf>
    <xf numFmtId="177" fontId="1" fillId="0" borderId="26" xfId="0" applyNumberFormat="1" applyFont="1" applyBorder="1" applyAlignment="1">
      <alignment horizontal="right" vertical="center"/>
    </xf>
    <xf numFmtId="188" fontId="1" fillId="0" borderId="27" xfId="0" applyNumberFormat="1" applyFont="1" applyBorder="1" applyAlignment="1">
      <alignment horizontal="right" vertical="center"/>
    </xf>
    <xf numFmtId="177" fontId="1" fillId="0" borderId="27" xfId="0" applyNumberFormat="1" applyFont="1" applyBorder="1" applyAlignment="1">
      <alignment horizontal="right" vertical="center"/>
    </xf>
    <xf numFmtId="189" fontId="9" fillId="0" borderId="25" xfId="2" applyNumberFormat="1" applyFont="1" applyBorder="1" applyAlignment="1">
      <alignment vertical="center"/>
    </xf>
    <xf numFmtId="0" fontId="12" fillId="0" borderId="28" xfId="2" applyFont="1" applyBorder="1" applyAlignment="1">
      <alignment horizontal="centerContinuous" vertical="center"/>
    </xf>
    <xf numFmtId="0" fontId="12" fillId="0" borderId="29" xfId="2" applyFont="1" applyBorder="1" applyAlignment="1">
      <alignment horizontal="centerContinuous" vertical="center"/>
    </xf>
    <xf numFmtId="177" fontId="1" fillId="0" borderId="30" xfId="0" applyNumberFormat="1" applyFont="1" applyBorder="1" applyAlignment="1">
      <alignment horizontal="right" vertical="center"/>
    </xf>
    <xf numFmtId="188" fontId="1" fillId="0" borderId="31" xfId="0" applyNumberFormat="1" applyFont="1" applyBorder="1" applyAlignment="1">
      <alignment horizontal="right" vertical="center"/>
    </xf>
    <xf numFmtId="177" fontId="1" fillId="0" borderId="31" xfId="0" applyNumberFormat="1" applyFont="1" applyBorder="1" applyAlignment="1">
      <alignment horizontal="right" vertical="center"/>
    </xf>
    <xf numFmtId="189" fontId="9" fillId="0" borderId="29" xfId="2" applyNumberFormat="1" applyFont="1" applyBorder="1" applyAlignment="1">
      <alignment vertical="center"/>
    </xf>
    <xf numFmtId="183" fontId="11" fillId="0" borderId="0" xfId="2" applyNumberFormat="1" applyFont="1" applyAlignment="1">
      <alignment horizontal="center" vertical="center"/>
    </xf>
    <xf numFmtId="183" fontId="11" fillId="0" borderId="0" xfId="2" applyNumberFormat="1" applyFont="1" applyBorder="1" applyAlignment="1">
      <alignment horizontal="center" vertical="center"/>
    </xf>
    <xf numFmtId="0" fontId="8" fillId="0" borderId="11" xfId="2" applyFont="1" applyBorder="1" applyAlignment="1">
      <alignment horizontal="center" vertical="center"/>
    </xf>
    <xf numFmtId="0" fontId="8" fillId="0" borderId="15" xfId="2" applyFont="1" applyBorder="1" applyAlignment="1">
      <alignment horizontal="center" vertical="center"/>
    </xf>
    <xf numFmtId="0" fontId="8" fillId="0" borderId="17" xfId="2" applyFont="1" applyBorder="1" applyAlignment="1">
      <alignment horizontal="center" vertical="center"/>
    </xf>
    <xf numFmtId="0" fontId="8" fillId="0" borderId="18" xfId="2" applyFont="1" applyBorder="1" applyAlignment="1">
      <alignment horizontal="center" vertical="center"/>
    </xf>
    <xf numFmtId="0" fontId="8" fillId="0" borderId="12" xfId="2" applyFont="1" applyBorder="1" applyAlignment="1">
      <alignment horizontal="center" vertical="center"/>
    </xf>
    <xf numFmtId="0" fontId="8" fillId="0" borderId="19" xfId="2" applyFont="1" applyBorder="1" applyAlignment="1">
      <alignment horizontal="center" vertical="center"/>
    </xf>
    <xf numFmtId="0" fontId="8" fillId="0" borderId="13" xfId="2" applyFont="1" applyBorder="1" applyAlignment="1">
      <alignment horizontal="center" vertical="center"/>
    </xf>
    <xf numFmtId="0" fontId="8" fillId="0" borderId="20" xfId="2" applyFont="1" applyBorder="1" applyAlignment="1">
      <alignment horizontal="center" vertical="center"/>
    </xf>
  </cellXfs>
  <cellStyles count="3">
    <cellStyle name="標準" xfId="0" builtinId="0"/>
    <cellStyle name="標準 2" xfId="1"/>
    <cellStyle name="標準 3" xfId="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AB65"/>
  <sheetViews>
    <sheetView showGridLines="0" tabSelected="1" view="pageBreakPreview" zoomScale="145" zoomScaleNormal="100" zoomScaleSheetLayoutView="145" workbookViewId="0">
      <selection sqref="A1:G3"/>
    </sheetView>
  </sheetViews>
  <sheetFormatPr defaultRowHeight="11.25" x14ac:dyDescent="0.15"/>
  <cols>
    <col min="1" max="1" width="8.6640625" style="8" customWidth="1"/>
    <col min="2" max="2" width="26" style="10" customWidth="1"/>
    <col min="3" max="4" width="11" style="4" customWidth="1"/>
    <col min="5" max="5" width="12.83203125" style="4" customWidth="1"/>
    <col min="6" max="6" width="13" style="4" customWidth="1"/>
    <col min="7" max="7" width="14.33203125" style="4" customWidth="1"/>
    <col min="8" max="9" width="12.83203125" style="4" customWidth="1"/>
    <col min="10" max="10" width="9.6640625" style="4" customWidth="1"/>
    <col min="11" max="12" width="12.83203125" style="4" customWidth="1"/>
    <col min="13" max="13" width="9.83203125" style="4" customWidth="1"/>
    <col min="14" max="15" width="12.83203125" style="4" customWidth="1"/>
    <col min="16" max="16" width="9.6640625" style="4" customWidth="1"/>
    <col min="17" max="18" width="12.83203125" style="4" customWidth="1"/>
    <col min="19" max="19" width="9.6640625" style="4" customWidth="1"/>
    <col min="20" max="21" width="12.83203125" style="4" customWidth="1"/>
    <col min="22" max="22" width="9.6640625" style="4" customWidth="1"/>
    <col min="23" max="24" width="12.83203125" style="4" customWidth="1"/>
    <col min="25" max="25" width="9.6640625" style="4" customWidth="1"/>
    <col min="26" max="27" width="12.83203125" style="4" customWidth="1"/>
    <col min="28" max="28" width="9.6640625" style="4" customWidth="1"/>
    <col min="29" max="16384" width="9.33203125" style="4"/>
  </cols>
  <sheetData>
    <row r="1" spans="1:28" s="2" customFormat="1" ht="20.100000000000001" customHeight="1" x14ac:dyDescent="0.15">
      <c r="A1" s="62" t="s">
        <v>61</v>
      </c>
      <c r="B1" s="62"/>
      <c r="C1" s="62"/>
      <c r="D1" s="62"/>
      <c r="E1" s="62"/>
      <c r="F1" s="62"/>
      <c r="G1" s="62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28" ht="12.95" customHeight="1" x14ac:dyDescent="0.15">
      <c r="A2" s="62"/>
      <c r="B2" s="62"/>
      <c r="C2" s="62"/>
      <c r="D2" s="62"/>
      <c r="E2" s="62"/>
      <c r="F2" s="62"/>
      <c r="G2" s="62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</row>
    <row r="3" spans="1:28" s="5" customFormat="1" ht="12.95" customHeight="1" thickBot="1" x14ac:dyDescent="0.2">
      <c r="A3" s="63"/>
      <c r="B3" s="63"/>
      <c r="C3" s="63"/>
      <c r="D3" s="63"/>
      <c r="E3" s="63"/>
      <c r="F3" s="63"/>
      <c r="G3" s="63"/>
      <c r="L3" s="6"/>
      <c r="M3" s="6"/>
      <c r="AB3" s="7"/>
    </row>
    <row r="4" spans="1:28" s="8" customFormat="1" ht="15" customHeight="1" x14ac:dyDescent="0.15">
      <c r="A4" s="64" t="s">
        <v>2</v>
      </c>
      <c r="B4" s="65"/>
      <c r="C4" s="64" t="s">
        <v>3</v>
      </c>
      <c r="D4" s="68"/>
      <c r="E4" s="70" t="s">
        <v>4</v>
      </c>
      <c r="F4" s="36" t="s">
        <v>5</v>
      </c>
      <c r="G4" s="37"/>
    </row>
    <row r="5" spans="1:28" s="9" customFormat="1" ht="15" customHeight="1" thickBot="1" x14ac:dyDescent="0.2">
      <c r="A5" s="66"/>
      <c r="B5" s="67"/>
      <c r="C5" s="66"/>
      <c r="D5" s="69"/>
      <c r="E5" s="71"/>
      <c r="F5" s="40" t="s">
        <v>6</v>
      </c>
      <c r="G5" s="41" t="s">
        <v>7</v>
      </c>
    </row>
    <row r="6" spans="1:28" s="9" customFormat="1" ht="17.100000000000001" customHeight="1" x14ac:dyDescent="0.15">
      <c r="A6" s="42">
        <v>1</v>
      </c>
      <c r="B6" s="43" t="s">
        <v>8</v>
      </c>
      <c r="C6" s="39"/>
      <c r="D6" s="11"/>
      <c r="E6" s="12"/>
      <c r="F6" s="12"/>
      <c r="G6" s="29" t="s">
        <v>60</v>
      </c>
    </row>
    <row r="7" spans="1:28" ht="17.100000000000001" customHeight="1" x14ac:dyDescent="0.15">
      <c r="A7" s="44">
        <v>1</v>
      </c>
      <c r="B7" s="43" t="s">
        <v>9</v>
      </c>
      <c r="C7" s="30">
        <v>6075</v>
      </c>
      <c r="D7" s="18">
        <v>2384</v>
      </c>
      <c r="E7" s="19">
        <v>720714</v>
      </c>
      <c r="F7" s="28">
        <v>395333</v>
      </c>
      <c r="G7" s="31">
        <f>100*F7/E7</f>
        <v>54.85296525390099</v>
      </c>
    </row>
    <row r="8" spans="1:28" ht="17.100000000000001" customHeight="1" x14ac:dyDescent="0.15">
      <c r="A8" s="44">
        <v>2</v>
      </c>
      <c r="B8" s="43" t="s">
        <v>10</v>
      </c>
      <c r="C8" s="30">
        <v>458</v>
      </c>
      <c r="D8" s="18">
        <v>215</v>
      </c>
      <c r="E8" s="19">
        <v>44652</v>
      </c>
      <c r="F8" s="28">
        <v>24616</v>
      </c>
      <c r="G8" s="31">
        <f t="shared" ref="G8:G59" si="0">100*F8/E8</f>
        <v>55.128549673026967</v>
      </c>
    </row>
    <row r="9" spans="1:28" ht="17.100000000000001" customHeight="1" x14ac:dyDescent="0.15">
      <c r="A9" s="44">
        <v>3</v>
      </c>
      <c r="B9" s="43" t="s">
        <v>11</v>
      </c>
      <c r="C9" s="30">
        <v>567</v>
      </c>
      <c r="D9" s="18">
        <v>84</v>
      </c>
      <c r="E9" s="19">
        <v>45439</v>
      </c>
      <c r="F9" s="28">
        <v>25013</v>
      </c>
      <c r="G9" s="31">
        <f t="shared" si="0"/>
        <v>55.047426219767161</v>
      </c>
    </row>
    <row r="10" spans="1:28" ht="17.100000000000001" customHeight="1" x14ac:dyDescent="0.15">
      <c r="A10" s="44">
        <v>4</v>
      </c>
      <c r="B10" s="43" t="s">
        <v>12</v>
      </c>
      <c r="C10" s="30">
        <v>357</v>
      </c>
      <c r="D10" s="18">
        <v>151</v>
      </c>
      <c r="E10" s="19">
        <v>29273</v>
      </c>
      <c r="F10" s="28">
        <v>17159</v>
      </c>
      <c r="G10" s="31">
        <f t="shared" si="0"/>
        <v>58.617155740785023</v>
      </c>
    </row>
    <row r="11" spans="1:28" ht="17.100000000000001" customHeight="1" x14ac:dyDescent="0.15">
      <c r="A11" s="44">
        <v>5</v>
      </c>
      <c r="B11" s="43" t="s">
        <v>13</v>
      </c>
      <c r="C11" s="30">
        <v>256</v>
      </c>
      <c r="D11" s="18">
        <v>74</v>
      </c>
      <c r="E11" s="19">
        <v>23854</v>
      </c>
      <c r="F11" s="28">
        <v>12808</v>
      </c>
      <c r="G11" s="31">
        <f t="shared" si="0"/>
        <v>53.693300913892848</v>
      </c>
    </row>
    <row r="12" spans="1:28" ht="17.100000000000001" customHeight="1" x14ac:dyDescent="0.15">
      <c r="A12" s="44">
        <v>6</v>
      </c>
      <c r="B12" s="43" t="s">
        <v>14</v>
      </c>
      <c r="C12" s="30">
        <v>912</v>
      </c>
      <c r="D12" s="18">
        <v>533</v>
      </c>
      <c r="E12" s="19">
        <v>91466</v>
      </c>
      <c r="F12" s="28">
        <v>52031</v>
      </c>
      <c r="G12" s="31">
        <f t="shared" si="0"/>
        <v>56.885618699844748</v>
      </c>
    </row>
    <row r="13" spans="1:28" ht="17.100000000000001" customHeight="1" x14ac:dyDescent="0.15">
      <c r="A13" s="44">
        <v>7</v>
      </c>
      <c r="B13" s="43" t="s">
        <v>15</v>
      </c>
      <c r="C13" s="30">
        <v>1317</v>
      </c>
      <c r="D13" s="18">
        <v>598</v>
      </c>
      <c r="E13" s="19">
        <v>131593</v>
      </c>
      <c r="F13" s="28">
        <v>71212</v>
      </c>
      <c r="G13" s="31">
        <f t="shared" si="0"/>
        <v>54.115340481636558</v>
      </c>
    </row>
    <row r="14" spans="1:28" ht="17.100000000000001" customHeight="1" x14ac:dyDescent="0.15">
      <c r="A14" s="44">
        <v>8</v>
      </c>
      <c r="B14" s="43" t="s">
        <v>16</v>
      </c>
      <c r="C14" s="30">
        <v>4477</v>
      </c>
      <c r="D14" s="18">
        <v>2791</v>
      </c>
      <c r="E14" s="19">
        <v>573099</v>
      </c>
      <c r="F14" s="28">
        <v>300414</v>
      </c>
      <c r="G14" s="31">
        <f t="shared" si="0"/>
        <v>52.419215528207168</v>
      </c>
    </row>
    <row r="15" spans="1:28" ht="17.100000000000001" customHeight="1" x14ac:dyDescent="0.15">
      <c r="A15" s="44">
        <v>9</v>
      </c>
      <c r="B15" s="43" t="s">
        <v>17</v>
      </c>
      <c r="C15" s="30">
        <v>885</v>
      </c>
      <c r="D15" s="18">
        <v>475</v>
      </c>
      <c r="E15" s="19">
        <v>85385</v>
      </c>
      <c r="F15" s="28">
        <v>48571</v>
      </c>
      <c r="G15" s="31">
        <f t="shared" si="0"/>
        <v>56.884698717573343</v>
      </c>
    </row>
    <row r="16" spans="1:28" ht="17.100000000000001" customHeight="1" x14ac:dyDescent="0.15">
      <c r="A16" s="44">
        <v>10</v>
      </c>
      <c r="B16" s="43" t="s">
        <v>18</v>
      </c>
      <c r="C16" s="30">
        <v>742</v>
      </c>
      <c r="D16" s="18">
        <v>520</v>
      </c>
      <c r="E16" s="19">
        <v>144330</v>
      </c>
      <c r="F16" s="28">
        <v>71726</v>
      </c>
      <c r="G16" s="31">
        <f t="shared" si="0"/>
        <v>49.695835931545766</v>
      </c>
    </row>
    <row r="17" spans="1:7" ht="17.100000000000001" customHeight="1" x14ac:dyDescent="0.15">
      <c r="A17" s="44">
        <v>11</v>
      </c>
      <c r="B17" s="43" t="s">
        <v>19</v>
      </c>
      <c r="C17" s="30">
        <v>626</v>
      </c>
      <c r="D17" s="18">
        <v>434</v>
      </c>
      <c r="E17" s="19">
        <v>86839</v>
      </c>
      <c r="F17" s="28">
        <v>46694</v>
      </c>
      <c r="G17" s="31">
        <f t="shared" si="0"/>
        <v>53.770771197273113</v>
      </c>
    </row>
    <row r="18" spans="1:7" ht="17.100000000000001" customHeight="1" x14ac:dyDescent="0.15">
      <c r="A18" s="44">
        <v>12</v>
      </c>
      <c r="B18" s="43" t="s">
        <v>20</v>
      </c>
      <c r="C18" s="30">
        <v>3448</v>
      </c>
      <c r="D18" s="18">
        <v>1249</v>
      </c>
      <c r="E18" s="19">
        <v>293247</v>
      </c>
      <c r="F18" s="28">
        <v>161299</v>
      </c>
      <c r="G18" s="31">
        <f t="shared" si="0"/>
        <v>55.004484274348926</v>
      </c>
    </row>
    <row r="19" spans="1:7" ht="17.100000000000001" customHeight="1" x14ac:dyDescent="0.15">
      <c r="A19" s="44">
        <v>13</v>
      </c>
      <c r="B19" s="43" t="s">
        <v>21</v>
      </c>
      <c r="C19" s="30">
        <v>3929</v>
      </c>
      <c r="D19" s="18">
        <v>1475</v>
      </c>
      <c r="E19" s="19">
        <v>597745</v>
      </c>
      <c r="F19" s="28">
        <v>315377</v>
      </c>
      <c r="G19" s="31">
        <f t="shared" si="0"/>
        <v>52.761127236530626</v>
      </c>
    </row>
    <row r="20" spans="1:7" ht="17.100000000000001" customHeight="1" x14ac:dyDescent="0.15">
      <c r="A20" s="44">
        <v>14</v>
      </c>
      <c r="B20" s="43" t="s">
        <v>22</v>
      </c>
      <c r="C20" s="30">
        <v>4470</v>
      </c>
      <c r="D20" s="18">
        <v>2167</v>
      </c>
      <c r="E20" s="19">
        <v>839884</v>
      </c>
      <c r="F20" s="28">
        <v>448134</v>
      </c>
      <c r="G20" s="31">
        <f t="shared" si="0"/>
        <v>53.356654014125759</v>
      </c>
    </row>
    <row r="21" spans="1:7" ht="17.100000000000001" customHeight="1" x14ac:dyDescent="0.15">
      <c r="A21" s="44">
        <v>15</v>
      </c>
      <c r="B21" s="43" t="s">
        <v>23</v>
      </c>
      <c r="C21" s="30">
        <v>3250</v>
      </c>
      <c r="D21" s="18">
        <v>1890</v>
      </c>
      <c r="E21" s="19">
        <v>769840</v>
      </c>
      <c r="F21" s="28">
        <v>356852</v>
      </c>
      <c r="G21" s="31">
        <f t="shared" si="0"/>
        <v>46.354047594305307</v>
      </c>
    </row>
    <row r="22" spans="1:7" ht="17.100000000000001" customHeight="1" x14ac:dyDescent="0.15">
      <c r="A22" s="44">
        <v>16</v>
      </c>
      <c r="B22" s="43" t="s">
        <v>24</v>
      </c>
      <c r="C22" s="30">
        <v>1102</v>
      </c>
      <c r="D22" s="18">
        <v>531</v>
      </c>
      <c r="E22" s="19">
        <v>132347</v>
      </c>
      <c r="F22" s="28">
        <v>85956</v>
      </c>
      <c r="G22" s="31">
        <f t="shared" si="0"/>
        <v>64.947448752143984</v>
      </c>
    </row>
    <row r="23" spans="1:7" ht="17.100000000000001" customHeight="1" x14ac:dyDescent="0.15">
      <c r="A23" s="44">
        <v>17</v>
      </c>
      <c r="B23" s="43" t="s">
        <v>25</v>
      </c>
      <c r="C23" s="30">
        <v>2140</v>
      </c>
      <c r="D23" s="18">
        <v>609</v>
      </c>
      <c r="E23" s="19">
        <v>193164</v>
      </c>
      <c r="F23" s="28">
        <v>106453</v>
      </c>
      <c r="G23" s="31">
        <f t="shared" si="0"/>
        <v>55.110165455260812</v>
      </c>
    </row>
    <row r="24" spans="1:7" ht="17.100000000000001" customHeight="1" x14ac:dyDescent="0.15">
      <c r="A24" s="45"/>
      <c r="B24" s="46" t="s">
        <v>26</v>
      </c>
      <c r="C24" s="33">
        <f>SUM(C7:C23)</f>
        <v>35011</v>
      </c>
      <c r="D24" s="20">
        <f>SUM(D7:D23)</f>
        <v>16180</v>
      </c>
      <c r="E24" s="21">
        <f>SUM(E7:E23)</f>
        <v>4802871</v>
      </c>
      <c r="F24" s="21">
        <f>SUM(F7:F23)</f>
        <v>2539648</v>
      </c>
      <c r="G24" s="32">
        <f t="shared" si="0"/>
        <v>52.877705855518499</v>
      </c>
    </row>
    <row r="25" spans="1:7" ht="17.100000000000001" customHeight="1" x14ac:dyDescent="0.15">
      <c r="A25" s="42">
        <v>2</v>
      </c>
      <c r="B25" s="43" t="s">
        <v>27</v>
      </c>
      <c r="C25" s="30"/>
      <c r="D25" s="27"/>
      <c r="E25" s="19"/>
      <c r="F25" s="28"/>
      <c r="G25" s="31"/>
    </row>
    <row r="26" spans="1:7" ht="17.100000000000001" customHeight="1" x14ac:dyDescent="0.15">
      <c r="A26" s="44">
        <v>1</v>
      </c>
      <c r="B26" s="43" t="s">
        <v>28</v>
      </c>
      <c r="C26" s="30">
        <v>1</v>
      </c>
      <c r="D26" s="18">
        <v>0</v>
      </c>
      <c r="E26" s="19">
        <v>420</v>
      </c>
      <c r="F26" s="28">
        <v>295</v>
      </c>
      <c r="G26" s="31">
        <f t="shared" si="0"/>
        <v>70.238095238095241</v>
      </c>
    </row>
    <row r="27" spans="1:7" ht="17.100000000000001" customHeight="1" x14ac:dyDescent="0.15">
      <c r="A27" s="44">
        <v>2</v>
      </c>
      <c r="B27" s="43" t="s">
        <v>29</v>
      </c>
      <c r="C27" s="30">
        <v>13</v>
      </c>
      <c r="D27" s="18">
        <v>1</v>
      </c>
      <c r="E27" s="19">
        <v>631</v>
      </c>
      <c r="F27" s="28">
        <v>445</v>
      </c>
      <c r="G27" s="31">
        <f t="shared" si="0"/>
        <v>70.522979397781299</v>
      </c>
    </row>
    <row r="28" spans="1:7" ht="17.100000000000001" customHeight="1" x14ac:dyDescent="0.15">
      <c r="A28" s="44">
        <v>3</v>
      </c>
      <c r="B28" s="43" t="s">
        <v>30</v>
      </c>
      <c r="C28" s="30">
        <v>37</v>
      </c>
      <c r="D28" s="18">
        <v>22</v>
      </c>
      <c r="E28" s="19">
        <v>2838</v>
      </c>
      <c r="F28" s="28">
        <v>1896</v>
      </c>
      <c r="G28" s="31">
        <f t="shared" si="0"/>
        <v>66.807610993657505</v>
      </c>
    </row>
    <row r="29" spans="1:7" ht="17.100000000000001" customHeight="1" x14ac:dyDescent="0.15">
      <c r="A29" s="45"/>
      <c r="B29" s="46" t="s">
        <v>26</v>
      </c>
      <c r="C29" s="33">
        <f>SUM(C26:C28)</f>
        <v>51</v>
      </c>
      <c r="D29" s="20">
        <f>SUM(D26:D28)</f>
        <v>23</v>
      </c>
      <c r="E29" s="21">
        <f>SUM(E26:E28)</f>
        <v>3889</v>
      </c>
      <c r="F29" s="21">
        <f>SUM(F26:F28)</f>
        <v>2636</v>
      </c>
      <c r="G29" s="32">
        <f t="shared" si="0"/>
        <v>67.780920545127287</v>
      </c>
    </row>
    <row r="30" spans="1:7" ht="17.100000000000001" customHeight="1" x14ac:dyDescent="0.15">
      <c r="A30" s="42">
        <v>3</v>
      </c>
      <c r="B30" s="43" t="s">
        <v>31</v>
      </c>
      <c r="C30" s="30"/>
      <c r="D30" s="27"/>
      <c r="E30" s="19"/>
      <c r="F30" s="28"/>
      <c r="G30" s="31"/>
    </row>
    <row r="31" spans="1:7" ht="17.100000000000001" customHeight="1" x14ac:dyDescent="0.15">
      <c r="A31" s="44">
        <v>1</v>
      </c>
      <c r="B31" s="43" t="s">
        <v>32</v>
      </c>
      <c r="C31" s="30">
        <v>1019</v>
      </c>
      <c r="D31" s="18">
        <v>176</v>
      </c>
      <c r="E31" s="19">
        <v>80566</v>
      </c>
      <c r="F31" s="28">
        <v>54869</v>
      </c>
      <c r="G31" s="31">
        <f t="shared" si="0"/>
        <v>68.104411290122385</v>
      </c>
    </row>
    <row r="32" spans="1:7" ht="17.100000000000001" customHeight="1" x14ac:dyDescent="0.15">
      <c r="A32" s="44">
        <v>2</v>
      </c>
      <c r="B32" s="43" t="s">
        <v>33</v>
      </c>
      <c r="C32" s="30">
        <v>1868</v>
      </c>
      <c r="D32" s="18">
        <v>270</v>
      </c>
      <c r="E32" s="19">
        <v>187773</v>
      </c>
      <c r="F32" s="28">
        <v>114968</v>
      </c>
      <c r="G32" s="31">
        <f t="shared" si="0"/>
        <v>61.227119979975825</v>
      </c>
    </row>
    <row r="33" spans="1:7" ht="17.100000000000001" customHeight="1" x14ac:dyDescent="0.15">
      <c r="A33" s="44">
        <v>3</v>
      </c>
      <c r="B33" s="43" t="s">
        <v>34</v>
      </c>
      <c r="C33" s="30">
        <v>1722</v>
      </c>
      <c r="D33" s="18">
        <v>431</v>
      </c>
      <c r="E33" s="19">
        <v>177848</v>
      </c>
      <c r="F33" s="28">
        <v>106632</v>
      </c>
      <c r="G33" s="31">
        <f t="shared" si="0"/>
        <v>59.956817057262384</v>
      </c>
    </row>
    <row r="34" spans="1:7" ht="17.100000000000001" customHeight="1" x14ac:dyDescent="0.15">
      <c r="A34" s="45"/>
      <c r="B34" s="46" t="s">
        <v>26</v>
      </c>
      <c r="C34" s="33">
        <f>SUM(C31:C33)</f>
        <v>4609</v>
      </c>
      <c r="D34" s="20">
        <f>SUM(D31:D33)</f>
        <v>877</v>
      </c>
      <c r="E34" s="21">
        <f>SUM(E31:E33)</f>
        <v>446187</v>
      </c>
      <c r="F34" s="21">
        <f>SUM(F31:F33)</f>
        <v>276469</v>
      </c>
      <c r="G34" s="32">
        <f t="shared" si="0"/>
        <v>61.962585194100228</v>
      </c>
    </row>
    <row r="35" spans="1:7" ht="17.100000000000001" customHeight="1" x14ac:dyDescent="0.15">
      <c r="A35" s="42">
        <v>4</v>
      </c>
      <c r="B35" s="43" t="s">
        <v>35</v>
      </c>
      <c r="C35" s="30"/>
      <c r="D35" s="27"/>
      <c r="E35" s="19"/>
      <c r="F35" s="28"/>
      <c r="G35" s="31"/>
    </row>
    <row r="36" spans="1:7" ht="17.100000000000001" customHeight="1" x14ac:dyDescent="0.15">
      <c r="A36" s="44">
        <v>1</v>
      </c>
      <c r="B36" s="43" t="s">
        <v>36</v>
      </c>
      <c r="C36" s="30">
        <v>1269</v>
      </c>
      <c r="D36" s="18">
        <v>1000</v>
      </c>
      <c r="E36" s="19">
        <v>188786</v>
      </c>
      <c r="F36" s="28">
        <v>75728</v>
      </c>
      <c r="G36" s="31">
        <f t="shared" si="0"/>
        <v>40.113143983134343</v>
      </c>
    </row>
    <row r="37" spans="1:7" ht="17.100000000000001" customHeight="1" x14ac:dyDescent="0.15">
      <c r="A37" s="44">
        <v>2</v>
      </c>
      <c r="B37" s="43" t="s">
        <v>37</v>
      </c>
      <c r="C37" s="30">
        <v>3135</v>
      </c>
      <c r="D37" s="18">
        <v>2424</v>
      </c>
      <c r="E37" s="19">
        <v>328043</v>
      </c>
      <c r="F37" s="28">
        <v>237998</v>
      </c>
      <c r="G37" s="31">
        <f t="shared" si="0"/>
        <v>72.550854613572</v>
      </c>
    </row>
    <row r="38" spans="1:7" ht="17.100000000000001" customHeight="1" x14ac:dyDescent="0.15">
      <c r="A38" s="44">
        <v>3</v>
      </c>
      <c r="B38" s="43" t="s">
        <v>38</v>
      </c>
      <c r="C38" s="30">
        <v>6340</v>
      </c>
      <c r="D38" s="18">
        <v>3378</v>
      </c>
      <c r="E38" s="19">
        <v>480479</v>
      </c>
      <c r="F38" s="28">
        <v>292524</v>
      </c>
      <c r="G38" s="31">
        <f t="shared" si="0"/>
        <v>60.881745091877065</v>
      </c>
    </row>
    <row r="39" spans="1:7" ht="17.100000000000001" customHeight="1" x14ac:dyDescent="0.15">
      <c r="A39" s="44">
        <v>4</v>
      </c>
      <c r="B39" s="43" t="s">
        <v>39</v>
      </c>
      <c r="C39" s="30">
        <v>54</v>
      </c>
      <c r="D39" s="18">
        <v>24</v>
      </c>
      <c r="E39" s="19">
        <v>5564</v>
      </c>
      <c r="F39" s="28">
        <v>2828</v>
      </c>
      <c r="G39" s="31">
        <f t="shared" si="0"/>
        <v>50.826743350107833</v>
      </c>
    </row>
    <row r="40" spans="1:7" ht="17.100000000000001" customHeight="1" x14ac:dyDescent="0.15">
      <c r="A40" s="45"/>
      <c r="B40" s="46" t="s">
        <v>26</v>
      </c>
      <c r="C40" s="33">
        <f>SUM(C36:C39)</f>
        <v>10798</v>
      </c>
      <c r="D40" s="22">
        <f>SUM(D36:D39)</f>
        <v>6826</v>
      </c>
      <c r="E40" s="21">
        <f>SUM(E36:E39)</f>
        <v>1002872</v>
      </c>
      <c r="F40" s="21">
        <f>SUM(F36:F39)</f>
        <v>609078</v>
      </c>
      <c r="G40" s="32">
        <f t="shared" si="0"/>
        <v>60.733373750588314</v>
      </c>
    </row>
    <row r="41" spans="1:7" ht="17.100000000000001" customHeight="1" x14ac:dyDescent="0.15">
      <c r="A41" s="42">
        <v>5</v>
      </c>
      <c r="B41" s="43" t="s">
        <v>40</v>
      </c>
      <c r="C41" s="30"/>
      <c r="D41" s="27"/>
      <c r="E41" s="19"/>
      <c r="F41" s="28"/>
      <c r="G41" s="31"/>
    </row>
    <row r="42" spans="1:7" ht="17.100000000000001" customHeight="1" x14ac:dyDescent="0.15">
      <c r="A42" s="44">
        <v>1</v>
      </c>
      <c r="B42" s="43" t="s">
        <v>41</v>
      </c>
      <c r="C42" s="30">
        <v>1456</v>
      </c>
      <c r="D42" s="18">
        <v>614</v>
      </c>
      <c r="E42" s="19">
        <v>135494</v>
      </c>
      <c r="F42" s="28">
        <v>74817</v>
      </c>
      <c r="G42" s="31">
        <f t="shared" si="0"/>
        <v>55.217943229958522</v>
      </c>
    </row>
    <row r="43" spans="1:7" ht="17.100000000000001" customHeight="1" x14ac:dyDescent="0.15">
      <c r="A43" s="44">
        <v>2</v>
      </c>
      <c r="B43" s="43" t="s">
        <v>42</v>
      </c>
      <c r="C43" s="30">
        <v>309</v>
      </c>
      <c r="D43" s="18">
        <v>136</v>
      </c>
      <c r="E43" s="19">
        <v>31515</v>
      </c>
      <c r="F43" s="28">
        <v>18860</v>
      </c>
      <c r="G43" s="31">
        <f t="shared" si="0"/>
        <v>59.844518483261936</v>
      </c>
    </row>
    <row r="44" spans="1:7" ht="17.100000000000001" customHeight="1" x14ac:dyDescent="0.15">
      <c r="A44" s="45"/>
      <c r="B44" s="46" t="s">
        <v>26</v>
      </c>
      <c r="C44" s="38">
        <v>1765</v>
      </c>
      <c r="D44" s="18">
        <v>750</v>
      </c>
      <c r="E44" s="23">
        <v>167009</v>
      </c>
      <c r="F44" s="28">
        <f>SUM(F42:F43)</f>
        <v>93677</v>
      </c>
      <c r="G44" s="32">
        <f t="shared" si="0"/>
        <v>56.090989108371403</v>
      </c>
    </row>
    <row r="45" spans="1:7" ht="17.100000000000001" customHeight="1" x14ac:dyDescent="0.15">
      <c r="A45" s="47" t="s">
        <v>43</v>
      </c>
      <c r="B45" s="48"/>
      <c r="C45" s="33">
        <f>SUM(C24+C29+C34+C40+C44)</f>
        <v>52234</v>
      </c>
      <c r="D45" s="24">
        <f>SUM(D24+D29+D34+D40+D44)</f>
        <v>24656</v>
      </c>
      <c r="E45" s="25">
        <f>SUM(E24+E29+E34+E40+E44)</f>
        <v>6422828</v>
      </c>
      <c r="F45" s="26">
        <f>SUM(F24+F29+F34+F40+F44)</f>
        <v>3521508</v>
      </c>
      <c r="G45" s="32">
        <f t="shared" si="0"/>
        <v>54.827997885043786</v>
      </c>
    </row>
    <row r="46" spans="1:7" ht="17.100000000000001" customHeight="1" x14ac:dyDescent="0.15">
      <c r="A46" s="42">
        <v>6</v>
      </c>
      <c r="B46" s="43" t="s">
        <v>44</v>
      </c>
      <c r="C46" s="30">
        <v>184</v>
      </c>
      <c r="D46" s="18">
        <v>30</v>
      </c>
      <c r="E46" s="19">
        <v>10339</v>
      </c>
      <c r="F46" s="28">
        <v>6842</v>
      </c>
      <c r="G46" s="31">
        <f t="shared" si="0"/>
        <v>66.176612825224879</v>
      </c>
    </row>
    <row r="47" spans="1:7" ht="17.100000000000001" customHeight="1" x14ac:dyDescent="0.15">
      <c r="A47" s="42">
        <v>7</v>
      </c>
      <c r="B47" s="43" t="s">
        <v>45</v>
      </c>
      <c r="C47" s="30">
        <v>121</v>
      </c>
      <c r="D47" s="18">
        <v>26</v>
      </c>
      <c r="E47" s="19">
        <v>9140</v>
      </c>
      <c r="F47" s="28">
        <v>5480</v>
      </c>
      <c r="G47" s="31">
        <f t="shared" si="0"/>
        <v>59.956236323851201</v>
      </c>
    </row>
    <row r="48" spans="1:7" ht="17.100000000000001" customHeight="1" x14ac:dyDescent="0.15">
      <c r="A48" s="42">
        <v>8</v>
      </c>
      <c r="B48" s="43" t="s">
        <v>46</v>
      </c>
      <c r="C48" s="30">
        <v>25773</v>
      </c>
      <c r="D48" s="18">
        <v>6168</v>
      </c>
      <c r="E48" s="19">
        <v>2128006</v>
      </c>
      <c r="F48" s="28">
        <v>1173355</v>
      </c>
      <c r="G48" s="31">
        <f t="shared" si="0"/>
        <v>55.138707315674864</v>
      </c>
    </row>
    <row r="49" spans="1:7" ht="17.100000000000001" customHeight="1" x14ac:dyDescent="0.15">
      <c r="A49" s="42">
        <v>9</v>
      </c>
      <c r="B49" s="43" t="s">
        <v>47</v>
      </c>
      <c r="C49" s="30">
        <v>5324</v>
      </c>
      <c r="D49" s="18">
        <v>404</v>
      </c>
      <c r="E49" s="19">
        <v>845915</v>
      </c>
      <c r="F49" s="28">
        <v>432758</v>
      </c>
      <c r="G49" s="31">
        <f t="shared" si="0"/>
        <v>51.15856794122341</v>
      </c>
    </row>
    <row r="50" spans="1:7" ht="17.100000000000001" customHeight="1" x14ac:dyDescent="0.15">
      <c r="A50" s="42">
        <v>10</v>
      </c>
      <c r="B50" s="43" t="s">
        <v>48</v>
      </c>
      <c r="C50" s="30">
        <v>375</v>
      </c>
      <c r="D50" s="18">
        <v>99</v>
      </c>
      <c r="E50" s="19">
        <v>32746</v>
      </c>
      <c r="F50" s="28">
        <v>17977</v>
      </c>
      <c r="G50" s="31">
        <f t="shared" si="0"/>
        <v>54.898308190313323</v>
      </c>
    </row>
    <row r="51" spans="1:7" ht="17.100000000000001" customHeight="1" x14ac:dyDescent="0.15">
      <c r="A51" s="42">
        <v>11</v>
      </c>
      <c r="B51" s="43" t="s">
        <v>49</v>
      </c>
      <c r="C51" s="30">
        <v>2000</v>
      </c>
      <c r="D51" s="18">
        <v>566</v>
      </c>
      <c r="E51" s="19">
        <v>400373</v>
      </c>
      <c r="F51" s="28">
        <v>238566</v>
      </c>
      <c r="G51" s="31">
        <f t="shared" si="0"/>
        <v>59.585936114573158</v>
      </c>
    </row>
    <row r="52" spans="1:7" ht="17.100000000000001" customHeight="1" x14ac:dyDescent="0.15">
      <c r="A52" s="42">
        <v>12</v>
      </c>
      <c r="B52" s="43" t="s">
        <v>50</v>
      </c>
      <c r="C52" s="30">
        <v>5744</v>
      </c>
      <c r="D52" s="18">
        <v>1124</v>
      </c>
      <c r="E52" s="19">
        <v>985142</v>
      </c>
      <c r="F52" s="28">
        <v>539802</v>
      </c>
      <c r="G52" s="31">
        <f t="shared" si="0"/>
        <v>54.794334217808192</v>
      </c>
    </row>
    <row r="53" spans="1:7" ht="17.100000000000001" customHeight="1" x14ac:dyDescent="0.15">
      <c r="A53" s="42">
        <v>13</v>
      </c>
      <c r="B53" s="43" t="s">
        <v>51</v>
      </c>
      <c r="C53" s="30">
        <v>21468</v>
      </c>
      <c r="D53" s="18">
        <v>12411</v>
      </c>
      <c r="E53" s="19">
        <v>2809467</v>
      </c>
      <c r="F53" s="28">
        <v>1442064</v>
      </c>
      <c r="G53" s="31">
        <f t="shared" si="0"/>
        <v>51.328739579429126</v>
      </c>
    </row>
    <row r="54" spans="1:7" ht="17.100000000000001" customHeight="1" x14ac:dyDescent="0.15">
      <c r="A54" s="42">
        <v>14</v>
      </c>
      <c r="B54" s="43" t="s">
        <v>52</v>
      </c>
      <c r="C54" s="30">
        <v>5802</v>
      </c>
      <c r="D54" s="18">
        <v>2115</v>
      </c>
      <c r="E54" s="19">
        <v>345410</v>
      </c>
      <c r="F54" s="28">
        <v>182515</v>
      </c>
      <c r="G54" s="31">
        <f t="shared" si="0"/>
        <v>52.84010306592166</v>
      </c>
    </row>
    <row r="55" spans="1:7" ht="17.100000000000001" customHeight="1" x14ac:dyDescent="0.15">
      <c r="A55" s="42">
        <v>15</v>
      </c>
      <c r="B55" s="43" t="s">
        <v>53</v>
      </c>
      <c r="C55" s="30">
        <v>3703</v>
      </c>
      <c r="D55" s="18">
        <v>1331</v>
      </c>
      <c r="E55" s="19">
        <v>361950</v>
      </c>
      <c r="F55" s="28">
        <v>245753</v>
      </c>
      <c r="G55" s="31">
        <f t="shared" si="0"/>
        <v>67.896947092139797</v>
      </c>
    </row>
    <row r="56" spans="1:7" ht="17.100000000000001" customHeight="1" x14ac:dyDescent="0.15">
      <c r="A56" s="42">
        <v>16</v>
      </c>
      <c r="B56" s="43" t="s">
        <v>54</v>
      </c>
      <c r="C56" s="30">
        <v>178</v>
      </c>
      <c r="D56" s="18">
        <v>31</v>
      </c>
      <c r="E56" s="19">
        <v>35040</v>
      </c>
      <c r="F56" s="28">
        <v>21563</v>
      </c>
      <c r="G56" s="31">
        <f t="shared" si="0"/>
        <v>61.538242009132418</v>
      </c>
    </row>
    <row r="57" spans="1:7" ht="17.100000000000001" customHeight="1" x14ac:dyDescent="0.15">
      <c r="A57" s="49">
        <v>17</v>
      </c>
      <c r="B57" s="43" t="s">
        <v>55</v>
      </c>
      <c r="C57" s="30">
        <v>22594</v>
      </c>
      <c r="D57" s="18">
        <v>5183</v>
      </c>
      <c r="E57" s="19">
        <v>3269602</v>
      </c>
      <c r="F57" s="28">
        <v>1781504</v>
      </c>
      <c r="G57" s="31">
        <f t="shared" si="0"/>
        <v>54.486876384342807</v>
      </c>
    </row>
    <row r="58" spans="1:7" ht="17.100000000000001" customHeight="1" thickBot="1" x14ac:dyDescent="0.2">
      <c r="A58" s="50" t="s">
        <v>56</v>
      </c>
      <c r="B58" s="51"/>
      <c r="C58" s="52">
        <f>SUM(C46:C57)</f>
        <v>93266</v>
      </c>
      <c r="D58" s="53">
        <f>SUM(D46:D57)</f>
        <v>29488</v>
      </c>
      <c r="E58" s="54">
        <f>SUM(E46:E57)</f>
        <v>11233130</v>
      </c>
      <c r="F58" s="54">
        <f>SUM(F46:F57)</f>
        <v>6088179</v>
      </c>
      <c r="G58" s="55">
        <f t="shared" si="0"/>
        <v>54.198420208793095</v>
      </c>
    </row>
    <row r="59" spans="1:7" ht="17.100000000000001" customHeight="1" thickBot="1" x14ac:dyDescent="0.2">
      <c r="A59" s="56" t="s">
        <v>57</v>
      </c>
      <c r="B59" s="57"/>
      <c r="C59" s="58">
        <f>SUM(C45+C58)</f>
        <v>145500</v>
      </c>
      <c r="D59" s="59">
        <f>SUM(D45+D58)</f>
        <v>54144</v>
      </c>
      <c r="E59" s="60">
        <f>SUM(E45+E58)</f>
        <v>17655958</v>
      </c>
      <c r="F59" s="60">
        <f>SUM(F45+F58)</f>
        <v>9609687</v>
      </c>
      <c r="G59" s="61">
        <f t="shared" si="0"/>
        <v>54.427445964699281</v>
      </c>
    </row>
    <row r="60" spans="1:7" x14ac:dyDescent="0.15">
      <c r="A60" s="13" t="s">
        <v>1</v>
      </c>
      <c r="B60" s="14"/>
      <c r="C60" s="15"/>
      <c r="D60" s="15"/>
      <c r="E60" s="15"/>
      <c r="F60" s="15"/>
      <c r="G60" s="15"/>
    </row>
    <row r="61" spans="1:7" x14ac:dyDescent="0.15">
      <c r="A61" s="16" t="s">
        <v>0</v>
      </c>
      <c r="B61" s="13" t="s">
        <v>58</v>
      </c>
      <c r="C61" s="15"/>
      <c r="D61" s="15"/>
      <c r="E61" s="15"/>
      <c r="F61" s="15"/>
      <c r="G61" s="15"/>
    </row>
    <row r="62" spans="1:7" x14ac:dyDescent="0.15">
      <c r="A62" s="17"/>
      <c r="B62" s="13" t="s">
        <v>59</v>
      </c>
      <c r="C62" s="15"/>
      <c r="D62" s="15"/>
      <c r="E62" s="15"/>
      <c r="F62" s="15"/>
      <c r="G62" s="15"/>
    </row>
    <row r="63" spans="1:7" x14ac:dyDescent="0.15">
      <c r="B63" s="13" t="s">
        <v>64</v>
      </c>
    </row>
    <row r="64" spans="1:7" x14ac:dyDescent="0.15">
      <c r="B64" s="34" t="s">
        <v>63</v>
      </c>
    </row>
    <row r="65" spans="2:2" x14ac:dyDescent="0.15">
      <c r="B65" s="35" t="s">
        <v>62</v>
      </c>
    </row>
  </sheetData>
  <mergeCells count="4">
    <mergeCell ref="A1:G3"/>
    <mergeCell ref="A4:B5"/>
    <mergeCell ref="C4:D5"/>
    <mergeCell ref="E4:E5"/>
  </mergeCells>
  <phoneticPr fontId="3"/>
  <printOptions horizontalCentered="1"/>
  <pageMargins left="0.59055118110236227" right="0.59055118110236227" top="0.59055118110236227" bottom="0.59055118110236227" header="0.51181102362204722" footer="0.51181102362204722"/>
  <pageSetup paperSize="9" scale="105" orientation="portrait" r:id="rId1"/>
  <headerFooter alignWithMargins="0"/>
  <rowBreaks count="1" manualBreakCount="1">
    <brk id="4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第８表</vt:lpstr>
      <vt:lpstr>第８表!Print_Area</vt:lpstr>
      <vt:lpstr>第８表!Print_Titles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2008-06-19T09:25:29Z</dcterms:created>
  <dcterms:modified xsi:type="dcterms:W3CDTF">2022-08-04T06:12:57Z</dcterms:modified>
</cp:coreProperties>
</file>