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8625" yWindow="3675" windowWidth="4320" windowHeight="3570"/>
  </bookViews>
  <sheets>
    <sheet name="第８表" sheetId="10" r:id="rId1"/>
  </sheets>
  <definedNames>
    <definedName name="_xlnm.Print_Area" localSheetId="0">第８表!$A$1:$G$64</definedName>
    <definedName name="_xlnm.Print_Titles" localSheetId="0">第８表!$4:$5</definedName>
  </definedNames>
  <calcPr calcId="162913" fullCalcOnLoad="1"/>
</workbook>
</file>

<file path=xl/calcChain.xml><?xml version="1.0" encoding="utf-8"?>
<calcChain xmlns="http://schemas.openxmlformats.org/spreadsheetml/2006/main">
  <c r="F58" i="10" l="1"/>
  <c r="G58" i="10"/>
  <c r="F44" i="10"/>
  <c r="F45" i="10"/>
  <c r="F40" i="10"/>
  <c r="F34" i="10"/>
  <c r="F29" i="10"/>
  <c r="G29" i="10"/>
  <c r="F24" i="10"/>
  <c r="E58" i="10"/>
  <c r="D58" i="10"/>
  <c r="C58" i="10"/>
  <c r="G57" i="10"/>
  <c r="G56" i="10"/>
  <c r="G55" i="10"/>
  <c r="G54" i="10"/>
  <c r="G53" i="10"/>
  <c r="G52" i="10"/>
  <c r="G51" i="10"/>
  <c r="G50" i="10"/>
  <c r="G49" i="10"/>
  <c r="G48" i="10"/>
  <c r="G47" i="10"/>
  <c r="G46" i="10"/>
  <c r="E44" i="10"/>
  <c r="D44" i="10"/>
  <c r="C44" i="10"/>
  <c r="G43" i="10"/>
  <c r="G42" i="10"/>
  <c r="E40" i="10"/>
  <c r="D40" i="10"/>
  <c r="C40" i="10"/>
  <c r="G39" i="10"/>
  <c r="G38" i="10"/>
  <c r="G37" i="10"/>
  <c r="G36" i="10"/>
  <c r="G34" i="10"/>
  <c r="E34" i="10"/>
  <c r="D34" i="10"/>
  <c r="C34" i="10"/>
  <c r="G33" i="10"/>
  <c r="G32" i="10"/>
  <c r="G31" i="10"/>
  <c r="E29" i="10"/>
  <c r="D29" i="10"/>
  <c r="C29" i="10"/>
  <c r="G28" i="10"/>
  <c r="G27" i="10"/>
  <c r="G26" i="10"/>
  <c r="G24" i="10"/>
  <c r="E24" i="10"/>
  <c r="E45" i="10"/>
  <c r="E59" i="10"/>
  <c r="D24" i="10"/>
  <c r="D45" i="10"/>
  <c r="D59" i="10"/>
  <c r="C24" i="10"/>
  <c r="C45" i="10"/>
  <c r="C59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44" i="10"/>
  <c r="F59" i="10"/>
  <c r="G59" i="10"/>
  <c r="G40" i="10"/>
  <c r="G45" i="10"/>
</calcChain>
</file>

<file path=xl/sharedStrings.xml><?xml version="1.0" encoding="utf-8"?>
<sst xmlns="http://schemas.openxmlformats.org/spreadsheetml/2006/main" count="69" uniqueCount="65">
  <si>
    <t>（注）</t>
    <rPh sb="1" eb="2">
      <t>チュウ</t>
    </rPh>
    <phoneticPr fontId="3"/>
  </si>
  <si>
    <t>資料：定期健康診断結果調</t>
    <rPh sb="0" eb="2">
      <t>シリョウ</t>
    </rPh>
    <rPh sb="3" eb="5">
      <t>テイキ</t>
    </rPh>
    <rPh sb="5" eb="7">
      <t>ケンコウ</t>
    </rPh>
    <rPh sb="7" eb="9">
      <t>シンダン</t>
    </rPh>
    <rPh sb="9" eb="11">
      <t>ケッカ</t>
    </rPh>
    <rPh sb="11" eb="12">
      <t>シラ</t>
    </rPh>
    <phoneticPr fontId="4"/>
  </si>
  <si>
    <t>業　　　　　　　　種</t>
    <rPh sb="0" eb="1">
      <t>ギョウ</t>
    </rPh>
    <rPh sb="9" eb="10">
      <t>シュ</t>
    </rPh>
    <phoneticPr fontId="3"/>
  </si>
  <si>
    <t>健診実施事業場数</t>
    <rPh sb="0" eb="2">
      <t>ケンシン</t>
    </rPh>
    <rPh sb="2" eb="4">
      <t>ジッシ</t>
    </rPh>
    <rPh sb="4" eb="7">
      <t>ジギョウジョウ</t>
    </rPh>
    <rPh sb="7" eb="8">
      <t>スウ</t>
    </rPh>
    <phoneticPr fontId="3"/>
  </si>
  <si>
    <t>受診者数</t>
    <rPh sb="0" eb="2">
      <t>ジュシン</t>
    </rPh>
    <rPh sb="2" eb="3">
      <t>シャ</t>
    </rPh>
    <rPh sb="3" eb="4">
      <t>スウ</t>
    </rPh>
    <phoneticPr fontId="3"/>
  </si>
  <si>
    <t>所見のあった者</t>
  </si>
  <si>
    <t>人  数</t>
  </si>
  <si>
    <t>有所見率（％）</t>
    <phoneticPr fontId="3"/>
  </si>
  <si>
    <t>製造業</t>
  </si>
  <si>
    <t>食品製造</t>
  </si>
  <si>
    <t>繊維工業</t>
  </si>
  <si>
    <t>衣服繊維</t>
  </si>
  <si>
    <t>木材木製</t>
  </si>
  <si>
    <t>家具装備</t>
  </si>
  <si>
    <t>パルプ等</t>
  </si>
  <si>
    <t>印刷製本</t>
  </si>
  <si>
    <t>化学工業</t>
  </si>
  <si>
    <t>窯業土石</t>
  </si>
  <si>
    <t>鉄鋼業</t>
  </si>
  <si>
    <t>非鉄金属</t>
  </si>
  <si>
    <t>金属製品</t>
  </si>
  <si>
    <t>一般機器</t>
  </si>
  <si>
    <t>電気機器</t>
  </si>
  <si>
    <t>輸送機械</t>
  </si>
  <si>
    <t>電気ガス</t>
  </si>
  <si>
    <t>他の製造</t>
  </si>
  <si>
    <t>小       計</t>
  </si>
  <si>
    <t>鉱業</t>
  </si>
  <si>
    <t>石炭鉱業</t>
  </si>
  <si>
    <t>土石採取</t>
  </si>
  <si>
    <t>他の鉱業</t>
  </si>
  <si>
    <t>建設業</t>
  </si>
  <si>
    <t>土木工事</t>
  </si>
  <si>
    <t>建築工事</t>
  </si>
  <si>
    <t>他の建設</t>
  </si>
  <si>
    <t>運輸交通</t>
  </si>
  <si>
    <t>鉄道等</t>
  </si>
  <si>
    <t>道路旅客</t>
  </si>
  <si>
    <t>道路貨物</t>
  </si>
  <si>
    <t>他の運輸</t>
  </si>
  <si>
    <t>貨物取扱</t>
  </si>
  <si>
    <t>陸上貨物</t>
  </si>
  <si>
    <t>港湾運送</t>
  </si>
  <si>
    <t>１号～５号 中計</t>
  </si>
  <si>
    <t>農林業</t>
  </si>
  <si>
    <t>畜産水産</t>
  </si>
  <si>
    <t>商業</t>
  </si>
  <si>
    <t>金融広告</t>
  </si>
  <si>
    <t>映画演劇</t>
  </si>
  <si>
    <t>通信業</t>
  </si>
  <si>
    <t>教育研究</t>
  </si>
  <si>
    <t>保健衛生</t>
  </si>
  <si>
    <t>接客娯楽</t>
  </si>
  <si>
    <t>清掃と畜</t>
  </si>
  <si>
    <t>官公署</t>
  </si>
  <si>
    <t>他の事業</t>
  </si>
  <si>
    <t>６号～１７号 中計</t>
  </si>
  <si>
    <t>合       計</t>
  </si>
  <si>
    <t>１　「健康診断実施事業場数」欄は健診実施延事業場数である。</t>
    <rPh sb="3" eb="5">
      <t>ケンコウ</t>
    </rPh>
    <rPh sb="5" eb="7">
      <t>シンダン</t>
    </rPh>
    <rPh sb="7" eb="9">
      <t>ジッシ</t>
    </rPh>
    <rPh sb="9" eb="12">
      <t>ジギョウジョウ</t>
    </rPh>
    <rPh sb="12" eb="13">
      <t>スウ</t>
    </rPh>
    <rPh sb="14" eb="15">
      <t>ラン</t>
    </rPh>
    <rPh sb="16" eb="18">
      <t>ケンシン</t>
    </rPh>
    <rPh sb="18" eb="20">
      <t>ジッシ</t>
    </rPh>
    <rPh sb="20" eb="21">
      <t>ノベ</t>
    </rPh>
    <rPh sb="21" eb="24">
      <t>ジギョウジョウ</t>
    </rPh>
    <rPh sb="24" eb="25">
      <t>スウ</t>
    </rPh>
    <phoneticPr fontId="3"/>
  </si>
  <si>
    <t>２　（　　　）内は年２回以上健診を実施した事業場数で内数である。</t>
    <rPh sb="7" eb="8">
      <t>ナイ</t>
    </rPh>
    <rPh sb="9" eb="10">
      <t>ネン</t>
    </rPh>
    <rPh sb="11" eb="14">
      <t>カイイジョウ</t>
    </rPh>
    <rPh sb="14" eb="16">
      <t>ケンシン</t>
    </rPh>
    <rPh sb="17" eb="19">
      <t>ジッシ</t>
    </rPh>
    <rPh sb="21" eb="24">
      <t>ジギョウジョウ</t>
    </rPh>
    <rPh sb="24" eb="25">
      <t>スウ</t>
    </rPh>
    <rPh sb="26" eb="27">
      <t>ナイ</t>
    </rPh>
    <rPh sb="27" eb="28">
      <t>スウ</t>
    </rPh>
    <phoneticPr fontId="3"/>
  </si>
  <si>
    <t>平成28年定期健康診断実施結果（業種別）</t>
    <rPh sb="0" eb="2">
      <t>ヘイセイ</t>
    </rPh>
    <rPh sb="4" eb="5">
      <t>ネン</t>
    </rPh>
    <rPh sb="5" eb="7">
      <t>テイキ</t>
    </rPh>
    <rPh sb="7" eb="9">
      <t>ケンコウ</t>
    </rPh>
    <rPh sb="9" eb="11">
      <t>シンダン</t>
    </rPh>
    <rPh sb="11" eb="13">
      <t>ジッシ</t>
    </rPh>
    <rPh sb="13" eb="15">
      <t>ケッカ</t>
    </rPh>
    <rPh sb="16" eb="18">
      <t>ギョウシュ</t>
    </rPh>
    <rPh sb="18" eb="19">
      <t>ベツ</t>
    </rPh>
    <phoneticPr fontId="3"/>
  </si>
  <si>
    <t/>
  </si>
  <si>
    <t xml:space="preserve">　 </t>
    <phoneticPr fontId="3"/>
  </si>
  <si>
    <t>　　提出された報告書が集計対象となるため、通常よりも集計対象が多くなっている。</t>
    <phoneticPr fontId="3"/>
  </si>
  <si>
    <t>３　集計対象の報告書を精査の上再集計し、公表値を修正している。再集計では再集計時までに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</si>
</sst>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7" formatCode="#,##0;[Red]#,##0"/>
    <numFmt numFmtId="183" formatCode="[$-411]ggg\ e&quot;年&quot;\ \ &quot;規&quot;\ &quot;模&quot;\ &quot;別&quot;\ &quot;業&quot;\ &quot;種&quot;\ &quot;別&quot;\ &quot;定&quot;\ &quot;期&quot;\ &quot;健&quot;\ &quot;康&quot;\ &quot;診&quot;\ &quot;断&quot;\ &quot;結&quot;\ &quot;果&quot;\ &quot;実&quot;\ &quot;施&quot;\ &quot;状&quot;\ &quot;況&quot;\ &quot;報&quot;\ &quot;告&quot;\ \ \(&quot;そ&quot;&quot;の&quot;&quot;一&quot;\)"/>
    <numFmt numFmtId="184" formatCode="&quot;平&quot;&quot;成&quot;\ \ @&quot;年&quot;\ \ &quot;規&quot;\ &quot;模&quot;\ &quot;別&quot;\ &quot;業&quot;\ &quot;種&quot;\ &quot;別&quot;\ &quot;定&quot;\ &quot;期&quot;\ &quot;健&quot;\ &quot;康&quot;\ &quot;診&quot;\ &quot;断&quot;\ &quot;結&quot;\ &quot;果&quot;\ &quot;実&quot;\ &quot;施&quot;\ &quot;状&quot;\ &quot;況&quot;\ &quot;報&quot;\ &quot;告&quot;\ \ \(&quot;そ&quot;&quot;の&quot;&quot;二&quot;\)"/>
    <numFmt numFmtId="185" formatCode="00"/>
    <numFmt numFmtId="186" formatCode="#,##0_);\(#,##0\)"/>
    <numFmt numFmtId="187" formatCode="0.00_);[Red]\(0.00\)"/>
    <numFmt numFmtId="188" formatCode="\(#,##0\)"/>
    <numFmt numFmtId="189" formatCode="0.0_);[Red]\(0.0\)"/>
  </numFmts>
  <fonts count="13" x14ac:knownFonts="1">
    <font>
      <sz val="9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2" fillId="0" borderId="0"/>
  </cellStyleXfs>
  <cellXfs count="71">
    <xf numFmtId="0" fontId="0" fillId="0" borderId="0" xfId="0"/>
    <xf numFmtId="184" fontId="6" fillId="0" borderId="0" xfId="2" applyNumberFormat="1" applyFont="1" applyAlignment="1">
      <alignment horizontal="centerContinuous" vertical="center"/>
    </xf>
    <xf numFmtId="184" fontId="6" fillId="0" borderId="0" xfId="2" applyNumberFormat="1" applyFont="1" applyAlignment="1">
      <alignment vertical="center"/>
    </xf>
    <xf numFmtId="0" fontId="1" fillId="0" borderId="0" xfId="2" applyNumberFormat="1" applyFont="1" applyAlignment="1">
      <alignment horizontal="left" vertical="center"/>
    </xf>
    <xf numFmtId="0" fontId="1" fillId="0" borderId="0" xfId="2" applyFont="1" applyAlignment="1">
      <alignment vertical="center"/>
    </xf>
    <xf numFmtId="0" fontId="1" fillId="0" borderId="0" xfId="2" applyFont="1" applyAlignment="1"/>
    <xf numFmtId="0" fontId="5" fillId="0" borderId="0" xfId="2" applyFont="1" applyAlignment="1">
      <alignment horizontal="centerContinuous"/>
    </xf>
    <xf numFmtId="0" fontId="5" fillId="0" borderId="0" xfId="2" applyFont="1" applyAlignment="1">
      <alignment horizontal="right"/>
    </xf>
    <xf numFmtId="0" fontId="1" fillId="0" borderId="0" xfId="2" applyFont="1" applyAlignment="1">
      <alignment horizontal="center" vertical="center"/>
    </xf>
    <xf numFmtId="0" fontId="1" fillId="0" borderId="0" xfId="2" applyFont="1" applyAlignment="1">
      <alignment horizontal="center" vertical="center" wrapText="1"/>
    </xf>
    <xf numFmtId="0" fontId="1" fillId="0" borderId="0" xfId="2" applyFont="1" applyAlignment="1">
      <alignment horizontal="distributed" vertical="center"/>
    </xf>
    <xf numFmtId="0" fontId="8" fillId="0" borderId="1" xfId="2" applyFont="1" applyBorder="1" applyAlignment="1">
      <alignment horizontal="centerContinuous" vertical="center"/>
    </xf>
    <xf numFmtId="0" fontId="8" fillId="0" borderId="2" xfId="2" applyFont="1" applyBorder="1" applyAlignment="1">
      <alignment horizontal="centerContinuous" vertical="center"/>
    </xf>
    <xf numFmtId="185" fontId="8" fillId="0" borderId="3" xfId="2" applyNumberFormat="1" applyFont="1" applyBorder="1" applyAlignment="1">
      <alignment horizontal="center" vertical="center"/>
    </xf>
    <xf numFmtId="0" fontId="9" fillId="0" borderId="4" xfId="2" applyFont="1" applyBorder="1" applyAlignment="1">
      <alignment horizontal="distributed" vertical="center"/>
    </xf>
    <xf numFmtId="186" fontId="8" fillId="0" borderId="4" xfId="2" applyNumberFormat="1" applyFont="1" applyBorder="1" applyAlignment="1">
      <alignment horizontal="center" vertical="center" wrapText="1"/>
    </xf>
    <xf numFmtId="177" fontId="8" fillId="0" borderId="4" xfId="2" applyNumberFormat="1" applyFont="1" applyBorder="1" applyAlignment="1">
      <alignment horizontal="right" vertical="center" wrapText="1"/>
    </xf>
    <xf numFmtId="185" fontId="8" fillId="0" borderId="3" xfId="2" applyNumberFormat="1" applyFont="1" applyBorder="1" applyAlignment="1">
      <alignment horizontal="right" vertical="center"/>
    </xf>
    <xf numFmtId="185" fontId="8" fillId="0" borderId="5" xfId="2" applyNumberFormat="1" applyFont="1" applyBorder="1" applyAlignment="1">
      <alignment vertical="center"/>
    </xf>
    <xf numFmtId="0" fontId="9" fillId="0" borderId="6" xfId="2" applyFont="1" applyBorder="1" applyAlignment="1">
      <alignment vertical="center"/>
    </xf>
    <xf numFmtId="185" fontId="9" fillId="0" borderId="7" xfId="2" applyNumberFormat="1" applyFont="1" applyBorder="1" applyAlignment="1">
      <alignment horizontal="centerContinuous" vertical="center"/>
    </xf>
    <xf numFmtId="0" fontId="9" fillId="0" borderId="8" xfId="2" applyFont="1" applyBorder="1" applyAlignment="1">
      <alignment horizontal="centerContinuous" vertical="center"/>
    </xf>
    <xf numFmtId="185" fontId="8" fillId="0" borderId="5" xfId="2" applyNumberFormat="1" applyFont="1" applyBorder="1" applyAlignment="1">
      <alignment horizontal="center" vertical="center"/>
    </xf>
    <xf numFmtId="0" fontId="9" fillId="0" borderId="9" xfId="2" applyFont="1" applyBorder="1" applyAlignment="1">
      <alignment horizontal="centerContinuous" vertical="center"/>
    </xf>
    <xf numFmtId="0" fontId="9" fillId="0" borderId="10" xfId="2" applyFont="1" applyBorder="1" applyAlignment="1">
      <alignment horizontal="centerContinuous" vertical="center"/>
    </xf>
    <xf numFmtId="0" fontId="9" fillId="0" borderId="6" xfId="2" applyFont="1" applyBorder="1" applyAlignment="1">
      <alignment horizontal="centerContinuous" vertical="center"/>
    </xf>
    <xf numFmtId="0" fontId="8" fillId="0" borderId="0" xfId="2" applyFont="1" applyAlignment="1">
      <alignment horizontal="left" vertical="center"/>
    </xf>
    <xf numFmtId="0" fontId="8" fillId="0" borderId="0" xfId="2" applyFont="1" applyAlignment="1">
      <alignment horizontal="distributed" vertical="center"/>
    </xf>
    <xf numFmtId="0" fontId="8" fillId="0" borderId="0" xfId="2" applyFont="1" applyAlignment="1">
      <alignment vertical="center"/>
    </xf>
    <xf numFmtId="0" fontId="8" fillId="0" borderId="0" xfId="2" applyFont="1" applyAlignment="1">
      <alignment horizontal="right" vertical="center"/>
    </xf>
    <xf numFmtId="0" fontId="8" fillId="0" borderId="0" xfId="2" applyFont="1" applyAlignment="1">
      <alignment horizontal="center" vertical="center"/>
    </xf>
    <xf numFmtId="188" fontId="1" fillId="0" borderId="4" xfId="0" applyNumberFormat="1" applyFont="1" applyBorder="1" applyAlignment="1">
      <alignment vertical="center"/>
    </xf>
    <xf numFmtId="177" fontId="1" fillId="0" borderId="11" xfId="0" applyNumberFormat="1" applyFont="1" applyBorder="1" applyAlignment="1">
      <alignment horizontal="right" vertical="center"/>
    </xf>
    <xf numFmtId="188" fontId="1" fillId="0" borderId="6" xfId="0" applyNumberFormat="1" applyFont="1" applyBorder="1" applyAlignment="1">
      <alignment horizontal="right" vertical="center"/>
    </xf>
    <xf numFmtId="177" fontId="1" fillId="0" borderId="6" xfId="0" applyNumberFormat="1" applyFont="1" applyBorder="1" applyAlignment="1">
      <alignment horizontal="right" vertical="center"/>
    </xf>
    <xf numFmtId="188" fontId="1" fillId="0" borderId="8" xfId="0" applyNumberFormat="1" applyFont="1" applyBorder="1" applyAlignment="1">
      <alignment horizontal="right" vertical="center"/>
    </xf>
    <xf numFmtId="177" fontId="1" fillId="0" borderId="10" xfId="0" applyNumberFormat="1" applyFont="1" applyBorder="1" applyAlignment="1">
      <alignment horizontal="right" vertical="center"/>
    </xf>
    <xf numFmtId="188" fontId="1" fillId="0" borderId="9" xfId="0" applyNumberFormat="1" applyFont="1" applyBorder="1" applyAlignment="1">
      <alignment horizontal="right" vertical="center"/>
    </xf>
    <xf numFmtId="177" fontId="1" fillId="0" borderId="8" xfId="0" applyNumberFormat="1" applyFont="1" applyBorder="1" applyAlignment="1">
      <alignment horizontal="right" vertical="center"/>
    </xf>
    <xf numFmtId="177" fontId="1" fillId="0" borderId="9" xfId="0" applyNumberFormat="1" applyFont="1" applyBorder="1" applyAlignment="1">
      <alignment horizontal="right" vertical="center"/>
    </xf>
    <xf numFmtId="186" fontId="1" fillId="0" borderId="4" xfId="0" applyNumberFormat="1" applyFont="1" applyBorder="1" applyAlignment="1">
      <alignment vertical="center"/>
    </xf>
    <xf numFmtId="177" fontId="1" fillId="0" borderId="4" xfId="0" applyNumberFormat="1" applyFont="1" applyBorder="1" applyAlignment="1">
      <alignment horizontal="right" vertical="center"/>
    </xf>
    <xf numFmtId="177" fontId="8" fillId="0" borderId="12" xfId="2" applyNumberFormat="1" applyFont="1" applyBorder="1" applyAlignment="1">
      <alignment horizontal="right" vertical="center" wrapText="1"/>
    </xf>
    <xf numFmtId="187" fontId="8" fillId="0" borderId="13" xfId="2" applyNumberFormat="1" applyFont="1" applyBorder="1" applyAlignment="1">
      <alignment horizontal="center" vertical="center" wrapText="1"/>
    </xf>
    <xf numFmtId="177" fontId="1" fillId="0" borderId="12" xfId="0" applyNumberFormat="1" applyFont="1" applyBorder="1" applyAlignment="1">
      <alignment horizontal="right" vertical="center"/>
    </xf>
    <xf numFmtId="189" fontId="10" fillId="0" borderId="13" xfId="2" applyNumberFormat="1" applyFont="1" applyBorder="1" applyAlignment="1">
      <alignment vertical="center"/>
    </xf>
    <xf numFmtId="177" fontId="1" fillId="0" borderId="14" xfId="0" applyNumberFormat="1" applyFont="1" applyBorder="1" applyAlignment="1">
      <alignment horizontal="right" vertical="center"/>
    </xf>
    <xf numFmtId="189" fontId="10" fillId="0" borderId="15" xfId="2" applyNumberFormat="1" applyFont="1" applyBorder="1" applyAlignment="1">
      <alignment vertical="center"/>
    </xf>
    <xf numFmtId="177" fontId="1" fillId="0" borderId="16" xfId="0" applyNumberFormat="1" applyFont="1" applyBorder="1" applyAlignment="1">
      <alignment horizontal="right" vertical="center"/>
    </xf>
    <xf numFmtId="177" fontId="1" fillId="0" borderId="17" xfId="0" applyNumberFormat="1" applyFont="1" applyBorder="1" applyAlignment="1">
      <alignment horizontal="right" vertical="center"/>
    </xf>
    <xf numFmtId="189" fontId="10" fillId="0" borderId="18" xfId="2" applyNumberFormat="1" applyFont="1" applyBorder="1" applyAlignment="1">
      <alignment vertical="center"/>
    </xf>
    <xf numFmtId="177" fontId="1" fillId="0" borderId="19" xfId="0" applyNumberFormat="1" applyFont="1" applyBorder="1" applyAlignment="1">
      <alignment horizontal="right" vertical="center"/>
    </xf>
    <xf numFmtId="188" fontId="1" fillId="0" borderId="20" xfId="0" applyNumberFormat="1" applyFont="1" applyBorder="1" applyAlignment="1">
      <alignment horizontal="right" vertical="center"/>
    </xf>
    <xf numFmtId="177" fontId="1" fillId="0" borderId="21" xfId="0" applyNumberFormat="1" applyFont="1" applyBorder="1" applyAlignment="1">
      <alignment horizontal="right" vertical="center"/>
    </xf>
    <xf numFmtId="177" fontId="1" fillId="0" borderId="20" xfId="0" applyNumberFormat="1" applyFont="1" applyBorder="1" applyAlignment="1">
      <alignment horizontal="right" vertical="center"/>
    </xf>
    <xf numFmtId="189" fontId="10" fillId="0" borderId="22" xfId="2" applyNumberFormat="1" applyFont="1" applyBorder="1" applyAlignment="1">
      <alignment vertical="center"/>
    </xf>
    <xf numFmtId="0" fontId="11" fillId="0" borderId="0" xfId="2" applyFont="1" applyAlignment="1">
      <alignment horizontal="left" vertical="center"/>
    </xf>
    <xf numFmtId="0" fontId="8" fillId="0" borderId="23" xfId="2" applyFont="1" applyBorder="1" applyAlignment="1">
      <alignment horizontal="center" vertical="center" wrapText="1"/>
    </xf>
    <xf numFmtId="0" fontId="7" fillId="0" borderId="0" xfId="2" applyFont="1" applyAlignment="1">
      <alignment horizontal="left" vertical="center"/>
    </xf>
    <xf numFmtId="183" fontId="12" fillId="0" borderId="0" xfId="2" applyNumberFormat="1" applyFont="1" applyAlignment="1">
      <alignment horizontal="center" vertical="center"/>
    </xf>
    <xf numFmtId="183" fontId="12" fillId="0" borderId="24" xfId="2" applyNumberFormat="1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26" xfId="2" applyFont="1" applyBorder="1" applyAlignment="1">
      <alignment horizontal="center" vertical="center"/>
    </xf>
    <xf numFmtId="0" fontId="8" fillId="0" borderId="27" xfId="2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19" xfId="2" applyFont="1" applyBorder="1" applyAlignment="1">
      <alignment horizontal="center" vertical="center"/>
    </xf>
    <xf numFmtId="0" fontId="8" fillId="0" borderId="21" xfId="2" applyFont="1" applyBorder="1" applyAlignment="1">
      <alignment horizontal="center" vertical="center"/>
    </xf>
    <xf numFmtId="0" fontId="8" fillId="0" borderId="29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B65"/>
  <sheetViews>
    <sheetView showGridLines="0" tabSelected="1" view="pageBreakPreview" zoomScale="130" zoomScaleNormal="100" zoomScaleSheetLayoutView="130" workbookViewId="0">
      <selection sqref="A1:G3"/>
    </sheetView>
  </sheetViews>
  <sheetFormatPr defaultRowHeight="11.25" x14ac:dyDescent="0.15"/>
  <cols>
    <col min="1" max="1" width="8.6640625" style="8" customWidth="1"/>
    <col min="2" max="2" width="26" style="10" customWidth="1"/>
    <col min="3" max="4" width="11" style="4" customWidth="1"/>
    <col min="5" max="5" width="12.83203125" style="4" customWidth="1"/>
    <col min="6" max="6" width="13" style="4" customWidth="1"/>
    <col min="7" max="7" width="14.33203125" style="4" customWidth="1"/>
    <col min="8" max="9" width="12.83203125" style="4" customWidth="1"/>
    <col min="10" max="10" width="9.6640625" style="4" customWidth="1"/>
    <col min="11" max="12" width="12.83203125" style="4" customWidth="1"/>
    <col min="13" max="13" width="9.83203125" style="4" customWidth="1"/>
    <col min="14" max="15" width="12.83203125" style="4" customWidth="1"/>
    <col min="16" max="16" width="9.6640625" style="4" customWidth="1"/>
    <col min="17" max="18" width="12.83203125" style="4" customWidth="1"/>
    <col min="19" max="19" width="9.6640625" style="4" customWidth="1"/>
    <col min="20" max="21" width="12.83203125" style="4" customWidth="1"/>
    <col min="22" max="22" width="9.6640625" style="4" customWidth="1"/>
    <col min="23" max="24" width="12.83203125" style="4" customWidth="1"/>
    <col min="25" max="25" width="9.6640625" style="4" customWidth="1"/>
    <col min="26" max="27" width="12.83203125" style="4" customWidth="1"/>
    <col min="28" max="28" width="9.6640625" style="4" customWidth="1"/>
    <col min="29" max="16384" width="9.33203125" style="4"/>
  </cols>
  <sheetData>
    <row r="1" spans="1:28" s="2" customFormat="1" ht="20.100000000000001" customHeight="1" x14ac:dyDescent="0.15">
      <c r="A1" s="59" t="s">
        <v>60</v>
      </c>
      <c r="B1" s="59"/>
      <c r="C1" s="59"/>
      <c r="D1" s="59"/>
      <c r="E1" s="59"/>
      <c r="F1" s="59"/>
      <c r="G1" s="5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2.95" customHeight="1" x14ac:dyDescent="0.15">
      <c r="A2" s="59"/>
      <c r="B2" s="59"/>
      <c r="C2" s="59"/>
      <c r="D2" s="59"/>
      <c r="E2" s="59"/>
      <c r="F2" s="59"/>
      <c r="G2" s="59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s="5" customFormat="1" ht="12.95" customHeight="1" x14ac:dyDescent="0.15">
      <c r="A3" s="60"/>
      <c r="B3" s="60"/>
      <c r="C3" s="60"/>
      <c r="D3" s="60"/>
      <c r="E3" s="60"/>
      <c r="F3" s="60"/>
      <c r="G3" s="60"/>
      <c r="L3" s="6"/>
      <c r="M3" s="6"/>
      <c r="AB3" s="7"/>
    </row>
    <row r="4" spans="1:28" s="8" customFormat="1" ht="15" customHeight="1" x14ac:dyDescent="0.15">
      <c r="A4" s="61" t="s">
        <v>2</v>
      </c>
      <c r="B4" s="62"/>
      <c r="C4" s="65" t="s">
        <v>3</v>
      </c>
      <c r="D4" s="66"/>
      <c r="E4" s="69" t="s">
        <v>4</v>
      </c>
      <c r="F4" s="11" t="s">
        <v>5</v>
      </c>
      <c r="G4" s="12"/>
    </row>
    <row r="5" spans="1:28" s="9" customFormat="1" ht="15" customHeight="1" thickBot="1" x14ac:dyDescent="0.2">
      <c r="A5" s="63"/>
      <c r="B5" s="64"/>
      <c r="C5" s="67"/>
      <c r="D5" s="68"/>
      <c r="E5" s="70"/>
      <c r="F5" s="57" t="s">
        <v>6</v>
      </c>
      <c r="G5" s="57" t="s">
        <v>7</v>
      </c>
    </row>
    <row r="6" spans="1:28" s="9" customFormat="1" ht="17.100000000000001" customHeight="1" x14ac:dyDescent="0.15">
      <c r="A6" s="13">
        <v>1</v>
      </c>
      <c r="B6" s="14" t="s">
        <v>8</v>
      </c>
      <c r="C6" s="42"/>
      <c r="D6" s="15"/>
      <c r="E6" s="16"/>
      <c r="F6" s="16"/>
      <c r="G6" s="43" t="s">
        <v>61</v>
      </c>
    </row>
    <row r="7" spans="1:28" ht="17.100000000000001" customHeight="1" x14ac:dyDescent="0.15">
      <c r="A7" s="17">
        <v>1</v>
      </c>
      <c r="B7" s="14" t="s">
        <v>9</v>
      </c>
      <c r="C7" s="44">
        <v>6045</v>
      </c>
      <c r="D7" s="31">
        <v>2358</v>
      </c>
      <c r="E7" s="32">
        <v>716042</v>
      </c>
      <c r="F7" s="41">
        <v>392227</v>
      </c>
      <c r="G7" s="45">
        <f>100*F7/E7</f>
        <v>54.777094081073457</v>
      </c>
    </row>
    <row r="8" spans="1:28" ht="17.100000000000001" customHeight="1" x14ac:dyDescent="0.15">
      <c r="A8" s="17">
        <v>2</v>
      </c>
      <c r="B8" s="14" t="s">
        <v>10</v>
      </c>
      <c r="C8" s="44">
        <v>447</v>
      </c>
      <c r="D8" s="31">
        <v>211</v>
      </c>
      <c r="E8" s="32">
        <v>43746</v>
      </c>
      <c r="F8" s="41">
        <v>24363</v>
      </c>
      <c r="G8" s="45">
        <f t="shared" ref="G8:G59" si="0">100*F8/E8</f>
        <v>55.691948978192293</v>
      </c>
    </row>
    <row r="9" spans="1:28" ht="17.100000000000001" customHeight="1" x14ac:dyDescent="0.15">
      <c r="A9" s="17">
        <v>3</v>
      </c>
      <c r="B9" s="14" t="s">
        <v>11</v>
      </c>
      <c r="C9" s="44">
        <v>547</v>
      </c>
      <c r="D9" s="31">
        <v>80</v>
      </c>
      <c r="E9" s="32">
        <v>44796</v>
      </c>
      <c r="F9" s="41">
        <v>24836</v>
      </c>
      <c r="G9" s="45">
        <f t="shared" si="0"/>
        <v>55.44245021876953</v>
      </c>
    </row>
    <row r="10" spans="1:28" ht="17.100000000000001" customHeight="1" x14ac:dyDescent="0.15">
      <c r="A10" s="17">
        <v>4</v>
      </c>
      <c r="B10" s="14" t="s">
        <v>12</v>
      </c>
      <c r="C10" s="44">
        <v>346</v>
      </c>
      <c r="D10" s="31">
        <v>142</v>
      </c>
      <c r="E10" s="32">
        <v>28848</v>
      </c>
      <c r="F10" s="41">
        <v>16811</v>
      </c>
      <c r="G10" s="45">
        <f t="shared" si="0"/>
        <v>58.274403771491961</v>
      </c>
    </row>
    <row r="11" spans="1:28" ht="17.100000000000001" customHeight="1" x14ac:dyDescent="0.15">
      <c r="A11" s="17">
        <v>5</v>
      </c>
      <c r="B11" s="14" t="s">
        <v>13</v>
      </c>
      <c r="C11" s="44">
        <v>260</v>
      </c>
      <c r="D11" s="31">
        <v>69</v>
      </c>
      <c r="E11" s="32">
        <v>23766</v>
      </c>
      <c r="F11" s="41">
        <v>12701</v>
      </c>
      <c r="G11" s="45">
        <f t="shared" si="0"/>
        <v>53.441891778170493</v>
      </c>
    </row>
    <row r="12" spans="1:28" ht="17.100000000000001" customHeight="1" x14ac:dyDescent="0.15">
      <c r="A12" s="17">
        <v>6</v>
      </c>
      <c r="B12" s="14" t="s">
        <v>14</v>
      </c>
      <c r="C12" s="44">
        <v>905</v>
      </c>
      <c r="D12" s="31">
        <v>532</v>
      </c>
      <c r="E12" s="32">
        <v>91069</v>
      </c>
      <c r="F12" s="41">
        <v>51049</v>
      </c>
      <c r="G12" s="45">
        <f t="shared" si="0"/>
        <v>56.055298729534748</v>
      </c>
    </row>
    <row r="13" spans="1:28" ht="17.100000000000001" customHeight="1" x14ac:dyDescent="0.15">
      <c r="A13" s="17">
        <v>7</v>
      </c>
      <c r="B13" s="14" t="s">
        <v>15</v>
      </c>
      <c r="C13" s="44">
        <v>1293</v>
      </c>
      <c r="D13" s="31">
        <v>569</v>
      </c>
      <c r="E13" s="32">
        <v>130469</v>
      </c>
      <c r="F13" s="41">
        <v>70309</v>
      </c>
      <c r="G13" s="45">
        <f t="shared" si="0"/>
        <v>53.889429672949127</v>
      </c>
    </row>
    <row r="14" spans="1:28" ht="17.100000000000001" customHeight="1" x14ac:dyDescent="0.15">
      <c r="A14" s="17">
        <v>8</v>
      </c>
      <c r="B14" s="14" t="s">
        <v>16</v>
      </c>
      <c r="C14" s="44">
        <v>4441</v>
      </c>
      <c r="D14" s="31">
        <v>2747</v>
      </c>
      <c r="E14" s="32">
        <v>567768</v>
      </c>
      <c r="F14" s="41">
        <v>298249</v>
      </c>
      <c r="G14" s="45">
        <f t="shared" si="0"/>
        <v>52.530082709839228</v>
      </c>
    </row>
    <row r="15" spans="1:28" ht="17.100000000000001" customHeight="1" x14ac:dyDescent="0.15">
      <c r="A15" s="17">
        <v>9</v>
      </c>
      <c r="B15" s="14" t="s">
        <v>17</v>
      </c>
      <c r="C15" s="44">
        <v>896</v>
      </c>
      <c r="D15" s="31">
        <v>468</v>
      </c>
      <c r="E15" s="32">
        <v>85403</v>
      </c>
      <c r="F15" s="41">
        <v>48255</v>
      </c>
      <c r="G15" s="45">
        <f t="shared" si="0"/>
        <v>56.502698968420312</v>
      </c>
    </row>
    <row r="16" spans="1:28" ht="17.100000000000001" customHeight="1" x14ac:dyDescent="0.15">
      <c r="A16" s="17">
        <v>10</v>
      </c>
      <c r="B16" s="14" t="s">
        <v>18</v>
      </c>
      <c r="C16" s="44">
        <v>739</v>
      </c>
      <c r="D16" s="31">
        <v>521</v>
      </c>
      <c r="E16" s="32">
        <v>141908</v>
      </c>
      <c r="F16" s="41">
        <v>71122</v>
      </c>
      <c r="G16" s="45">
        <f t="shared" si="0"/>
        <v>50.118386560306675</v>
      </c>
    </row>
    <row r="17" spans="1:7" ht="17.100000000000001" customHeight="1" x14ac:dyDescent="0.15">
      <c r="A17" s="17">
        <v>11</v>
      </c>
      <c r="B17" s="14" t="s">
        <v>19</v>
      </c>
      <c r="C17" s="44">
        <v>619</v>
      </c>
      <c r="D17" s="31">
        <v>429</v>
      </c>
      <c r="E17" s="32">
        <v>85159</v>
      </c>
      <c r="F17" s="41">
        <v>45535</v>
      </c>
      <c r="G17" s="45">
        <f t="shared" si="0"/>
        <v>53.47056682206226</v>
      </c>
    </row>
    <row r="18" spans="1:7" ht="17.100000000000001" customHeight="1" x14ac:dyDescent="0.15">
      <c r="A18" s="17">
        <v>12</v>
      </c>
      <c r="B18" s="14" t="s">
        <v>20</v>
      </c>
      <c r="C18" s="44">
        <v>3402</v>
      </c>
      <c r="D18" s="31">
        <v>1190</v>
      </c>
      <c r="E18" s="32">
        <v>290782</v>
      </c>
      <c r="F18" s="41">
        <v>159538</v>
      </c>
      <c r="G18" s="45">
        <f t="shared" si="0"/>
        <v>54.865156715340014</v>
      </c>
    </row>
    <row r="19" spans="1:7" ht="17.100000000000001" customHeight="1" x14ac:dyDescent="0.15">
      <c r="A19" s="17">
        <v>13</v>
      </c>
      <c r="B19" s="14" t="s">
        <v>21</v>
      </c>
      <c r="C19" s="44">
        <v>3883</v>
      </c>
      <c r="D19" s="31">
        <v>1460</v>
      </c>
      <c r="E19" s="32">
        <v>601477</v>
      </c>
      <c r="F19" s="41">
        <v>314154</v>
      </c>
      <c r="G19" s="45">
        <f t="shared" si="0"/>
        <v>52.230426101081171</v>
      </c>
    </row>
    <row r="20" spans="1:7" ht="17.100000000000001" customHeight="1" x14ac:dyDescent="0.15">
      <c r="A20" s="17">
        <v>14</v>
      </c>
      <c r="B20" s="14" t="s">
        <v>22</v>
      </c>
      <c r="C20" s="44">
        <v>4427</v>
      </c>
      <c r="D20" s="31">
        <v>2095</v>
      </c>
      <c r="E20" s="32">
        <v>827618</v>
      </c>
      <c r="F20" s="41">
        <v>435649</v>
      </c>
      <c r="G20" s="45">
        <f t="shared" si="0"/>
        <v>52.63889862231126</v>
      </c>
    </row>
    <row r="21" spans="1:7" ht="17.100000000000001" customHeight="1" x14ac:dyDescent="0.15">
      <c r="A21" s="17">
        <v>15</v>
      </c>
      <c r="B21" s="14" t="s">
        <v>23</v>
      </c>
      <c r="C21" s="44">
        <v>3194</v>
      </c>
      <c r="D21" s="31">
        <v>1879</v>
      </c>
      <c r="E21" s="32">
        <v>763095</v>
      </c>
      <c r="F21" s="41">
        <v>351534</v>
      </c>
      <c r="G21" s="45">
        <f t="shared" si="0"/>
        <v>46.066872407760499</v>
      </c>
    </row>
    <row r="22" spans="1:7" ht="17.100000000000001" customHeight="1" x14ac:dyDescent="0.15">
      <c r="A22" s="17">
        <v>16</v>
      </c>
      <c r="B22" s="14" t="s">
        <v>24</v>
      </c>
      <c r="C22" s="44">
        <v>1108</v>
      </c>
      <c r="D22" s="31">
        <v>549</v>
      </c>
      <c r="E22" s="32">
        <v>132146</v>
      </c>
      <c r="F22" s="41">
        <v>86784</v>
      </c>
      <c r="G22" s="45">
        <f t="shared" si="0"/>
        <v>65.672816430311926</v>
      </c>
    </row>
    <row r="23" spans="1:7" ht="17.100000000000001" customHeight="1" x14ac:dyDescent="0.15">
      <c r="A23" s="17">
        <v>17</v>
      </c>
      <c r="B23" s="14" t="s">
        <v>25</v>
      </c>
      <c r="C23" s="44">
        <v>2066</v>
      </c>
      <c r="D23" s="31">
        <v>585</v>
      </c>
      <c r="E23" s="32">
        <v>190624</v>
      </c>
      <c r="F23" s="41">
        <v>105148</v>
      </c>
      <c r="G23" s="45">
        <f t="shared" si="0"/>
        <v>55.159895920765486</v>
      </c>
    </row>
    <row r="24" spans="1:7" ht="17.100000000000001" customHeight="1" x14ac:dyDescent="0.15">
      <c r="A24" s="18"/>
      <c r="B24" s="19" t="s">
        <v>26</v>
      </c>
      <c r="C24" s="46">
        <f>SUM(C7:C23)</f>
        <v>34618</v>
      </c>
      <c r="D24" s="33">
        <f>SUM(D7:D23)</f>
        <v>15884</v>
      </c>
      <c r="E24" s="34">
        <f>SUM(E7:E23)</f>
        <v>4764716</v>
      </c>
      <c r="F24" s="34">
        <f>SUM(F7:F23)</f>
        <v>2508264</v>
      </c>
      <c r="G24" s="47">
        <f t="shared" si="0"/>
        <v>52.642465993775915</v>
      </c>
    </row>
    <row r="25" spans="1:7" ht="17.100000000000001" customHeight="1" x14ac:dyDescent="0.15">
      <c r="A25" s="13">
        <v>2</v>
      </c>
      <c r="B25" s="14" t="s">
        <v>27</v>
      </c>
      <c r="C25" s="44"/>
      <c r="D25" s="40"/>
      <c r="E25" s="32"/>
      <c r="F25" s="41"/>
      <c r="G25" s="45"/>
    </row>
    <row r="26" spans="1:7" ht="17.100000000000001" customHeight="1" x14ac:dyDescent="0.15">
      <c r="A26" s="17">
        <v>1</v>
      </c>
      <c r="B26" s="14" t="s">
        <v>28</v>
      </c>
      <c r="C26" s="44">
        <v>1</v>
      </c>
      <c r="D26" s="31">
        <v>0</v>
      </c>
      <c r="E26" s="32">
        <v>290</v>
      </c>
      <c r="F26" s="41">
        <v>185</v>
      </c>
      <c r="G26" s="45">
        <f t="shared" si="0"/>
        <v>63.793103448275865</v>
      </c>
    </row>
    <row r="27" spans="1:7" ht="17.100000000000001" customHeight="1" x14ac:dyDescent="0.15">
      <c r="A27" s="17">
        <v>2</v>
      </c>
      <c r="B27" s="14" t="s">
        <v>29</v>
      </c>
      <c r="C27" s="44">
        <v>12</v>
      </c>
      <c r="D27" s="31">
        <v>2</v>
      </c>
      <c r="E27" s="32">
        <v>750</v>
      </c>
      <c r="F27" s="41">
        <v>552</v>
      </c>
      <c r="G27" s="45">
        <f t="shared" si="0"/>
        <v>73.599999999999994</v>
      </c>
    </row>
    <row r="28" spans="1:7" ht="17.100000000000001" customHeight="1" x14ac:dyDescent="0.15">
      <c r="A28" s="17">
        <v>3</v>
      </c>
      <c r="B28" s="14" t="s">
        <v>30</v>
      </c>
      <c r="C28" s="44">
        <v>37</v>
      </c>
      <c r="D28" s="31">
        <v>22</v>
      </c>
      <c r="E28" s="32">
        <v>2899</v>
      </c>
      <c r="F28" s="41">
        <v>1998</v>
      </c>
      <c r="G28" s="45">
        <f t="shared" si="0"/>
        <v>68.92031735081062</v>
      </c>
    </row>
    <row r="29" spans="1:7" ht="17.100000000000001" customHeight="1" x14ac:dyDescent="0.15">
      <c r="A29" s="18"/>
      <c r="B29" s="19" t="s">
        <v>26</v>
      </c>
      <c r="C29" s="46">
        <f>SUM(C26:C28)</f>
        <v>50</v>
      </c>
      <c r="D29" s="33">
        <f>SUM(D26:D28)</f>
        <v>24</v>
      </c>
      <c r="E29" s="34">
        <f>SUM(E26:E28)</f>
        <v>3939</v>
      </c>
      <c r="F29" s="34">
        <f>SUM(F26:F28)</f>
        <v>2735</v>
      </c>
      <c r="G29" s="47">
        <f t="shared" si="0"/>
        <v>69.43386646356943</v>
      </c>
    </row>
    <row r="30" spans="1:7" ht="17.100000000000001" customHeight="1" x14ac:dyDescent="0.15">
      <c r="A30" s="13">
        <v>3</v>
      </c>
      <c r="B30" s="14" t="s">
        <v>31</v>
      </c>
      <c r="C30" s="44"/>
      <c r="D30" s="40"/>
      <c r="E30" s="32"/>
      <c r="F30" s="41"/>
      <c r="G30" s="45"/>
    </row>
    <row r="31" spans="1:7" ht="17.100000000000001" customHeight="1" x14ac:dyDescent="0.15">
      <c r="A31" s="17">
        <v>1</v>
      </c>
      <c r="B31" s="14" t="s">
        <v>32</v>
      </c>
      <c r="C31" s="44">
        <v>992</v>
      </c>
      <c r="D31" s="31">
        <v>158</v>
      </c>
      <c r="E31" s="32">
        <v>78129</v>
      </c>
      <c r="F31" s="41">
        <v>53392</v>
      </c>
      <c r="G31" s="45">
        <f t="shared" si="0"/>
        <v>68.338261081032655</v>
      </c>
    </row>
    <row r="32" spans="1:7" ht="17.100000000000001" customHeight="1" x14ac:dyDescent="0.15">
      <c r="A32" s="17">
        <v>2</v>
      </c>
      <c r="B32" s="14" t="s">
        <v>33</v>
      </c>
      <c r="C32" s="44">
        <v>1827</v>
      </c>
      <c r="D32" s="31">
        <v>237</v>
      </c>
      <c r="E32" s="32">
        <v>181384</v>
      </c>
      <c r="F32" s="41">
        <v>110658</v>
      </c>
      <c r="G32" s="45">
        <f t="shared" si="0"/>
        <v>61.007586115644159</v>
      </c>
    </row>
    <row r="33" spans="1:7" ht="17.100000000000001" customHeight="1" x14ac:dyDescent="0.15">
      <c r="A33" s="17">
        <v>3</v>
      </c>
      <c r="B33" s="14" t="s">
        <v>34</v>
      </c>
      <c r="C33" s="44">
        <v>1702</v>
      </c>
      <c r="D33" s="31">
        <v>409</v>
      </c>
      <c r="E33" s="32">
        <v>176170</v>
      </c>
      <c r="F33" s="41">
        <v>106072</v>
      </c>
      <c r="G33" s="45">
        <f t="shared" si="0"/>
        <v>60.210024408242042</v>
      </c>
    </row>
    <row r="34" spans="1:7" ht="17.100000000000001" customHeight="1" x14ac:dyDescent="0.15">
      <c r="A34" s="18"/>
      <c r="B34" s="19" t="s">
        <v>26</v>
      </c>
      <c r="C34" s="46">
        <f>SUM(C31:C33)</f>
        <v>4521</v>
      </c>
      <c r="D34" s="33">
        <f>SUM(D31:D33)</f>
        <v>804</v>
      </c>
      <c r="E34" s="34">
        <f>SUM(E31:E33)</f>
        <v>435683</v>
      </c>
      <c r="F34" s="34">
        <f>SUM(F31:F33)</f>
        <v>270122</v>
      </c>
      <c r="G34" s="47">
        <f t="shared" si="0"/>
        <v>61.999664893971072</v>
      </c>
    </row>
    <row r="35" spans="1:7" ht="17.100000000000001" customHeight="1" x14ac:dyDescent="0.15">
      <c r="A35" s="13">
        <v>4</v>
      </c>
      <c r="B35" s="14" t="s">
        <v>35</v>
      </c>
      <c r="C35" s="44"/>
      <c r="D35" s="40"/>
      <c r="E35" s="32"/>
      <c r="F35" s="41"/>
      <c r="G35" s="45"/>
    </row>
    <row r="36" spans="1:7" ht="17.100000000000001" customHeight="1" x14ac:dyDescent="0.15">
      <c r="A36" s="17">
        <v>1</v>
      </c>
      <c r="B36" s="14" t="s">
        <v>36</v>
      </c>
      <c r="C36" s="44">
        <v>1216</v>
      </c>
      <c r="D36" s="31">
        <v>967</v>
      </c>
      <c r="E36" s="32">
        <v>183786</v>
      </c>
      <c r="F36" s="41">
        <v>73904</v>
      </c>
      <c r="G36" s="45">
        <f t="shared" si="0"/>
        <v>40.211985678996221</v>
      </c>
    </row>
    <row r="37" spans="1:7" ht="17.100000000000001" customHeight="1" x14ac:dyDescent="0.15">
      <c r="A37" s="17">
        <v>2</v>
      </c>
      <c r="B37" s="14" t="s">
        <v>37</v>
      </c>
      <c r="C37" s="44">
        <v>3181</v>
      </c>
      <c r="D37" s="31">
        <v>2413</v>
      </c>
      <c r="E37" s="32">
        <v>335944</v>
      </c>
      <c r="F37" s="41">
        <v>242804</v>
      </c>
      <c r="G37" s="45">
        <f t="shared" si="0"/>
        <v>72.275141094944402</v>
      </c>
    </row>
    <row r="38" spans="1:7" ht="17.100000000000001" customHeight="1" x14ac:dyDescent="0.15">
      <c r="A38" s="17">
        <v>3</v>
      </c>
      <c r="B38" s="14" t="s">
        <v>38</v>
      </c>
      <c r="C38" s="44">
        <v>6068</v>
      </c>
      <c r="D38" s="31">
        <v>3247</v>
      </c>
      <c r="E38" s="32">
        <v>470446</v>
      </c>
      <c r="F38" s="41">
        <v>283744</v>
      </c>
      <c r="G38" s="45">
        <f t="shared" si="0"/>
        <v>60.313829855073699</v>
      </c>
    </row>
    <row r="39" spans="1:7" ht="17.100000000000001" customHeight="1" x14ac:dyDescent="0.15">
      <c r="A39" s="17">
        <v>4</v>
      </c>
      <c r="B39" s="14" t="s">
        <v>39</v>
      </c>
      <c r="C39" s="44">
        <v>48</v>
      </c>
      <c r="D39" s="31">
        <v>17</v>
      </c>
      <c r="E39" s="32">
        <v>4851</v>
      </c>
      <c r="F39" s="41">
        <v>2506</v>
      </c>
      <c r="G39" s="45">
        <f t="shared" si="0"/>
        <v>51.659451659451662</v>
      </c>
    </row>
    <row r="40" spans="1:7" ht="17.100000000000001" customHeight="1" x14ac:dyDescent="0.15">
      <c r="A40" s="18"/>
      <c r="B40" s="19" t="s">
        <v>26</v>
      </c>
      <c r="C40" s="46">
        <f>SUM(C36:C39)</f>
        <v>10513</v>
      </c>
      <c r="D40" s="35">
        <f>SUM(D36:D39)</f>
        <v>6644</v>
      </c>
      <c r="E40" s="34">
        <f>SUM(E36:E39)</f>
        <v>995027</v>
      </c>
      <c r="F40" s="34">
        <f>SUM(F36:F39)</f>
        <v>602958</v>
      </c>
      <c r="G40" s="47">
        <f t="shared" si="0"/>
        <v>60.597149625085549</v>
      </c>
    </row>
    <row r="41" spans="1:7" ht="17.100000000000001" customHeight="1" x14ac:dyDescent="0.15">
      <c r="A41" s="13">
        <v>5</v>
      </c>
      <c r="B41" s="14" t="s">
        <v>40</v>
      </c>
      <c r="C41" s="44"/>
      <c r="D41" s="40"/>
      <c r="E41" s="32"/>
      <c r="F41" s="41"/>
      <c r="G41" s="45"/>
    </row>
    <row r="42" spans="1:7" ht="17.100000000000001" customHeight="1" x14ac:dyDescent="0.15">
      <c r="A42" s="17">
        <v>1</v>
      </c>
      <c r="B42" s="14" t="s">
        <v>41</v>
      </c>
      <c r="C42" s="44">
        <v>1394</v>
      </c>
      <c r="D42" s="31">
        <v>530</v>
      </c>
      <c r="E42" s="32">
        <v>129404</v>
      </c>
      <c r="F42" s="41">
        <v>71661</v>
      </c>
      <c r="G42" s="45">
        <f t="shared" si="0"/>
        <v>55.377731754814377</v>
      </c>
    </row>
    <row r="43" spans="1:7" ht="17.100000000000001" customHeight="1" x14ac:dyDescent="0.15">
      <c r="A43" s="17">
        <v>2</v>
      </c>
      <c r="B43" s="14" t="s">
        <v>42</v>
      </c>
      <c r="C43" s="44">
        <v>326</v>
      </c>
      <c r="D43" s="31">
        <v>141</v>
      </c>
      <c r="E43" s="32">
        <v>33874</v>
      </c>
      <c r="F43" s="41">
        <v>20009</v>
      </c>
      <c r="G43" s="45">
        <f t="shared" si="0"/>
        <v>59.068902403022967</v>
      </c>
    </row>
    <row r="44" spans="1:7" ht="17.100000000000001" customHeight="1" x14ac:dyDescent="0.15">
      <c r="A44" s="18"/>
      <c r="B44" s="19" t="s">
        <v>26</v>
      </c>
      <c r="C44" s="46">
        <f>SUM(C42:C43)</f>
        <v>1720</v>
      </c>
      <c r="D44" s="31">
        <f>SUM(D42:D43)</f>
        <v>671</v>
      </c>
      <c r="E44" s="36">
        <f>SUM(E42:E43)</f>
        <v>163278</v>
      </c>
      <c r="F44" s="41">
        <f>SUM(F42:F43)</f>
        <v>91670</v>
      </c>
      <c r="G44" s="47">
        <f t="shared" si="0"/>
        <v>56.143509842109779</v>
      </c>
    </row>
    <row r="45" spans="1:7" ht="17.100000000000001" customHeight="1" x14ac:dyDescent="0.15">
      <c r="A45" s="20" t="s">
        <v>43</v>
      </c>
      <c r="B45" s="21"/>
      <c r="C45" s="48">
        <f>SUM(C24+C29+C34+C40+C44)</f>
        <v>51422</v>
      </c>
      <c r="D45" s="37">
        <f>SUM(D24+D29+D34+D40+D44)</f>
        <v>24027</v>
      </c>
      <c r="E45" s="38">
        <f>SUM(E24+E29+E34+E40+E44)</f>
        <v>6362643</v>
      </c>
      <c r="F45" s="39">
        <f>SUM(F24+F29+F34+F40+F44)</f>
        <v>3475749</v>
      </c>
      <c r="G45" s="47">
        <f t="shared" si="0"/>
        <v>54.627440200558162</v>
      </c>
    </row>
    <row r="46" spans="1:7" ht="17.100000000000001" customHeight="1" x14ac:dyDescent="0.15">
      <c r="A46" s="13">
        <v>6</v>
      </c>
      <c r="B46" s="14" t="s">
        <v>44</v>
      </c>
      <c r="C46" s="44">
        <v>187</v>
      </c>
      <c r="D46" s="31">
        <v>27</v>
      </c>
      <c r="E46" s="32">
        <v>10937</v>
      </c>
      <c r="F46" s="41">
        <v>7273</v>
      </c>
      <c r="G46" s="45">
        <f t="shared" si="0"/>
        <v>66.499039956112284</v>
      </c>
    </row>
    <row r="47" spans="1:7" ht="17.100000000000001" customHeight="1" x14ac:dyDescent="0.15">
      <c r="A47" s="13">
        <v>7</v>
      </c>
      <c r="B47" s="14" t="s">
        <v>45</v>
      </c>
      <c r="C47" s="44">
        <v>123</v>
      </c>
      <c r="D47" s="31">
        <v>19</v>
      </c>
      <c r="E47" s="32">
        <v>8974</v>
      </c>
      <c r="F47" s="41">
        <v>5618</v>
      </c>
      <c r="G47" s="45">
        <f t="shared" si="0"/>
        <v>62.603075551593491</v>
      </c>
    </row>
    <row r="48" spans="1:7" ht="17.100000000000001" customHeight="1" x14ac:dyDescent="0.15">
      <c r="A48" s="13">
        <v>8</v>
      </c>
      <c r="B48" s="14" t="s">
        <v>46</v>
      </c>
      <c r="C48" s="44">
        <v>25230</v>
      </c>
      <c r="D48" s="31">
        <v>6088</v>
      </c>
      <c r="E48" s="32">
        <v>2094163</v>
      </c>
      <c r="F48" s="41">
        <v>1147999</v>
      </c>
      <c r="G48" s="45">
        <f t="shared" si="0"/>
        <v>54.818989734800965</v>
      </c>
    </row>
    <row r="49" spans="1:7" ht="17.100000000000001" customHeight="1" x14ac:dyDescent="0.15">
      <c r="A49" s="13">
        <v>9</v>
      </c>
      <c r="B49" s="14" t="s">
        <v>47</v>
      </c>
      <c r="C49" s="44">
        <v>5388</v>
      </c>
      <c r="D49" s="31">
        <v>410</v>
      </c>
      <c r="E49" s="32">
        <v>844833</v>
      </c>
      <c r="F49" s="41">
        <v>431768</v>
      </c>
      <c r="G49" s="45">
        <f t="shared" si="0"/>
        <v>51.106905151669025</v>
      </c>
    </row>
    <row r="50" spans="1:7" ht="17.100000000000001" customHeight="1" x14ac:dyDescent="0.15">
      <c r="A50" s="13">
        <v>10</v>
      </c>
      <c r="B50" s="14" t="s">
        <v>48</v>
      </c>
      <c r="C50" s="44">
        <v>345</v>
      </c>
      <c r="D50" s="31">
        <v>100</v>
      </c>
      <c r="E50" s="32">
        <v>31626</v>
      </c>
      <c r="F50" s="41">
        <v>16973</v>
      </c>
      <c r="G50" s="45">
        <f t="shared" si="0"/>
        <v>53.667868209700877</v>
      </c>
    </row>
    <row r="51" spans="1:7" ht="17.100000000000001" customHeight="1" x14ac:dyDescent="0.15">
      <c r="A51" s="13">
        <v>11</v>
      </c>
      <c r="B51" s="14" t="s">
        <v>49</v>
      </c>
      <c r="C51" s="44">
        <v>2004</v>
      </c>
      <c r="D51" s="31">
        <v>508</v>
      </c>
      <c r="E51" s="32">
        <v>407173</v>
      </c>
      <c r="F51" s="41">
        <v>236520</v>
      </c>
      <c r="G51" s="45">
        <f t="shared" si="0"/>
        <v>58.088331004266003</v>
      </c>
    </row>
    <row r="52" spans="1:7" ht="17.100000000000001" customHeight="1" x14ac:dyDescent="0.15">
      <c r="A52" s="13">
        <v>12</v>
      </c>
      <c r="B52" s="14" t="s">
        <v>50</v>
      </c>
      <c r="C52" s="44">
        <v>5616</v>
      </c>
      <c r="D52" s="31">
        <v>1105</v>
      </c>
      <c r="E52" s="32">
        <v>980066</v>
      </c>
      <c r="F52" s="41">
        <v>533766</v>
      </c>
      <c r="G52" s="45">
        <f t="shared" si="0"/>
        <v>54.46225050149684</v>
      </c>
    </row>
    <row r="53" spans="1:7" ht="17.100000000000001" customHeight="1" x14ac:dyDescent="0.15">
      <c r="A53" s="13">
        <v>13</v>
      </c>
      <c r="B53" s="14" t="s">
        <v>51</v>
      </c>
      <c r="C53" s="44">
        <v>21021</v>
      </c>
      <c r="D53" s="31">
        <v>11916</v>
      </c>
      <c r="E53" s="32">
        <v>2756869</v>
      </c>
      <c r="F53" s="41">
        <v>1396059</v>
      </c>
      <c r="G53" s="45">
        <f t="shared" si="0"/>
        <v>50.639294068742473</v>
      </c>
    </row>
    <row r="54" spans="1:7" ht="17.100000000000001" customHeight="1" x14ac:dyDescent="0.15">
      <c r="A54" s="13">
        <v>14</v>
      </c>
      <c r="B54" s="14" t="s">
        <v>52</v>
      </c>
      <c r="C54" s="44">
        <v>5446</v>
      </c>
      <c r="D54" s="31">
        <v>1994</v>
      </c>
      <c r="E54" s="32">
        <v>336889</v>
      </c>
      <c r="F54" s="41">
        <v>173768</v>
      </c>
      <c r="G54" s="45">
        <f t="shared" si="0"/>
        <v>51.580194069856837</v>
      </c>
    </row>
    <row r="55" spans="1:7" ht="17.100000000000001" customHeight="1" x14ac:dyDescent="0.15">
      <c r="A55" s="13">
        <v>15</v>
      </c>
      <c r="B55" s="14" t="s">
        <v>53</v>
      </c>
      <c r="C55" s="44">
        <v>3693</v>
      </c>
      <c r="D55" s="31">
        <v>1318</v>
      </c>
      <c r="E55" s="32">
        <v>364789</v>
      </c>
      <c r="F55" s="41">
        <v>247225</v>
      </c>
      <c r="G55" s="45">
        <f t="shared" si="0"/>
        <v>67.772054530153042</v>
      </c>
    </row>
    <row r="56" spans="1:7" ht="17.100000000000001" customHeight="1" x14ac:dyDescent="0.15">
      <c r="A56" s="13">
        <v>16</v>
      </c>
      <c r="B56" s="14" t="s">
        <v>54</v>
      </c>
      <c r="C56" s="44">
        <v>156</v>
      </c>
      <c r="D56" s="31">
        <v>29</v>
      </c>
      <c r="E56" s="32">
        <v>26226</v>
      </c>
      <c r="F56" s="41">
        <v>16098</v>
      </c>
      <c r="G56" s="45">
        <f t="shared" si="0"/>
        <v>61.381834820407228</v>
      </c>
    </row>
    <row r="57" spans="1:7" ht="17.100000000000001" customHeight="1" x14ac:dyDescent="0.15">
      <c r="A57" s="22">
        <v>17</v>
      </c>
      <c r="B57" s="14" t="s">
        <v>55</v>
      </c>
      <c r="C57" s="44">
        <v>21403</v>
      </c>
      <c r="D57" s="31">
        <v>4745</v>
      </c>
      <c r="E57" s="32">
        <v>3128741</v>
      </c>
      <c r="F57" s="41">
        <v>1695445</v>
      </c>
      <c r="G57" s="45">
        <f t="shared" si="0"/>
        <v>54.189368822794854</v>
      </c>
    </row>
    <row r="58" spans="1:7" ht="17.100000000000001" customHeight="1" x14ac:dyDescent="0.15">
      <c r="A58" s="20" t="s">
        <v>56</v>
      </c>
      <c r="B58" s="23"/>
      <c r="C58" s="49">
        <f>SUM(C46:C57)</f>
        <v>90612</v>
      </c>
      <c r="D58" s="37">
        <f>SUM(D46:D57)</f>
        <v>28259</v>
      </c>
      <c r="E58" s="39">
        <f>SUM(E46:E57)</f>
        <v>10991286</v>
      </c>
      <c r="F58" s="39">
        <f>SUM(F46:F57)</f>
        <v>5908512</v>
      </c>
      <c r="G58" s="50">
        <f t="shared" si="0"/>
        <v>53.756330241975327</v>
      </c>
    </row>
    <row r="59" spans="1:7" ht="17.100000000000001" customHeight="1" thickBot="1" x14ac:dyDescent="0.2">
      <c r="A59" s="24" t="s">
        <v>57</v>
      </c>
      <c r="B59" s="25"/>
      <c r="C59" s="51">
        <f>SUM(C45+C58)</f>
        <v>142034</v>
      </c>
      <c r="D59" s="52">
        <f>SUM(D45+D58)</f>
        <v>52286</v>
      </c>
      <c r="E59" s="53">
        <f>SUM(E45+E58)</f>
        <v>17353929</v>
      </c>
      <c r="F59" s="54">
        <f>SUM(F45+F58)</f>
        <v>9384261</v>
      </c>
      <c r="G59" s="55">
        <f t="shared" si="0"/>
        <v>54.075713920461467</v>
      </c>
    </row>
    <row r="60" spans="1:7" x14ac:dyDescent="0.15">
      <c r="A60" s="26" t="s">
        <v>1</v>
      </c>
      <c r="B60" s="27"/>
      <c r="C60" s="28"/>
      <c r="D60" s="28"/>
      <c r="E60" s="28"/>
      <c r="F60" s="28"/>
      <c r="G60" s="28"/>
    </row>
    <row r="61" spans="1:7" x14ac:dyDescent="0.15">
      <c r="A61" s="29" t="s">
        <v>0</v>
      </c>
      <c r="B61" s="26" t="s">
        <v>58</v>
      </c>
      <c r="C61" s="28"/>
      <c r="D61" s="28"/>
      <c r="E61" s="28"/>
      <c r="F61" s="28"/>
      <c r="G61" s="28"/>
    </row>
    <row r="62" spans="1:7" x14ac:dyDescent="0.15">
      <c r="A62" s="30"/>
      <c r="B62" s="26" t="s">
        <v>59</v>
      </c>
      <c r="C62" s="28"/>
      <c r="D62" s="28"/>
      <c r="E62" s="28"/>
      <c r="F62" s="28"/>
      <c r="G62" s="28"/>
    </row>
    <row r="63" spans="1:7" x14ac:dyDescent="0.15">
      <c r="B63" s="26" t="s">
        <v>64</v>
      </c>
    </row>
    <row r="64" spans="1:7" x14ac:dyDescent="0.15">
      <c r="B64" s="56" t="s">
        <v>63</v>
      </c>
    </row>
    <row r="65" spans="2:2" x14ac:dyDescent="0.15">
      <c r="B65" s="58" t="s">
        <v>62</v>
      </c>
    </row>
  </sheetData>
  <mergeCells count="4">
    <mergeCell ref="A1:G3"/>
    <mergeCell ref="A4:B5"/>
    <mergeCell ref="C4:D5"/>
    <mergeCell ref="E4:E5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76" orientation="portrait" r:id="rId1"/>
  <headerFooter alignWithMargins="0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第８表</vt:lpstr>
      <vt:lpstr>第８表!Print_Area</vt:lpstr>
      <vt:lpstr>第８表!Print_Titles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2008-06-19T09:25:29Z</dcterms:created>
  <dcterms:modified xsi:type="dcterms:W3CDTF">2022-08-04T05:58:04Z</dcterms:modified>
</cp:coreProperties>
</file>