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9390" windowHeight="9945" activeTab="0"/>
  </bookViews>
  <sheets>
    <sheet name="第４表" sheetId="1" r:id="rId1"/>
  </sheets>
  <definedNames>
    <definedName name="_xlnm.Print_Area" localSheetId="0">'第４表'!$A$1:$F$127</definedName>
    <definedName name="_xlnm.Print_Titles" localSheetId="0">'第４表'!$4:$4</definedName>
  </definedNames>
  <calcPr fullCalcOnLoad="1"/>
</workbook>
</file>

<file path=xl/sharedStrings.xml><?xml version="1.0" encoding="utf-8"?>
<sst xmlns="http://schemas.openxmlformats.org/spreadsheetml/2006/main" count="134" uniqueCount="131">
  <si>
    <t>対象作業</t>
  </si>
  <si>
    <t>健診実施事業場数</t>
  </si>
  <si>
    <t>有 所 見者　　数</t>
  </si>
  <si>
    <t>有所見率（％）</t>
  </si>
  <si>
    <t>有機溶剤</t>
  </si>
  <si>
    <t>鉛</t>
  </si>
  <si>
    <t>四アルキル鉛</t>
  </si>
  <si>
    <t>電離放射線</t>
  </si>
  <si>
    <t>除染等電離放射線</t>
  </si>
  <si>
    <t>高気圧</t>
  </si>
  <si>
    <t>高圧室</t>
  </si>
  <si>
    <t>潜水</t>
  </si>
  <si>
    <t>（小計）</t>
  </si>
  <si>
    <t>製造禁止物質</t>
  </si>
  <si>
    <t>ベンジジン</t>
  </si>
  <si>
    <t>特定化学物質</t>
  </si>
  <si>
    <t>塩素化ビフェニル</t>
  </si>
  <si>
    <t>ｏ-トリジン</t>
  </si>
  <si>
    <t>ジアニシジン</t>
  </si>
  <si>
    <t>ベリリウム</t>
  </si>
  <si>
    <t>アルキル水銀化合物</t>
  </si>
  <si>
    <t>エチレンイミン</t>
  </si>
  <si>
    <t>塩化ビニル</t>
  </si>
  <si>
    <t>塩素</t>
  </si>
  <si>
    <t>オーラミン</t>
  </si>
  <si>
    <t>カドミウム</t>
  </si>
  <si>
    <t>クロム酸</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</si>
  <si>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</si>
  <si>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</si>
  <si>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</si>
  <si>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</si>
  <si>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</si>
  <si>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</si>
  <si>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</si>
  <si>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</si>
  <si>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</si>
  <si>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</si>
  <si>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</si>
  <si>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</si>
  <si>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</si>
  <si>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</si>
  <si>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</si>
  <si>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</si>
  <si>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</si>
  <si>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</si>
  <si>
    <t>マンガン</t>
  </si>
  <si>
    <t>沃化メチル</t>
  </si>
  <si>
    <t>硫化水素</t>
  </si>
  <si>
    <t>硫酸ジメチル</t>
  </si>
  <si>
    <t>ﾆｯｹﾙ化合物(ﾆｯｹﾙｶﾙﾎﾞﾆﾙを除き、粉状の物に限る)</t>
  </si>
  <si>
    <t>砒素及びその化合物(ｱﾙｼﾝ及び砒化ｶﾞﾘｳﾑを除く)</t>
  </si>
  <si>
    <t>酸化プロピレン</t>
  </si>
  <si>
    <t>石綿</t>
  </si>
  <si>
    <t>アモサイト</t>
  </si>
  <si>
    <t>クロシドライト</t>
  </si>
  <si>
    <t>石綿（アモサイト及びクロシドライトを除く）</t>
  </si>
  <si>
    <t>石綿の製造・取扱い業務の周辺業務</t>
  </si>
  <si>
    <t>法定特殊健診計</t>
  </si>
  <si>
    <t>指導勧奨によるもの</t>
  </si>
  <si>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</si>
  <si>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</si>
  <si>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</si>
  <si>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</si>
  <si>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</si>
  <si>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</si>
  <si>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</si>
  <si>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</si>
  <si>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</si>
  <si>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</si>
  <si>
    <t>フェニル水銀化合物</t>
  </si>
  <si>
    <t>ｱﾙｷﾙ水銀化合物（特化則適用以外のものに限る）</t>
  </si>
  <si>
    <t>クロルナフタリン</t>
  </si>
  <si>
    <t>沃素</t>
  </si>
  <si>
    <t>米杉等</t>
  </si>
  <si>
    <t>超音波溶着機</t>
  </si>
  <si>
    <t>金銭登録</t>
  </si>
  <si>
    <t>引金付工具</t>
  </si>
  <si>
    <t>レーザー機器</t>
  </si>
  <si>
    <t>指導勧奨計</t>
  </si>
  <si>
    <t>総計</t>
  </si>
  <si>
    <t>資料：特殊健康診断結果調</t>
  </si>
  <si>
    <t>インジウム及びその化合物</t>
  </si>
  <si>
    <t>コバルト及びその化合物</t>
  </si>
  <si>
    <t>エチルベンゼン</t>
  </si>
  <si>
    <t>1,1-ジメチルヒドラジン</t>
  </si>
  <si>
    <t>1,2－ジクロロプロパン</t>
  </si>
  <si>
    <t>4-アミノジフェニル</t>
  </si>
  <si>
    <t>4-ニトロジフェニル</t>
  </si>
  <si>
    <t>ビス（クロロメチル）エーテル</t>
  </si>
  <si>
    <t>β-ナフチルアミン</t>
  </si>
  <si>
    <t>ジクロルベンジジン</t>
  </si>
  <si>
    <t>α-ナフチルアミン</t>
  </si>
  <si>
    <t>ベンゾトリクロリド</t>
  </si>
  <si>
    <t>アクリルアミド</t>
  </si>
  <si>
    <t>アクリロニトリル</t>
  </si>
  <si>
    <t>ｏ-フタロジニトリル</t>
  </si>
  <si>
    <t>クロロメチルメチルエーテル</t>
  </si>
  <si>
    <t>3,3'-ジクロロ-4,4'-ジアミノジフェニルメタン</t>
  </si>
  <si>
    <t>クロロホルム</t>
  </si>
  <si>
    <t>四塩化炭素</t>
  </si>
  <si>
    <t>1,4－ジオキサン</t>
  </si>
  <si>
    <t>1,2－ジクロロエタン</t>
  </si>
  <si>
    <t>ジクロロメタン</t>
  </si>
  <si>
    <t>ジメチル－2,2－ジクロロビニルホスフェイト</t>
  </si>
  <si>
    <t>スチレン</t>
  </si>
  <si>
    <t>1,1,2,2－テトラクロロエタン</t>
  </si>
  <si>
    <t>テトラクロロエチレン</t>
  </si>
  <si>
    <t>トリクロロエチレン</t>
  </si>
  <si>
    <t>メチルイソブチルケトン</t>
  </si>
  <si>
    <t>ナフタレン</t>
  </si>
  <si>
    <r>
      <t>腰痛</t>
    </r>
    <r>
      <rPr>
        <vertAlign val="superscript"/>
        <sz val="11"/>
        <color indexed="8"/>
        <rFont val="ＭＳ Ｐゴシック"/>
        <family val="3"/>
      </rPr>
      <t>(注１)</t>
    </r>
  </si>
  <si>
    <t>受診労働者数</t>
  </si>
  <si>
    <t>(注2)「受診労働者数」及び「有所見者数」については、</t>
  </si>
  <si>
    <t>労働基準監督署に提出された健康診断結果報告書を累積して集計している。</t>
  </si>
  <si>
    <t>(注1）従来までは「重量物」と表記していたもの。</t>
  </si>
  <si>
    <t>名称を変更したもので、対象作業の内容、健診項目等は従来と同一である。</t>
  </si>
  <si>
    <t>黄りんマッチ</t>
  </si>
  <si>
    <t>ベンゼン含有ゴムのり</t>
  </si>
  <si>
    <t>リフラクトリーセラミックファイバー</t>
  </si>
  <si>
    <t>オルト－トルイジン</t>
  </si>
  <si>
    <t>三酸化二アンチモン</t>
  </si>
  <si>
    <t>メチレンジフェニルイソシアネート</t>
  </si>
  <si>
    <t>フェザーミル等</t>
  </si>
  <si>
    <t>クロルプロマジン等</t>
  </si>
  <si>
    <t>キーパンチャー</t>
  </si>
  <si>
    <t>都市ガス配管工事</t>
  </si>
  <si>
    <t>地下駐車場</t>
  </si>
  <si>
    <t>振動（チェーンソー）</t>
  </si>
  <si>
    <t>振動（チェーンソー以外）</t>
  </si>
  <si>
    <t>VDT作業</t>
  </si>
  <si>
    <t>令和元年特殊健康診断実施状況（対象作業別）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</si>
</sst>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0;[Red]#,##0"/>
    <numFmt numFmtId="178" formatCode="#,##0_);[Red]\(#,##0\)"/>
    <numFmt numFmtId="179" formatCode="\(0.0\)"/>
    <numFmt numFmtId="180" formatCode="0.0_);\(0.0\)"/>
    <numFmt numFmtId="181" formatCode="#,##0_ "/>
    <numFmt numFmtId="182" formatCode="0.0_ "/>
    <numFmt numFmtId="183"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4"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85" formatCode="00"/>
    <numFmt numFmtId="186" formatCode="#,##0_);\(#,##0\)"/>
    <numFmt numFmtId="187" formatCode="0.00_);[Red]\(0.00\)"/>
    <numFmt numFmtId="188" formatCode="\(#,##0\)"/>
    <numFmt numFmtId="189" formatCode="0.0_);[Red]\(0.0\)"/>
    <numFmt numFmtId="190"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1" formatCode="#,##0.0_ "/>
    <numFmt numFmtId="192" formatCode="[$-411]ggg\ e&quot;年 業種別じん肺健康管理実施状況&quot;"/>
    <numFmt numFmtId="193" formatCode="&quot;(&quot;#,##0&quot;)&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0;[Red]0.0"/>
  </numFmts>
  <fonts count="54">
    <font>
      <sz val="9"/>
      <name val="ＭＳ 明朝"/>
      <family val="1"/>
    </font>
    <font>
      <sz val="11"/>
      <color indexed="8"/>
      <name val="ＭＳ Ｐゴシック"/>
      <family val="3"/>
    </font>
    <font>
      <sz val="11"/>
      <name val="ＭＳ Ｐゴシック"/>
      <family val="3"/>
    </font>
    <font>
      <sz val="6"/>
      <name val="ＭＳ 明朝"/>
      <family val="1"/>
    </font>
    <font>
      <sz val="6"/>
      <name val="ＭＳ Ｐゴシック"/>
      <family val="3"/>
    </font>
    <font>
      <sz val="11"/>
      <name val="ＭＳ 明朝"/>
      <family val="1"/>
    </font>
    <font>
      <sz val="11"/>
      <name val="明朝"/>
      <family val="1"/>
    </font>
    <font>
      <sz val="6"/>
      <name val="ＭＳ Ｐ明朝"/>
      <family val="1"/>
    </font>
    <font>
      <sz val="14"/>
      <name val="ＭＳ 明朝"/>
      <family val="1"/>
    </font>
    <font>
      <sz val="11"/>
      <name val="ＭＳ Ｐ明朝"/>
      <family val="1"/>
    </font>
    <font>
      <vertAlign val="superscrip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sz val="11"/>
      <color theme="1"/>
      <name val="Cambria"/>
      <family val="3"/>
    </font>
    <font>
      <sz val="11"/>
      <color theme="1"/>
      <name val="ＭＳ Ｐゴシック"/>
      <family val="3"/>
    </font>
    <font>
      <sz val="10"/>
      <name val="Calibri"/>
      <family val="3"/>
    </font>
    <font>
      <sz val="10"/>
      <color theme="1"/>
      <name val="Calibri"/>
      <family val="3"/>
    </font>
    <font>
      <sz val="10"/>
      <color theme="1"/>
      <name val="Cambria"/>
      <family val="3"/>
    </font>
    <font>
      <sz val="1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top/>
      <bottom style="thin"/>
    </border>
    <border>
      <left/>
      <right style="thin"/>
      <top/>
      <bottom style="thin"/>
    </border>
    <border>
      <left style="thin"/>
      <right style="thin"/>
      <top/>
      <bottom style="thin"/>
    </border>
    <border>
      <left style="medium"/>
      <right/>
      <top style="thin"/>
      <bottom style="thin"/>
    </border>
    <border>
      <left/>
      <right style="thin"/>
      <top style="thin"/>
      <bottom style="thin"/>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style="thin"/>
      <right style="medium"/>
      <top style="thin"/>
      <bottom style="thin"/>
    </border>
    <border>
      <left style="thin"/>
      <right style="medium"/>
      <top style="thin"/>
      <bottom/>
    </border>
    <border>
      <left style="thin"/>
      <right style="thin"/>
      <top/>
      <bottom style="medium"/>
    </border>
    <border>
      <left style="thin"/>
      <right style="medium"/>
      <top/>
      <bottom style="thin"/>
    </border>
    <border>
      <left style="thin"/>
      <right style="medium"/>
      <top style="medium"/>
      <bottom style="medium"/>
    </border>
    <border>
      <left style="thin"/>
      <right style="medium"/>
      <top/>
      <bottom style="medium"/>
    </border>
    <border diagonalDown="1">
      <left style="medium"/>
      <right/>
      <top style="medium"/>
      <bottom style="medium"/>
      <diagonal style="thin"/>
    </border>
    <border diagonalDown="1">
      <left/>
      <right style="thin"/>
      <top style="medium"/>
      <bottom style="medium"/>
      <diagonal style="thin"/>
    </border>
    <border>
      <left style="medium"/>
      <right style="thin"/>
      <top style="thin"/>
      <bottom style="thin"/>
    </border>
    <border>
      <left style="medium"/>
      <right style="thin"/>
      <top/>
      <bottom style="thin"/>
    </border>
    <border>
      <left style="medium"/>
      <right style="thin"/>
      <top style="thin"/>
      <bottom/>
    </border>
    <border>
      <left style="medium"/>
      <right style="thin"/>
      <top/>
      <bottom/>
    </border>
    <border>
      <left style="medium"/>
      <right/>
      <top style="medium"/>
      <bottom style="medium"/>
    </border>
    <border>
      <left/>
      <right style="thin"/>
      <top style="medium"/>
      <bottom style="medium"/>
    </border>
    <border>
      <left style="medium"/>
      <right/>
      <top/>
      <bottom style="medium"/>
    </border>
    <border>
      <left/>
      <right style="thin"/>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6" fillId="0" borderId="0">
      <alignment/>
      <protection/>
    </xf>
    <xf numFmtId="0" fontId="9" fillId="0" borderId="0">
      <alignment/>
      <protection/>
    </xf>
    <xf numFmtId="0" fontId="2" fillId="0" borderId="0">
      <alignment/>
      <protection/>
    </xf>
    <xf numFmtId="0" fontId="45" fillId="32" borderId="0" applyNumberFormat="0" applyBorder="0" applyAlignment="0" applyProtection="0"/>
  </cellStyleXfs>
  <cellXfs count="87">
    <xf numFmtId="0" fontId="0" fillId="0" borderId="0" xfId="0" applyAlignment="1">
      <alignment/>
    </xf>
    <xf numFmtId="0" fontId="8" fillId="0" borderId="0" xfId="63" applyFont="1" applyAlignment="1">
      <alignment horizontal="center"/>
      <protection/>
    </xf>
    <xf numFmtId="0" fontId="5" fillId="0" borderId="0" xfId="63" applyFont="1">
      <alignment/>
      <protection/>
    </xf>
    <xf numFmtId="0" fontId="46" fillId="0" borderId="0" xfId="63" applyFont="1" applyAlignment="1">
      <alignment horizontal="center"/>
      <protection/>
    </xf>
    <xf numFmtId="0" fontId="47" fillId="0" borderId="0" xfId="63" applyFont="1" applyFill="1">
      <alignment/>
      <protection/>
    </xf>
    <xf numFmtId="0" fontId="47" fillId="0" borderId="0" xfId="63" applyFont="1" applyFill="1" applyAlignment="1">
      <alignment horizontal="right"/>
      <protection/>
    </xf>
    <xf numFmtId="3" fontId="47" fillId="0" borderId="0" xfId="63" applyNumberFormat="1" applyFont="1" applyFill="1" applyAlignment="1">
      <alignment/>
      <protection/>
    </xf>
    <xf numFmtId="3" fontId="47" fillId="0" borderId="0" xfId="63" applyNumberFormat="1" applyFont="1" applyFill="1">
      <alignment/>
      <protection/>
    </xf>
    <xf numFmtId="0" fontId="5" fillId="0" borderId="0" xfId="63" applyFont="1" applyAlignment="1">
      <alignment vertical="center" wrapText="1"/>
      <protection/>
    </xf>
    <xf numFmtId="0" fontId="5" fillId="0" borderId="0" xfId="63" applyFont="1" applyFill="1">
      <alignment/>
      <protection/>
    </xf>
    <xf numFmtId="194" fontId="5" fillId="0" borderId="0" xfId="63" applyNumberFormat="1" applyFont="1" applyBorder="1" applyAlignment="1">
      <alignment horizontal="center"/>
      <protection/>
    </xf>
    <xf numFmtId="3" fontId="5" fillId="0" borderId="0" xfId="63" applyNumberFormat="1" applyFont="1">
      <alignment/>
      <protection/>
    </xf>
    <xf numFmtId="3" fontId="29" fillId="0" borderId="10" xfId="63" applyNumberFormat="1" applyFont="1" applyFill="1" applyBorder="1" applyAlignment="1">
      <alignment horizontal="center" vertical="center" wrapText="1"/>
      <protection/>
    </xf>
    <xf numFmtId="3" fontId="29" fillId="0" borderId="10" xfId="63" applyNumberFormat="1" applyFont="1" applyFill="1" applyBorder="1" applyAlignment="1">
      <alignment horizontal="left" vertical="center" wrapText="1"/>
      <protection/>
    </xf>
    <xf numFmtId="0" fontId="29" fillId="0" borderId="11" xfId="63" applyFont="1" applyFill="1" applyBorder="1">
      <alignment/>
      <protection/>
    </xf>
    <xf numFmtId="0" fontId="29" fillId="0" borderId="12" xfId="63" applyFont="1" applyFill="1" applyBorder="1">
      <alignment/>
      <protection/>
    </xf>
    <xf numFmtId="177" fontId="29" fillId="0" borderId="13" xfId="61" applyNumberFormat="1" applyFont="1" applyFill="1" applyBorder="1" applyAlignment="1">
      <alignment horizontal="right" vertical="center"/>
      <protection/>
    </xf>
    <xf numFmtId="0" fontId="29" fillId="0" borderId="14" xfId="63" applyFont="1" applyFill="1" applyBorder="1">
      <alignment/>
      <protection/>
    </xf>
    <xf numFmtId="0" fontId="29" fillId="0" borderId="15" xfId="63" applyFont="1" applyFill="1" applyBorder="1">
      <alignment/>
      <protection/>
    </xf>
    <xf numFmtId="177" fontId="29" fillId="0" borderId="16" xfId="61" applyNumberFormat="1" applyFont="1" applyBorder="1" applyAlignment="1">
      <alignment horizontal="right" vertical="center"/>
      <protection/>
    </xf>
    <xf numFmtId="177" fontId="29" fillId="0" borderId="13" xfId="61" applyNumberFormat="1" applyFont="1" applyBorder="1" applyAlignment="1">
      <alignment horizontal="right" vertical="center"/>
      <protection/>
    </xf>
    <xf numFmtId="177" fontId="29" fillId="0" borderId="12" xfId="61" applyNumberFormat="1" applyFont="1" applyBorder="1" applyAlignment="1">
      <alignment horizontal="right" vertical="center"/>
      <protection/>
    </xf>
    <xf numFmtId="0" fontId="29" fillId="0" borderId="17" xfId="63" applyFont="1" applyFill="1" applyBorder="1">
      <alignment/>
      <protection/>
    </xf>
    <xf numFmtId="0" fontId="29" fillId="19" borderId="15" xfId="63" applyFont="1" applyFill="1" applyBorder="1" applyAlignment="1">
      <alignment horizontal="center"/>
      <protection/>
    </xf>
    <xf numFmtId="177" fontId="29" fillId="19" borderId="17" xfId="60" applyNumberFormat="1" applyFont="1" applyFill="1" applyBorder="1" applyAlignment="1">
      <alignment horizontal="right" vertical="center"/>
      <protection/>
    </xf>
    <xf numFmtId="177" fontId="29" fillId="0" borderId="16" xfId="60" applyNumberFormat="1" applyFont="1" applyBorder="1" applyAlignment="1">
      <alignment horizontal="right" vertical="center"/>
      <protection/>
    </xf>
    <xf numFmtId="3" fontId="29" fillId="0" borderId="17" xfId="63" applyNumberFormat="1" applyFont="1" applyFill="1" applyBorder="1">
      <alignment/>
      <protection/>
    </xf>
    <xf numFmtId="177" fontId="48" fillId="0" borderId="16" xfId="65" applyNumberFormat="1" applyFont="1" applyBorder="1" applyAlignment="1">
      <alignment horizontal="right" vertical="center"/>
      <protection/>
    </xf>
    <xf numFmtId="3" fontId="29" fillId="19" borderId="17" xfId="63" applyNumberFormat="1" applyFont="1" applyFill="1" applyBorder="1">
      <alignment/>
      <protection/>
    </xf>
    <xf numFmtId="0" fontId="29" fillId="0" borderId="18" xfId="63" applyFont="1" applyFill="1" applyBorder="1">
      <alignment/>
      <protection/>
    </xf>
    <xf numFmtId="177" fontId="29" fillId="0" borderId="17" xfId="63" applyNumberFormat="1" applyFont="1" applyFill="1" applyBorder="1" applyAlignment="1">
      <alignment horizontal="right" vertical="center"/>
      <protection/>
    </xf>
    <xf numFmtId="0" fontId="29" fillId="0" borderId="19" xfId="63" applyFont="1" applyFill="1" applyBorder="1">
      <alignment/>
      <protection/>
    </xf>
    <xf numFmtId="38" fontId="49" fillId="0" borderId="17" xfId="48" applyFont="1" applyBorder="1" applyAlignment="1">
      <alignment/>
    </xf>
    <xf numFmtId="38" fontId="49" fillId="0" borderId="17" xfId="48" applyFont="1" applyFill="1" applyBorder="1" applyAlignment="1">
      <alignment/>
    </xf>
    <xf numFmtId="0" fontId="29" fillId="19" borderId="19" xfId="63" applyFont="1" applyFill="1" applyBorder="1" applyAlignment="1">
      <alignment horizontal="center"/>
      <protection/>
    </xf>
    <xf numFmtId="0" fontId="29" fillId="0" borderId="19" xfId="63" applyFont="1" applyFill="1" applyBorder="1" applyAlignment="1">
      <alignment/>
      <protection/>
    </xf>
    <xf numFmtId="177" fontId="29" fillId="0" borderId="17" xfId="63" applyNumberFormat="1" applyFont="1" applyFill="1" applyBorder="1">
      <alignment/>
      <protection/>
    </xf>
    <xf numFmtId="0" fontId="29" fillId="33" borderId="19" xfId="63" applyFont="1" applyFill="1" applyBorder="1" applyAlignment="1">
      <alignment/>
      <protection/>
    </xf>
    <xf numFmtId="0" fontId="29" fillId="19" borderId="20" xfId="63" applyFont="1" applyFill="1" applyBorder="1" applyAlignment="1">
      <alignment horizontal="center"/>
      <protection/>
    </xf>
    <xf numFmtId="3" fontId="29" fillId="19" borderId="21" xfId="63" applyNumberFormat="1" applyFont="1" applyFill="1" applyBorder="1">
      <alignment/>
      <protection/>
    </xf>
    <xf numFmtId="3" fontId="29" fillId="19" borderId="10" xfId="63" applyNumberFormat="1" applyFont="1" applyFill="1" applyBorder="1">
      <alignment/>
      <protection/>
    </xf>
    <xf numFmtId="0" fontId="29" fillId="0" borderId="13" xfId="63" applyFont="1" applyFill="1" applyBorder="1">
      <alignment/>
      <protection/>
    </xf>
    <xf numFmtId="177" fontId="29" fillId="0" borderId="13" xfId="64" applyNumberFormat="1" applyFont="1" applyFill="1" applyBorder="1" applyAlignment="1">
      <alignment horizontal="right" vertical="center"/>
      <protection/>
    </xf>
    <xf numFmtId="177" fontId="29" fillId="0" borderId="13" xfId="64" applyNumberFormat="1" applyFont="1" applyFill="1" applyBorder="1" applyAlignment="1">
      <alignment horizontal="right" vertical="center" wrapText="1"/>
      <protection/>
    </xf>
    <xf numFmtId="199" fontId="29" fillId="0" borderId="22" xfId="64" applyNumberFormat="1" applyFont="1" applyFill="1" applyBorder="1" applyAlignment="1">
      <alignment horizontal="right" vertical="center"/>
      <protection/>
    </xf>
    <xf numFmtId="177" fontId="29" fillId="0" borderId="17" xfId="64" applyNumberFormat="1" applyFont="1" applyFill="1" applyBorder="1" applyAlignment="1">
      <alignment horizontal="right" vertical="center"/>
      <protection/>
    </xf>
    <xf numFmtId="0" fontId="29" fillId="0" borderId="17" xfId="63" applyFont="1" applyFill="1" applyBorder="1" applyAlignment="1">
      <alignment shrinkToFit="1"/>
      <protection/>
    </xf>
    <xf numFmtId="0" fontId="29" fillId="0" borderId="17" xfId="63" applyFont="1" applyFill="1" applyBorder="1" applyAlignment="1">
      <alignment vertical="center" wrapText="1"/>
      <protection/>
    </xf>
    <xf numFmtId="199" fontId="29" fillId="0" borderId="23" xfId="64" applyNumberFormat="1" applyFont="1" applyFill="1" applyBorder="1" applyAlignment="1">
      <alignment horizontal="right" vertical="center"/>
      <protection/>
    </xf>
    <xf numFmtId="3" fontId="29" fillId="19" borderId="24" xfId="63" applyNumberFormat="1" applyFont="1" applyFill="1" applyBorder="1">
      <alignment/>
      <protection/>
    </xf>
    <xf numFmtId="0" fontId="29" fillId="0" borderId="0" xfId="63" applyFont="1">
      <alignment/>
      <protection/>
    </xf>
    <xf numFmtId="3" fontId="29" fillId="0" borderId="0" xfId="63" applyNumberFormat="1" applyFont="1">
      <alignment/>
      <protection/>
    </xf>
    <xf numFmtId="0" fontId="46" fillId="0" borderId="0" xfId="63" applyFont="1" applyAlignment="1">
      <alignment horizontal="right"/>
      <protection/>
    </xf>
    <xf numFmtId="194" fontId="47" fillId="0" borderId="0" xfId="63" applyNumberFormat="1" applyFont="1" applyFill="1" applyAlignment="1">
      <alignment horizontal="right"/>
      <protection/>
    </xf>
    <xf numFmtId="199" fontId="29" fillId="0" borderId="25" xfId="63" applyNumberFormat="1" applyFont="1" applyFill="1" applyBorder="1" applyAlignment="1">
      <alignment horizontal="right"/>
      <protection/>
    </xf>
    <xf numFmtId="199" fontId="29" fillId="0" borderId="22" xfId="63" applyNumberFormat="1" applyFont="1" applyFill="1" applyBorder="1" applyAlignment="1">
      <alignment horizontal="right"/>
      <protection/>
    </xf>
    <xf numFmtId="189" fontId="29" fillId="19" borderId="22" xfId="63" applyNumberFormat="1" applyFont="1" applyFill="1" applyBorder="1" applyAlignment="1">
      <alignment horizontal="right"/>
      <protection/>
    </xf>
    <xf numFmtId="189" fontId="29" fillId="0" borderId="22" xfId="63" applyNumberFormat="1" applyFont="1" applyFill="1" applyBorder="1" applyAlignment="1">
      <alignment horizontal="right"/>
      <protection/>
    </xf>
    <xf numFmtId="189" fontId="29" fillId="19" borderId="23" xfId="63" applyNumberFormat="1" applyFont="1" applyFill="1" applyBorder="1" applyAlignment="1">
      <alignment horizontal="right"/>
      <protection/>
    </xf>
    <xf numFmtId="189" fontId="29" fillId="19" borderId="26" xfId="63" applyNumberFormat="1" applyFont="1" applyFill="1" applyBorder="1" applyAlignment="1">
      <alignment horizontal="right"/>
      <protection/>
    </xf>
    <xf numFmtId="189" fontId="29" fillId="19" borderId="27" xfId="63" applyNumberFormat="1" applyFont="1" applyFill="1" applyBorder="1" applyAlignment="1">
      <alignment horizontal="right"/>
      <protection/>
    </xf>
    <xf numFmtId="189" fontId="29" fillId="0" borderId="0" xfId="63" applyNumberFormat="1" applyFont="1" applyAlignment="1">
      <alignment horizontal="right"/>
      <protection/>
    </xf>
    <xf numFmtId="194" fontId="5" fillId="0" borderId="0" xfId="63" applyNumberFormat="1" applyFont="1" applyAlignment="1">
      <alignment horizontal="right"/>
      <protection/>
    </xf>
    <xf numFmtId="0" fontId="50" fillId="0" borderId="0" xfId="63" applyFont="1" applyAlignment="1">
      <alignment/>
      <protection/>
    </xf>
    <xf numFmtId="0" fontId="51" fillId="0" borderId="0" xfId="63" applyFont="1" applyAlignment="1">
      <alignment vertical="top" wrapText="1"/>
      <protection/>
    </xf>
    <xf numFmtId="0" fontId="52" fillId="0" borderId="0" xfId="63" applyFont="1" applyAlignment="1">
      <alignment vertical="top"/>
      <protection/>
    </xf>
    <xf numFmtId="0" fontId="52" fillId="0" borderId="0" xfId="63" applyFont="1" applyAlignment="1">
      <alignment vertical="top" wrapText="1"/>
      <protection/>
    </xf>
    <xf numFmtId="0" fontId="53" fillId="0" borderId="0" xfId="63" applyFont="1" applyAlignment="1">
      <alignment/>
      <protection/>
    </xf>
    <xf numFmtId="0" fontId="53" fillId="0" borderId="0" xfId="63" applyFont="1">
      <alignment/>
      <protection/>
    </xf>
    <xf numFmtId="194" fontId="29" fillId="0" borderId="26" xfId="63" applyNumberFormat="1" applyFont="1" applyFill="1" applyBorder="1" applyAlignment="1">
      <alignment horizontal="center" vertical="center" wrapText="1"/>
      <protection/>
    </xf>
    <xf numFmtId="177" fontId="47" fillId="0" borderId="18" xfId="60" applyNumberFormat="1" applyFont="1" applyBorder="1" applyAlignment="1">
      <alignment horizontal="right" vertical="center"/>
      <protection/>
    </xf>
    <xf numFmtId="177" fontId="29" fillId="33" borderId="21" xfId="63" applyNumberFormat="1" applyFont="1" applyFill="1" applyBorder="1">
      <alignment/>
      <protection/>
    </xf>
    <xf numFmtId="177" fontId="29" fillId="33" borderId="17" xfId="63" applyNumberFormat="1" applyFont="1" applyFill="1" applyBorder="1">
      <alignment/>
      <protection/>
    </xf>
    <xf numFmtId="199" fontId="29" fillId="33" borderId="22" xfId="63" applyNumberFormat="1" applyFont="1" applyFill="1" applyBorder="1" applyAlignment="1">
      <alignment horizontal="right"/>
      <protection/>
    </xf>
    <xf numFmtId="0" fontId="46" fillId="0" borderId="0" xfId="63" applyFont="1" applyAlignment="1">
      <alignment horizontal="center"/>
      <protection/>
    </xf>
    <xf numFmtId="0" fontId="29" fillId="0" borderId="28" xfId="63" applyFont="1" applyFill="1" applyBorder="1" applyAlignment="1">
      <alignment horizontal="left" wrapText="1"/>
      <protection/>
    </xf>
    <xf numFmtId="0" fontId="29" fillId="0" borderId="29" xfId="63" applyFont="1" applyFill="1" applyBorder="1" applyAlignment="1">
      <alignment horizontal="left" wrapText="1"/>
      <protection/>
    </xf>
    <xf numFmtId="0" fontId="29" fillId="0" borderId="30" xfId="63" applyFont="1" applyFill="1" applyBorder="1" applyAlignment="1">
      <alignment horizontal="center" vertical="center" textRotation="255"/>
      <protection/>
    </xf>
    <xf numFmtId="0" fontId="29" fillId="0" borderId="31" xfId="63" applyFont="1" applyFill="1" applyBorder="1" applyAlignment="1">
      <alignment horizontal="center" vertical="center" textRotation="255"/>
      <protection/>
    </xf>
    <xf numFmtId="0" fontId="29" fillId="0" borderId="32" xfId="63" applyFont="1" applyFill="1" applyBorder="1" applyAlignment="1">
      <alignment horizontal="center" vertical="center" textRotation="255"/>
      <protection/>
    </xf>
    <xf numFmtId="0" fontId="29" fillId="0" borderId="33" xfId="63" applyFont="1" applyFill="1" applyBorder="1" applyAlignment="1">
      <alignment horizontal="center" vertical="center" textRotation="255"/>
      <protection/>
    </xf>
    <xf numFmtId="0" fontId="29" fillId="19" borderId="34" xfId="63" applyFont="1" applyFill="1" applyBorder="1" applyAlignment="1">
      <alignment horizontal="center"/>
      <protection/>
    </xf>
    <xf numFmtId="0" fontId="29" fillId="19" borderId="35" xfId="63" applyFont="1" applyFill="1" applyBorder="1" applyAlignment="1">
      <alignment horizontal="center"/>
      <protection/>
    </xf>
    <xf numFmtId="0" fontId="29" fillId="19" borderId="36" xfId="63" applyFont="1" applyFill="1" applyBorder="1" applyAlignment="1">
      <alignment horizontal="center"/>
      <protection/>
    </xf>
    <xf numFmtId="0" fontId="29" fillId="19" borderId="37" xfId="63" applyFont="1" applyFill="1" applyBorder="1" applyAlignment="1">
      <alignment horizontal="center"/>
      <protection/>
    </xf>
    <xf numFmtId="0" fontId="51" fillId="0" borderId="0" xfId="63" applyFont="1" applyAlignment="1">
      <alignment horizontal="left" vertical="top" wrapText="1"/>
      <protection/>
    </xf>
    <xf numFmtId="0" fontId="51" fillId="0" borderId="0" xfId="63" applyFont="1" applyAlignment="1">
      <alignment horizontal="lef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④特殊健康診断実施状況（対象作業別） (2)" xfId="63"/>
    <cellStyle name="標準_業種別指導勧奨による特殊健康診断実施状況1" xfId="64"/>
    <cellStyle name="標準_業種別特定化学物質健康診断実施状況報告_021"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7"/>
  <sheetViews>
    <sheetView tabSelected="1" view="pageBreakPreview" zoomScale="115" zoomScaleSheetLayoutView="11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2.50390625" defaultRowHeight="12"/>
  <cols>
    <col min="1" max="1" width="4.125" style="2" customWidth="1"/>
    <col min="2" max="2" width="60.625" style="2" customWidth="1"/>
    <col min="3" max="3" width="11.875" style="11" customWidth="1"/>
    <col min="4" max="4" width="16.875" style="11" customWidth="1"/>
    <col min="5" max="5" width="11.875" style="11" customWidth="1"/>
    <col min="6" max="6" width="11.875" style="62" customWidth="1"/>
    <col min="7" max="7" width="2.50390625" style="2" customWidth="1"/>
    <col min="8" max="247" width="9.375" style="2" customWidth="1"/>
    <col min="248" max="248" width="4.125" style="2" customWidth="1"/>
    <col min="249" max="249" width="60.625" style="2" customWidth="1"/>
    <col min="250" max="250" width="11.875" style="2" customWidth="1"/>
    <col min="251" max="251" width="16.875" style="2" customWidth="1"/>
    <col min="252" max="253" width="11.875" style="2" customWidth="1"/>
    <col min="254" max="16384" width="2.50390625" style="2" customWidth="1"/>
  </cols>
  <sheetData>
    <row r="1" spans="1:7" ht="17.25">
      <c r="A1" s="74" t="s">
        <v>130</v>
      </c>
      <c r="B1" s="74"/>
      <c r="C1" s="74"/>
      <c r="D1" s="74"/>
      <c r="E1" s="74"/>
      <c r="F1" s="74"/>
      <c r="G1" s="1"/>
    </row>
    <row r="2" spans="1:7" ht="17.25">
      <c r="A2" s="3"/>
      <c r="B2" s="3"/>
      <c r="C2" s="3"/>
      <c r="D2" s="3"/>
      <c r="E2" s="3"/>
      <c r="F2" s="52"/>
      <c r="G2" s="1"/>
    </row>
    <row r="3" spans="1:6" ht="14.25" thickBot="1">
      <c r="A3" s="4"/>
      <c r="B3" s="5"/>
      <c r="C3" s="6"/>
      <c r="D3" s="7"/>
      <c r="E3" s="7"/>
      <c r="F3" s="53"/>
    </row>
    <row r="4" spans="1:6" s="8" customFormat="1" ht="27.75" customHeight="1" thickBot="1">
      <c r="A4" s="75" t="s">
        <v>0</v>
      </c>
      <c r="B4" s="76"/>
      <c r="C4" s="12" t="s">
        <v>1</v>
      </c>
      <c r="D4" s="13" t="s">
        <v>111</v>
      </c>
      <c r="E4" s="12" t="s">
        <v>2</v>
      </c>
      <c r="F4" s="69" t="s">
        <v>3</v>
      </c>
    </row>
    <row r="5" spans="1:6" ht="13.5">
      <c r="A5" s="14"/>
      <c r="B5" s="15" t="s">
        <v>4</v>
      </c>
      <c r="C5" s="16">
        <v>42566</v>
      </c>
      <c r="D5" s="16">
        <v>745155</v>
      </c>
      <c r="E5" s="16">
        <v>47606</v>
      </c>
      <c r="F5" s="54">
        <f>IF(D5="","",E5/D5*100)</f>
        <v>6.3887379135884474</v>
      </c>
    </row>
    <row r="6" spans="1:6" ht="13.5">
      <c r="A6" s="17"/>
      <c r="B6" s="18" t="s">
        <v>5</v>
      </c>
      <c r="C6" s="19">
        <v>3752</v>
      </c>
      <c r="D6" s="20">
        <v>59625</v>
      </c>
      <c r="E6" s="21">
        <v>1034</v>
      </c>
      <c r="F6" s="54">
        <f aca="true" t="shared" si="0" ref="F6:F12">IF(D6="","",E6/D6*100)</f>
        <v>1.7341719077568134</v>
      </c>
    </row>
    <row r="7" spans="1:6" ht="13.5">
      <c r="A7" s="17"/>
      <c r="B7" s="18" t="s">
        <v>6</v>
      </c>
      <c r="C7" s="19">
        <v>1</v>
      </c>
      <c r="D7" s="19">
        <v>1</v>
      </c>
      <c r="E7" s="20">
        <v>1</v>
      </c>
      <c r="F7" s="54">
        <f t="shared" si="0"/>
        <v>100</v>
      </c>
    </row>
    <row r="8" spans="1:6" ht="13.5">
      <c r="A8" s="17"/>
      <c r="B8" s="18" t="s">
        <v>7</v>
      </c>
      <c r="C8" s="19">
        <v>16960</v>
      </c>
      <c r="D8" s="20">
        <v>390758</v>
      </c>
      <c r="E8" s="20">
        <v>37333</v>
      </c>
      <c r="F8" s="54">
        <f t="shared" si="0"/>
        <v>9.553995055763414</v>
      </c>
    </row>
    <row r="9" spans="1:6" ht="13.5">
      <c r="A9" s="17"/>
      <c r="B9" s="18" t="s">
        <v>8</v>
      </c>
      <c r="C9" s="19">
        <v>1440</v>
      </c>
      <c r="D9" s="20">
        <v>16031</v>
      </c>
      <c r="E9" s="20">
        <v>1338</v>
      </c>
      <c r="F9" s="54">
        <f t="shared" si="0"/>
        <v>8.346328987586551</v>
      </c>
    </row>
    <row r="10" spans="1:6" ht="13.5" customHeight="1">
      <c r="A10" s="77" t="s">
        <v>9</v>
      </c>
      <c r="B10" s="18" t="s">
        <v>10</v>
      </c>
      <c r="C10" s="19">
        <v>47</v>
      </c>
      <c r="D10" s="20">
        <v>530</v>
      </c>
      <c r="E10" s="20">
        <v>27</v>
      </c>
      <c r="F10" s="54">
        <f t="shared" si="0"/>
        <v>5.09433962264151</v>
      </c>
    </row>
    <row r="11" spans="1:6" ht="13.5">
      <c r="A11" s="77"/>
      <c r="B11" s="22" t="s">
        <v>11</v>
      </c>
      <c r="C11" s="19">
        <v>333</v>
      </c>
      <c r="D11" s="20">
        <v>2789</v>
      </c>
      <c r="E11" s="20">
        <v>168</v>
      </c>
      <c r="F11" s="54">
        <f t="shared" si="0"/>
        <v>6.023664395840803</v>
      </c>
    </row>
    <row r="12" spans="1:6" ht="13.5">
      <c r="A12" s="77"/>
      <c r="B12" s="23" t="s">
        <v>12</v>
      </c>
      <c r="C12" s="24">
        <f>SUM(C10:C11)</f>
        <v>380</v>
      </c>
      <c r="D12" s="24">
        <f>SUM(D10:D11)</f>
        <v>3319</v>
      </c>
      <c r="E12" s="24">
        <f>SUM(E10:E11)</f>
        <v>195</v>
      </c>
      <c r="F12" s="56">
        <f t="shared" si="0"/>
        <v>5.875263633624585</v>
      </c>
    </row>
    <row r="13" spans="1:6" ht="13.5" customHeight="1">
      <c r="A13" s="79" t="s">
        <v>13</v>
      </c>
      <c r="B13" s="18" t="s">
        <v>116</v>
      </c>
      <c r="C13" s="26">
        <v>8</v>
      </c>
      <c r="D13" s="26">
        <v>964</v>
      </c>
      <c r="E13" s="26">
        <v>0</v>
      </c>
      <c r="F13" s="57">
        <f aca="true" t="shared" si="1" ref="F13:F84">IF(D13="","",E13/D13*100)</f>
        <v>0</v>
      </c>
    </row>
    <row r="14" spans="1:6" ht="13.5" customHeight="1">
      <c r="A14" s="80"/>
      <c r="B14" s="18" t="s">
        <v>14</v>
      </c>
      <c r="C14" s="25">
        <v>32</v>
      </c>
      <c r="D14" s="26">
        <v>294</v>
      </c>
      <c r="E14" s="26">
        <v>27</v>
      </c>
      <c r="F14" s="57">
        <f t="shared" si="1"/>
        <v>9.183673469387756</v>
      </c>
    </row>
    <row r="15" spans="1:6" ht="13.5">
      <c r="A15" s="80"/>
      <c r="B15" s="22" t="s">
        <v>86</v>
      </c>
      <c r="C15" s="27">
        <v>15</v>
      </c>
      <c r="D15" s="26">
        <v>67</v>
      </c>
      <c r="E15" s="26">
        <v>0</v>
      </c>
      <c r="F15" s="57">
        <f t="shared" si="1"/>
        <v>0</v>
      </c>
    </row>
    <row r="16" spans="1:6" ht="13.5">
      <c r="A16" s="80"/>
      <c r="B16" s="22" t="s">
        <v>87</v>
      </c>
      <c r="C16" s="26">
        <v>5</v>
      </c>
      <c r="D16" s="26">
        <v>42</v>
      </c>
      <c r="E16" s="26">
        <v>0</v>
      </c>
      <c r="F16" s="57">
        <f t="shared" si="1"/>
        <v>0</v>
      </c>
    </row>
    <row r="17" spans="1:6" ht="13.5">
      <c r="A17" s="80"/>
      <c r="B17" s="22" t="s">
        <v>88</v>
      </c>
      <c r="C17" s="26">
        <v>8</v>
      </c>
      <c r="D17" s="26">
        <v>12</v>
      </c>
      <c r="E17" s="26">
        <v>0</v>
      </c>
      <c r="F17" s="57">
        <f t="shared" si="1"/>
        <v>0</v>
      </c>
    </row>
    <row r="18" spans="1:6" ht="13.5">
      <c r="A18" s="80"/>
      <c r="B18" s="22" t="s">
        <v>89</v>
      </c>
      <c r="C18" s="26">
        <v>15</v>
      </c>
      <c r="D18" s="26">
        <v>52</v>
      </c>
      <c r="E18" s="26">
        <v>1</v>
      </c>
      <c r="F18" s="57">
        <f t="shared" si="1"/>
        <v>1.9230769230769231</v>
      </c>
    </row>
    <row r="19" spans="1:6" ht="13.5">
      <c r="A19" s="80"/>
      <c r="B19" s="22" t="s">
        <v>117</v>
      </c>
      <c r="C19" s="26">
        <v>21</v>
      </c>
      <c r="D19" s="26">
        <v>78</v>
      </c>
      <c r="E19" s="26">
        <v>9</v>
      </c>
      <c r="F19" s="57">
        <f>IF(D19="","",E19/D19*100)</f>
        <v>11.538461538461538</v>
      </c>
    </row>
    <row r="20" spans="1:6" ht="13.5">
      <c r="A20" s="78"/>
      <c r="B20" s="23" t="s">
        <v>12</v>
      </c>
      <c r="C20" s="28">
        <f>SUM(C13:C19)</f>
        <v>104</v>
      </c>
      <c r="D20" s="28">
        <f>SUM(D13:D19)</f>
        <v>1509</v>
      </c>
      <c r="E20" s="28">
        <f>SUM(E13:E19)</f>
        <v>37</v>
      </c>
      <c r="F20" s="56">
        <f>IF(D20="","",E20/D20*100)</f>
        <v>2.4519549370444005</v>
      </c>
    </row>
    <row r="21" spans="1:6" ht="13.5" customHeight="1">
      <c r="A21" s="80"/>
      <c r="B21" s="18" t="s">
        <v>90</v>
      </c>
      <c r="C21" s="26">
        <v>46</v>
      </c>
      <c r="D21" s="26">
        <v>386</v>
      </c>
      <c r="E21" s="26">
        <v>11</v>
      </c>
      <c r="F21" s="57">
        <f>IF(D21="","",E21/D21*100)</f>
        <v>2.849740932642487</v>
      </c>
    </row>
    <row r="22" spans="1:6" ht="13.5">
      <c r="A22" s="80"/>
      <c r="B22" s="22" t="s">
        <v>91</v>
      </c>
      <c r="C22" s="26">
        <v>80</v>
      </c>
      <c r="D22" s="26">
        <v>827</v>
      </c>
      <c r="E22" s="26">
        <v>12</v>
      </c>
      <c r="F22" s="57">
        <f t="shared" si="1"/>
        <v>1.4510278113663846</v>
      </c>
    </row>
    <row r="23" spans="1:6" ht="13.5">
      <c r="A23" s="80"/>
      <c r="B23" s="22" t="s">
        <v>16</v>
      </c>
      <c r="C23" s="26">
        <v>306</v>
      </c>
      <c r="D23" s="26">
        <v>3341</v>
      </c>
      <c r="E23" s="26">
        <v>30</v>
      </c>
      <c r="F23" s="57">
        <f t="shared" si="1"/>
        <v>0.8979347500748278</v>
      </c>
    </row>
    <row r="24" spans="1:6" ht="13.5">
      <c r="A24" s="80"/>
      <c r="B24" s="22" t="s">
        <v>17</v>
      </c>
      <c r="C24" s="26">
        <v>111</v>
      </c>
      <c r="D24" s="70">
        <v>757</v>
      </c>
      <c r="E24" s="26">
        <v>20</v>
      </c>
      <c r="F24" s="57">
        <f t="shared" si="1"/>
        <v>2.642007926023778</v>
      </c>
    </row>
    <row r="25" spans="1:6" ht="13.5">
      <c r="A25" s="80"/>
      <c r="B25" s="22" t="s">
        <v>18</v>
      </c>
      <c r="C25" s="26">
        <v>35</v>
      </c>
      <c r="D25" s="26">
        <v>224</v>
      </c>
      <c r="E25" s="26">
        <v>2</v>
      </c>
      <c r="F25" s="57">
        <f t="shared" si="1"/>
        <v>0.8928571428571428</v>
      </c>
    </row>
    <row r="26" spans="1:6" ht="13.5">
      <c r="A26" s="80"/>
      <c r="B26" s="22" t="s">
        <v>19</v>
      </c>
      <c r="C26" s="26">
        <v>146</v>
      </c>
      <c r="D26" s="26">
        <v>1209</v>
      </c>
      <c r="E26" s="26">
        <v>16</v>
      </c>
      <c r="F26" s="57">
        <f t="shared" si="1"/>
        <v>1.3234077750206783</v>
      </c>
    </row>
    <row r="27" spans="1:6" ht="13.5">
      <c r="A27" s="80"/>
      <c r="B27" s="22" t="s">
        <v>92</v>
      </c>
      <c r="C27" s="26">
        <v>15</v>
      </c>
      <c r="D27" s="26">
        <v>256</v>
      </c>
      <c r="E27" s="26">
        <v>0</v>
      </c>
      <c r="F27" s="57">
        <f t="shared" si="1"/>
        <v>0</v>
      </c>
    </row>
    <row r="28" spans="1:6" ht="13.5">
      <c r="A28" s="80"/>
      <c r="B28" s="22" t="s">
        <v>93</v>
      </c>
      <c r="C28" s="26">
        <v>663</v>
      </c>
      <c r="D28" s="26">
        <v>8041</v>
      </c>
      <c r="E28" s="26">
        <v>141</v>
      </c>
      <c r="F28" s="57">
        <f t="shared" si="1"/>
        <v>1.753513244621316</v>
      </c>
    </row>
    <row r="29" spans="1:6" ht="13.5">
      <c r="A29" s="80"/>
      <c r="B29" s="22" t="s">
        <v>94</v>
      </c>
      <c r="C29" s="26">
        <v>379</v>
      </c>
      <c r="D29" s="26">
        <v>6404</v>
      </c>
      <c r="E29" s="26">
        <v>47</v>
      </c>
      <c r="F29" s="57">
        <f t="shared" si="1"/>
        <v>0.7339163023110556</v>
      </c>
    </row>
    <row r="30" spans="1:6" ht="13.5">
      <c r="A30" s="80"/>
      <c r="B30" s="22" t="s">
        <v>20</v>
      </c>
      <c r="C30" s="26">
        <v>60</v>
      </c>
      <c r="D30" s="26">
        <v>237</v>
      </c>
      <c r="E30" s="26">
        <v>1</v>
      </c>
      <c r="F30" s="57">
        <f t="shared" si="1"/>
        <v>0.42194092827004215</v>
      </c>
    </row>
    <row r="31" spans="1:6" ht="13.5">
      <c r="A31" s="80"/>
      <c r="B31" s="29" t="s">
        <v>21</v>
      </c>
      <c r="C31" s="30">
        <v>66</v>
      </c>
      <c r="D31" s="30">
        <v>503</v>
      </c>
      <c r="E31" s="30">
        <v>9</v>
      </c>
      <c r="F31" s="57">
        <f t="shared" si="1"/>
        <v>1.7892644135188867</v>
      </c>
    </row>
    <row r="32" spans="1:6" ht="13.5">
      <c r="A32" s="80"/>
      <c r="B32" s="29" t="s">
        <v>22</v>
      </c>
      <c r="C32" s="30">
        <v>230</v>
      </c>
      <c r="D32" s="30">
        <v>2978</v>
      </c>
      <c r="E32" s="30">
        <v>74</v>
      </c>
      <c r="F32" s="57">
        <f t="shared" si="1"/>
        <v>2.4848891873740766</v>
      </c>
    </row>
    <row r="33" spans="1:6" ht="13.5">
      <c r="A33" s="80"/>
      <c r="B33" s="29" t="s">
        <v>23</v>
      </c>
      <c r="C33" s="30">
        <v>1151</v>
      </c>
      <c r="D33" s="30">
        <v>20430</v>
      </c>
      <c r="E33" s="30">
        <v>133</v>
      </c>
      <c r="F33" s="57">
        <f t="shared" si="1"/>
        <v>0.6510034263338228</v>
      </c>
    </row>
    <row r="34" spans="1:6" ht="13.5">
      <c r="A34" s="80"/>
      <c r="B34" s="29" t="s">
        <v>24</v>
      </c>
      <c r="C34" s="30">
        <v>55</v>
      </c>
      <c r="D34" s="30">
        <v>426</v>
      </c>
      <c r="E34" s="30">
        <v>13</v>
      </c>
      <c r="F34" s="57">
        <f t="shared" si="1"/>
        <v>3.051643192488263</v>
      </c>
    </row>
    <row r="35" spans="1:6" ht="13.5">
      <c r="A35" s="80"/>
      <c r="B35" s="29" t="s">
        <v>95</v>
      </c>
      <c r="C35" s="30">
        <v>22</v>
      </c>
      <c r="D35" s="30">
        <v>90</v>
      </c>
      <c r="E35" s="30">
        <v>1</v>
      </c>
      <c r="F35" s="57">
        <f t="shared" si="1"/>
        <v>1.1111111111111112</v>
      </c>
    </row>
    <row r="36" spans="1:6" ht="13.5">
      <c r="A36" s="80"/>
      <c r="B36" s="29" t="s">
        <v>25</v>
      </c>
      <c r="C36" s="30">
        <v>544</v>
      </c>
      <c r="D36" s="30">
        <v>4539</v>
      </c>
      <c r="E36" s="30">
        <v>58</v>
      </c>
      <c r="F36" s="57">
        <f t="shared" si="1"/>
        <v>1.277814496585151</v>
      </c>
    </row>
    <row r="37" spans="1:6" ht="13.5">
      <c r="A37" s="80"/>
      <c r="B37" s="29" t="s">
        <v>26</v>
      </c>
      <c r="C37" s="30">
        <v>2816</v>
      </c>
      <c r="D37" s="30">
        <v>33211</v>
      </c>
      <c r="E37" s="30">
        <v>450</v>
      </c>
      <c r="F37" s="57">
        <f t="shared" si="1"/>
        <v>1.3549727499924724</v>
      </c>
    </row>
    <row r="38" spans="1:6" ht="13.5">
      <c r="A38" s="80"/>
      <c r="B38" s="29" t="s">
        <v>96</v>
      </c>
      <c r="C38" s="30">
        <v>98</v>
      </c>
      <c r="D38" s="30">
        <v>651</v>
      </c>
      <c r="E38" s="30">
        <v>7</v>
      </c>
      <c r="F38" s="57">
        <f t="shared" si="1"/>
        <v>1.0752688172043012</v>
      </c>
    </row>
    <row r="39" spans="1:6" ht="13.5">
      <c r="A39" s="80"/>
      <c r="B39" s="29" t="s">
        <v>27</v>
      </c>
      <c r="C39" s="30">
        <v>325</v>
      </c>
      <c r="D39" s="30">
        <v>4233</v>
      </c>
      <c r="E39" s="30">
        <v>177</v>
      </c>
      <c r="F39" s="57">
        <f t="shared" si="1"/>
        <v>4.181431608788094</v>
      </c>
    </row>
    <row r="40" spans="1:6" ht="13.5">
      <c r="A40" s="80"/>
      <c r="B40" s="29" t="s">
        <v>28</v>
      </c>
      <c r="C40" s="30">
        <v>573</v>
      </c>
      <c r="D40" s="30">
        <v>15112</v>
      </c>
      <c r="E40" s="30">
        <v>52</v>
      </c>
      <c r="F40" s="57">
        <f t="shared" si="1"/>
        <v>0.3440974060349391</v>
      </c>
    </row>
    <row r="41" spans="1:6" ht="13.5">
      <c r="A41" s="80"/>
      <c r="B41" s="29" t="s">
        <v>29</v>
      </c>
      <c r="C41" s="30">
        <v>908</v>
      </c>
      <c r="D41" s="30">
        <v>9335</v>
      </c>
      <c r="E41" s="30">
        <v>126</v>
      </c>
      <c r="F41" s="57">
        <f t="shared" si="1"/>
        <v>1.349758971612212</v>
      </c>
    </row>
    <row r="42" spans="1:6" ht="13.5">
      <c r="A42" s="80"/>
      <c r="B42" s="29" t="s">
        <v>30</v>
      </c>
      <c r="C42" s="30">
        <v>263</v>
      </c>
      <c r="D42" s="30">
        <v>3940</v>
      </c>
      <c r="E42" s="30">
        <v>34</v>
      </c>
      <c r="F42" s="57">
        <f t="shared" si="1"/>
        <v>0.8629441624365483</v>
      </c>
    </row>
    <row r="43" spans="1:6" ht="13.5">
      <c r="A43" s="80"/>
      <c r="B43" s="29" t="s">
        <v>31</v>
      </c>
      <c r="C43" s="30">
        <v>736</v>
      </c>
      <c r="D43" s="30">
        <v>8046</v>
      </c>
      <c r="E43" s="30">
        <v>146</v>
      </c>
      <c r="F43" s="57">
        <f t="shared" si="1"/>
        <v>1.8145662440964456</v>
      </c>
    </row>
    <row r="44" spans="1:6" ht="13.5">
      <c r="A44" s="80"/>
      <c r="B44" s="29" t="s">
        <v>97</v>
      </c>
      <c r="C44" s="30">
        <v>375</v>
      </c>
      <c r="D44" s="30">
        <v>4213</v>
      </c>
      <c r="E44" s="30">
        <v>183</v>
      </c>
      <c r="F44" s="57">
        <f t="shared" si="1"/>
        <v>4.34369807737954</v>
      </c>
    </row>
    <row r="45" spans="1:6" ht="13.5">
      <c r="A45" s="80"/>
      <c r="B45" s="29" t="s">
        <v>32</v>
      </c>
      <c r="C45" s="30">
        <v>164</v>
      </c>
      <c r="D45" s="30">
        <v>1304</v>
      </c>
      <c r="E45" s="30">
        <v>8</v>
      </c>
      <c r="F45" s="57">
        <f t="shared" si="1"/>
        <v>0.6134969325153374</v>
      </c>
    </row>
    <row r="46" spans="1:6" ht="13.5">
      <c r="A46" s="80"/>
      <c r="B46" s="29" t="s">
        <v>33</v>
      </c>
      <c r="C46" s="30">
        <v>657</v>
      </c>
      <c r="D46" s="30">
        <v>5638</v>
      </c>
      <c r="E46" s="30">
        <v>93</v>
      </c>
      <c r="F46" s="57">
        <f t="shared" si="1"/>
        <v>1.6495211067754523</v>
      </c>
    </row>
    <row r="47" spans="1:6" ht="13.5">
      <c r="A47" s="80"/>
      <c r="B47" s="29" t="s">
        <v>34</v>
      </c>
      <c r="C47" s="30">
        <v>746</v>
      </c>
      <c r="D47" s="30">
        <v>4971</v>
      </c>
      <c r="E47" s="30">
        <v>87</v>
      </c>
      <c r="F47" s="57">
        <f t="shared" si="1"/>
        <v>1.7501508750754375</v>
      </c>
    </row>
    <row r="48" spans="1:6" ht="13.5">
      <c r="A48" s="80"/>
      <c r="B48" s="29" t="s">
        <v>35</v>
      </c>
      <c r="C48" s="30">
        <v>613</v>
      </c>
      <c r="D48" s="30">
        <v>9449</v>
      </c>
      <c r="E48" s="30">
        <v>80</v>
      </c>
      <c r="F48" s="57">
        <f t="shared" si="1"/>
        <v>0.8466504391999153</v>
      </c>
    </row>
    <row r="49" spans="1:6" ht="13.5">
      <c r="A49" s="80"/>
      <c r="B49" s="29" t="s">
        <v>36</v>
      </c>
      <c r="C49" s="30">
        <v>92</v>
      </c>
      <c r="D49" s="30">
        <v>1248</v>
      </c>
      <c r="E49" s="30">
        <v>3</v>
      </c>
      <c r="F49" s="57">
        <f t="shared" si="1"/>
        <v>0.2403846153846154</v>
      </c>
    </row>
    <row r="50" spans="1:6" ht="13.5">
      <c r="A50" s="80"/>
      <c r="B50" s="29" t="s">
        <v>37</v>
      </c>
      <c r="C50" s="30">
        <v>12</v>
      </c>
      <c r="D50" s="30">
        <v>73</v>
      </c>
      <c r="E50" s="30">
        <v>1</v>
      </c>
      <c r="F50" s="57">
        <f t="shared" si="1"/>
        <v>1.36986301369863</v>
      </c>
    </row>
    <row r="51" spans="1:6" ht="13.5">
      <c r="A51" s="80"/>
      <c r="B51" s="29" t="s">
        <v>38</v>
      </c>
      <c r="C51" s="30">
        <v>13</v>
      </c>
      <c r="D51" s="30">
        <v>74</v>
      </c>
      <c r="E51" s="30">
        <v>3</v>
      </c>
      <c r="F51" s="57">
        <f t="shared" si="1"/>
        <v>4.054054054054054</v>
      </c>
    </row>
    <row r="52" spans="1:6" ht="13.5">
      <c r="A52" s="80"/>
      <c r="B52" s="29" t="s">
        <v>39</v>
      </c>
      <c r="C52" s="30">
        <v>19</v>
      </c>
      <c r="D52" s="30">
        <v>250</v>
      </c>
      <c r="E52" s="30">
        <v>0</v>
      </c>
      <c r="F52" s="57">
        <f t="shared" si="1"/>
        <v>0</v>
      </c>
    </row>
    <row r="53" spans="1:6" ht="13.5">
      <c r="A53" s="80"/>
      <c r="B53" s="29" t="s">
        <v>40</v>
      </c>
      <c r="C53" s="30">
        <v>2455</v>
      </c>
      <c r="D53" s="30">
        <v>43943</v>
      </c>
      <c r="E53" s="30">
        <v>337</v>
      </c>
      <c r="F53" s="57">
        <f t="shared" si="1"/>
        <v>0.7669025783401224</v>
      </c>
    </row>
    <row r="54" spans="1:6" ht="13.5">
      <c r="A54" s="80"/>
      <c r="B54" s="29" t="s">
        <v>41</v>
      </c>
      <c r="C54" s="30">
        <v>31</v>
      </c>
      <c r="D54" s="30">
        <v>275</v>
      </c>
      <c r="E54" s="30">
        <v>3</v>
      </c>
      <c r="F54" s="57">
        <f t="shared" si="1"/>
        <v>1.090909090909091</v>
      </c>
    </row>
    <row r="55" spans="1:8" ht="13.5" customHeight="1">
      <c r="A55" s="80"/>
      <c r="B55" s="29" t="s">
        <v>42</v>
      </c>
      <c r="C55" s="30">
        <v>1532</v>
      </c>
      <c r="D55" s="30">
        <v>23933</v>
      </c>
      <c r="E55" s="30">
        <v>451</v>
      </c>
      <c r="F55" s="57">
        <f t="shared" si="1"/>
        <v>1.884427359712531</v>
      </c>
      <c r="H55" s="9"/>
    </row>
    <row r="56" spans="1:8" ht="13.5" customHeight="1">
      <c r="A56" s="80"/>
      <c r="B56" s="29" t="s">
        <v>43</v>
      </c>
      <c r="C56" s="30">
        <v>33</v>
      </c>
      <c r="D56" s="30">
        <v>262</v>
      </c>
      <c r="E56" s="30">
        <v>5</v>
      </c>
      <c r="F56" s="57">
        <f t="shared" si="1"/>
        <v>1.9083969465648856</v>
      </c>
      <c r="H56" s="9"/>
    </row>
    <row r="57" spans="1:8" ht="13.5">
      <c r="A57" s="80"/>
      <c r="B57" s="29" t="s">
        <v>44</v>
      </c>
      <c r="C57" s="30">
        <v>57</v>
      </c>
      <c r="D57" s="30">
        <v>380</v>
      </c>
      <c r="E57" s="30">
        <v>12</v>
      </c>
      <c r="F57" s="57">
        <f t="shared" si="1"/>
        <v>3.1578947368421053</v>
      </c>
      <c r="H57" s="9"/>
    </row>
    <row r="58" spans="1:11" ht="13.5">
      <c r="A58" s="80"/>
      <c r="B58" s="29" t="s">
        <v>45</v>
      </c>
      <c r="C58" s="30">
        <v>2742</v>
      </c>
      <c r="D58" s="30">
        <v>46646</v>
      </c>
      <c r="E58" s="30">
        <v>369</v>
      </c>
      <c r="F58" s="57">
        <f t="shared" si="1"/>
        <v>0.7910646143292029</v>
      </c>
      <c r="H58" s="9"/>
      <c r="I58" s="9"/>
      <c r="J58" s="9"/>
      <c r="K58" s="9"/>
    </row>
    <row r="59" spans="1:11" ht="13.5">
      <c r="A59" s="80"/>
      <c r="B59" s="29" t="s">
        <v>46</v>
      </c>
      <c r="C59" s="30">
        <v>279</v>
      </c>
      <c r="D59" s="30">
        <v>1359</v>
      </c>
      <c r="E59" s="30">
        <v>8</v>
      </c>
      <c r="F59" s="57">
        <f t="shared" si="1"/>
        <v>0.5886681383370125</v>
      </c>
      <c r="I59" s="9"/>
      <c r="J59" s="9"/>
      <c r="K59" s="9"/>
    </row>
    <row r="60" spans="1:11" ht="13.5">
      <c r="A60" s="80"/>
      <c r="B60" s="29" t="s">
        <v>47</v>
      </c>
      <c r="C60" s="30">
        <v>634</v>
      </c>
      <c r="D60" s="30">
        <v>11138</v>
      </c>
      <c r="E60" s="30">
        <v>31</v>
      </c>
      <c r="F60" s="57">
        <f t="shared" si="1"/>
        <v>0.2783264499910217</v>
      </c>
      <c r="I60" s="9"/>
      <c r="J60" s="9"/>
      <c r="K60" s="9"/>
    </row>
    <row r="61" spans="1:11" ht="13.5">
      <c r="A61" s="80" t="s">
        <v>15</v>
      </c>
      <c r="B61" s="29" t="s">
        <v>48</v>
      </c>
      <c r="C61" s="30">
        <v>184</v>
      </c>
      <c r="D61" s="30">
        <v>1653</v>
      </c>
      <c r="E61" s="30">
        <v>31</v>
      </c>
      <c r="F61" s="57">
        <f t="shared" si="1"/>
        <v>1.8753781004234724</v>
      </c>
      <c r="I61" s="9"/>
      <c r="J61" s="9"/>
      <c r="K61" s="9"/>
    </row>
    <row r="62" spans="1:11" s="9" customFormat="1" ht="13.5">
      <c r="A62" s="80"/>
      <c r="B62" s="29" t="s">
        <v>49</v>
      </c>
      <c r="C62" s="30">
        <v>2021</v>
      </c>
      <c r="D62" s="30">
        <v>52464</v>
      </c>
      <c r="E62" s="30">
        <v>300</v>
      </c>
      <c r="F62" s="57">
        <f t="shared" si="1"/>
        <v>0.5718206770356816</v>
      </c>
      <c r="H62" s="2"/>
      <c r="I62" s="2"/>
      <c r="J62" s="2"/>
      <c r="K62" s="2"/>
    </row>
    <row r="63" spans="1:11" s="9" customFormat="1" ht="13.5">
      <c r="A63" s="80"/>
      <c r="B63" s="29" t="s">
        <v>50</v>
      </c>
      <c r="C63" s="30">
        <v>903</v>
      </c>
      <c r="D63" s="30">
        <v>12538</v>
      </c>
      <c r="E63" s="30">
        <v>92</v>
      </c>
      <c r="F63" s="57">
        <f t="shared" si="1"/>
        <v>0.7337693412027436</v>
      </c>
      <c r="H63" s="2"/>
      <c r="I63" s="2"/>
      <c r="J63" s="2"/>
      <c r="K63" s="2"/>
    </row>
    <row r="64" spans="1:11" s="9" customFormat="1" ht="13.5">
      <c r="A64" s="80"/>
      <c r="B64" s="31" t="s">
        <v>51</v>
      </c>
      <c r="C64" s="30">
        <v>215</v>
      </c>
      <c r="D64" s="30">
        <v>2996</v>
      </c>
      <c r="E64" s="30">
        <v>32</v>
      </c>
      <c r="F64" s="57">
        <f t="shared" si="1"/>
        <v>1.0680907877169559</v>
      </c>
      <c r="H64" s="2"/>
      <c r="I64" s="2"/>
      <c r="J64" s="2"/>
      <c r="K64" s="2"/>
    </row>
    <row r="65" spans="1:11" s="9" customFormat="1" ht="13.5">
      <c r="A65" s="80"/>
      <c r="B65" s="31" t="s">
        <v>84</v>
      </c>
      <c r="C65" s="30">
        <v>32</v>
      </c>
      <c r="D65" s="30">
        <v>159</v>
      </c>
      <c r="E65" s="30">
        <v>3</v>
      </c>
      <c r="F65" s="57">
        <f t="shared" si="1"/>
        <v>1.8867924528301887</v>
      </c>
      <c r="I65" s="2"/>
      <c r="J65" s="2"/>
      <c r="K65" s="2"/>
    </row>
    <row r="66" spans="1:6" ht="13.5">
      <c r="A66" s="80"/>
      <c r="B66" s="31" t="s">
        <v>81</v>
      </c>
      <c r="C66" s="30">
        <v>854</v>
      </c>
      <c r="D66" s="30">
        <v>11400</v>
      </c>
      <c r="E66" s="30">
        <v>129</v>
      </c>
      <c r="F66" s="57">
        <f t="shared" si="1"/>
        <v>1.1315789473684212</v>
      </c>
    </row>
    <row r="67" spans="1:6" ht="13.5">
      <c r="A67" s="80"/>
      <c r="B67" s="31" t="s">
        <v>83</v>
      </c>
      <c r="C67" s="32">
        <v>16448</v>
      </c>
      <c r="D67" s="32">
        <v>162459</v>
      </c>
      <c r="E67" s="32">
        <v>1443</v>
      </c>
      <c r="F67" s="57">
        <f t="shared" si="1"/>
        <v>0.88822410577438</v>
      </c>
    </row>
    <row r="68" spans="1:11" ht="13.5" customHeight="1">
      <c r="A68" s="80"/>
      <c r="B68" s="31" t="s">
        <v>82</v>
      </c>
      <c r="C68" s="33">
        <v>3269</v>
      </c>
      <c r="D68" s="32">
        <v>75068</v>
      </c>
      <c r="E68" s="32">
        <v>331</v>
      </c>
      <c r="F68" s="57">
        <f t="shared" si="1"/>
        <v>0.4409335535780892</v>
      </c>
      <c r="I68" s="9"/>
      <c r="J68" s="9"/>
      <c r="K68" s="9"/>
    </row>
    <row r="69" spans="1:6" ht="13.5" customHeight="1">
      <c r="A69" s="80"/>
      <c r="B69" s="31" t="s">
        <v>85</v>
      </c>
      <c r="C69" s="30">
        <v>98</v>
      </c>
      <c r="D69" s="30">
        <v>1546</v>
      </c>
      <c r="E69" s="30">
        <v>78</v>
      </c>
      <c r="F69" s="57">
        <f t="shared" si="1"/>
        <v>5.045278137128072</v>
      </c>
    </row>
    <row r="70" spans="1:6" ht="13.5" customHeight="1">
      <c r="A70" s="80"/>
      <c r="B70" s="31" t="s">
        <v>98</v>
      </c>
      <c r="C70" s="30">
        <v>2941</v>
      </c>
      <c r="D70" s="30">
        <v>37876</v>
      </c>
      <c r="E70" s="30">
        <v>2033</v>
      </c>
      <c r="F70" s="57">
        <f t="shared" si="1"/>
        <v>5.367515049107614</v>
      </c>
    </row>
    <row r="71" spans="1:6" ht="13.5" customHeight="1">
      <c r="A71" s="80"/>
      <c r="B71" s="31" t="s">
        <v>99</v>
      </c>
      <c r="C71" s="30">
        <v>616</v>
      </c>
      <c r="D71" s="30">
        <v>3630</v>
      </c>
      <c r="E71" s="30">
        <v>193</v>
      </c>
      <c r="F71" s="57">
        <f t="shared" si="1"/>
        <v>5.316804407713498</v>
      </c>
    </row>
    <row r="72" spans="1:6" ht="13.5" customHeight="1">
      <c r="A72" s="80"/>
      <c r="B72" s="31" t="s">
        <v>100</v>
      </c>
      <c r="C72" s="30">
        <v>1027</v>
      </c>
      <c r="D72" s="30">
        <v>9399</v>
      </c>
      <c r="E72" s="30">
        <v>573</v>
      </c>
      <c r="F72" s="57">
        <f t="shared" si="1"/>
        <v>6.096393233322694</v>
      </c>
    </row>
    <row r="73" spans="1:6" ht="13.5" customHeight="1">
      <c r="A73" s="80"/>
      <c r="B73" s="31" t="s">
        <v>101</v>
      </c>
      <c r="C73" s="30">
        <v>661</v>
      </c>
      <c r="D73" s="30">
        <v>5782</v>
      </c>
      <c r="E73" s="30">
        <v>263</v>
      </c>
      <c r="F73" s="57">
        <f t="shared" si="1"/>
        <v>4.548599100657212</v>
      </c>
    </row>
    <row r="74" spans="1:6" ht="13.5" customHeight="1">
      <c r="A74" s="80"/>
      <c r="B74" s="31" t="s">
        <v>102</v>
      </c>
      <c r="C74" s="30">
        <v>4317</v>
      </c>
      <c r="D74" s="30">
        <v>52753</v>
      </c>
      <c r="E74" s="30">
        <v>3584</v>
      </c>
      <c r="F74" s="57">
        <f t="shared" si="1"/>
        <v>6.793926411768052</v>
      </c>
    </row>
    <row r="75" spans="1:6" ht="13.5" customHeight="1">
      <c r="A75" s="80"/>
      <c r="B75" s="31" t="s">
        <v>103</v>
      </c>
      <c r="C75" s="30">
        <v>31</v>
      </c>
      <c r="D75" s="30">
        <v>233</v>
      </c>
      <c r="E75" s="30">
        <v>3</v>
      </c>
      <c r="F75" s="57">
        <f t="shared" si="1"/>
        <v>1.2875536480686696</v>
      </c>
    </row>
    <row r="76" spans="1:6" ht="13.5" customHeight="1">
      <c r="A76" s="80"/>
      <c r="B76" s="31" t="s">
        <v>104</v>
      </c>
      <c r="C76" s="30">
        <v>4546</v>
      </c>
      <c r="D76" s="30">
        <v>44906</v>
      </c>
      <c r="E76" s="30">
        <v>1034</v>
      </c>
      <c r="F76" s="57">
        <f t="shared" si="1"/>
        <v>2.3025876274885317</v>
      </c>
    </row>
    <row r="77" spans="1:6" ht="13.5" customHeight="1">
      <c r="A77" s="80"/>
      <c r="B77" s="31" t="s">
        <v>105</v>
      </c>
      <c r="C77" s="30">
        <v>254</v>
      </c>
      <c r="D77" s="30">
        <v>1126</v>
      </c>
      <c r="E77" s="30">
        <v>46</v>
      </c>
      <c r="F77" s="57">
        <f t="shared" si="1"/>
        <v>4.085257548845471</v>
      </c>
    </row>
    <row r="78" spans="1:6" ht="13.5" customHeight="1">
      <c r="A78" s="80"/>
      <c r="B78" s="31" t="s">
        <v>106</v>
      </c>
      <c r="C78" s="30">
        <v>655</v>
      </c>
      <c r="D78" s="30">
        <v>4327</v>
      </c>
      <c r="E78" s="30">
        <v>313</v>
      </c>
      <c r="F78" s="57">
        <f t="shared" si="1"/>
        <v>7.233649179570141</v>
      </c>
    </row>
    <row r="79" spans="1:6" ht="13.5" customHeight="1">
      <c r="A79" s="80"/>
      <c r="B79" s="31" t="s">
        <v>107</v>
      </c>
      <c r="C79" s="30">
        <v>1194</v>
      </c>
      <c r="D79" s="30">
        <v>7468</v>
      </c>
      <c r="E79" s="30">
        <v>456</v>
      </c>
      <c r="F79" s="57">
        <f t="shared" si="1"/>
        <v>6.106052490626674</v>
      </c>
    </row>
    <row r="80" spans="1:6" ht="13.5" customHeight="1">
      <c r="A80" s="80"/>
      <c r="B80" s="31" t="s">
        <v>108</v>
      </c>
      <c r="C80" s="30">
        <v>8355</v>
      </c>
      <c r="D80" s="30">
        <v>99490</v>
      </c>
      <c r="E80" s="30">
        <v>1788</v>
      </c>
      <c r="F80" s="57">
        <f t="shared" si="1"/>
        <v>1.7971655442758065</v>
      </c>
    </row>
    <row r="81" spans="1:6" ht="13.5" customHeight="1">
      <c r="A81" s="80"/>
      <c r="B81" s="31" t="s">
        <v>109</v>
      </c>
      <c r="C81" s="30">
        <v>1305</v>
      </c>
      <c r="D81" s="30">
        <v>21067</v>
      </c>
      <c r="E81" s="30">
        <v>341</v>
      </c>
      <c r="F81" s="57">
        <f t="shared" si="1"/>
        <v>1.6186452746000854</v>
      </c>
    </row>
    <row r="82" spans="1:6" ht="13.5" customHeight="1">
      <c r="A82" s="80"/>
      <c r="B82" s="31" t="s">
        <v>118</v>
      </c>
      <c r="C82" s="30">
        <v>1445</v>
      </c>
      <c r="D82" s="30">
        <v>32626</v>
      </c>
      <c r="E82" s="30">
        <v>323</v>
      </c>
      <c r="F82" s="57">
        <f>IF(D82="","",E82/D82*100)</f>
        <v>0.9900079691043953</v>
      </c>
    </row>
    <row r="83" spans="1:6" ht="13.5" customHeight="1">
      <c r="A83" s="80"/>
      <c r="B83" s="31" t="s">
        <v>119</v>
      </c>
      <c r="C83" s="30">
        <v>144</v>
      </c>
      <c r="D83" s="30">
        <v>1358</v>
      </c>
      <c r="E83" s="30">
        <v>24</v>
      </c>
      <c r="F83" s="57">
        <f>IF(D83="","",E83/D83*100)</f>
        <v>1.7673048600883652</v>
      </c>
    </row>
    <row r="84" spans="1:6" ht="13.5" customHeight="1">
      <c r="A84" s="80"/>
      <c r="B84" s="31" t="s">
        <v>120</v>
      </c>
      <c r="C84" s="30">
        <v>772</v>
      </c>
      <c r="D84" s="30">
        <v>14137</v>
      </c>
      <c r="E84" s="30">
        <v>89</v>
      </c>
      <c r="F84" s="57">
        <f t="shared" si="1"/>
        <v>0.6295536535332814</v>
      </c>
    </row>
    <row r="85" spans="1:6" ht="13.5">
      <c r="A85" s="78"/>
      <c r="B85" s="34" t="s">
        <v>12</v>
      </c>
      <c r="C85" s="28">
        <f>SUM(C21:C84)</f>
        <v>72369</v>
      </c>
      <c r="D85" s="28">
        <f>SUM(D21:D84)</f>
        <v>936793</v>
      </c>
      <c r="E85" s="28">
        <f>SUM(E21:E84)</f>
        <v>16736</v>
      </c>
      <c r="F85" s="56">
        <f>IF(D85="","",E85/D85*100)</f>
        <v>1.7865206080745692</v>
      </c>
    </row>
    <row r="86" spans="1:6" ht="13.5">
      <c r="A86" s="77" t="s">
        <v>52</v>
      </c>
      <c r="B86" s="35" t="s">
        <v>53</v>
      </c>
      <c r="C86" s="36">
        <v>513</v>
      </c>
      <c r="D86" s="36">
        <v>5728</v>
      </c>
      <c r="E86" s="36">
        <v>55</v>
      </c>
      <c r="F86" s="55">
        <f aca="true" t="shared" si="2" ref="F86:F91">IF(D86="","",E86/D86*100)</f>
        <v>0.960195530726257</v>
      </c>
    </row>
    <row r="87" spans="1:11" s="9" customFormat="1" ht="13.5">
      <c r="A87" s="77"/>
      <c r="B87" s="35" t="s">
        <v>54</v>
      </c>
      <c r="C87" s="36">
        <v>311</v>
      </c>
      <c r="D87" s="36">
        <v>4205</v>
      </c>
      <c r="E87" s="36">
        <v>28</v>
      </c>
      <c r="F87" s="55">
        <f t="shared" si="2"/>
        <v>0.6658739595719382</v>
      </c>
      <c r="H87" s="2"/>
      <c r="I87" s="2"/>
      <c r="J87" s="2"/>
      <c r="K87" s="2"/>
    </row>
    <row r="88" spans="1:6" ht="13.5">
      <c r="A88" s="77"/>
      <c r="B88" s="35" t="s">
        <v>55</v>
      </c>
      <c r="C88" s="36">
        <v>2426</v>
      </c>
      <c r="D88" s="36">
        <v>24284</v>
      </c>
      <c r="E88" s="36">
        <v>328</v>
      </c>
      <c r="F88" s="55">
        <f>IF(D88="","",E88/D88*100)</f>
        <v>1.3506835776643058</v>
      </c>
    </row>
    <row r="89" spans="1:6" ht="13.5">
      <c r="A89" s="77"/>
      <c r="B89" s="37" t="s">
        <v>56</v>
      </c>
      <c r="C89" s="72">
        <v>1382</v>
      </c>
      <c r="D89" s="72">
        <v>14626</v>
      </c>
      <c r="E89" s="72">
        <v>272</v>
      </c>
      <c r="F89" s="73">
        <f>IF(D89="","",E89/D89*100)</f>
        <v>1.8597019007247368</v>
      </c>
    </row>
    <row r="90" spans="1:6" ht="13.5" customHeight="1" thickBot="1">
      <c r="A90" s="79"/>
      <c r="B90" s="38" t="s">
        <v>12</v>
      </c>
      <c r="C90" s="39">
        <f>SUM(C86:C89)</f>
        <v>4632</v>
      </c>
      <c r="D90" s="39">
        <f>SUM(D86:D89)</f>
        <v>48843</v>
      </c>
      <c r="E90" s="39">
        <f>SUM(E86:E89)</f>
        <v>683</v>
      </c>
      <c r="F90" s="58">
        <f>IF(D90="","",E90/D90*100)</f>
        <v>1.3983580042175952</v>
      </c>
    </row>
    <row r="91" spans="1:6" ht="14.25" thickBot="1">
      <c r="A91" s="81" t="s">
        <v>57</v>
      </c>
      <c r="B91" s="82"/>
      <c r="C91" s="40">
        <f>SUM(C5:C9,C12,C20,C85,C90)</f>
        <v>142204</v>
      </c>
      <c r="D91" s="40">
        <f>SUM(D5:D9,D12,D20,D85,D90)</f>
        <v>2202034</v>
      </c>
      <c r="E91" s="40">
        <f>SUM(E5:E9,E12,E20,E85,E90)</f>
        <v>104963</v>
      </c>
      <c r="F91" s="59">
        <f t="shared" si="2"/>
        <v>4.76663848060475</v>
      </c>
    </row>
    <row r="92" spans="1:6" ht="13.5">
      <c r="A92" s="78" t="s">
        <v>58</v>
      </c>
      <c r="B92" s="41" t="s">
        <v>59</v>
      </c>
      <c r="C92" s="42">
        <v>3176</v>
      </c>
      <c r="D92" s="43">
        <v>76110</v>
      </c>
      <c r="E92" s="42">
        <v>1712</v>
      </c>
      <c r="F92" s="44">
        <f>IF(D92="","",E92/D92*100)</f>
        <v>2.2493759032978584</v>
      </c>
    </row>
    <row r="93" spans="1:6" ht="13.5">
      <c r="A93" s="77"/>
      <c r="B93" s="22" t="s">
        <v>60</v>
      </c>
      <c r="C93" s="45">
        <v>6489</v>
      </c>
      <c r="D93" s="45">
        <v>353025</v>
      </c>
      <c r="E93" s="45">
        <v>45350</v>
      </c>
      <c r="F93" s="44">
        <f aca="true" t="shared" si="3" ref="F93:F120">IF(D93="","",E93/D93*100)</f>
        <v>12.846115714184547</v>
      </c>
    </row>
    <row r="94" spans="1:6" ht="13.5">
      <c r="A94" s="77"/>
      <c r="B94" s="22" t="s">
        <v>61</v>
      </c>
      <c r="C94" s="45">
        <v>57</v>
      </c>
      <c r="D94" s="45">
        <v>1698</v>
      </c>
      <c r="E94" s="45">
        <v>42</v>
      </c>
      <c r="F94" s="44">
        <f t="shared" si="3"/>
        <v>2.4734982332155475</v>
      </c>
    </row>
    <row r="95" spans="1:6" ht="13.5">
      <c r="A95" s="77"/>
      <c r="B95" s="22" t="s">
        <v>62</v>
      </c>
      <c r="C95" s="45">
        <v>37</v>
      </c>
      <c r="D95" s="45">
        <v>2391</v>
      </c>
      <c r="E95" s="45">
        <v>3</v>
      </c>
      <c r="F95" s="44">
        <f t="shared" si="3"/>
        <v>0.12547051442910914</v>
      </c>
    </row>
    <row r="96" spans="1:6" ht="13.5">
      <c r="A96" s="77"/>
      <c r="B96" s="22" t="s">
        <v>63</v>
      </c>
      <c r="C96" s="45">
        <v>71</v>
      </c>
      <c r="D96" s="45">
        <v>1383</v>
      </c>
      <c r="E96" s="45">
        <v>32</v>
      </c>
      <c r="F96" s="44">
        <f t="shared" si="3"/>
        <v>2.3138105567606653</v>
      </c>
    </row>
    <row r="97" spans="1:6" ht="13.5">
      <c r="A97" s="77"/>
      <c r="B97" s="22" t="s">
        <v>64</v>
      </c>
      <c r="C97" s="45">
        <v>40</v>
      </c>
      <c r="D97" s="45">
        <v>487</v>
      </c>
      <c r="E97" s="45">
        <v>12</v>
      </c>
      <c r="F97" s="44">
        <f>IF(D97="","",E97/D97*100)</f>
        <v>2.4640657084188913</v>
      </c>
    </row>
    <row r="98" spans="1:6" ht="13.5">
      <c r="A98" s="77"/>
      <c r="B98" s="22" t="s">
        <v>65</v>
      </c>
      <c r="C98" s="45">
        <v>18</v>
      </c>
      <c r="D98" s="45">
        <v>209</v>
      </c>
      <c r="E98" s="45">
        <v>50</v>
      </c>
      <c r="F98" s="44">
        <f t="shared" si="3"/>
        <v>23.923444976076556</v>
      </c>
    </row>
    <row r="99" spans="1:6" ht="13.5">
      <c r="A99" s="77"/>
      <c r="B99" s="22" t="s">
        <v>66</v>
      </c>
      <c r="C99" s="45">
        <v>13</v>
      </c>
      <c r="D99" s="45">
        <v>315</v>
      </c>
      <c r="E99" s="45">
        <v>130</v>
      </c>
      <c r="F99" s="44">
        <f t="shared" si="3"/>
        <v>41.269841269841265</v>
      </c>
    </row>
    <row r="100" spans="1:6" ht="13.5">
      <c r="A100" s="77"/>
      <c r="B100" s="22" t="s">
        <v>67</v>
      </c>
      <c r="C100" s="45">
        <v>24</v>
      </c>
      <c r="D100" s="45">
        <v>345</v>
      </c>
      <c r="E100" s="45">
        <v>10</v>
      </c>
      <c r="F100" s="44">
        <f t="shared" si="3"/>
        <v>2.898550724637681</v>
      </c>
    </row>
    <row r="101" spans="1:6" ht="13.5">
      <c r="A101" s="77"/>
      <c r="B101" s="46" t="s">
        <v>68</v>
      </c>
      <c r="C101" s="45">
        <v>55</v>
      </c>
      <c r="D101" s="45">
        <v>1007</v>
      </c>
      <c r="E101" s="45">
        <v>24</v>
      </c>
      <c r="F101" s="44">
        <f t="shared" si="3"/>
        <v>2.3833167825223436</v>
      </c>
    </row>
    <row r="102" spans="1:6" ht="13.5">
      <c r="A102" s="77"/>
      <c r="B102" s="22" t="s">
        <v>69</v>
      </c>
      <c r="C102" s="45">
        <v>3</v>
      </c>
      <c r="D102" s="45">
        <v>26</v>
      </c>
      <c r="E102" s="45">
        <v>1</v>
      </c>
      <c r="F102" s="44">
        <f t="shared" si="3"/>
        <v>3.8461538461538463</v>
      </c>
    </row>
    <row r="103" spans="1:6" ht="13.5">
      <c r="A103" s="77"/>
      <c r="B103" s="22" t="s">
        <v>70</v>
      </c>
      <c r="C103" s="45">
        <v>6</v>
      </c>
      <c r="D103" s="45">
        <v>428</v>
      </c>
      <c r="E103" s="45">
        <v>9</v>
      </c>
      <c r="F103" s="44">
        <f t="shared" si="3"/>
        <v>2.102803738317757</v>
      </c>
    </row>
    <row r="104" spans="1:6" ht="13.5">
      <c r="A104" s="77"/>
      <c r="B104" s="22" t="s">
        <v>71</v>
      </c>
      <c r="C104" s="45">
        <v>1</v>
      </c>
      <c r="D104" s="45">
        <v>9</v>
      </c>
      <c r="E104" s="45">
        <v>0</v>
      </c>
      <c r="F104" s="44">
        <f t="shared" si="3"/>
        <v>0</v>
      </c>
    </row>
    <row r="105" spans="1:7" ht="13.5">
      <c r="A105" s="77"/>
      <c r="B105" s="22" t="s">
        <v>72</v>
      </c>
      <c r="C105" s="45">
        <v>51</v>
      </c>
      <c r="D105" s="45">
        <v>1313</v>
      </c>
      <c r="E105" s="45">
        <v>41</v>
      </c>
      <c r="F105" s="44">
        <f t="shared" si="3"/>
        <v>3.1226199543031226</v>
      </c>
      <c r="G105" s="10"/>
    </row>
    <row r="106" spans="1:6" ht="13.5">
      <c r="A106" s="77"/>
      <c r="B106" s="22" t="s">
        <v>73</v>
      </c>
      <c r="C106" s="45">
        <v>5</v>
      </c>
      <c r="D106" s="45">
        <v>60</v>
      </c>
      <c r="E106" s="45">
        <v>16</v>
      </c>
      <c r="F106" s="44">
        <f t="shared" si="3"/>
        <v>26.666666666666668</v>
      </c>
    </row>
    <row r="107" spans="1:6" ht="13.5">
      <c r="A107" s="77"/>
      <c r="B107" s="22" t="s">
        <v>74</v>
      </c>
      <c r="C107" s="45">
        <v>91</v>
      </c>
      <c r="D107" s="45">
        <v>1310</v>
      </c>
      <c r="E107" s="45">
        <v>114</v>
      </c>
      <c r="F107" s="44">
        <f t="shared" si="3"/>
        <v>8.702290076335878</v>
      </c>
    </row>
    <row r="108" spans="1:6" ht="13.5">
      <c r="A108" s="77"/>
      <c r="B108" s="22" t="s">
        <v>121</v>
      </c>
      <c r="C108" s="45">
        <v>213</v>
      </c>
      <c r="D108" s="45">
        <v>4212</v>
      </c>
      <c r="E108" s="45">
        <v>55</v>
      </c>
      <c r="F108" s="44">
        <f t="shared" si="3"/>
        <v>1.305792972459639</v>
      </c>
    </row>
    <row r="109" spans="1:6" ht="13.5">
      <c r="A109" s="77"/>
      <c r="B109" s="22" t="s">
        <v>122</v>
      </c>
      <c r="C109" s="45">
        <v>1</v>
      </c>
      <c r="D109" s="45">
        <v>18</v>
      </c>
      <c r="E109" s="45">
        <v>0</v>
      </c>
      <c r="F109" s="44">
        <f>IF(D109="","",E109/D109*100)</f>
        <v>0</v>
      </c>
    </row>
    <row r="110" spans="1:6" ht="13.5">
      <c r="A110" s="77"/>
      <c r="B110" s="22" t="s">
        <v>123</v>
      </c>
      <c r="C110" s="45">
        <v>0</v>
      </c>
      <c r="D110" s="45">
        <v>0</v>
      </c>
      <c r="E110" s="45">
        <v>0</v>
      </c>
      <c r="F110" s="44">
        <v>0</v>
      </c>
    </row>
    <row r="111" spans="1:6" ht="13.5">
      <c r="A111" s="77"/>
      <c r="B111" s="22" t="s">
        <v>124</v>
      </c>
      <c r="C111" s="45">
        <v>21</v>
      </c>
      <c r="D111" s="45">
        <v>377</v>
      </c>
      <c r="E111" s="45">
        <v>41</v>
      </c>
      <c r="F111" s="44">
        <f t="shared" si="3"/>
        <v>10.875331564986737</v>
      </c>
    </row>
    <row r="112" spans="1:6" ht="13.5">
      <c r="A112" s="77"/>
      <c r="B112" s="22" t="s">
        <v>125</v>
      </c>
      <c r="C112" s="45">
        <v>17</v>
      </c>
      <c r="D112" s="45">
        <v>2462</v>
      </c>
      <c r="E112" s="45">
        <v>181</v>
      </c>
      <c r="F112" s="44">
        <f t="shared" si="3"/>
        <v>7.351746547522339</v>
      </c>
    </row>
    <row r="113" spans="1:6" ht="13.5">
      <c r="A113" s="77"/>
      <c r="B113" s="22" t="s">
        <v>126</v>
      </c>
      <c r="C113" s="45">
        <v>5</v>
      </c>
      <c r="D113" s="45">
        <v>314</v>
      </c>
      <c r="E113" s="45">
        <v>66</v>
      </c>
      <c r="F113" s="44">
        <f t="shared" si="3"/>
        <v>21.019108280254777</v>
      </c>
    </row>
    <row r="114" spans="1:6" s="8" customFormat="1" ht="13.5" customHeight="1">
      <c r="A114" s="77"/>
      <c r="B114" s="22" t="s">
        <v>127</v>
      </c>
      <c r="C114" s="36">
        <v>1024</v>
      </c>
      <c r="D114" s="36">
        <v>9773</v>
      </c>
      <c r="E114" s="36">
        <v>1230</v>
      </c>
      <c r="F114" s="44">
        <f>IF(D114="","",E114/D114*100)</f>
        <v>12.585695282922337</v>
      </c>
    </row>
    <row r="115" spans="1:6" ht="13.5">
      <c r="A115" s="77"/>
      <c r="B115" s="22" t="s">
        <v>128</v>
      </c>
      <c r="C115" s="36">
        <v>1742</v>
      </c>
      <c r="D115" s="36">
        <v>65492</v>
      </c>
      <c r="E115" s="36">
        <v>3747</v>
      </c>
      <c r="F115" s="44">
        <f t="shared" si="3"/>
        <v>5.721309472912722</v>
      </c>
    </row>
    <row r="116" spans="1:6" ht="15.75">
      <c r="A116" s="77"/>
      <c r="B116" s="47" t="s">
        <v>110</v>
      </c>
      <c r="C116" s="45">
        <v>1156</v>
      </c>
      <c r="D116" s="45">
        <v>60138</v>
      </c>
      <c r="E116" s="45">
        <v>11941</v>
      </c>
      <c r="F116" s="44">
        <f t="shared" si="3"/>
        <v>19.855997871562074</v>
      </c>
    </row>
    <row r="117" spans="1:6" ht="13.5">
      <c r="A117" s="77"/>
      <c r="B117" s="22" t="s">
        <v>75</v>
      </c>
      <c r="C117" s="45">
        <v>9</v>
      </c>
      <c r="D117" s="45">
        <v>229</v>
      </c>
      <c r="E117" s="45">
        <v>58</v>
      </c>
      <c r="F117" s="44">
        <f t="shared" si="3"/>
        <v>25.327510917030565</v>
      </c>
    </row>
    <row r="118" spans="1:6" ht="13.5">
      <c r="A118" s="77"/>
      <c r="B118" s="22" t="s">
        <v>76</v>
      </c>
      <c r="C118" s="45">
        <v>760</v>
      </c>
      <c r="D118" s="45">
        <v>74705</v>
      </c>
      <c r="E118" s="45">
        <v>2927</v>
      </c>
      <c r="F118" s="44">
        <f t="shared" si="3"/>
        <v>3.918077772572117</v>
      </c>
    </row>
    <row r="119" spans="1:6" ht="13.5">
      <c r="A119" s="77"/>
      <c r="B119" s="22" t="s">
        <v>129</v>
      </c>
      <c r="C119" s="45">
        <v>3496</v>
      </c>
      <c r="D119" s="45">
        <v>310655</v>
      </c>
      <c r="E119" s="45">
        <v>24176</v>
      </c>
      <c r="F119" s="44">
        <f t="shared" si="3"/>
        <v>7.7822665014244095</v>
      </c>
    </row>
    <row r="120" spans="1:6" ht="14.25" thickBot="1">
      <c r="A120" s="79"/>
      <c r="B120" s="22" t="s">
        <v>77</v>
      </c>
      <c r="C120" s="71">
        <v>1244</v>
      </c>
      <c r="D120" s="71">
        <v>25586</v>
      </c>
      <c r="E120" s="71">
        <v>997</v>
      </c>
      <c r="F120" s="48">
        <f t="shared" si="3"/>
        <v>3.896662237160947</v>
      </c>
    </row>
    <row r="121" spans="1:6" ht="14.25" thickBot="1">
      <c r="A121" s="81" t="s">
        <v>78</v>
      </c>
      <c r="B121" s="82"/>
      <c r="C121" s="40">
        <f>SUM(C92:C120)</f>
        <v>19825</v>
      </c>
      <c r="D121" s="40">
        <f>SUM(D92:D120)</f>
        <v>994077</v>
      </c>
      <c r="E121" s="40">
        <f>SUM(E92:E120)</f>
        <v>92965</v>
      </c>
      <c r="F121" s="59">
        <f>IF(D121="","",E121/D121*100)</f>
        <v>9.351891251884915</v>
      </c>
    </row>
    <row r="122" spans="1:6" ht="13.5" customHeight="1" thickBot="1">
      <c r="A122" s="83" t="s">
        <v>79</v>
      </c>
      <c r="B122" s="84"/>
      <c r="C122" s="49">
        <f>C91+C121</f>
        <v>162029</v>
      </c>
      <c r="D122" s="49">
        <f>D91+D121</f>
        <v>3196111</v>
      </c>
      <c r="E122" s="49">
        <f>E91+E121</f>
        <v>197928</v>
      </c>
      <c r="F122" s="60">
        <f>IF(D122="","",E122/D122*100)</f>
        <v>6.192776158274853</v>
      </c>
    </row>
    <row r="123" spans="1:6" ht="13.5">
      <c r="A123" s="50" t="s">
        <v>80</v>
      </c>
      <c r="B123" s="50"/>
      <c r="C123" s="51"/>
      <c r="D123" s="51"/>
      <c r="E123" s="51"/>
      <c r="F123" s="61"/>
    </row>
    <row r="124" spans="1:12" ht="13.5" customHeight="1">
      <c r="A124" s="65" t="s">
        <v>114</v>
      </c>
      <c r="B124" s="66"/>
      <c r="C124" s="64"/>
      <c r="H124" s="85"/>
      <c r="I124" s="86"/>
      <c r="J124" s="86"/>
      <c r="K124" s="86"/>
      <c r="L124" s="86"/>
    </row>
    <row r="125" spans="1:12" ht="13.5">
      <c r="A125" s="66"/>
      <c r="B125" s="68" t="s">
        <v>115</v>
      </c>
      <c r="C125" s="64"/>
      <c r="H125" s="86"/>
      <c r="I125" s="86"/>
      <c r="J125" s="86"/>
      <c r="K125" s="86"/>
      <c r="L125" s="86"/>
    </row>
    <row r="126" spans="1:4" ht="13.5">
      <c r="A126" s="67" t="s">
        <v>112</v>
      </c>
      <c r="B126" s="67"/>
      <c r="C126" s="63"/>
      <c r="D126" s="63"/>
    </row>
    <row r="127" spans="1:4" ht="13.5">
      <c r="A127" s="67"/>
      <c r="B127" s="68" t="s">
        <v>113</v>
      </c>
      <c r="C127" s="63"/>
      <c r="D127" s="63"/>
    </row>
  </sheetData>
  <sheetProtection/>
  <mergeCells count="12">
    <mergeCell ref="A121:B121"/>
    <mergeCell ref="A122:B122"/>
    <mergeCell ref="H124:L125"/>
    <mergeCell ref="A86:A90"/>
    <mergeCell ref="A91:B91"/>
    <mergeCell ref="A13:A20"/>
    <mergeCell ref="A1:F1"/>
    <mergeCell ref="A4:B4"/>
    <mergeCell ref="A10:A12"/>
    <mergeCell ref="A92:A120"/>
    <mergeCell ref="A21:A60"/>
    <mergeCell ref="A61:A85"/>
  </mergeCells>
  <printOptions/>
  <pageMargins left="0.7874015748031497" right="0.6299212598425197" top="0.984251968503937" bottom="1.5748031496062993" header="0.5118110236220472" footer="0.5118110236220472"/>
  <pageSetup horizontalDpi="600" verticalDpi="600" orientation="portrait" paperSize="9" scale="81" r:id="rId1"/>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2008-06-19T09:25:29Z</dcterms:created>
  <dcterms:modified xsi:type="dcterms:W3CDTF">2021-07-16T12:24:17Z</dcterms:modified>
  <cp:category/>
  <cp:version/>
  <cp:contentType/>
  <cp:contentStatus/>
</cp:coreProperties>
</file>