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5.61.215\disk1\kyoyu2023\化学物質係\■プレス\R8年度\R8.10月分\プレスR8.10(第1518報) 10月27日(火)掲載\EXCEL\"/>
    </mc:Choice>
  </mc:AlternateContent>
  <xr:revisionPtr revIDLastSave="0" documentId="13_ncr:1_{E188492B-1F79-4B1E-BBB0-BE9082D982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産地">'[1]マスタ（削除不可）'!$A$3:$A$50</definedName>
    <definedName name="出荷制限状況等">'[1]マスタ（削除不可）'!$E$3:$E$8</definedName>
    <definedName name="食品カテゴリ">'[1]マスタ（削除不可）'!$C$3:$C$9</definedName>
    <definedName name="超過">'[1]マスタ（削除不可）'!$H$3:$H$4</definedName>
    <definedName name="野生_栽培">'[1]マスタ（削除不可）'!$D$3:$D$8</definedName>
    <definedName name="流通品_非流通品">'[1]マスタ（削除不可）'!$B$3:$B$5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1" i="1" l="1"/>
  <c r="V21" i="1" s="1"/>
  <c r="W21" i="1" s="1"/>
  <c r="U21" i="1"/>
  <c r="T22" i="1"/>
  <c r="U22" i="1"/>
  <c r="V22" i="1" s="1"/>
  <c r="W22" i="1" s="1"/>
  <c r="T23" i="1"/>
  <c r="U23" i="1"/>
  <c r="T24" i="1"/>
  <c r="V24" i="1" s="1"/>
  <c r="W24" i="1" s="1"/>
  <c r="U24" i="1"/>
  <c r="T25" i="1"/>
  <c r="V25" i="1" s="1"/>
  <c r="W25" i="1" s="1"/>
  <c r="U25" i="1"/>
  <c r="T26" i="1"/>
  <c r="U26" i="1"/>
  <c r="T27" i="1"/>
  <c r="U27" i="1"/>
  <c r="V27" i="1"/>
  <c r="W27" i="1"/>
  <c r="T28" i="1"/>
  <c r="U28" i="1"/>
  <c r="T29" i="1"/>
  <c r="V29" i="1" s="1"/>
  <c r="W29" i="1" s="1"/>
  <c r="U29" i="1"/>
  <c r="T30" i="1"/>
  <c r="U30" i="1"/>
  <c r="T31" i="1"/>
  <c r="U31" i="1"/>
  <c r="V31" i="1"/>
  <c r="W31" i="1" s="1"/>
  <c r="T32" i="1"/>
  <c r="V32" i="1" s="1"/>
  <c r="W32" i="1" s="1"/>
  <c r="U32" i="1"/>
  <c r="T33" i="1"/>
  <c r="U33" i="1"/>
  <c r="T34" i="1"/>
  <c r="U34" i="1"/>
  <c r="V34" i="1"/>
  <c r="W34" i="1" s="1"/>
  <c r="T35" i="1"/>
  <c r="U35" i="1"/>
  <c r="T36" i="1"/>
  <c r="U36" i="1"/>
  <c r="V36" i="1"/>
  <c r="W36" i="1" s="1"/>
  <c r="T37" i="1"/>
  <c r="V37" i="1" s="1"/>
  <c r="W37" i="1" s="1"/>
  <c r="U37" i="1"/>
  <c r="T38" i="1"/>
  <c r="V38" i="1" s="1"/>
  <c r="W38" i="1" s="1"/>
  <c r="U38" i="1"/>
  <c r="T39" i="1"/>
  <c r="U39" i="1"/>
  <c r="V39" i="1"/>
  <c r="W39" i="1"/>
  <c r="T40" i="1"/>
  <c r="U40" i="1"/>
  <c r="T41" i="1"/>
  <c r="V41" i="1" s="1"/>
  <c r="W41" i="1" s="1"/>
  <c r="U41" i="1"/>
  <c r="T42" i="1"/>
  <c r="U42" i="1"/>
  <c r="T43" i="1"/>
  <c r="U43" i="1"/>
  <c r="V43" i="1"/>
  <c r="W43" i="1"/>
  <c r="T44" i="1"/>
  <c r="U44" i="1"/>
  <c r="V44" i="1"/>
  <c r="W44" i="1" s="1"/>
  <c r="T45" i="1"/>
  <c r="U45" i="1"/>
  <c r="V45" i="1" s="1"/>
  <c r="W45" i="1" s="1"/>
  <c r="T46" i="1"/>
  <c r="U46" i="1"/>
  <c r="V46" i="1"/>
  <c r="W46" i="1"/>
  <c r="T47" i="1"/>
  <c r="U47" i="1"/>
  <c r="T48" i="1"/>
  <c r="V48" i="1" s="1"/>
  <c r="W48" i="1" s="1"/>
  <c r="U48" i="1"/>
  <c r="T49" i="1"/>
  <c r="U49" i="1"/>
  <c r="V49" i="1"/>
  <c r="W49" i="1" s="1"/>
  <c r="T50" i="1"/>
  <c r="U50" i="1"/>
  <c r="V50" i="1"/>
  <c r="W50" i="1" s="1"/>
  <c r="T51" i="1"/>
  <c r="U51" i="1"/>
  <c r="V51" i="1"/>
  <c r="W51" i="1" s="1"/>
  <c r="T52" i="1"/>
  <c r="U52" i="1"/>
  <c r="T53" i="1"/>
  <c r="V53" i="1" s="1"/>
  <c r="W53" i="1" s="1"/>
  <c r="U53" i="1"/>
  <c r="T54" i="1"/>
  <c r="U54" i="1"/>
  <c r="T55" i="1"/>
  <c r="U55" i="1"/>
  <c r="V55" i="1"/>
  <c r="W55" i="1" s="1"/>
  <c r="T56" i="1"/>
  <c r="U56" i="1"/>
  <c r="T57" i="1"/>
  <c r="U57" i="1"/>
  <c r="T58" i="1"/>
  <c r="U58" i="1"/>
  <c r="T59" i="1"/>
  <c r="U59" i="1"/>
  <c r="T60" i="1"/>
  <c r="U60" i="1"/>
  <c r="T61" i="1"/>
  <c r="U61" i="1"/>
  <c r="V54" i="1" l="1"/>
  <c r="W54" i="1" s="1"/>
  <c r="V58" i="1"/>
  <c r="W58" i="1" s="1"/>
  <c r="V26" i="1"/>
  <c r="W26" i="1" s="1"/>
  <c r="V57" i="1"/>
  <c r="W57" i="1" s="1"/>
  <c r="V56" i="1"/>
  <c r="W56" i="1" s="1"/>
  <c r="V33" i="1"/>
  <c r="W33" i="1" s="1"/>
  <c r="V60" i="1"/>
  <c r="W60" i="1" s="1"/>
  <c r="V61" i="1"/>
  <c r="W61" i="1" s="1"/>
  <c r="V59" i="1"/>
  <c r="W59" i="1" s="1"/>
  <c r="V35" i="1"/>
  <c r="W35" i="1" s="1"/>
  <c r="V28" i="1"/>
  <c r="W28" i="1" s="1"/>
  <c r="V52" i="1"/>
  <c r="W52" i="1" s="1"/>
  <c r="V23" i="1"/>
  <c r="W23" i="1" s="1"/>
  <c r="V30" i="1"/>
  <c r="W30" i="1" s="1"/>
  <c r="V47" i="1"/>
  <c r="W47" i="1" s="1"/>
  <c r="V40" i="1"/>
  <c r="W40" i="1" s="1"/>
  <c r="V42" i="1"/>
  <c r="W42" i="1" s="1"/>
  <c r="U20" i="1" l="1"/>
  <c r="T20" i="1"/>
  <c r="V20" i="1" s="1"/>
  <c r="W20" i="1" s="1"/>
  <c r="U19" i="1"/>
  <c r="T19" i="1"/>
  <c r="U18" i="1"/>
  <c r="T18" i="1"/>
  <c r="U17" i="1"/>
  <c r="T17" i="1"/>
  <c r="U16" i="1"/>
  <c r="T16" i="1"/>
  <c r="U15" i="1"/>
  <c r="T15" i="1"/>
  <c r="V15" i="1" s="1"/>
  <c r="W15" i="1" s="1"/>
  <c r="U14" i="1"/>
  <c r="T14" i="1"/>
  <c r="U13" i="1"/>
  <c r="T13" i="1"/>
  <c r="V13" i="1" s="1"/>
  <c r="W13" i="1" s="1"/>
  <c r="U12" i="1"/>
  <c r="T12" i="1"/>
  <c r="V12" i="1" s="1"/>
  <c r="W12" i="1" s="1"/>
  <c r="U11" i="1"/>
  <c r="T11" i="1"/>
  <c r="U10" i="1"/>
  <c r="T10" i="1"/>
  <c r="U9" i="1"/>
  <c r="T9" i="1"/>
  <c r="V9" i="1" s="1"/>
  <c r="W9" i="1" s="1"/>
  <c r="U8" i="1"/>
  <c r="T8" i="1"/>
  <c r="V8" i="1" s="1"/>
  <c r="W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U7" i="1"/>
  <c r="T7" i="1"/>
  <c r="V18" i="1" l="1"/>
  <c r="W18" i="1" s="1"/>
  <c r="V14" i="1"/>
  <c r="W14" i="1" s="1"/>
  <c r="V19" i="1"/>
  <c r="W19" i="1" s="1"/>
  <c r="V10" i="1"/>
  <c r="W10" i="1" s="1"/>
  <c r="V16" i="1"/>
  <c r="W16" i="1" s="1"/>
  <c r="V7" i="1"/>
  <c r="W7" i="1" s="1"/>
  <c r="V11" i="1"/>
  <c r="W11" i="1" s="1"/>
  <c r="V17" i="1"/>
  <c r="W17" i="1" s="1"/>
</calcChain>
</file>

<file path=xl/sharedStrings.xml><?xml version="1.0" encoding="utf-8"?>
<sst xmlns="http://schemas.openxmlformats.org/spreadsheetml/2006/main" count="784" uniqueCount="121">
  <si>
    <t>産地</t>
    <rPh sb="0" eb="2">
      <t>サンチ</t>
    </rPh>
    <phoneticPr fontId="2"/>
  </si>
  <si>
    <t>品目</t>
    <rPh sb="0" eb="2">
      <t>ヒンモク</t>
    </rPh>
    <phoneticPr fontId="2"/>
  </si>
  <si>
    <t>報告自治体</t>
    <rPh sb="0" eb="2">
      <t>ホウコク</t>
    </rPh>
    <rPh sb="2" eb="5">
      <t>ジチタイ</t>
    </rPh>
    <phoneticPr fontId="2"/>
  </si>
  <si>
    <t>実施主体</t>
    <rPh sb="0" eb="2">
      <t>ジッシ</t>
    </rPh>
    <phoneticPr fontId="2"/>
  </si>
  <si>
    <t>都道府県</t>
    <rPh sb="0" eb="4">
      <t>トドウフケン</t>
    </rPh>
    <phoneticPr fontId="2"/>
  </si>
  <si>
    <t>市町村</t>
    <rPh sb="0" eb="3">
      <t>シチョウソン</t>
    </rPh>
    <phoneticPr fontId="2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</si>
  <si>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2"/>
  </si>
  <si>
    <t>非流通品
／流通品</t>
    <rPh sb="0" eb="1">
      <t>ヒ</t>
    </rPh>
    <rPh sb="1" eb="3">
      <t>リュウツウ</t>
    </rPh>
    <rPh sb="3" eb="4">
      <t>ヒン</t>
    </rPh>
    <phoneticPr fontId="2"/>
  </si>
  <si>
    <t>品目名</t>
    <rPh sb="2" eb="3">
      <t>メイ</t>
    </rPh>
    <phoneticPr fontId="2"/>
  </si>
  <si>
    <t>検査法</t>
    <rPh sb="0" eb="2">
      <t>ケンサ</t>
    </rPh>
    <rPh sb="2" eb="3">
      <t>ホウ</t>
    </rPh>
    <phoneticPr fontId="2"/>
  </si>
  <si>
    <t>採取日
（購入日)</t>
  </si>
  <si>
    <t>NO</t>
    <phoneticPr fontId="2"/>
  </si>
  <si>
    <t>検査機関</t>
    <phoneticPr fontId="2"/>
  </si>
  <si>
    <t>結果
判明日</t>
    <phoneticPr fontId="2"/>
  </si>
  <si>
    <t>食品の放射性物質検査について</t>
    <rPh sb="5" eb="6">
      <t>セイ</t>
    </rPh>
    <rPh sb="6" eb="8">
      <t>ブッシツ</t>
    </rPh>
    <phoneticPr fontId="2"/>
  </si>
  <si>
    <t>食品
カテゴリ</t>
    <phoneticPr fontId="2"/>
  </si>
  <si>
    <t>検査</t>
    <phoneticPr fontId="2"/>
  </si>
  <si>
    <t>日時</t>
    <rPh sb="0" eb="2">
      <t>ニチジ</t>
    </rPh>
    <phoneticPr fontId="2"/>
  </si>
  <si>
    <t>結果（Bq/kg)</t>
    <rPh sb="0" eb="2">
      <t>ケッカ</t>
    </rPh>
    <phoneticPr fontId="2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</si>
  <si>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2"/>
  </si>
  <si>
    <t>入力用</t>
    <rPh sb="0" eb="3">
      <t>ニュウリョクヨウ</t>
    </rPh>
    <phoneticPr fontId="7"/>
  </si>
  <si>
    <t>Cs-134</t>
    <phoneticPr fontId="2"/>
  </si>
  <si>
    <t>Cs-137</t>
    <phoneticPr fontId="2"/>
  </si>
  <si>
    <t>Cs合計</t>
    <rPh sb="2" eb="4">
      <t>ゴウケイ</t>
    </rPh>
    <phoneticPr fontId="2"/>
  </si>
  <si>
    <t>基準超過</t>
    <rPh sb="0" eb="2">
      <t>キジュン</t>
    </rPh>
    <rPh sb="2" eb="4">
      <t>チョウカ</t>
    </rPh>
    <phoneticPr fontId="2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</si>
  <si>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2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</si>
  <si>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7"/>
  </si>
  <si>
    <t>Cs-134</t>
    <phoneticPr fontId="7"/>
  </si>
  <si>
    <t>Cs-137</t>
    <phoneticPr fontId="7"/>
  </si>
  <si>
    <t>Cs合計</t>
    <rPh sb="2" eb="4">
      <t>ゴウケイ</t>
    </rPh>
    <phoneticPr fontId="7"/>
  </si>
  <si>
    <t>Ge</t>
  </si>
  <si>
    <t>福島県</t>
  </si>
  <si>
    <t>非流通品（出荷予定あり）</t>
  </si>
  <si>
    <t>制限なし</t>
  </si>
  <si>
    <t>福島県衛生研究所</t>
  </si>
  <si>
    <t>&lt;5.6</t>
  </si>
  <si>
    <t>流通品</t>
  </si>
  <si>
    <t>&lt;6.7</t>
  </si>
  <si>
    <t>&lt;6.4</t>
  </si>
  <si>
    <t>&lt;6.2</t>
  </si>
  <si>
    <t>&lt;7.1</t>
  </si>
  <si>
    <t>&lt;8.0</t>
  </si>
  <si>
    <t>&lt;15</t>
  </si>
  <si>
    <t>&lt;6.8</t>
  </si>
  <si>
    <t>&lt;14</t>
  </si>
  <si>
    <t>その他</t>
    <rPh sb="2" eb="3">
      <t>タ</t>
    </rPh>
    <phoneticPr fontId="2"/>
  </si>
  <si>
    <t>&lt;9.0</t>
  </si>
  <si>
    <t>&lt;6.5</t>
  </si>
  <si>
    <t>&lt;7.3</t>
  </si>
  <si>
    <t>&lt;12</t>
  </si>
  <si>
    <t>&lt;5.8</t>
  </si>
  <si>
    <t>&lt;8.4</t>
  </si>
  <si>
    <t>&lt;6.0</t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</si>
  <si>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2"/>
  </si>
  <si>
    <t>あんぽ柿</t>
    <rPh sb="3" eb="4">
      <t>ガキ</t>
    </rPh>
    <phoneticPr fontId="11"/>
  </si>
  <si>
    <t>試験加工品</t>
    <rPh sb="0" eb="2">
      <t>シケン</t>
    </rPh>
    <rPh sb="2" eb="5">
      <t>カコウヒン</t>
    </rPh>
    <phoneticPr fontId="11"/>
  </si>
  <si>
    <t>都道府県による出荷自粛等（全数検査を条件として一部解除）</t>
    <rPh sb="11" eb="12">
      <t>トウ</t>
    </rPh>
    <phoneticPr fontId="11"/>
  </si>
  <si>
    <t>&lt;5.4</t>
  </si>
  <si>
    <t>&lt;7.5</t>
  </si>
  <si>
    <t>&lt;6.1</t>
  </si>
  <si>
    <t>&lt;8.7</t>
  </si>
  <si>
    <t>&lt;6.9</t>
  </si>
  <si>
    <t>&lt;7.7</t>
  </si>
  <si>
    <t>&lt;5.2</t>
  </si>
  <si>
    <t>&lt;7.0</t>
  </si>
  <si>
    <t>&lt;8.2</t>
  </si>
  <si>
    <t>&lt;6.3</t>
  </si>
  <si>
    <t>&lt;8.5</t>
  </si>
  <si>
    <t>&lt;6.6</t>
  </si>
  <si>
    <t>&lt;5.7</t>
  </si>
  <si>
    <t>&lt;5.9</t>
  </si>
  <si>
    <t>干し柿</t>
    <rPh sb="0" eb="1">
      <t>ホ</t>
    </rPh>
    <rPh sb="2" eb="3">
      <t>ガキ</t>
    </rPh>
    <phoneticPr fontId="11"/>
  </si>
  <si>
    <t>&lt;7.4</t>
  </si>
  <si>
    <t>&lt;7.8</t>
  </si>
  <si>
    <t>&lt;9.5</t>
  </si>
  <si>
    <t>&lt;9.3</t>
  </si>
  <si>
    <t>&lt;8.1</t>
  </si>
  <si>
    <t>&lt;7.9</t>
  </si>
  <si>
    <t>&lt;8.3</t>
  </si>
  <si>
    <t>&lt;8.9</t>
  </si>
  <si>
    <t>&lt;7.6</t>
  </si>
  <si>
    <t>&lt;9.6</t>
  </si>
  <si>
    <t>&lt;8.8</t>
  </si>
  <si>
    <t>&lt;9.1</t>
  </si>
  <si>
    <t>&lt;5.1</t>
  </si>
  <si>
    <t>&lt;9.4</t>
  </si>
  <si>
    <t>&lt;5.3</t>
  </si>
  <si>
    <t>福島県</t>
    <rPh sb="0" eb="3">
      <t>フクシマケン</t>
    </rPh>
    <phoneticPr fontId="11"/>
  </si>
  <si>
    <t>福島県</t>
    <rPh sb="0" eb="3">
      <t>フクシマケン</t>
    </rPh>
    <phoneticPr fontId="2"/>
  </si>
  <si>
    <t>福島市</t>
  </si>
  <si>
    <t>製造・加工場所
（福島県伊達市）</t>
  </si>
  <si>
    <t>非流通品（出荷予定なし）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2"/>
  </si>
  <si>
    <t>製造・加工場所
（福島県伊達市）</t>
    <rPh sb="12" eb="15">
      <t>ダテシ</t>
    </rPh>
    <phoneticPr fontId="11"/>
  </si>
  <si>
    <t>製造・加工場所
（福島県伊達市）</t>
    <rPh sb="12" eb="14">
      <t>ダテ</t>
    </rPh>
    <rPh sb="14" eb="15">
      <t>シ</t>
    </rPh>
    <phoneticPr fontId="11"/>
  </si>
  <si>
    <t>伊達市</t>
  </si>
  <si>
    <t>桑折町</t>
  </si>
  <si>
    <t>国見町</t>
  </si>
  <si>
    <t>広野町</t>
  </si>
  <si>
    <t>福島県</t>
    <rPh sb="0" eb="3">
      <t>フクシマケン</t>
    </rPh>
    <phoneticPr fontId="3"/>
  </si>
  <si>
    <t>大玉村</t>
  </si>
  <si>
    <t>製造・加工場所
（福島県大玉村）</t>
  </si>
  <si>
    <t>いもがら</t>
  </si>
  <si>
    <t>&lt;3.1</t>
  </si>
  <si>
    <t>&lt;2.4</t>
  </si>
  <si>
    <t>&lt;5.5</t>
  </si>
  <si>
    <t>製造・加工場所
（福島県三春町）</t>
  </si>
  <si>
    <t>白菜キムチ漬</t>
  </si>
  <si>
    <t>塙町</t>
  </si>
  <si>
    <t>製造・加工場所
（福島県塙町）</t>
  </si>
  <si>
    <t>大根酢漬</t>
  </si>
  <si>
    <t>会津美里町</t>
  </si>
  <si>
    <t>製造・加工場所
（福島県会津美里町）</t>
  </si>
  <si>
    <t>乾燥トウモロコシ（ポップコーン用）</t>
  </si>
  <si>
    <t>&lt;7.2</t>
  </si>
  <si>
    <t>その他</t>
    <rPh sb="2" eb="3">
      <t>タ</t>
    </rPh>
    <phoneticPr fontId="3"/>
  </si>
  <si>
    <t>&lt;16</t>
  </si>
  <si>
    <t>南相馬市</t>
  </si>
  <si>
    <t>製造・加工場所
（福島県南相馬市）</t>
  </si>
  <si>
    <t>きゅうり塩漬</t>
  </si>
  <si>
    <t>その他</t>
  </si>
  <si>
    <t>田村市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</si>
</sst>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</cellStyleXfs>
  <cellXfs count="89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0" fontId="5" fillId="2" borderId="37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57" fontId="5" fillId="2" borderId="8" xfId="0" applyNumberFormat="1" applyFont="1" applyFill="1" applyBorder="1" applyAlignment="1">
      <alignment horizontal="center" vertical="center" wrapText="1"/>
    </xf>
    <xf numFmtId="176" fontId="5" fillId="2" borderId="39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176" fontId="5" fillId="2" borderId="38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6" fillId="2" borderId="5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left" vertical="center" wrapText="1"/>
    </xf>
    <xf numFmtId="176" fontId="5" fillId="2" borderId="42" xfId="0" applyNumberFormat="1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left" vertical="center" wrapText="1"/>
    </xf>
    <xf numFmtId="57" fontId="5" fillId="2" borderId="43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176" fontId="6" fillId="2" borderId="21" xfId="0" applyNumberFormat="1" applyFont="1" applyFill="1" applyBorder="1" applyAlignment="1">
      <alignment horizontal="center" vertical="center" wrapText="1"/>
    </xf>
    <xf numFmtId="176" fontId="6" fillId="2" borderId="22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176" fontId="5" fillId="2" borderId="27" xfId="0" applyNumberFormat="1" applyFont="1" applyFill="1" applyBorder="1" applyAlignment="1">
      <alignment horizontal="center" vertical="center" wrapText="1"/>
    </xf>
    <xf numFmtId="176" fontId="5" fillId="2" borderId="26" xfId="0" applyNumberFormat="1" applyFont="1" applyFill="1" applyBorder="1" applyAlignment="1">
      <alignment horizontal="center" vertical="center" wrapText="1"/>
    </xf>
    <xf numFmtId="176" fontId="5" fillId="2" borderId="35" xfId="0" applyNumberFormat="1" applyFont="1" applyFill="1" applyBorder="1" applyAlignment="1">
      <alignment horizontal="center" vertical="center" wrapText="1"/>
    </xf>
    <xf numFmtId="176" fontId="5" fillId="2" borderId="14" xfId="0" applyNumberFormat="1" applyFont="1" applyFill="1" applyBorder="1" applyAlignment="1">
      <alignment horizontal="center" vertical="center" wrapText="1"/>
    </xf>
    <xf numFmtId="176" fontId="5" fillId="2" borderId="13" xfId="0" applyNumberFormat="1" applyFont="1" applyFill="1" applyBorder="1" applyAlignment="1">
      <alignment horizontal="center" vertical="center" wrapText="1"/>
    </xf>
    <xf numFmtId="176" fontId="5" fillId="2" borderId="31" xfId="0" applyNumberFormat="1" applyFont="1" applyFill="1" applyBorder="1" applyAlignment="1">
      <alignment horizontal="center" vertical="center" wrapText="1"/>
    </xf>
    <xf numFmtId="176" fontId="5" fillId="2" borderId="28" xfId="0" applyNumberFormat="1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2" xr:uid="{56D2CE3F-8103-4C89-9625-96E8D021AE74}"/>
    <cellStyle name="標準 5" xfId="1" xr:uid="{CCCCC865-A62A-444A-B2B8-A4BD374BE1C8}"/>
  </cellStyles>
  <dxfs count="1"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externalLinks/_rels/externalLink1.xml.rels><?xml version="1.0" encoding="UTF-8" standalone="yes"?><Relationships xmlns="http://schemas.openxmlformats.org/package/2006/relationships"><Relationship Id="rId1" Target="file://///10.25.61.214/kyoyu/&#21270;&#23398;&#29289;&#36074;&#20418;/&#9679;&#26481;&#21271;&#22320;&#26041;&#22826;&#24179;&#27915;&#27798;&#22320;&#38663;&#31119;&#23798;&#21407;&#30330;/&#9632;&#12503;&#12524;&#12473;/R5&#24180;&#24230;/R6.3&#26376;&#20998;/&#12503;&#12524;&#12473;R6.3(&#31532;1387&#22577;)/(2)&#31119;&#23798;&#30476;/&#37089;&#23665;&#24066;&#12304;&#36786;&#29987;&#29289;&#12289;&#27700;&#29987;&#29289;&#12289;&#30044;&#29987;&#29289;&#12289;&#29275;&#20083;&#12539;&#20083;&#20816;&#29992;&#39135;&#21697;&#12289;&#12381;&#12398;&#20182;&#12305;&#12304;R6.3.31&#12305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様式"/>
      <sheetName val="マスタ（削除不可）"/>
      <sheetName val="記載例（R2改正後）"/>
      <sheetName val="記載例（H29.4 改正後）"/>
      <sheetName val="記載例（H29.4 改正前）"/>
    </sheetNames>
    <sheetDataSet>
      <sheetData sheetId="0" refreshError="1"/>
      <sheetData sheetId="1">
        <row r="3">
          <cell r="A3" t="str">
            <v>北海道</v>
          </cell>
          <cell r="B3" t="str">
            <v>非流通品（出荷予定なし）</v>
          </cell>
          <cell r="C3" t="str">
            <v>農産物</v>
          </cell>
          <cell r="D3" t="str">
            <v>野生</v>
          </cell>
          <cell r="E3" t="str">
            <v>摂取制限</v>
          </cell>
        </row>
        <row r="4">
          <cell r="A4" t="str">
            <v>青森県</v>
          </cell>
          <cell r="B4" t="str">
            <v>非流通品（出荷予定あり）</v>
          </cell>
          <cell r="C4" t="str">
            <v>畜産物</v>
          </cell>
          <cell r="D4" t="str">
            <v>天然</v>
          </cell>
          <cell r="E4" t="str">
            <v>国による出荷制限</v>
          </cell>
        </row>
        <row r="5">
          <cell r="A5" t="str">
            <v>岩手県</v>
          </cell>
          <cell r="B5" t="str">
            <v>流通品</v>
          </cell>
          <cell r="C5" t="str">
            <v>野生鳥獣肉</v>
          </cell>
          <cell r="D5" t="str">
            <v>栽培</v>
          </cell>
          <cell r="E5" t="str">
            <v>国による出荷制限（全数検査を条件として一部解除）</v>
          </cell>
        </row>
        <row r="6">
          <cell r="A6" t="str">
            <v>宮城県</v>
          </cell>
          <cell r="C6" t="str">
            <v>水産物</v>
          </cell>
          <cell r="D6" t="str">
            <v>養殖</v>
          </cell>
          <cell r="E6" t="str">
            <v>国による出荷制限(一部解除)</v>
          </cell>
        </row>
        <row r="7">
          <cell r="A7" t="str">
            <v>秋田県</v>
          </cell>
          <cell r="C7" t="str">
            <v>牛乳・乳児用食品</v>
          </cell>
          <cell r="D7" t="str">
            <v>不明</v>
          </cell>
          <cell r="E7" t="str">
            <v>都道府県による出荷自粛等</v>
          </cell>
        </row>
        <row r="8">
          <cell r="A8" t="str">
            <v>山形県</v>
          </cell>
          <cell r="C8" t="str">
            <v>飲料水</v>
          </cell>
          <cell r="E8" t="str">
            <v>都道府県による出荷自粛等（全数検査を条件として一部解除）</v>
          </cell>
        </row>
        <row r="9">
          <cell r="A9" t="str">
            <v>福島県</v>
          </cell>
          <cell r="C9" t="str">
            <v>その他</v>
          </cell>
        </row>
        <row r="10">
          <cell r="A10" t="str">
            <v>茨城県</v>
          </cell>
        </row>
        <row r="11">
          <cell r="A11" t="str">
            <v>栃木県</v>
          </cell>
        </row>
        <row r="12">
          <cell r="A12" t="str">
            <v>群馬県</v>
          </cell>
        </row>
        <row r="13">
          <cell r="A13" t="str">
            <v>埼玉県</v>
          </cell>
        </row>
        <row r="14">
          <cell r="A14" t="str">
            <v>千葉県</v>
          </cell>
        </row>
        <row r="15">
          <cell r="A15" t="str">
            <v>東京都</v>
          </cell>
        </row>
        <row r="16">
          <cell r="A16" t="str">
            <v>神奈川県</v>
          </cell>
        </row>
        <row r="17">
          <cell r="A17" t="str">
            <v>新潟県</v>
          </cell>
        </row>
        <row r="18">
          <cell r="A18" t="str">
            <v>富山県</v>
          </cell>
        </row>
        <row r="19">
          <cell r="A19" t="str">
            <v>石川県</v>
          </cell>
        </row>
        <row r="20">
          <cell r="A20" t="str">
            <v>福井県</v>
          </cell>
        </row>
        <row r="21">
          <cell r="A21" t="str">
            <v>山梨県</v>
          </cell>
        </row>
        <row r="22">
          <cell r="A22" t="str">
            <v>長野県</v>
          </cell>
        </row>
        <row r="23">
          <cell r="A23" t="str">
            <v>岐阜県</v>
          </cell>
        </row>
        <row r="24">
          <cell r="A24" t="str">
            <v>静岡県</v>
          </cell>
        </row>
        <row r="25">
          <cell r="A25" t="str">
            <v>愛知県</v>
          </cell>
        </row>
        <row r="26">
          <cell r="A26" t="str">
            <v>三重県</v>
          </cell>
        </row>
        <row r="27">
          <cell r="A27" t="str">
            <v>滋賀県</v>
          </cell>
        </row>
        <row r="28">
          <cell r="A28" t="str">
            <v>京都府</v>
          </cell>
        </row>
        <row r="29">
          <cell r="A29" t="str">
            <v>大阪府</v>
          </cell>
        </row>
        <row r="30">
          <cell r="A30" t="str">
            <v>兵庫県</v>
          </cell>
        </row>
        <row r="31">
          <cell r="A31" t="str">
            <v>奈良県</v>
          </cell>
        </row>
        <row r="32">
          <cell r="A32" t="str">
            <v>和歌山県</v>
          </cell>
        </row>
        <row r="33">
          <cell r="A33" t="str">
            <v>鳥取県</v>
          </cell>
        </row>
        <row r="34">
          <cell r="A34" t="str">
            <v>島根県</v>
          </cell>
        </row>
        <row r="35">
          <cell r="A35" t="str">
            <v>岡山県</v>
          </cell>
        </row>
        <row r="36">
          <cell r="A36" t="str">
            <v>広島県</v>
          </cell>
        </row>
        <row r="37">
          <cell r="A37" t="str">
            <v>山口県</v>
          </cell>
        </row>
        <row r="38">
          <cell r="A38" t="str">
            <v>徳島県</v>
          </cell>
        </row>
        <row r="39">
          <cell r="A39" t="str">
            <v>香川県</v>
          </cell>
        </row>
        <row r="40">
          <cell r="A40" t="str">
            <v>愛媛県</v>
          </cell>
        </row>
        <row r="41">
          <cell r="A41" t="str">
            <v>高知県</v>
          </cell>
        </row>
        <row r="42">
          <cell r="A42" t="str">
            <v>福岡県</v>
          </cell>
        </row>
        <row r="43">
          <cell r="A43" t="str">
            <v>佐賀県</v>
          </cell>
        </row>
        <row r="44">
          <cell r="A44" t="str">
            <v>長崎県</v>
          </cell>
        </row>
        <row r="45">
          <cell r="A45" t="str">
            <v>熊本県</v>
          </cell>
        </row>
        <row r="46">
          <cell r="A46" t="str">
            <v>大分県</v>
          </cell>
        </row>
        <row r="47">
          <cell r="A47" t="str">
            <v>宮崎県</v>
          </cell>
        </row>
        <row r="48">
          <cell r="A48" t="str">
            <v>鹿児島県</v>
          </cell>
        </row>
        <row r="49">
          <cell r="A49" t="str">
            <v>沖縄県</v>
          </cell>
        </row>
        <row r="50">
          <cell r="A50" t="str">
            <v>-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1"/>
  <sheetViews>
    <sheetView tabSelected="1" zoomScale="55" zoomScaleNormal="55" workbookViewId="0">
      <selection activeCell="G9" sqref="G9"/>
    </sheetView>
  </sheetViews>
  <sheetFormatPr defaultColWidth="9" defaultRowHeight="18.75" x14ac:dyDescent="0.4"/>
  <cols>
    <col min="1" max="1" width="8.625" style="5" customWidth="1"/>
    <col min="2" max="5" width="10.625" style="32" customWidth="1"/>
    <col min="6" max="6" width="33.75" style="33" bestFit="1" customWidth="1"/>
    <col min="7" max="7" width="23.125" style="33" bestFit="1" customWidth="1"/>
    <col min="8" max="8" width="13.375" style="33" bestFit="1" customWidth="1"/>
    <col min="9" max="9" width="16.625" style="32" customWidth="1"/>
    <col min="10" max="10" width="39.625" style="33" bestFit="1" customWidth="1"/>
    <col min="11" max="11" width="21.625" style="32" customWidth="1"/>
    <col min="12" max="12" width="25.625" style="32" customWidth="1"/>
    <col min="13" max="13" width="19.375" style="32" bestFit="1" customWidth="1"/>
    <col min="14" max="14" width="10.625" style="32" customWidth="1"/>
    <col min="15" max="16" width="10.625" style="34" customWidth="1"/>
    <col min="17" max="18" width="12.625" style="32" customWidth="1"/>
    <col min="19" max="19" width="12.625" style="34" customWidth="1"/>
    <col min="20" max="22" width="10.625" style="32" customWidth="1"/>
    <col min="23" max="23" width="10.625" style="5" customWidth="1"/>
    <col min="24" max="16384" width="9" style="5"/>
  </cols>
  <sheetData>
    <row r="1" spans="1:24" ht="24" x14ac:dyDescent="0.4">
      <c r="A1" s="41" t="s">
        <v>14</v>
      </c>
      <c r="B1" s="2"/>
      <c r="C1" s="2"/>
      <c r="D1" s="3"/>
      <c r="E1" s="2"/>
      <c r="F1" s="16"/>
      <c r="G1" s="16"/>
      <c r="H1" s="16"/>
      <c r="I1" s="2"/>
      <c r="J1" s="16"/>
      <c r="K1" s="2"/>
      <c r="L1" s="2"/>
      <c r="M1" s="2"/>
      <c r="N1" s="2"/>
      <c r="O1" s="4"/>
      <c r="P1" s="4"/>
      <c r="Q1" s="2"/>
      <c r="R1" s="2"/>
      <c r="S1" s="4"/>
      <c r="T1" s="2"/>
      <c r="U1" s="2"/>
      <c r="V1" s="5"/>
    </row>
    <row r="2" spans="1:24" ht="20.100000000000001" customHeight="1" thickBot="1" x14ac:dyDescent="0.45">
      <c r="A2" s="1"/>
      <c r="B2" s="2"/>
      <c r="C2" s="2"/>
      <c r="D2" s="3"/>
      <c r="E2" s="2"/>
      <c r="F2" s="16"/>
      <c r="G2" s="16"/>
      <c r="H2" s="16"/>
      <c r="I2" s="2"/>
      <c r="J2" s="16"/>
      <c r="K2" s="2"/>
      <c r="L2" s="2"/>
      <c r="M2" s="2"/>
      <c r="N2" s="2"/>
      <c r="O2" s="4"/>
      <c r="P2" s="4"/>
      <c r="Q2" s="2"/>
      <c r="R2" s="2"/>
      <c r="S2" s="4"/>
      <c r="T2" s="2"/>
      <c r="U2" s="2"/>
      <c r="V2" s="5"/>
    </row>
    <row r="3" spans="1:24" ht="30" customHeight="1" x14ac:dyDescent="0.4">
      <c r="A3" s="49" t="s">
        <v>11</v>
      </c>
      <c r="B3" s="49" t="s">
        <v>2</v>
      </c>
      <c r="C3" s="52" t="s">
        <v>3</v>
      </c>
      <c r="D3" s="42" t="s">
        <v>0</v>
      </c>
      <c r="E3" s="55"/>
      <c r="F3" s="43"/>
      <c r="G3" s="56" t="s">
        <v>7</v>
      </c>
      <c r="H3" s="59" t="s">
        <v>15</v>
      </c>
      <c r="I3" s="62" t="s">
        <v>1</v>
      </c>
      <c r="J3" s="55"/>
      <c r="K3" s="55"/>
      <c r="L3" s="43"/>
      <c r="M3" s="42" t="s">
        <v>16</v>
      </c>
      <c r="N3" s="43"/>
      <c r="O3" s="44" t="s">
        <v>17</v>
      </c>
      <c r="P3" s="45"/>
      <c r="Q3" s="42" t="s">
        <v>18</v>
      </c>
      <c r="R3" s="55"/>
      <c r="S3" s="55"/>
      <c r="T3" s="55"/>
      <c r="U3" s="55"/>
      <c r="V3" s="55"/>
      <c r="W3" s="43"/>
    </row>
    <row r="4" spans="1:24" ht="18.75" customHeight="1" x14ac:dyDescent="0.4">
      <c r="A4" s="50"/>
      <c r="B4" s="50"/>
      <c r="C4" s="53"/>
      <c r="D4" s="66" t="s">
        <v>4</v>
      </c>
      <c r="E4" s="69" t="s">
        <v>5</v>
      </c>
      <c r="F4" s="72" t="s">
        <v>6</v>
      </c>
      <c r="G4" s="57"/>
      <c r="H4" s="60"/>
      <c r="I4" s="69" t="s">
        <v>8</v>
      </c>
      <c r="J4" s="17"/>
      <c r="K4" s="23"/>
      <c r="L4" s="72" t="s">
        <v>19</v>
      </c>
      <c r="M4" s="69" t="s">
        <v>12</v>
      </c>
      <c r="N4" s="72" t="s">
        <v>9</v>
      </c>
      <c r="O4" s="75" t="s">
        <v>10</v>
      </c>
      <c r="P4" s="78" t="s">
        <v>13</v>
      </c>
      <c r="Q4" s="81" t="s">
        <v>20</v>
      </c>
      <c r="R4" s="82"/>
      <c r="S4" s="82"/>
      <c r="T4" s="83" t="s">
        <v>21</v>
      </c>
      <c r="U4" s="86" t="s">
        <v>22</v>
      </c>
      <c r="V4" s="86" t="s">
        <v>23</v>
      </c>
      <c r="W4" s="72" t="s">
        <v>24</v>
      </c>
    </row>
    <row r="5" spans="1:24" ht="110.1" customHeight="1" x14ac:dyDescent="0.4">
      <c r="A5" s="50"/>
      <c r="B5" s="50"/>
      <c r="C5" s="53"/>
      <c r="D5" s="67"/>
      <c r="E5" s="70"/>
      <c r="F5" s="73"/>
      <c r="G5" s="57"/>
      <c r="H5" s="60"/>
      <c r="I5" s="70"/>
      <c r="J5" s="46" t="s">
        <v>25</v>
      </c>
      <c r="K5" s="46" t="s">
        <v>53</v>
      </c>
      <c r="L5" s="53"/>
      <c r="M5" s="70"/>
      <c r="N5" s="53"/>
      <c r="O5" s="76"/>
      <c r="P5" s="79"/>
      <c r="Q5" s="63" t="s">
        <v>26</v>
      </c>
      <c r="R5" s="64"/>
      <c r="S5" s="65"/>
      <c r="T5" s="84"/>
      <c r="U5" s="87"/>
      <c r="V5" s="87"/>
      <c r="W5" s="53"/>
    </row>
    <row r="6" spans="1:24" ht="19.5" thickBot="1" x14ac:dyDescent="0.45">
      <c r="A6" s="51"/>
      <c r="B6" s="51"/>
      <c r="C6" s="54"/>
      <c r="D6" s="68"/>
      <c r="E6" s="71"/>
      <c r="F6" s="74"/>
      <c r="G6" s="58"/>
      <c r="H6" s="61"/>
      <c r="I6" s="71"/>
      <c r="J6" s="48"/>
      <c r="K6" s="47"/>
      <c r="L6" s="54"/>
      <c r="M6" s="71"/>
      <c r="N6" s="54"/>
      <c r="O6" s="77"/>
      <c r="P6" s="80"/>
      <c r="Q6" s="6" t="s">
        <v>27</v>
      </c>
      <c r="R6" s="7" t="s">
        <v>28</v>
      </c>
      <c r="S6" s="15" t="s">
        <v>29</v>
      </c>
      <c r="T6" s="85"/>
      <c r="U6" s="88"/>
      <c r="V6" s="88"/>
      <c r="W6" s="54"/>
      <c r="X6" s="24"/>
    </row>
    <row r="7" spans="1:24" ht="57" thickTop="1" x14ac:dyDescent="0.4">
      <c r="A7" s="8">
        <v>1</v>
      </c>
      <c r="B7" s="8" t="s">
        <v>87</v>
      </c>
      <c r="C7" s="9" t="s">
        <v>87</v>
      </c>
      <c r="D7" s="10" t="s">
        <v>88</v>
      </c>
      <c r="E7" s="8" t="s">
        <v>89</v>
      </c>
      <c r="F7" s="38" t="s">
        <v>90</v>
      </c>
      <c r="G7" s="37" t="s">
        <v>91</v>
      </c>
      <c r="H7" s="19" t="s">
        <v>45</v>
      </c>
      <c r="I7" s="8" t="s">
        <v>54</v>
      </c>
      <c r="J7" s="18"/>
      <c r="K7" s="8" t="s">
        <v>55</v>
      </c>
      <c r="L7" s="26" t="s">
        <v>56</v>
      </c>
      <c r="M7" s="18" t="s">
        <v>34</v>
      </c>
      <c r="N7" s="11" t="s">
        <v>30</v>
      </c>
      <c r="O7" s="12">
        <v>46280</v>
      </c>
      <c r="P7" s="27">
        <v>46283</v>
      </c>
      <c r="Q7" s="10" t="s">
        <v>43</v>
      </c>
      <c r="R7" s="8" t="s">
        <v>57</v>
      </c>
      <c r="S7" s="13"/>
      <c r="T7" s="20" t="str">
        <f t="shared" ref="T7:U20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&lt;6.8</v>
      </c>
      <c r="U7" s="20" t="str">
        <f t="shared" si="0"/>
        <v>&lt;5.4</v>
      </c>
      <c r="V7" s="21" t="str">
        <f t="shared" ref="V7:V20" si="1"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&lt;12</v>
      </c>
      <c r="W7" s="14" t="str">
        <f t="shared" ref="W7:W20" si="2">IF(ISERROR(V7*1),"",IF(AND(H7="飲料水",V7&gt;=11),"○",IF(AND(H7="牛乳・乳児用食品",V7&gt;=51),"○",IF(AND(H7&lt;&gt;"",V7&gt;=110),"○",""))))</f>
        <v/>
      </c>
    </row>
    <row r="8" spans="1:24" ht="56.25" x14ac:dyDescent="0.4">
      <c r="A8" s="22">
        <f>A7+1</f>
        <v>2</v>
      </c>
      <c r="B8" s="22" t="s">
        <v>87</v>
      </c>
      <c r="C8" s="28" t="s">
        <v>87</v>
      </c>
      <c r="D8" s="25" t="s">
        <v>88</v>
      </c>
      <c r="E8" s="22" t="s">
        <v>89</v>
      </c>
      <c r="F8" s="39" t="s">
        <v>92</v>
      </c>
      <c r="G8" s="37" t="s">
        <v>91</v>
      </c>
      <c r="H8" s="19" t="s">
        <v>45</v>
      </c>
      <c r="I8" s="22" t="s">
        <v>54</v>
      </c>
      <c r="J8" s="36"/>
      <c r="K8" s="22" t="s">
        <v>55</v>
      </c>
      <c r="L8" s="29" t="s">
        <v>56</v>
      </c>
      <c r="M8" s="36" t="s">
        <v>34</v>
      </c>
      <c r="N8" s="30" t="s">
        <v>30</v>
      </c>
      <c r="O8" s="12">
        <v>46280</v>
      </c>
      <c r="P8" s="27">
        <v>46283</v>
      </c>
      <c r="Q8" s="25" t="s">
        <v>58</v>
      </c>
      <c r="R8" s="22" t="s">
        <v>59</v>
      </c>
      <c r="S8" s="13"/>
      <c r="T8" s="20" t="str">
        <f t="shared" si="0"/>
        <v>&lt;7.5</v>
      </c>
      <c r="U8" s="20" t="str">
        <f t="shared" si="0"/>
        <v>&lt;6.1</v>
      </c>
      <c r="V8" s="21" t="str">
        <f t="shared" si="1"/>
        <v>&lt;14</v>
      </c>
      <c r="W8" s="14" t="str">
        <f t="shared" si="2"/>
        <v/>
      </c>
    </row>
    <row r="9" spans="1:24" ht="56.25" x14ac:dyDescent="0.4">
      <c r="A9" s="22">
        <f t="shared" ref="A9:A61" si="3">A8+1</f>
        <v>3</v>
      </c>
      <c r="B9" s="22" t="s">
        <v>87</v>
      </c>
      <c r="C9" s="28" t="s">
        <v>87</v>
      </c>
      <c r="D9" s="25" t="s">
        <v>88</v>
      </c>
      <c r="E9" s="22" t="s">
        <v>89</v>
      </c>
      <c r="F9" s="39" t="s">
        <v>93</v>
      </c>
      <c r="G9" s="37" t="s">
        <v>91</v>
      </c>
      <c r="H9" s="19" t="s">
        <v>45</v>
      </c>
      <c r="I9" s="22" t="s">
        <v>54</v>
      </c>
      <c r="J9" s="36"/>
      <c r="K9" s="22" t="s">
        <v>55</v>
      </c>
      <c r="L9" s="29" t="s">
        <v>56</v>
      </c>
      <c r="M9" s="36" t="s">
        <v>34</v>
      </c>
      <c r="N9" s="30" t="s">
        <v>30</v>
      </c>
      <c r="O9" s="12">
        <v>46280</v>
      </c>
      <c r="P9" s="27">
        <v>46283</v>
      </c>
      <c r="Q9" s="25" t="s">
        <v>60</v>
      </c>
      <c r="R9" s="22">
        <v>18.899999999999999</v>
      </c>
      <c r="S9" s="13"/>
      <c r="T9" s="20" t="str">
        <f t="shared" si="0"/>
        <v>&lt;8.7</v>
      </c>
      <c r="U9" s="20">
        <f t="shared" si="0"/>
        <v>18.899999999999999</v>
      </c>
      <c r="V9" s="21">
        <f t="shared" si="1"/>
        <v>19</v>
      </c>
      <c r="W9" s="14" t="str">
        <f t="shared" si="2"/>
        <v/>
      </c>
    </row>
    <row r="10" spans="1:24" ht="56.25" x14ac:dyDescent="0.4">
      <c r="A10" s="22">
        <f t="shared" si="3"/>
        <v>4</v>
      </c>
      <c r="B10" s="22" t="s">
        <v>87</v>
      </c>
      <c r="C10" s="28" t="s">
        <v>87</v>
      </c>
      <c r="D10" s="25" t="s">
        <v>88</v>
      </c>
      <c r="E10" s="22" t="s">
        <v>94</v>
      </c>
      <c r="F10" s="39" t="s">
        <v>92</v>
      </c>
      <c r="G10" s="37" t="s">
        <v>91</v>
      </c>
      <c r="H10" s="35" t="s">
        <v>45</v>
      </c>
      <c r="I10" s="22" t="s">
        <v>54</v>
      </c>
      <c r="J10" s="36"/>
      <c r="K10" s="22" t="s">
        <v>55</v>
      </c>
      <c r="L10" s="29" t="s">
        <v>56</v>
      </c>
      <c r="M10" s="36" t="s">
        <v>34</v>
      </c>
      <c r="N10" s="30" t="s">
        <v>30</v>
      </c>
      <c r="O10" s="12">
        <v>46280</v>
      </c>
      <c r="P10" s="27">
        <v>46283</v>
      </c>
      <c r="Q10" s="25" t="s">
        <v>46</v>
      </c>
      <c r="R10" s="22" t="s">
        <v>43</v>
      </c>
      <c r="S10" s="31"/>
      <c r="T10" s="20" t="str">
        <f t="shared" si="0"/>
        <v>&lt;9</v>
      </c>
      <c r="U10" s="20" t="str">
        <f t="shared" si="0"/>
        <v>&lt;6.8</v>
      </c>
      <c r="V10" s="21" t="str">
        <f t="shared" si="1"/>
        <v>&lt;16</v>
      </c>
      <c r="W10" s="14" t="str">
        <f t="shared" si="2"/>
        <v/>
      </c>
    </row>
    <row r="11" spans="1:24" ht="56.25" x14ac:dyDescent="0.4">
      <c r="A11" s="22">
        <f t="shared" si="3"/>
        <v>5</v>
      </c>
      <c r="B11" s="8" t="s">
        <v>87</v>
      </c>
      <c r="C11" s="9" t="s">
        <v>87</v>
      </c>
      <c r="D11" s="10" t="s">
        <v>88</v>
      </c>
      <c r="E11" s="8" t="s">
        <v>94</v>
      </c>
      <c r="F11" s="9" t="s">
        <v>93</v>
      </c>
      <c r="G11" s="37" t="s">
        <v>91</v>
      </c>
      <c r="H11" s="25" t="s">
        <v>45</v>
      </c>
      <c r="I11" s="8" t="s">
        <v>54</v>
      </c>
      <c r="J11" s="8"/>
      <c r="K11" s="8" t="s">
        <v>55</v>
      </c>
      <c r="L11" s="26" t="s">
        <v>56</v>
      </c>
      <c r="M11" s="8" t="s">
        <v>34</v>
      </c>
      <c r="N11" s="11" t="s">
        <v>30</v>
      </c>
      <c r="O11" s="12">
        <v>46280</v>
      </c>
      <c r="P11" s="27">
        <v>46283</v>
      </c>
      <c r="Q11" s="10" t="s">
        <v>40</v>
      </c>
      <c r="R11" s="8" t="s">
        <v>52</v>
      </c>
      <c r="S11" s="13"/>
      <c r="T11" s="20" t="str">
        <f t="shared" si="0"/>
        <v>&lt;7.1</v>
      </c>
      <c r="U11" s="20" t="str">
        <f t="shared" si="0"/>
        <v>&lt;6</v>
      </c>
      <c r="V11" s="21" t="str">
        <f t="shared" si="1"/>
        <v>&lt;13</v>
      </c>
      <c r="W11" s="14" t="str">
        <f t="shared" si="2"/>
        <v/>
      </c>
    </row>
    <row r="12" spans="1:24" ht="56.25" x14ac:dyDescent="0.4">
      <c r="A12" s="22">
        <f t="shared" si="3"/>
        <v>6</v>
      </c>
      <c r="B12" s="8" t="s">
        <v>87</v>
      </c>
      <c r="C12" s="9" t="s">
        <v>87</v>
      </c>
      <c r="D12" s="10" t="s">
        <v>88</v>
      </c>
      <c r="E12" s="8" t="s">
        <v>94</v>
      </c>
      <c r="F12" s="9" t="s">
        <v>92</v>
      </c>
      <c r="G12" s="37" t="s">
        <v>91</v>
      </c>
      <c r="H12" s="25" t="s">
        <v>45</v>
      </c>
      <c r="I12" s="8" t="s">
        <v>54</v>
      </c>
      <c r="J12" s="8"/>
      <c r="K12" s="8" t="s">
        <v>55</v>
      </c>
      <c r="L12" s="26" t="s">
        <v>56</v>
      </c>
      <c r="M12" s="8" t="s">
        <v>34</v>
      </c>
      <c r="N12" s="11" t="s">
        <v>30</v>
      </c>
      <c r="O12" s="12">
        <v>46280</v>
      </c>
      <c r="P12" s="27">
        <v>46283</v>
      </c>
      <c r="Q12" s="10" t="s">
        <v>61</v>
      </c>
      <c r="R12" s="8" t="s">
        <v>50</v>
      </c>
      <c r="S12" s="13"/>
      <c r="T12" s="20" t="str">
        <f t="shared" si="0"/>
        <v>&lt;6.9</v>
      </c>
      <c r="U12" s="20" t="str">
        <f t="shared" si="0"/>
        <v>&lt;5.8</v>
      </c>
      <c r="V12" s="21" t="str">
        <f t="shared" si="1"/>
        <v>&lt;13</v>
      </c>
      <c r="W12" s="14" t="str">
        <f t="shared" si="2"/>
        <v/>
      </c>
    </row>
    <row r="13" spans="1:24" ht="56.25" x14ac:dyDescent="0.4">
      <c r="A13" s="22">
        <f t="shared" si="3"/>
        <v>7</v>
      </c>
      <c r="B13" s="8" t="s">
        <v>87</v>
      </c>
      <c r="C13" s="9" t="s">
        <v>87</v>
      </c>
      <c r="D13" s="10" t="s">
        <v>88</v>
      </c>
      <c r="E13" s="8" t="s">
        <v>94</v>
      </c>
      <c r="F13" s="9" t="s">
        <v>93</v>
      </c>
      <c r="G13" s="37" t="s">
        <v>91</v>
      </c>
      <c r="H13" s="25" t="s">
        <v>45</v>
      </c>
      <c r="I13" s="8" t="s">
        <v>54</v>
      </c>
      <c r="J13" s="8"/>
      <c r="K13" s="8" t="s">
        <v>55</v>
      </c>
      <c r="L13" s="26" t="s">
        <v>56</v>
      </c>
      <c r="M13" s="8" t="s">
        <v>34</v>
      </c>
      <c r="N13" s="11" t="s">
        <v>30</v>
      </c>
      <c r="O13" s="12">
        <v>46280</v>
      </c>
      <c r="P13" s="27">
        <v>46283</v>
      </c>
      <c r="Q13" s="10" t="s">
        <v>37</v>
      </c>
      <c r="R13" s="8" t="s">
        <v>52</v>
      </c>
      <c r="S13" s="13"/>
      <c r="T13" s="20" t="str">
        <f t="shared" si="0"/>
        <v>&lt;6.7</v>
      </c>
      <c r="U13" s="20" t="str">
        <f t="shared" si="0"/>
        <v>&lt;6</v>
      </c>
      <c r="V13" s="21" t="str">
        <f t="shared" si="1"/>
        <v>&lt;13</v>
      </c>
      <c r="W13" s="14" t="str">
        <f t="shared" si="2"/>
        <v/>
      </c>
    </row>
    <row r="14" spans="1:24" ht="56.25" x14ac:dyDescent="0.4">
      <c r="A14" s="22">
        <f t="shared" si="3"/>
        <v>8</v>
      </c>
      <c r="B14" s="8" t="s">
        <v>87</v>
      </c>
      <c r="C14" s="9" t="s">
        <v>87</v>
      </c>
      <c r="D14" s="10" t="s">
        <v>88</v>
      </c>
      <c r="E14" s="8" t="s">
        <v>94</v>
      </c>
      <c r="F14" s="9" t="s">
        <v>92</v>
      </c>
      <c r="G14" s="37" t="s">
        <v>91</v>
      </c>
      <c r="H14" s="25" t="s">
        <v>45</v>
      </c>
      <c r="I14" s="8" t="s">
        <v>54</v>
      </c>
      <c r="J14" s="8"/>
      <c r="K14" s="8" t="s">
        <v>55</v>
      </c>
      <c r="L14" s="26" t="s">
        <v>56</v>
      </c>
      <c r="M14" s="8" t="s">
        <v>34</v>
      </c>
      <c r="N14" s="11" t="s">
        <v>30</v>
      </c>
      <c r="O14" s="12">
        <v>46280</v>
      </c>
      <c r="P14" s="27">
        <v>46283</v>
      </c>
      <c r="Q14" s="10" t="s">
        <v>62</v>
      </c>
      <c r="R14" s="8" t="s">
        <v>63</v>
      </c>
      <c r="S14" s="13"/>
      <c r="T14" s="20" t="str">
        <f t="shared" si="0"/>
        <v>&lt;7.7</v>
      </c>
      <c r="U14" s="20" t="str">
        <f t="shared" si="0"/>
        <v>&lt;5.2</v>
      </c>
      <c r="V14" s="21" t="str">
        <f t="shared" si="1"/>
        <v>&lt;13</v>
      </c>
      <c r="W14" s="14" t="str">
        <f t="shared" si="2"/>
        <v/>
      </c>
    </row>
    <row r="15" spans="1:24" ht="56.25" x14ac:dyDescent="0.4">
      <c r="A15" s="22">
        <f t="shared" si="3"/>
        <v>9</v>
      </c>
      <c r="B15" s="8" t="s">
        <v>87</v>
      </c>
      <c r="C15" s="9" t="s">
        <v>87</v>
      </c>
      <c r="D15" s="10" t="s">
        <v>88</v>
      </c>
      <c r="E15" s="8" t="s">
        <v>94</v>
      </c>
      <c r="F15" s="9" t="s">
        <v>93</v>
      </c>
      <c r="G15" s="37" t="s">
        <v>91</v>
      </c>
      <c r="H15" s="25" t="s">
        <v>45</v>
      </c>
      <c r="I15" s="8" t="s">
        <v>54</v>
      </c>
      <c r="J15" s="8"/>
      <c r="K15" s="8" t="s">
        <v>55</v>
      </c>
      <c r="L15" s="26" t="s">
        <v>56</v>
      </c>
      <c r="M15" s="8" t="s">
        <v>34</v>
      </c>
      <c r="N15" s="11" t="s">
        <v>30</v>
      </c>
      <c r="O15" s="12">
        <v>46280</v>
      </c>
      <c r="P15" s="27">
        <v>46283</v>
      </c>
      <c r="Q15" s="10" t="s">
        <v>39</v>
      </c>
      <c r="R15" s="8" t="s">
        <v>50</v>
      </c>
      <c r="S15" s="13"/>
      <c r="T15" s="20" t="str">
        <f t="shared" si="0"/>
        <v>&lt;6.2</v>
      </c>
      <c r="U15" s="20" t="str">
        <f t="shared" si="0"/>
        <v>&lt;5.8</v>
      </c>
      <c r="V15" s="21" t="str">
        <f t="shared" si="1"/>
        <v>&lt;12</v>
      </c>
      <c r="W15" s="14" t="str">
        <f t="shared" si="2"/>
        <v/>
      </c>
    </row>
    <row r="16" spans="1:24" ht="56.25" x14ac:dyDescent="0.4">
      <c r="A16" s="22">
        <f t="shared" si="3"/>
        <v>10</v>
      </c>
      <c r="B16" s="8" t="s">
        <v>87</v>
      </c>
      <c r="C16" s="9" t="s">
        <v>87</v>
      </c>
      <c r="D16" s="10" t="s">
        <v>88</v>
      </c>
      <c r="E16" s="8" t="s">
        <v>94</v>
      </c>
      <c r="F16" s="9" t="s">
        <v>92</v>
      </c>
      <c r="G16" s="37" t="s">
        <v>91</v>
      </c>
      <c r="H16" s="25" t="s">
        <v>45</v>
      </c>
      <c r="I16" s="8" t="s">
        <v>54</v>
      </c>
      <c r="J16" s="8"/>
      <c r="K16" s="8" t="s">
        <v>55</v>
      </c>
      <c r="L16" s="26" t="s">
        <v>56</v>
      </c>
      <c r="M16" s="8" t="s">
        <v>34</v>
      </c>
      <c r="N16" s="11" t="s">
        <v>30</v>
      </c>
      <c r="O16" s="12">
        <v>46280</v>
      </c>
      <c r="P16" s="27">
        <v>46283</v>
      </c>
      <c r="Q16" s="10" t="s">
        <v>37</v>
      </c>
      <c r="R16" s="8" t="s">
        <v>35</v>
      </c>
      <c r="S16" s="13"/>
      <c r="T16" s="20" t="str">
        <f t="shared" si="0"/>
        <v>&lt;6.7</v>
      </c>
      <c r="U16" s="20" t="str">
        <f t="shared" si="0"/>
        <v>&lt;5.6</v>
      </c>
      <c r="V16" s="21" t="str">
        <f t="shared" si="1"/>
        <v>&lt;12</v>
      </c>
      <c r="W16" s="14" t="str">
        <f t="shared" si="2"/>
        <v/>
      </c>
    </row>
    <row r="17" spans="1:23" ht="56.25" x14ac:dyDescent="0.4">
      <c r="A17" s="22">
        <f t="shared" si="3"/>
        <v>11</v>
      </c>
      <c r="B17" s="8" t="s">
        <v>87</v>
      </c>
      <c r="C17" s="9" t="s">
        <v>87</v>
      </c>
      <c r="D17" s="10" t="s">
        <v>88</v>
      </c>
      <c r="E17" s="8" t="s">
        <v>94</v>
      </c>
      <c r="F17" s="9" t="s">
        <v>93</v>
      </c>
      <c r="G17" s="37" t="s">
        <v>91</v>
      </c>
      <c r="H17" s="25" t="s">
        <v>45</v>
      </c>
      <c r="I17" s="8" t="s">
        <v>54</v>
      </c>
      <c r="J17" s="8"/>
      <c r="K17" s="8" t="s">
        <v>55</v>
      </c>
      <c r="L17" s="26" t="s">
        <v>56</v>
      </c>
      <c r="M17" s="8" t="s">
        <v>34</v>
      </c>
      <c r="N17" s="11" t="s">
        <v>30</v>
      </c>
      <c r="O17" s="12">
        <v>46280</v>
      </c>
      <c r="P17" s="27">
        <v>46283</v>
      </c>
      <c r="Q17" s="10" t="s">
        <v>64</v>
      </c>
      <c r="R17" s="8" t="s">
        <v>52</v>
      </c>
      <c r="S17" s="13"/>
      <c r="T17" s="20" t="str">
        <f t="shared" si="0"/>
        <v>&lt;7</v>
      </c>
      <c r="U17" s="20" t="str">
        <f t="shared" si="0"/>
        <v>&lt;6</v>
      </c>
      <c r="V17" s="21" t="str">
        <f t="shared" si="1"/>
        <v>&lt;13</v>
      </c>
      <c r="W17" s="14" t="str">
        <f t="shared" si="2"/>
        <v/>
      </c>
    </row>
    <row r="18" spans="1:23" ht="56.25" x14ac:dyDescent="0.4">
      <c r="A18" s="22">
        <f t="shared" si="3"/>
        <v>12</v>
      </c>
      <c r="B18" s="8" t="s">
        <v>87</v>
      </c>
      <c r="C18" s="9" t="s">
        <v>87</v>
      </c>
      <c r="D18" s="10" t="s">
        <v>88</v>
      </c>
      <c r="E18" s="8" t="s">
        <v>94</v>
      </c>
      <c r="F18" s="9" t="s">
        <v>92</v>
      </c>
      <c r="G18" s="37" t="s">
        <v>91</v>
      </c>
      <c r="H18" s="25" t="s">
        <v>45</v>
      </c>
      <c r="I18" s="8" t="s">
        <v>54</v>
      </c>
      <c r="J18" s="8"/>
      <c r="K18" s="8" t="s">
        <v>55</v>
      </c>
      <c r="L18" s="26" t="s">
        <v>56</v>
      </c>
      <c r="M18" s="8" t="s">
        <v>34</v>
      </c>
      <c r="N18" s="11" t="s">
        <v>30</v>
      </c>
      <c r="O18" s="12">
        <v>46280</v>
      </c>
      <c r="P18" s="27">
        <v>46283</v>
      </c>
      <c r="Q18" s="10" t="s">
        <v>65</v>
      </c>
      <c r="R18" s="8" t="s">
        <v>35</v>
      </c>
      <c r="S18" s="13"/>
      <c r="T18" s="20" t="str">
        <f t="shared" si="0"/>
        <v>&lt;8.2</v>
      </c>
      <c r="U18" s="20" t="str">
        <f t="shared" si="0"/>
        <v>&lt;5.6</v>
      </c>
      <c r="V18" s="21" t="str">
        <f t="shared" si="1"/>
        <v>&lt;14</v>
      </c>
      <c r="W18" s="14" t="str">
        <f t="shared" si="2"/>
        <v/>
      </c>
    </row>
    <row r="19" spans="1:23" ht="56.25" x14ac:dyDescent="0.4">
      <c r="A19" s="22">
        <f t="shared" si="3"/>
        <v>13</v>
      </c>
      <c r="B19" s="8" t="s">
        <v>87</v>
      </c>
      <c r="C19" s="9" t="s">
        <v>87</v>
      </c>
      <c r="D19" s="10" t="s">
        <v>88</v>
      </c>
      <c r="E19" s="8" t="s">
        <v>94</v>
      </c>
      <c r="F19" s="9" t="s">
        <v>93</v>
      </c>
      <c r="G19" s="37" t="s">
        <v>91</v>
      </c>
      <c r="H19" s="25" t="s">
        <v>45</v>
      </c>
      <c r="I19" s="8" t="s">
        <v>54</v>
      </c>
      <c r="J19" s="8"/>
      <c r="K19" s="8" t="s">
        <v>55</v>
      </c>
      <c r="L19" s="26" t="s">
        <v>56</v>
      </c>
      <c r="M19" s="8" t="s">
        <v>34</v>
      </c>
      <c r="N19" s="11" t="s">
        <v>30</v>
      </c>
      <c r="O19" s="12">
        <v>46280</v>
      </c>
      <c r="P19" s="27">
        <v>46283</v>
      </c>
      <c r="Q19" s="10" t="s">
        <v>41</v>
      </c>
      <c r="R19" s="8" t="s">
        <v>47</v>
      </c>
      <c r="S19" s="13"/>
      <c r="T19" s="20" t="str">
        <f t="shared" si="0"/>
        <v>&lt;8</v>
      </c>
      <c r="U19" s="20" t="str">
        <f t="shared" si="0"/>
        <v>&lt;6.5</v>
      </c>
      <c r="V19" s="21" t="str">
        <f t="shared" si="1"/>
        <v>&lt;15</v>
      </c>
      <c r="W19" s="14" t="str">
        <f t="shared" si="2"/>
        <v/>
      </c>
    </row>
    <row r="20" spans="1:23" ht="56.25" x14ac:dyDescent="0.4">
      <c r="A20" s="22">
        <f t="shared" si="3"/>
        <v>14</v>
      </c>
      <c r="B20" s="8" t="s">
        <v>87</v>
      </c>
      <c r="C20" s="9" t="s">
        <v>87</v>
      </c>
      <c r="D20" s="10" t="s">
        <v>88</v>
      </c>
      <c r="E20" s="8" t="s">
        <v>94</v>
      </c>
      <c r="F20" s="9" t="s">
        <v>92</v>
      </c>
      <c r="G20" s="37" t="s">
        <v>91</v>
      </c>
      <c r="H20" s="25" t="s">
        <v>45</v>
      </c>
      <c r="I20" s="8" t="s">
        <v>54</v>
      </c>
      <c r="J20" s="8"/>
      <c r="K20" s="8" t="s">
        <v>55</v>
      </c>
      <c r="L20" s="26" t="s">
        <v>56</v>
      </c>
      <c r="M20" s="8" t="s">
        <v>34</v>
      </c>
      <c r="N20" s="11" t="s">
        <v>30</v>
      </c>
      <c r="O20" s="12">
        <v>46280</v>
      </c>
      <c r="P20" s="27">
        <v>46283</v>
      </c>
      <c r="Q20" s="10" t="s">
        <v>39</v>
      </c>
      <c r="R20" s="8">
        <v>9.26</v>
      </c>
      <c r="S20" s="13"/>
      <c r="T20" s="20" t="str">
        <f t="shared" si="0"/>
        <v>&lt;6.2</v>
      </c>
      <c r="U20" s="20">
        <f t="shared" si="0"/>
        <v>9.26</v>
      </c>
      <c r="V20" s="21">
        <f t="shared" si="1"/>
        <v>9.3000000000000007</v>
      </c>
      <c r="W20" s="14" t="str">
        <f t="shared" si="2"/>
        <v/>
      </c>
    </row>
    <row r="21" spans="1:23" ht="56.25" x14ac:dyDescent="0.4">
      <c r="A21" s="40">
        <f t="shared" si="3"/>
        <v>15</v>
      </c>
      <c r="B21" s="8" t="s">
        <v>87</v>
      </c>
      <c r="C21" s="9" t="s">
        <v>87</v>
      </c>
      <c r="D21" s="10" t="s">
        <v>88</v>
      </c>
      <c r="E21" s="8" t="s">
        <v>94</v>
      </c>
      <c r="F21" s="9" t="s">
        <v>93</v>
      </c>
      <c r="G21" s="37" t="s">
        <v>91</v>
      </c>
      <c r="H21" s="25" t="s">
        <v>45</v>
      </c>
      <c r="I21" s="8" t="s">
        <v>54</v>
      </c>
      <c r="J21" s="8"/>
      <c r="K21" s="8" t="s">
        <v>55</v>
      </c>
      <c r="L21" s="26" t="s">
        <v>56</v>
      </c>
      <c r="M21" s="8" t="s">
        <v>34</v>
      </c>
      <c r="N21" s="11" t="s">
        <v>30</v>
      </c>
      <c r="O21" s="12">
        <v>46280</v>
      </c>
      <c r="P21" s="27">
        <v>46283</v>
      </c>
      <c r="Q21" s="10" t="s">
        <v>66</v>
      </c>
      <c r="R21" s="8">
        <v>10.8</v>
      </c>
      <c r="S21" s="13"/>
      <c r="T21" s="20" t="str">
        <f t="shared" ref="T21:T61" si="4">IF(Q21="","",IF(NOT(ISERROR(Q21*1)),ROUNDDOWN(Q21*1,2-INT(LOG(ABS(Q21*1)))),IFERROR("&lt;"&amp;ROUNDDOWN(IF(SUBSTITUTE(Q21,"&lt;","")*1&lt;=50,SUBSTITUTE(Q21,"&lt;","")*1,""),2-INT(LOG(ABS(SUBSTITUTE(Q21,"&lt;","")*1)))),IF(Q21="-",Q21,"入力形式が間違っています"))))</f>
        <v>&lt;6.3</v>
      </c>
      <c r="U21" s="20">
        <f t="shared" ref="U21:U61" si="5">IF(R21="","",IF(NOT(ISERROR(R21*1)),ROUNDDOWN(R21*1,2-INT(LOG(ABS(R21*1)))),IFERROR("&lt;"&amp;ROUNDDOWN(IF(SUBSTITUTE(R21,"&lt;","")*1&lt;=50,SUBSTITUTE(R21,"&lt;","")*1,""),2-INT(LOG(ABS(SUBSTITUTE(R21,"&lt;","")*1)))),IF(R21="-",R21,"入力形式が間違っています"))))</f>
        <v>10.8</v>
      </c>
      <c r="V21" s="21">
        <f t="shared" ref="V21:V61" si="6">IFERROR(IF(AND(T21="",U21=""),"",IF(AND(T21="-",U21="-"),IF(S21="","Cs合計を入力してください",S21),IF(NOT(ISERROR(T21*1+U21*1)),ROUND(T21+U21, 1-INT(LOG(ABS(T21+U21)))),IF(NOT(ISERROR(T21*1)),ROUND(T21, 1-INT(LOG(ABS(T21)))),IF(NOT(ISERROR(U21*1)),ROUND(U21, 1-INT(LOG(ABS(U21)))),IF(ISERROR(T21*1+U21*1),"&lt;"&amp;ROUND(IF(T21="-",0,SUBSTITUTE(T21,"&lt;",""))*1+IF(U21="-",0,SUBSTITUTE(U21,"&lt;",""))*1,1-INT(LOG(ABS(IF(T21="-",0,SUBSTITUTE(T21,"&lt;",""))*1+IF(U21="-",0,SUBSTITUTE(U21,"&lt;",""))*1)))))))))),"入力形式が間違っています")</f>
        <v>11</v>
      </c>
      <c r="W21" s="14" t="str">
        <f t="shared" ref="W21:W61" si="7">IF(ISERROR(V21*1),"",IF(AND(H21="飲料水",V21&gt;=11),"○",IF(AND(H21="牛乳・乳児用食品",V21&gt;=51),"○",IF(AND(H21&lt;&gt;"",V21&gt;=110),"○",""))))</f>
        <v/>
      </c>
    </row>
    <row r="22" spans="1:23" ht="56.25" x14ac:dyDescent="0.4">
      <c r="A22" s="40">
        <f t="shared" si="3"/>
        <v>16</v>
      </c>
      <c r="B22" s="8" t="s">
        <v>87</v>
      </c>
      <c r="C22" s="9" t="s">
        <v>87</v>
      </c>
      <c r="D22" s="10" t="s">
        <v>88</v>
      </c>
      <c r="E22" s="8" t="s">
        <v>94</v>
      </c>
      <c r="F22" s="9" t="s">
        <v>92</v>
      </c>
      <c r="G22" s="37" t="s">
        <v>91</v>
      </c>
      <c r="H22" s="25" t="s">
        <v>45</v>
      </c>
      <c r="I22" s="8" t="s">
        <v>54</v>
      </c>
      <c r="J22" s="8"/>
      <c r="K22" s="8" t="s">
        <v>55</v>
      </c>
      <c r="L22" s="26" t="s">
        <v>56</v>
      </c>
      <c r="M22" s="8" t="s">
        <v>34</v>
      </c>
      <c r="N22" s="11" t="s">
        <v>30</v>
      </c>
      <c r="O22" s="12">
        <v>46280</v>
      </c>
      <c r="P22" s="27">
        <v>46283</v>
      </c>
      <c r="Q22" s="10" t="s">
        <v>67</v>
      </c>
      <c r="R22" s="8" t="s">
        <v>47</v>
      </c>
      <c r="S22" s="13"/>
      <c r="T22" s="20" t="str">
        <f t="shared" si="4"/>
        <v>&lt;8.5</v>
      </c>
      <c r="U22" s="20" t="str">
        <f t="shared" si="5"/>
        <v>&lt;6.5</v>
      </c>
      <c r="V22" s="21" t="str">
        <f t="shared" si="6"/>
        <v>&lt;15</v>
      </c>
      <c r="W22" s="14" t="str">
        <f t="shared" si="7"/>
        <v/>
      </c>
    </row>
    <row r="23" spans="1:23" ht="56.25" x14ac:dyDescent="0.4">
      <c r="A23" s="40">
        <f t="shared" si="3"/>
        <v>17</v>
      </c>
      <c r="B23" s="8" t="s">
        <v>87</v>
      </c>
      <c r="C23" s="9" t="s">
        <v>87</v>
      </c>
      <c r="D23" s="10" t="s">
        <v>88</v>
      </c>
      <c r="E23" s="8" t="s">
        <v>94</v>
      </c>
      <c r="F23" s="9" t="s">
        <v>93</v>
      </c>
      <c r="G23" s="37" t="s">
        <v>91</v>
      </c>
      <c r="H23" s="25" t="s">
        <v>45</v>
      </c>
      <c r="I23" s="8" t="s">
        <v>54</v>
      </c>
      <c r="J23" s="8"/>
      <c r="K23" s="8" t="s">
        <v>55</v>
      </c>
      <c r="L23" s="26" t="s">
        <v>56</v>
      </c>
      <c r="M23" s="8" t="s">
        <v>34</v>
      </c>
      <c r="N23" s="11" t="s">
        <v>30</v>
      </c>
      <c r="O23" s="12">
        <v>46280</v>
      </c>
      <c r="P23" s="27">
        <v>46283</v>
      </c>
      <c r="Q23" s="10" t="s">
        <v>46</v>
      </c>
      <c r="R23" s="8" t="s">
        <v>60</v>
      </c>
      <c r="S23" s="13"/>
      <c r="T23" s="20" t="str">
        <f t="shared" si="4"/>
        <v>&lt;9</v>
      </c>
      <c r="U23" s="20" t="str">
        <f t="shared" si="5"/>
        <v>&lt;8.7</v>
      </c>
      <c r="V23" s="21" t="str">
        <f t="shared" si="6"/>
        <v>&lt;18</v>
      </c>
      <c r="W23" s="14" t="str">
        <f t="shared" si="7"/>
        <v/>
      </c>
    </row>
    <row r="24" spans="1:23" ht="56.25" x14ac:dyDescent="0.4">
      <c r="A24" s="40">
        <f t="shared" si="3"/>
        <v>18</v>
      </c>
      <c r="B24" s="8" t="s">
        <v>87</v>
      </c>
      <c r="C24" s="9" t="s">
        <v>87</v>
      </c>
      <c r="D24" s="10" t="s">
        <v>88</v>
      </c>
      <c r="E24" s="8" t="s">
        <v>94</v>
      </c>
      <c r="F24" s="9" t="s">
        <v>92</v>
      </c>
      <c r="G24" s="37" t="s">
        <v>91</v>
      </c>
      <c r="H24" s="25" t="s">
        <v>45</v>
      </c>
      <c r="I24" s="8" t="s">
        <v>54</v>
      </c>
      <c r="J24" s="8"/>
      <c r="K24" s="8" t="s">
        <v>55</v>
      </c>
      <c r="L24" s="26" t="s">
        <v>56</v>
      </c>
      <c r="M24" s="8" t="s">
        <v>34</v>
      </c>
      <c r="N24" s="11" t="s">
        <v>30</v>
      </c>
      <c r="O24" s="12">
        <v>46280</v>
      </c>
      <c r="P24" s="27">
        <v>46283</v>
      </c>
      <c r="Q24" s="10" t="s">
        <v>37</v>
      </c>
      <c r="R24" s="8" t="s">
        <v>59</v>
      </c>
      <c r="S24" s="13"/>
      <c r="T24" s="20" t="str">
        <f t="shared" si="4"/>
        <v>&lt;6.7</v>
      </c>
      <c r="U24" s="20" t="str">
        <f t="shared" si="5"/>
        <v>&lt;6.1</v>
      </c>
      <c r="V24" s="21" t="str">
        <f t="shared" si="6"/>
        <v>&lt;13</v>
      </c>
      <c r="W24" s="14" t="str">
        <f t="shared" si="7"/>
        <v/>
      </c>
    </row>
    <row r="25" spans="1:23" ht="56.25" x14ac:dyDescent="0.4">
      <c r="A25" s="40">
        <f t="shared" si="3"/>
        <v>19</v>
      </c>
      <c r="B25" s="8" t="s">
        <v>87</v>
      </c>
      <c r="C25" s="9" t="s">
        <v>87</v>
      </c>
      <c r="D25" s="10" t="s">
        <v>88</v>
      </c>
      <c r="E25" s="8" t="s">
        <v>95</v>
      </c>
      <c r="F25" s="9" t="s">
        <v>93</v>
      </c>
      <c r="G25" s="37" t="s">
        <v>91</v>
      </c>
      <c r="H25" s="25" t="s">
        <v>45</v>
      </c>
      <c r="I25" s="8" t="s">
        <v>54</v>
      </c>
      <c r="J25" s="8"/>
      <c r="K25" s="8" t="s">
        <v>55</v>
      </c>
      <c r="L25" s="26" t="s">
        <v>56</v>
      </c>
      <c r="M25" s="8" t="s">
        <v>34</v>
      </c>
      <c r="N25" s="11" t="s">
        <v>30</v>
      </c>
      <c r="O25" s="12">
        <v>46280</v>
      </c>
      <c r="P25" s="27">
        <v>46283</v>
      </c>
      <c r="Q25" s="10" t="s">
        <v>50</v>
      </c>
      <c r="R25" s="8">
        <v>5.71</v>
      </c>
      <c r="S25" s="13"/>
      <c r="T25" s="20" t="str">
        <f t="shared" si="4"/>
        <v>&lt;5.8</v>
      </c>
      <c r="U25" s="20">
        <f t="shared" si="5"/>
        <v>5.71</v>
      </c>
      <c r="V25" s="21">
        <f t="shared" si="6"/>
        <v>5.7</v>
      </c>
      <c r="W25" s="14" t="str">
        <f t="shared" si="7"/>
        <v/>
      </c>
    </row>
    <row r="26" spans="1:23" ht="56.25" x14ac:dyDescent="0.4">
      <c r="A26" s="40">
        <f t="shared" si="3"/>
        <v>20</v>
      </c>
      <c r="B26" s="8" t="s">
        <v>87</v>
      </c>
      <c r="C26" s="9" t="s">
        <v>87</v>
      </c>
      <c r="D26" s="10" t="s">
        <v>88</v>
      </c>
      <c r="E26" s="8" t="s">
        <v>95</v>
      </c>
      <c r="F26" s="9" t="s">
        <v>92</v>
      </c>
      <c r="G26" s="37" t="s">
        <v>91</v>
      </c>
      <c r="H26" s="25" t="s">
        <v>45</v>
      </c>
      <c r="I26" s="8" t="s">
        <v>54</v>
      </c>
      <c r="J26" s="8"/>
      <c r="K26" s="8" t="s">
        <v>55</v>
      </c>
      <c r="L26" s="26" t="s">
        <v>56</v>
      </c>
      <c r="M26" s="8" t="s">
        <v>34</v>
      </c>
      <c r="N26" s="11" t="s">
        <v>30</v>
      </c>
      <c r="O26" s="12">
        <v>46280</v>
      </c>
      <c r="P26" s="27">
        <v>46283</v>
      </c>
      <c r="Q26" s="10" t="s">
        <v>37</v>
      </c>
      <c r="R26" s="8">
        <v>8.83</v>
      </c>
      <c r="S26" s="13"/>
      <c r="T26" s="20" t="str">
        <f t="shared" si="4"/>
        <v>&lt;6.7</v>
      </c>
      <c r="U26" s="20">
        <f t="shared" si="5"/>
        <v>8.83</v>
      </c>
      <c r="V26" s="21">
        <f t="shared" si="6"/>
        <v>8.8000000000000007</v>
      </c>
      <c r="W26" s="14" t="str">
        <f t="shared" si="7"/>
        <v/>
      </c>
    </row>
    <row r="27" spans="1:23" ht="56.25" x14ac:dyDescent="0.4">
      <c r="A27" s="40">
        <f t="shared" si="3"/>
        <v>21</v>
      </c>
      <c r="B27" s="8" t="s">
        <v>87</v>
      </c>
      <c r="C27" s="9" t="s">
        <v>87</v>
      </c>
      <c r="D27" s="10" t="s">
        <v>88</v>
      </c>
      <c r="E27" s="8" t="s">
        <v>95</v>
      </c>
      <c r="F27" s="9" t="s">
        <v>93</v>
      </c>
      <c r="G27" s="37" t="s">
        <v>91</v>
      </c>
      <c r="H27" s="25" t="s">
        <v>45</v>
      </c>
      <c r="I27" s="8" t="s">
        <v>54</v>
      </c>
      <c r="J27" s="8"/>
      <c r="K27" s="8" t="s">
        <v>55</v>
      </c>
      <c r="L27" s="26" t="s">
        <v>56</v>
      </c>
      <c r="M27" s="8" t="s">
        <v>34</v>
      </c>
      <c r="N27" s="11" t="s">
        <v>30</v>
      </c>
      <c r="O27" s="12">
        <v>46280</v>
      </c>
      <c r="P27" s="27">
        <v>46283</v>
      </c>
      <c r="Q27" s="10" t="s">
        <v>68</v>
      </c>
      <c r="R27" s="8" t="s">
        <v>69</v>
      </c>
      <c r="S27" s="13"/>
      <c r="T27" s="20" t="str">
        <f t="shared" si="4"/>
        <v>&lt;6.6</v>
      </c>
      <c r="U27" s="20" t="str">
        <f t="shared" si="5"/>
        <v>&lt;5.7</v>
      </c>
      <c r="V27" s="21" t="str">
        <f t="shared" si="6"/>
        <v>&lt;12</v>
      </c>
      <c r="W27" s="14" t="str">
        <f t="shared" si="7"/>
        <v/>
      </c>
    </row>
    <row r="28" spans="1:23" ht="56.25" x14ac:dyDescent="0.4">
      <c r="A28" s="40">
        <f t="shared" si="3"/>
        <v>22</v>
      </c>
      <c r="B28" s="8" t="s">
        <v>87</v>
      </c>
      <c r="C28" s="9" t="s">
        <v>87</v>
      </c>
      <c r="D28" s="10" t="s">
        <v>88</v>
      </c>
      <c r="E28" s="8" t="s">
        <v>96</v>
      </c>
      <c r="F28" s="9" t="s">
        <v>92</v>
      </c>
      <c r="G28" s="37" t="s">
        <v>91</v>
      </c>
      <c r="H28" s="25" t="s">
        <v>45</v>
      </c>
      <c r="I28" s="8" t="s">
        <v>54</v>
      </c>
      <c r="J28" s="8"/>
      <c r="K28" s="8" t="s">
        <v>55</v>
      </c>
      <c r="L28" s="26" t="s">
        <v>56</v>
      </c>
      <c r="M28" s="8" t="s">
        <v>34</v>
      </c>
      <c r="N28" s="11" t="s">
        <v>30</v>
      </c>
      <c r="O28" s="12">
        <v>46280</v>
      </c>
      <c r="P28" s="27">
        <v>46283</v>
      </c>
      <c r="Q28" s="10" t="s">
        <v>37</v>
      </c>
      <c r="R28" s="8" t="s">
        <v>47</v>
      </c>
      <c r="S28" s="13"/>
      <c r="T28" s="20" t="str">
        <f t="shared" si="4"/>
        <v>&lt;6.7</v>
      </c>
      <c r="U28" s="20" t="str">
        <f t="shared" si="5"/>
        <v>&lt;6.5</v>
      </c>
      <c r="V28" s="21" t="str">
        <f t="shared" si="6"/>
        <v>&lt;13</v>
      </c>
      <c r="W28" s="14" t="str">
        <f t="shared" si="7"/>
        <v/>
      </c>
    </row>
    <row r="29" spans="1:23" ht="56.25" x14ac:dyDescent="0.4">
      <c r="A29" s="40">
        <f t="shared" si="3"/>
        <v>23</v>
      </c>
      <c r="B29" s="8" t="s">
        <v>87</v>
      </c>
      <c r="C29" s="9" t="s">
        <v>87</v>
      </c>
      <c r="D29" s="10" t="s">
        <v>88</v>
      </c>
      <c r="E29" s="8" t="s">
        <v>96</v>
      </c>
      <c r="F29" s="9" t="s">
        <v>93</v>
      </c>
      <c r="G29" s="37" t="s">
        <v>91</v>
      </c>
      <c r="H29" s="25" t="s">
        <v>45</v>
      </c>
      <c r="I29" s="8" t="s">
        <v>54</v>
      </c>
      <c r="J29" s="8"/>
      <c r="K29" s="8" t="s">
        <v>55</v>
      </c>
      <c r="L29" s="26" t="s">
        <v>56</v>
      </c>
      <c r="M29" s="8" t="s">
        <v>34</v>
      </c>
      <c r="N29" s="11" t="s">
        <v>30</v>
      </c>
      <c r="O29" s="12">
        <v>46280</v>
      </c>
      <c r="P29" s="27">
        <v>46283</v>
      </c>
      <c r="Q29" s="10" t="s">
        <v>57</v>
      </c>
      <c r="R29" s="8">
        <v>9.34</v>
      </c>
      <c r="S29" s="13"/>
      <c r="T29" s="20" t="str">
        <f t="shared" si="4"/>
        <v>&lt;5.4</v>
      </c>
      <c r="U29" s="20">
        <f t="shared" si="5"/>
        <v>9.34</v>
      </c>
      <c r="V29" s="21">
        <f t="shared" si="6"/>
        <v>9.3000000000000007</v>
      </c>
      <c r="W29" s="14" t="str">
        <f t="shared" si="7"/>
        <v/>
      </c>
    </row>
    <row r="30" spans="1:23" ht="56.25" x14ac:dyDescent="0.4">
      <c r="A30" s="40">
        <f t="shared" si="3"/>
        <v>24</v>
      </c>
      <c r="B30" s="8" t="s">
        <v>87</v>
      </c>
      <c r="C30" s="9" t="s">
        <v>87</v>
      </c>
      <c r="D30" s="10" t="s">
        <v>88</v>
      </c>
      <c r="E30" s="8" t="s">
        <v>96</v>
      </c>
      <c r="F30" s="9" t="s">
        <v>92</v>
      </c>
      <c r="G30" s="37" t="s">
        <v>91</v>
      </c>
      <c r="H30" s="25" t="s">
        <v>45</v>
      </c>
      <c r="I30" s="8" t="s">
        <v>54</v>
      </c>
      <c r="J30" s="8"/>
      <c r="K30" s="8" t="s">
        <v>55</v>
      </c>
      <c r="L30" s="26" t="s">
        <v>56</v>
      </c>
      <c r="M30" s="8" t="s">
        <v>34</v>
      </c>
      <c r="N30" s="11" t="s">
        <v>30</v>
      </c>
      <c r="O30" s="12">
        <v>46280</v>
      </c>
      <c r="P30" s="27">
        <v>46283</v>
      </c>
      <c r="Q30" s="10" t="s">
        <v>37</v>
      </c>
      <c r="R30" s="8" t="s">
        <v>70</v>
      </c>
      <c r="S30" s="13"/>
      <c r="T30" s="20" t="str">
        <f t="shared" si="4"/>
        <v>&lt;6.7</v>
      </c>
      <c r="U30" s="20" t="str">
        <f t="shared" si="5"/>
        <v>&lt;5.9</v>
      </c>
      <c r="V30" s="21" t="str">
        <f t="shared" si="6"/>
        <v>&lt;13</v>
      </c>
      <c r="W30" s="14" t="str">
        <f t="shared" si="7"/>
        <v/>
      </c>
    </row>
    <row r="31" spans="1:23" ht="56.25" x14ac:dyDescent="0.4">
      <c r="A31" s="40">
        <f t="shared" si="3"/>
        <v>25</v>
      </c>
      <c r="B31" s="8" t="s">
        <v>87</v>
      </c>
      <c r="C31" s="9" t="s">
        <v>87</v>
      </c>
      <c r="D31" s="10" t="s">
        <v>88</v>
      </c>
      <c r="E31" s="8" t="s">
        <v>89</v>
      </c>
      <c r="F31" s="9" t="s">
        <v>93</v>
      </c>
      <c r="G31" s="37" t="s">
        <v>91</v>
      </c>
      <c r="H31" s="25" t="s">
        <v>45</v>
      </c>
      <c r="I31" s="8" t="s">
        <v>71</v>
      </c>
      <c r="J31" s="8"/>
      <c r="K31" s="8" t="s">
        <v>55</v>
      </c>
      <c r="L31" s="26" t="s">
        <v>56</v>
      </c>
      <c r="M31" s="8" t="s">
        <v>34</v>
      </c>
      <c r="N31" s="11" t="s">
        <v>30</v>
      </c>
      <c r="O31" s="12">
        <v>46294</v>
      </c>
      <c r="P31" s="27">
        <v>46297</v>
      </c>
      <c r="Q31" s="10" t="s">
        <v>41</v>
      </c>
      <c r="R31" s="8" t="s">
        <v>72</v>
      </c>
      <c r="S31" s="13"/>
      <c r="T31" s="20" t="str">
        <f t="shared" si="4"/>
        <v>&lt;8</v>
      </c>
      <c r="U31" s="20" t="str">
        <f t="shared" si="5"/>
        <v>&lt;7.4</v>
      </c>
      <c r="V31" s="21" t="str">
        <f t="shared" si="6"/>
        <v>&lt;15</v>
      </c>
      <c r="W31" s="14" t="str">
        <f t="shared" si="7"/>
        <v/>
      </c>
    </row>
    <row r="32" spans="1:23" ht="56.25" x14ac:dyDescent="0.4">
      <c r="A32" s="40">
        <f t="shared" si="3"/>
        <v>26</v>
      </c>
      <c r="B32" s="8" t="s">
        <v>87</v>
      </c>
      <c r="C32" s="9" t="s">
        <v>87</v>
      </c>
      <c r="D32" s="10" t="s">
        <v>88</v>
      </c>
      <c r="E32" s="8" t="s">
        <v>89</v>
      </c>
      <c r="F32" s="9" t="s">
        <v>92</v>
      </c>
      <c r="G32" s="37" t="s">
        <v>91</v>
      </c>
      <c r="H32" s="25" t="s">
        <v>45</v>
      </c>
      <c r="I32" s="8" t="s">
        <v>71</v>
      </c>
      <c r="J32" s="8"/>
      <c r="K32" s="8" t="s">
        <v>55</v>
      </c>
      <c r="L32" s="26" t="s">
        <v>56</v>
      </c>
      <c r="M32" s="8" t="s">
        <v>34</v>
      </c>
      <c r="N32" s="11" t="s">
        <v>30</v>
      </c>
      <c r="O32" s="12">
        <v>46294</v>
      </c>
      <c r="P32" s="27">
        <v>46297</v>
      </c>
      <c r="Q32" s="10" t="s">
        <v>73</v>
      </c>
      <c r="R32" s="8" t="s">
        <v>62</v>
      </c>
      <c r="S32" s="13"/>
      <c r="T32" s="20" t="str">
        <f t="shared" si="4"/>
        <v>&lt;7.8</v>
      </c>
      <c r="U32" s="20" t="str">
        <f t="shared" si="5"/>
        <v>&lt;7.7</v>
      </c>
      <c r="V32" s="21" t="str">
        <f t="shared" si="6"/>
        <v>&lt;16</v>
      </c>
      <c r="W32" s="14" t="str">
        <f t="shared" si="7"/>
        <v/>
      </c>
    </row>
    <row r="33" spans="1:23" ht="56.25" x14ac:dyDescent="0.4">
      <c r="A33" s="40">
        <f t="shared" si="3"/>
        <v>27</v>
      </c>
      <c r="B33" s="8" t="s">
        <v>87</v>
      </c>
      <c r="C33" s="9" t="s">
        <v>87</v>
      </c>
      <c r="D33" s="10" t="s">
        <v>88</v>
      </c>
      <c r="E33" s="8" t="s">
        <v>89</v>
      </c>
      <c r="F33" s="9" t="s">
        <v>93</v>
      </c>
      <c r="G33" s="37" t="s">
        <v>91</v>
      </c>
      <c r="H33" s="25" t="s">
        <v>45</v>
      </c>
      <c r="I33" s="8" t="s">
        <v>71</v>
      </c>
      <c r="J33" s="8"/>
      <c r="K33" s="8" t="s">
        <v>55</v>
      </c>
      <c r="L33" s="26" t="s">
        <v>56</v>
      </c>
      <c r="M33" s="8" t="s">
        <v>34</v>
      </c>
      <c r="N33" s="11" t="s">
        <v>30</v>
      </c>
      <c r="O33" s="12">
        <v>46294</v>
      </c>
      <c r="P33" s="27">
        <v>46297</v>
      </c>
      <c r="Q33" s="10" t="s">
        <v>74</v>
      </c>
      <c r="R33" s="8">
        <v>17.100000000000001</v>
      </c>
      <c r="S33" s="13"/>
      <c r="T33" s="20" t="str">
        <f t="shared" si="4"/>
        <v>&lt;9.5</v>
      </c>
      <c r="U33" s="20">
        <f t="shared" si="5"/>
        <v>17.100000000000001</v>
      </c>
      <c r="V33" s="21">
        <f t="shared" si="6"/>
        <v>17</v>
      </c>
      <c r="W33" s="14" t="str">
        <f t="shared" si="7"/>
        <v/>
      </c>
    </row>
    <row r="34" spans="1:23" ht="56.25" x14ac:dyDescent="0.4">
      <c r="A34" s="40">
        <f t="shared" si="3"/>
        <v>28</v>
      </c>
      <c r="B34" s="8" t="s">
        <v>87</v>
      </c>
      <c r="C34" s="9" t="s">
        <v>87</v>
      </c>
      <c r="D34" s="10" t="s">
        <v>88</v>
      </c>
      <c r="E34" s="8" t="s">
        <v>94</v>
      </c>
      <c r="F34" s="9" t="s">
        <v>92</v>
      </c>
      <c r="G34" s="37" t="s">
        <v>91</v>
      </c>
      <c r="H34" s="25" t="s">
        <v>45</v>
      </c>
      <c r="I34" s="8" t="s">
        <v>71</v>
      </c>
      <c r="J34" s="8"/>
      <c r="K34" s="8" t="s">
        <v>55</v>
      </c>
      <c r="L34" s="26" t="s">
        <v>56</v>
      </c>
      <c r="M34" s="8" t="s">
        <v>34</v>
      </c>
      <c r="N34" s="11" t="s">
        <v>30</v>
      </c>
      <c r="O34" s="12">
        <v>46294</v>
      </c>
      <c r="P34" s="27">
        <v>46297</v>
      </c>
      <c r="Q34" s="10" t="s">
        <v>75</v>
      </c>
      <c r="R34" s="8" t="s">
        <v>40</v>
      </c>
      <c r="S34" s="13"/>
      <c r="T34" s="20" t="str">
        <f t="shared" si="4"/>
        <v>&lt;9.3</v>
      </c>
      <c r="U34" s="20" t="str">
        <f t="shared" si="5"/>
        <v>&lt;7.1</v>
      </c>
      <c r="V34" s="21" t="str">
        <f t="shared" si="6"/>
        <v>&lt;16</v>
      </c>
      <c r="W34" s="14" t="str">
        <f t="shared" si="7"/>
        <v/>
      </c>
    </row>
    <row r="35" spans="1:23" ht="56.25" x14ac:dyDescent="0.4">
      <c r="A35" s="40">
        <f t="shared" si="3"/>
        <v>29</v>
      </c>
      <c r="B35" s="8" t="s">
        <v>87</v>
      </c>
      <c r="C35" s="9" t="s">
        <v>87</v>
      </c>
      <c r="D35" s="10" t="s">
        <v>88</v>
      </c>
      <c r="E35" s="8" t="s">
        <v>94</v>
      </c>
      <c r="F35" s="9" t="s">
        <v>93</v>
      </c>
      <c r="G35" s="37" t="s">
        <v>91</v>
      </c>
      <c r="H35" s="25" t="s">
        <v>45</v>
      </c>
      <c r="I35" s="8" t="s">
        <v>71</v>
      </c>
      <c r="J35" s="8"/>
      <c r="K35" s="8" t="s">
        <v>55</v>
      </c>
      <c r="L35" s="26" t="s">
        <v>56</v>
      </c>
      <c r="M35" s="8" t="s">
        <v>34</v>
      </c>
      <c r="N35" s="11" t="s">
        <v>30</v>
      </c>
      <c r="O35" s="12">
        <v>46294</v>
      </c>
      <c r="P35" s="27">
        <v>46297</v>
      </c>
      <c r="Q35" s="10" t="s">
        <v>62</v>
      </c>
      <c r="R35" s="8" t="s">
        <v>73</v>
      </c>
      <c r="S35" s="13"/>
      <c r="T35" s="20" t="str">
        <f t="shared" si="4"/>
        <v>&lt;7.7</v>
      </c>
      <c r="U35" s="20" t="str">
        <f t="shared" si="5"/>
        <v>&lt;7.8</v>
      </c>
      <c r="V35" s="21" t="str">
        <f t="shared" si="6"/>
        <v>&lt;16</v>
      </c>
      <c r="W35" s="14" t="str">
        <f t="shared" si="7"/>
        <v/>
      </c>
    </row>
    <row r="36" spans="1:23" ht="56.25" x14ac:dyDescent="0.4">
      <c r="A36" s="40">
        <f t="shared" si="3"/>
        <v>30</v>
      </c>
      <c r="B36" s="8" t="s">
        <v>87</v>
      </c>
      <c r="C36" s="9" t="s">
        <v>87</v>
      </c>
      <c r="D36" s="10" t="s">
        <v>88</v>
      </c>
      <c r="E36" s="8" t="s">
        <v>94</v>
      </c>
      <c r="F36" s="9" t="s">
        <v>92</v>
      </c>
      <c r="G36" s="37" t="s">
        <v>91</v>
      </c>
      <c r="H36" s="25" t="s">
        <v>45</v>
      </c>
      <c r="I36" s="8" t="s">
        <v>71</v>
      </c>
      <c r="J36" s="8"/>
      <c r="K36" s="8" t="s">
        <v>55</v>
      </c>
      <c r="L36" s="26" t="s">
        <v>56</v>
      </c>
      <c r="M36" s="8" t="s">
        <v>34</v>
      </c>
      <c r="N36" s="11" t="s">
        <v>30</v>
      </c>
      <c r="O36" s="12">
        <v>46294</v>
      </c>
      <c r="P36" s="27">
        <v>46297</v>
      </c>
      <c r="Q36" s="10" t="s">
        <v>76</v>
      </c>
      <c r="R36" s="8" t="s">
        <v>38</v>
      </c>
      <c r="S36" s="13"/>
      <c r="T36" s="20" t="str">
        <f t="shared" si="4"/>
        <v>&lt;8.1</v>
      </c>
      <c r="U36" s="20" t="str">
        <f t="shared" si="5"/>
        <v>&lt;6.4</v>
      </c>
      <c r="V36" s="21" t="str">
        <f t="shared" si="6"/>
        <v>&lt;15</v>
      </c>
      <c r="W36" s="14" t="str">
        <f t="shared" si="7"/>
        <v/>
      </c>
    </row>
    <row r="37" spans="1:23" ht="56.25" x14ac:dyDescent="0.4">
      <c r="A37" s="40">
        <f t="shared" si="3"/>
        <v>31</v>
      </c>
      <c r="B37" s="8" t="s">
        <v>87</v>
      </c>
      <c r="C37" s="9" t="s">
        <v>87</v>
      </c>
      <c r="D37" s="10" t="s">
        <v>88</v>
      </c>
      <c r="E37" s="8" t="s">
        <v>94</v>
      </c>
      <c r="F37" s="9" t="s">
        <v>93</v>
      </c>
      <c r="G37" s="37" t="s">
        <v>91</v>
      </c>
      <c r="H37" s="25" t="s">
        <v>45</v>
      </c>
      <c r="I37" s="8" t="s">
        <v>71</v>
      </c>
      <c r="J37" s="8"/>
      <c r="K37" s="8" t="s">
        <v>55</v>
      </c>
      <c r="L37" s="26" t="s">
        <v>56</v>
      </c>
      <c r="M37" s="8" t="s">
        <v>34</v>
      </c>
      <c r="N37" s="11" t="s">
        <v>30</v>
      </c>
      <c r="O37" s="12">
        <v>46294</v>
      </c>
      <c r="P37" s="27">
        <v>46297</v>
      </c>
      <c r="Q37" s="10" t="s">
        <v>77</v>
      </c>
      <c r="R37" s="8" t="s">
        <v>43</v>
      </c>
      <c r="S37" s="13"/>
      <c r="T37" s="20" t="str">
        <f t="shared" si="4"/>
        <v>&lt;7.9</v>
      </c>
      <c r="U37" s="20" t="str">
        <f t="shared" si="5"/>
        <v>&lt;6.8</v>
      </c>
      <c r="V37" s="21" t="str">
        <f t="shared" si="6"/>
        <v>&lt;15</v>
      </c>
      <c r="W37" s="14" t="str">
        <f t="shared" si="7"/>
        <v/>
      </c>
    </row>
    <row r="38" spans="1:23" ht="56.25" x14ac:dyDescent="0.4">
      <c r="A38" s="40">
        <f t="shared" si="3"/>
        <v>32</v>
      </c>
      <c r="B38" s="8" t="s">
        <v>87</v>
      </c>
      <c r="C38" s="9" t="s">
        <v>87</v>
      </c>
      <c r="D38" s="10" t="s">
        <v>88</v>
      </c>
      <c r="E38" s="8" t="s">
        <v>94</v>
      </c>
      <c r="F38" s="9" t="s">
        <v>92</v>
      </c>
      <c r="G38" s="37" t="s">
        <v>91</v>
      </c>
      <c r="H38" s="25" t="s">
        <v>45</v>
      </c>
      <c r="I38" s="8" t="s">
        <v>71</v>
      </c>
      <c r="J38" s="8"/>
      <c r="K38" s="8" t="s">
        <v>55</v>
      </c>
      <c r="L38" s="26" t="s">
        <v>56</v>
      </c>
      <c r="M38" s="8" t="s">
        <v>34</v>
      </c>
      <c r="N38" s="11" t="s">
        <v>30</v>
      </c>
      <c r="O38" s="12">
        <v>46294</v>
      </c>
      <c r="P38" s="27">
        <v>46297</v>
      </c>
      <c r="Q38" s="10" t="s">
        <v>69</v>
      </c>
      <c r="R38" s="8">
        <v>6.41</v>
      </c>
      <c r="S38" s="13"/>
      <c r="T38" s="20" t="str">
        <f t="shared" si="4"/>
        <v>&lt;5.7</v>
      </c>
      <c r="U38" s="20">
        <f t="shared" si="5"/>
        <v>6.41</v>
      </c>
      <c r="V38" s="21">
        <f t="shared" si="6"/>
        <v>6.4</v>
      </c>
      <c r="W38" s="14" t="str">
        <f t="shared" si="7"/>
        <v/>
      </c>
    </row>
    <row r="39" spans="1:23" ht="56.25" x14ac:dyDescent="0.4">
      <c r="A39" s="40">
        <f t="shared" si="3"/>
        <v>33</v>
      </c>
      <c r="B39" s="8" t="s">
        <v>87</v>
      </c>
      <c r="C39" s="9" t="s">
        <v>87</v>
      </c>
      <c r="D39" s="10" t="s">
        <v>88</v>
      </c>
      <c r="E39" s="8" t="s">
        <v>94</v>
      </c>
      <c r="F39" s="9" t="s">
        <v>93</v>
      </c>
      <c r="G39" s="37" t="s">
        <v>91</v>
      </c>
      <c r="H39" s="25" t="s">
        <v>45</v>
      </c>
      <c r="I39" s="8" t="s">
        <v>71</v>
      </c>
      <c r="J39" s="8"/>
      <c r="K39" s="8" t="s">
        <v>55</v>
      </c>
      <c r="L39" s="26" t="s">
        <v>56</v>
      </c>
      <c r="M39" s="8" t="s">
        <v>34</v>
      </c>
      <c r="N39" s="11" t="s">
        <v>30</v>
      </c>
      <c r="O39" s="12">
        <v>46294</v>
      </c>
      <c r="P39" s="27">
        <v>46297</v>
      </c>
      <c r="Q39" s="10" t="s">
        <v>41</v>
      </c>
      <c r="R39" s="8">
        <v>9.68</v>
      </c>
      <c r="S39" s="13"/>
      <c r="T39" s="20" t="str">
        <f t="shared" si="4"/>
        <v>&lt;8</v>
      </c>
      <c r="U39" s="20">
        <f t="shared" si="5"/>
        <v>9.68</v>
      </c>
      <c r="V39" s="21">
        <f t="shared" si="6"/>
        <v>9.6999999999999993</v>
      </c>
      <c r="W39" s="14" t="str">
        <f t="shared" si="7"/>
        <v/>
      </c>
    </row>
    <row r="40" spans="1:23" ht="56.25" x14ac:dyDescent="0.4">
      <c r="A40" s="40">
        <f t="shared" si="3"/>
        <v>34</v>
      </c>
      <c r="B40" s="8" t="s">
        <v>87</v>
      </c>
      <c r="C40" s="9" t="s">
        <v>87</v>
      </c>
      <c r="D40" s="10" t="s">
        <v>88</v>
      </c>
      <c r="E40" s="8" t="s">
        <v>94</v>
      </c>
      <c r="F40" s="9" t="s">
        <v>92</v>
      </c>
      <c r="G40" s="37" t="s">
        <v>91</v>
      </c>
      <c r="H40" s="25" t="s">
        <v>45</v>
      </c>
      <c r="I40" s="8" t="s">
        <v>71</v>
      </c>
      <c r="J40" s="8"/>
      <c r="K40" s="8" t="s">
        <v>55</v>
      </c>
      <c r="L40" s="26" t="s">
        <v>56</v>
      </c>
      <c r="M40" s="8" t="s">
        <v>34</v>
      </c>
      <c r="N40" s="11" t="s">
        <v>30</v>
      </c>
      <c r="O40" s="12">
        <v>46294</v>
      </c>
      <c r="P40" s="27">
        <v>46297</v>
      </c>
      <c r="Q40" s="10" t="s">
        <v>78</v>
      </c>
      <c r="R40" s="8" t="s">
        <v>37</v>
      </c>
      <c r="S40" s="13"/>
      <c r="T40" s="20" t="str">
        <f t="shared" si="4"/>
        <v>&lt;8.3</v>
      </c>
      <c r="U40" s="20" t="str">
        <f t="shared" si="5"/>
        <v>&lt;6.7</v>
      </c>
      <c r="V40" s="21" t="str">
        <f t="shared" si="6"/>
        <v>&lt;15</v>
      </c>
      <c r="W40" s="14" t="str">
        <f t="shared" si="7"/>
        <v/>
      </c>
    </row>
    <row r="41" spans="1:23" ht="56.25" x14ac:dyDescent="0.4">
      <c r="A41" s="40">
        <f t="shared" si="3"/>
        <v>35</v>
      </c>
      <c r="B41" s="8" t="s">
        <v>87</v>
      </c>
      <c r="C41" s="9" t="s">
        <v>87</v>
      </c>
      <c r="D41" s="10" t="s">
        <v>88</v>
      </c>
      <c r="E41" s="8" t="s">
        <v>94</v>
      </c>
      <c r="F41" s="9" t="s">
        <v>93</v>
      </c>
      <c r="G41" s="37" t="s">
        <v>91</v>
      </c>
      <c r="H41" s="25" t="s">
        <v>45</v>
      </c>
      <c r="I41" s="8" t="s">
        <v>71</v>
      </c>
      <c r="J41" s="8"/>
      <c r="K41" s="8" t="s">
        <v>55</v>
      </c>
      <c r="L41" s="26" t="s">
        <v>56</v>
      </c>
      <c r="M41" s="8" t="s">
        <v>34</v>
      </c>
      <c r="N41" s="11" t="s">
        <v>30</v>
      </c>
      <c r="O41" s="12">
        <v>46294</v>
      </c>
      <c r="P41" s="27">
        <v>46297</v>
      </c>
      <c r="Q41" s="10" t="s">
        <v>79</v>
      </c>
      <c r="R41" s="8" t="s">
        <v>80</v>
      </c>
      <c r="S41" s="13"/>
      <c r="T41" s="20" t="str">
        <f t="shared" si="4"/>
        <v>&lt;8.9</v>
      </c>
      <c r="U41" s="20" t="str">
        <f t="shared" si="5"/>
        <v>&lt;7.6</v>
      </c>
      <c r="V41" s="21" t="str">
        <f t="shared" si="6"/>
        <v>&lt;17</v>
      </c>
      <c r="W41" s="14" t="str">
        <f t="shared" si="7"/>
        <v/>
      </c>
    </row>
    <row r="42" spans="1:23" ht="56.25" x14ac:dyDescent="0.4">
      <c r="A42" s="40">
        <f t="shared" si="3"/>
        <v>36</v>
      </c>
      <c r="B42" s="8" t="s">
        <v>87</v>
      </c>
      <c r="C42" s="9" t="s">
        <v>87</v>
      </c>
      <c r="D42" s="10" t="s">
        <v>88</v>
      </c>
      <c r="E42" s="8" t="s">
        <v>94</v>
      </c>
      <c r="F42" s="9" t="s">
        <v>92</v>
      </c>
      <c r="G42" s="37" t="s">
        <v>91</v>
      </c>
      <c r="H42" s="25" t="s">
        <v>45</v>
      </c>
      <c r="I42" s="8" t="s">
        <v>71</v>
      </c>
      <c r="J42" s="8"/>
      <c r="K42" s="8" t="s">
        <v>55</v>
      </c>
      <c r="L42" s="26" t="s">
        <v>56</v>
      </c>
      <c r="M42" s="8" t="s">
        <v>34</v>
      </c>
      <c r="N42" s="11" t="s">
        <v>30</v>
      </c>
      <c r="O42" s="12">
        <v>46294</v>
      </c>
      <c r="P42" s="27">
        <v>46297</v>
      </c>
      <c r="Q42" s="10" t="s">
        <v>46</v>
      </c>
      <c r="R42" s="8">
        <v>12.1</v>
      </c>
      <c r="S42" s="13"/>
      <c r="T42" s="20" t="str">
        <f t="shared" si="4"/>
        <v>&lt;9</v>
      </c>
      <c r="U42" s="20">
        <f t="shared" si="5"/>
        <v>12.1</v>
      </c>
      <c r="V42" s="21">
        <f t="shared" si="6"/>
        <v>12</v>
      </c>
      <c r="W42" s="14" t="str">
        <f t="shared" si="7"/>
        <v/>
      </c>
    </row>
    <row r="43" spans="1:23" ht="56.25" x14ac:dyDescent="0.4">
      <c r="A43" s="40">
        <f t="shared" si="3"/>
        <v>37</v>
      </c>
      <c r="B43" s="8" t="s">
        <v>87</v>
      </c>
      <c r="C43" s="9" t="s">
        <v>87</v>
      </c>
      <c r="D43" s="10" t="s">
        <v>88</v>
      </c>
      <c r="E43" s="8" t="s">
        <v>94</v>
      </c>
      <c r="F43" s="9" t="s">
        <v>93</v>
      </c>
      <c r="G43" s="37" t="s">
        <v>91</v>
      </c>
      <c r="H43" s="25" t="s">
        <v>45</v>
      </c>
      <c r="I43" s="8" t="s">
        <v>71</v>
      </c>
      <c r="J43" s="8"/>
      <c r="K43" s="8" t="s">
        <v>55</v>
      </c>
      <c r="L43" s="26" t="s">
        <v>56</v>
      </c>
      <c r="M43" s="8" t="s">
        <v>34</v>
      </c>
      <c r="N43" s="11" t="s">
        <v>30</v>
      </c>
      <c r="O43" s="12">
        <v>46294</v>
      </c>
      <c r="P43" s="27">
        <v>46297</v>
      </c>
      <c r="Q43" s="10" t="s">
        <v>75</v>
      </c>
      <c r="R43" s="8">
        <v>9.3000000000000007</v>
      </c>
      <c r="S43" s="13"/>
      <c r="T43" s="20" t="str">
        <f t="shared" si="4"/>
        <v>&lt;9.3</v>
      </c>
      <c r="U43" s="20">
        <f t="shared" si="5"/>
        <v>9.3000000000000007</v>
      </c>
      <c r="V43" s="21">
        <f t="shared" si="6"/>
        <v>9.3000000000000007</v>
      </c>
      <c r="W43" s="14" t="str">
        <f t="shared" si="7"/>
        <v/>
      </c>
    </row>
    <row r="44" spans="1:23" ht="56.25" x14ac:dyDescent="0.4">
      <c r="A44" s="40">
        <f t="shared" si="3"/>
        <v>38</v>
      </c>
      <c r="B44" s="8" t="s">
        <v>87</v>
      </c>
      <c r="C44" s="9" t="s">
        <v>87</v>
      </c>
      <c r="D44" s="10" t="s">
        <v>88</v>
      </c>
      <c r="E44" s="8" t="s">
        <v>94</v>
      </c>
      <c r="F44" s="9" t="s">
        <v>92</v>
      </c>
      <c r="G44" s="37" t="s">
        <v>91</v>
      </c>
      <c r="H44" s="25" t="s">
        <v>45</v>
      </c>
      <c r="I44" s="8" t="s">
        <v>71</v>
      </c>
      <c r="J44" s="8"/>
      <c r="K44" s="8" t="s">
        <v>55</v>
      </c>
      <c r="L44" s="26" t="s">
        <v>56</v>
      </c>
      <c r="M44" s="8" t="s">
        <v>34</v>
      </c>
      <c r="N44" s="11" t="s">
        <v>30</v>
      </c>
      <c r="O44" s="12">
        <v>46294</v>
      </c>
      <c r="P44" s="27">
        <v>46297</v>
      </c>
      <c r="Q44" s="10" t="s">
        <v>81</v>
      </c>
      <c r="R44" s="8">
        <v>15</v>
      </c>
      <c r="S44" s="13"/>
      <c r="T44" s="20" t="str">
        <f t="shared" si="4"/>
        <v>&lt;9.6</v>
      </c>
      <c r="U44" s="20">
        <f t="shared" si="5"/>
        <v>15</v>
      </c>
      <c r="V44" s="21">
        <f t="shared" si="6"/>
        <v>15</v>
      </c>
      <c r="W44" s="14" t="str">
        <f t="shared" si="7"/>
        <v/>
      </c>
    </row>
    <row r="45" spans="1:23" ht="56.25" x14ac:dyDescent="0.4">
      <c r="A45" s="40">
        <f t="shared" si="3"/>
        <v>39</v>
      </c>
      <c r="B45" s="8" t="s">
        <v>87</v>
      </c>
      <c r="C45" s="9" t="s">
        <v>87</v>
      </c>
      <c r="D45" s="10" t="s">
        <v>88</v>
      </c>
      <c r="E45" s="8" t="s">
        <v>94</v>
      </c>
      <c r="F45" s="9" t="s">
        <v>93</v>
      </c>
      <c r="G45" s="37" t="s">
        <v>91</v>
      </c>
      <c r="H45" s="25" t="s">
        <v>45</v>
      </c>
      <c r="I45" s="8" t="s">
        <v>71</v>
      </c>
      <c r="J45" s="8"/>
      <c r="K45" s="8" t="s">
        <v>55</v>
      </c>
      <c r="L45" s="26" t="s">
        <v>56</v>
      </c>
      <c r="M45" s="8" t="s">
        <v>34</v>
      </c>
      <c r="N45" s="11" t="s">
        <v>30</v>
      </c>
      <c r="O45" s="12">
        <v>46294</v>
      </c>
      <c r="P45" s="27">
        <v>46297</v>
      </c>
      <c r="Q45" s="10" t="s">
        <v>74</v>
      </c>
      <c r="R45" s="8">
        <v>11.8</v>
      </c>
      <c r="S45" s="13"/>
      <c r="T45" s="20" t="str">
        <f t="shared" si="4"/>
        <v>&lt;9.5</v>
      </c>
      <c r="U45" s="20">
        <f t="shared" si="5"/>
        <v>11.8</v>
      </c>
      <c r="V45" s="21">
        <f t="shared" si="6"/>
        <v>12</v>
      </c>
      <c r="W45" s="14" t="str">
        <f t="shared" si="7"/>
        <v/>
      </c>
    </row>
    <row r="46" spans="1:23" ht="56.25" x14ac:dyDescent="0.4">
      <c r="A46" s="40">
        <f t="shared" si="3"/>
        <v>40</v>
      </c>
      <c r="B46" s="8" t="s">
        <v>87</v>
      </c>
      <c r="C46" s="9" t="s">
        <v>87</v>
      </c>
      <c r="D46" s="10" t="s">
        <v>88</v>
      </c>
      <c r="E46" s="8" t="s">
        <v>94</v>
      </c>
      <c r="F46" s="9" t="s">
        <v>92</v>
      </c>
      <c r="G46" s="37" t="s">
        <v>91</v>
      </c>
      <c r="H46" s="25" t="s">
        <v>45</v>
      </c>
      <c r="I46" s="8" t="s">
        <v>71</v>
      </c>
      <c r="J46" s="8"/>
      <c r="K46" s="8" t="s">
        <v>55</v>
      </c>
      <c r="L46" s="26" t="s">
        <v>56</v>
      </c>
      <c r="M46" s="8" t="s">
        <v>34</v>
      </c>
      <c r="N46" s="11" t="s">
        <v>30</v>
      </c>
      <c r="O46" s="12">
        <v>46294</v>
      </c>
      <c r="P46" s="27">
        <v>46297</v>
      </c>
      <c r="Q46" s="10" t="s">
        <v>78</v>
      </c>
      <c r="R46" s="8" t="s">
        <v>59</v>
      </c>
      <c r="S46" s="13"/>
      <c r="T46" s="20" t="str">
        <f t="shared" si="4"/>
        <v>&lt;8.3</v>
      </c>
      <c r="U46" s="20" t="str">
        <f t="shared" si="5"/>
        <v>&lt;6.1</v>
      </c>
      <c r="V46" s="21" t="str">
        <f t="shared" si="6"/>
        <v>&lt;14</v>
      </c>
      <c r="W46" s="14" t="str">
        <f t="shared" si="7"/>
        <v/>
      </c>
    </row>
    <row r="47" spans="1:23" ht="56.25" x14ac:dyDescent="0.4">
      <c r="A47" s="40">
        <f t="shared" si="3"/>
        <v>41</v>
      </c>
      <c r="B47" s="8" t="s">
        <v>87</v>
      </c>
      <c r="C47" s="9" t="s">
        <v>87</v>
      </c>
      <c r="D47" s="10" t="s">
        <v>88</v>
      </c>
      <c r="E47" s="8" t="s">
        <v>94</v>
      </c>
      <c r="F47" s="9" t="s">
        <v>93</v>
      </c>
      <c r="G47" s="37" t="s">
        <v>91</v>
      </c>
      <c r="H47" s="25" t="s">
        <v>45</v>
      </c>
      <c r="I47" s="8" t="s">
        <v>71</v>
      </c>
      <c r="J47" s="8"/>
      <c r="K47" s="8" t="s">
        <v>55</v>
      </c>
      <c r="L47" s="26" t="s">
        <v>56</v>
      </c>
      <c r="M47" s="8" t="s">
        <v>34</v>
      </c>
      <c r="N47" s="11" t="s">
        <v>30</v>
      </c>
      <c r="O47" s="12">
        <v>46294</v>
      </c>
      <c r="P47" s="27">
        <v>46297</v>
      </c>
      <c r="Q47" s="10" t="s">
        <v>48</v>
      </c>
      <c r="R47" s="8" t="s">
        <v>51</v>
      </c>
      <c r="S47" s="13"/>
      <c r="T47" s="20" t="str">
        <f t="shared" si="4"/>
        <v>&lt;7.3</v>
      </c>
      <c r="U47" s="20" t="str">
        <f t="shared" si="5"/>
        <v>&lt;8.4</v>
      </c>
      <c r="V47" s="21" t="str">
        <f t="shared" si="6"/>
        <v>&lt;16</v>
      </c>
      <c r="W47" s="14" t="str">
        <f t="shared" si="7"/>
        <v/>
      </c>
    </row>
    <row r="48" spans="1:23" ht="56.25" x14ac:dyDescent="0.4">
      <c r="A48" s="40">
        <f t="shared" si="3"/>
        <v>42</v>
      </c>
      <c r="B48" s="8" t="s">
        <v>87</v>
      </c>
      <c r="C48" s="9" t="s">
        <v>87</v>
      </c>
      <c r="D48" s="10" t="s">
        <v>88</v>
      </c>
      <c r="E48" s="8" t="s">
        <v>94</v>
      </c>
      <c r="F48" s="9" t="s">
        <v>92</v>
      </c>
      <c r="G48" s="37" t="s">
        <v>91</v>
      </c>
      <c r="H48" s="25" t="s">
        <v>45</v>
      </c>
      <c r="I48" s="8" t="s">
        <v>71</v>
      </c>
      <c r="J48" s="8"/>
      <c r="K48" s="8" t="s">
        <v>55</v>
      </c>
      <c r="L48" s="26" t="s">
        <v>56</v>
      </c>
      <c r="M48" s="8" t="s">
        <v>34</v>
      </c>
      <c r="N48" s="11" t="s">
        <v>30</v>
      </c>
      <c r="O48" s="12">
        <v>46294</v>
      </c>
      <c r="P48" s="27">
        <v>46297</v>
      </c>
      <c r="Q48" s="10" t="s">
        <v>65</v>
      </c>
      <c r="R48" s="8" t="s">
        <v>65</v>
      </c>
      <c r="S48" s="13"/>
      <c r="T48" s="20" t="str">
        <f t="shared" si="4"/>
        <v>&lt;8.2</v>
      </c>
      <c r="U48" s="20" t="str">
        <f t="shared" si="5"/>
        <v>&lt;8.2</v>
      </c>
      <c r="V48" s="21" t="str">
        <f t="shared" si="6"/>
        <v>&lt;16</v>
      </c>
      <c r="W48" s="14" t="str">
        <f t="shared" si="7"/>
        <v/>
      </c>
    </row>
    <row r="49" spans="1:23" ht="56.25" x14ac:dyDescent="0.4">
      <c r="A49" s="40">
        <f t="shared" si="3"/>
        <v>43</v>
      </c>
      <c r="B49" s="8" t="s">
        <v>87</v>
      </c>
      <c r="C49" s="9" t="s">
        <v>87</v>
      </c>
      <c r="D49" s="10" t="s">
        <v>88</v>
      </c>
      <c r="E49" s="8" t="s">
        <v>95</v>
      </c>
      <c r="F49" s="9" t="s">
        <v>93</v>
      </c>
      <c r="G49" s="37" t="s">
        <v>91</v>
      </c>
      <c r="H49" s="25" t="s">
        <v>45</v>
      </c>
      <c r="I49" s="8" t="s">
        <v>71</v>
      </c>
      <c r="J49" s="8"/>
      <c r="K49" s="8" t="s">
        <v>55</v>
      </c>
      <c r="L49" s="26" t="s">
        <v>56</v>
      </c>
      <c r="M49" s="8" t="s">
        <v>34</v>
      </c>
      <c r="N49" s="11" t="s">
        <v>30</v>
      </c>
      <c r="O49" s="12">
        <v>46294</v>
      </c>
      <c r="P49" s="27">
        <v>46297</v>
      </c>
      <c r="Q49" s="10" t="s">
        <v>82</v>
      </c>
      <c r="R49" s="8">
        <v>9.82</v>
      </c>
      <c r="S49" s="13"/>
      <c r="T49" s="20" t="str">
        <f t="shared" si="4"/>
        <v>&lt;8.8</v>
      </c>
      <c r="U49" s="20">
        <f t="shared" si="5"/>
        <v>9.82</v>
      </c>
      <c r="V49" s="21">
        <f t="shared" si="6"/>
        <v>9.8000000000000007</v>
      </c>
      <c r="W49" s="14" t="str">
        <f t="shared" si="7"/>
        <v/>
      </c>
    </row>
    <row r="50" spans="1:23" ht="56.25" x14ac:dyDescent="0.4">
      <c r="A50" s="40">
        <f t="shared" si="3"/>
        <v>44</v>
      </c>
      <c r="B50" s="8" t="s">
        <v>87</v>
      </c>
      <c r="C50" s="9" t="s">
        <v>87</v>
      </c>
      <c r="D50" s="10" t="s">
        <v>88</v>
      </c>
      <c r="E50" s="8" t="s">
        <v>95</v>
      </c>
      <c r="F50" s="9" t="s">
        <v>92</v>
      </c>
      <c r="G50" s="37" t="s">
        <v>91</v>
      </c>
      <c r="H50" s="25" t="s">
        <v>45</v>
      </c>
      <c r="I50" s="8" t="s">
        <v>71</v>
      </c>
      <c r="J50" s="8"/>
      <c r="K50" s="8" t="s">
        <v>55</v>
      </c>
      <c r="L50" s="26" t="s">
        <v>56</v>
      </c>
      <c r="M50" s="8" t="s">
        <v>34</v>
      </c>
      <c r="N50" s="11" t="s">
        <v>30</v>
      </c>
      <c r="O50" s="12">
        <v>46294</v>
      </c>
      <c r="P50" s="27">
        <v>46297</v>
      </c>
      <c r="Q50" s="10" t="s">
        <v>37</v>
      </c>
      <c r="R50" s="8">
        <v>8.67</v>
      </c>
      <c r="S50" s="13"/>
      <c r="T50" s="20" t="str">
        <f t="shared" si="4"/>
        <v>&lt;6.7</v>
      </c>
      <c r="U50" s="20">
        <f t="shared" si="5"/>
        <v>8.67</v>
      </c>
      <c r="V50" s="21">
        <f t="shared" si="6"/>
        <v>8.6999999999999993</v>
      </c>
      <c r="W50" s="14" t="str">
        <f t="shared" si="7"/>
        <v/>
      </c>
    </row>
    <row r="51" spans="1:23" ht="56.25" x14ac:dyDescent="0.4">
      <c r="A51" s="40">
        <f t="shared" si="3"/>
        <v>45</v>
      </c>
      <c r="B51" s="8" t="s">
        <v>87</v>
      </c>
      <c r="C51" s="9" t="s">
        <v>87</v>
      </c>
      <c r="D51" s="10" t="s">
        <v>88</v>
      </c>
      <c r="E51" s="8" t="s">
        <v>95</v>
      </c>
      <c r="F51" s="9" t="s">
        <v>93</v>
      </c>
      <c r="G51" s="37" t="s">
        <v>91</v>
      </c>
      <c r="H51" s="25" t="s">
        <v>45</v>
      </c>
      <c r="I51" s="8" t="s">
        <v>71</v>
      </c>
      <c r="J51" s="8"/>
      <c r="K51" s="8" t="s">
        <v>55</v>
      </c>
      <c r="L51" s="26" t="s">
        <v>56</v>
      </c>
      <c r="M51" s="8" t="s">
        <v>34</v>
      </c>
      <c r="N51" s="11" t="s">
        <v>30</v>
      </c>
      <c r="O51" s="12">
        <v>46294</v>
      </c>
      <c r="P51" s="27">
        <v>46297</v>
      </c>
      <c r="Q51" s="10" t="s">
        <v>78</v>
      </c>
      <c r="R51" s="8" t="s">
        <v>58</v>
      </c>
      <c r="S51" s="13"/>
      <c r="T51" s="20" t="str">
        <f t="shared" si="4"/>
        <v>&lt;8.3</v>
      </c>
      <c r="U51" s="20" t="str">
        <f t="shared" si="5"/>
        <v>&lt;7.5</v>
      </c>
      <c r="V51" s="21" t="str">
        <f t="shared" si="6"/>
        <v>&lt;16</v>
      </c>
      <c r="W51" s="14" t="str">
        <f t="shared" si="7"/>
        <v/>
      </c>
    </row>
    <row r="52" spans="1:23" ht="56.25" x14ac:dyDescent="0.4">
      <c r="A52" s="40">
        <f t="shared" si="3"/>
        <v>46</v>
      </c>
      <c r="B52" s="8" t="s">
        <v>87</v>
      </c>
      <c r="C52" s="9" t="s">
        <v>87</v>
      </c>
      <c r="D52" s="10" t="s">
        <v>88</v>
      </c>
      <c r="E52" s="8" t="s">
        <v>96</v>
      </c>
      <c r="F52" s="9" t="s">
        <v>92</v>
      </c>
      <c r="G52" s="37" t="s">
        <v>91</v>
      </c>
      <c r="H52" s="25" t="s">
        <v>45</v>
      </c>
      <c r="I52" s="8" t="s">
        <v>71</v>
      </c>
      <c r="J52" s="8"/>
      <c r="K52" s="8" t="s">
        <v>55</v>
      </c>
      <c r="L52" s="26" t="s">
        <v>56</v>
      </c>
      <c r="M52" s="8" t="s">
        <v>34</v>
      </c>
      <c r="N52" s="11" t="s">
        <v>30</v>
      </c>
      <c r="O52" s="12">
        <v>46294</v>
      </c>
      <c r="P52" s="27">
        <v>46297</v>
      </c>
      <c r="Q52" s="10" t="s">
        <v>83</v>
      </c>
      <c r="R52" s="8">
        <v>9.6</v>
      </c>
      <c r="S52" s="13"/>
      <c r="T52" s="20" t="str">
        <f t="shared" si="4"/>
        <v>&lt;9.1</v>
      </c>
      <c r="U52" s="20">
        <f t="shared" si="5"/>
        <v>9.6</v>
      </c>
      <c r="V52" s="21">
        <f t="shared" si="6"/>
        <v>9.6</v>
      </c>
      <c r="W52" s="14" t="str">
        <f t="shared" si="7"/>
        <v/>
      </c>
    </row>
    <row r="53" spans="1:23" ht="56.25" x14ac:dyDescent="0.4">
      <c r="A53" s="40">
        <f t="shared" si="3"/>
        <v>47</v>
      </c>
      <c r="B53" s="8" t="s">
        <v>87</v>
      </c>
      <c r="C53" s="9" t="s">
        <v>87</v>
      </c>
      <c r="D53" s="10" t="s">
        <v>88</v>
      </c>
      <c r="E53" s="8" t="s">
        <v>96</v>
      </c>
      <c r="F53" s="9" t="s">
        <v>93</v>
      </c>
      <c r="G53" s="37" t="s">
        <v>91</v>
      </c>
      <c r="H53" s="25" t="s">
        <v>45</v>
      </c>
      <c r="I53" s="8" t="s">
        <v>71</v>
      </c>
      <c r="J53" s="8"/>
      <c r="K53" s="8" t="s">
        <v>55</v>
      </c>
      <c r="L53" s="26" t="s">
        <v>56</v>
      </c>
      <c r="M53" s="8" t="s">
        <v>34</v>
      </c>
      <c r="N53" s="11" t="s">
        <v>30</v>
      </c>
      <c r="O53" s="12">
        <v>46294</v>
      </c>
      <c r="P53" s="27">
        <v>46297</v>
      </c>
      <c r="Q53" s="10" t="s">
        <v>84</v>
      </c>
      <c r="R53" s="8">
        <v>9.36</v>
      </c>
      <c r="S53" s="13"/>
      <c r="T53" s="20" t="str">
        <f t="shared" si="4"/>
        <v>&lt;5.1</v>
      </c>
      <c r="U53" s="20">
        <f t="shared" si="5"/>
        <v>9.36</v>
      </c>
      <c r="V53" s="21">
        <f t="shared" si="6"/>
        <v>9.4</v>
      </c>
      <c r="W53" s="14" t="str">
        <f t="shared" si="7"/>
        <v/>
      </c>
    </row>
    <row r="54" spans="1:23" ht="56.25" x14ac:dyDescent="0.4">
      <c r="A54" s="40">
        <f t="shared" si="3"/>
        <v>48</v>
      </c>
      <c r="B54" s="8" t="s">
        <v>87</v>
      </c>
      <c r="C54" s="9" t="s">
        <v>87</v>
      </c>
      <c r="D54" s="10" t="s">
        <v>88</v>
      </c>
      <c r="E54" s="8" t="s">
        <v>96</v>
      </c>
      <c r="F54" s="9" t="s">
        <v>92</v>
      </c>
      <c r="G54" s="37" t="s">
        <v>91</v>
      </c>
      <c r="H54" s="25" t="s">
        <v>45</v>
      </c>
      <c r="I54" s="8" t="s">
        <v>71</v>
      </c>
      <c r="J54" s="8"/>
      <c r="K54" s="8" t="s">
        <v>55</v>
      </c>
      <c r="L54" s="26" t="s">
        <v>56</v>
      </c>
      <c r="M54" s="8" t="s">
        <v>34</v>
      </c>
      <c r="N54" s="11" t="s">
        <v>30</v>
      </c>
      <c r="O54" s="12">
        <v>46294</v>
      </c>
      <c r="P54" s="27">
        <v>46297</v>
      </c>
      <c r="Q54" s="10" t="s">
        <v>85</v>
      </c>
      <c r="R54" s="8" t="s">
        <v>62</v>
      </c>
      <c r="S54" s="13"/>
      <c r="T54" s="20" t="str">
        <f t="shared" si="4"/>
        <v>&lt;9.4</v>
      </c>
      <c r="U54" s="20" t="str">
        <f t="shared" si="5"/>
        <v>&lt;7.7</v>
      </c>
      <c r="V54" s="21" t="str">
        <f t="shared" si="6"/>
        <v>&lt;17</v>
      </c>
      <c r="W54" s="14" t="str">
        <f t="shared" si="7"/>
        <v/>
      </c>
    </row>
    <row r="55" spans="1:23" ht="56.25" x14ac:dyDescent="0.4">
      <c r="A55" s="40">
        <f t="shared" si="3"/>
        <v>49</v>
      </c>
      <c r="B55" s="8" t="s">
        <v>87</v>
      </c>
      <c r="C55" s="9" t="s">
        <v>87</v>
      </c>
      <c r="D55" s="10" t="s">
        <v>88</v>
      </c>
      <c r="E55" s="8" t="s">
        <v>97</v>
      </c>
      <c r="F55" s="9" t="s">
        <v>93</v>
      </c>
      <c r="G55" s="37" t="s">
        <v>91</v>
      </c>
      <c r="H55" s="25" t="s">
        <v>45</v>
      </c>
      <c r="I55" s="8" t="s">
        <v>71</v>
      </c>
      <c r="J55" s="8"/>
      <c r="K55" s="8" t="s">
        <v>55</v>
      </c>
      <c r="L55" s="26" t="s">
        <v>56</v>
      </c>
      <c r="M55" s="8" t="s">
        <v>34</v>
      </c>
      <c r="N55" s="11" t="s">
        <v>30</v>
      </c>
      <c r="O55" s="12">
        <v>46294</v>
      </c>
      <c r="P55" s="27">
        <v>46297</v>
      </c>
      <c r="Q55" s="10" t="s">
        <v>82</v>
      </c>
      <c r="R55" s="8" t="s">
        <v>86</v>
      </c>
      <c r="S55" s="13"/>
      <c r="T55" s="20" t="str">
        <f t="shared" si="4"/>
        <v>&lt;8.8</v>
      </c>
      <c r="U55" s="20" t="str">
        <f t="shared" si="5"/>
        <v>&lt;5.3</v>
      </c>
      <c r="V55" s="21" t="str">
        <f t="shared" si="6"/>
        <v>&lt;14</v>
      </c>
      <c r="W55" s="14" t="str">
        <f t="shared" si="7"/>
        <v/>
      </c>
    </row>
    <row r="56" spans="1:23" ht="37.5" x14ac:dyDescent="0.4">
      <c r="A56" s="40">
        <f t="shared" si="3"/>
        <v>50</v>
      </c>
      <c r="B56" s="8" t="s">
        <v>31</v>
      </c>
      <c r="C56" s="9" t="s">
        <v>31</v>
      </c>
      <c r="D56" s="10" t="s">
        <v>98</v>
      </c>
      <c r="E56" s="8" t="s">
        <v>99</v>
      </c>
      <c r="F56" s="9" t="s">
        <v>100</v>
      </c>
      <c r="G56" s="37" t="s">
        <v>32</v>
      </c>
      <c r="H56" s="25" t="s">
        <v>119</v>
      </c>
      <c r="I56" s="8" t="s">
        <v>101</v>
      </c>
      <c r="J56" s="8"/>
      <c r="K56" s="8"/>
      <c r="L56" s="26" t="s">
        <v>33</v>
      </c>
      <c r="M56" s="8" t="s">
        <v>34</v>
      </c>
      <c r="N56" s="11" t="s">
        <v>30</v>
      </c>
      <c r="O56" s="12">
        <v>46296</v>
      </c>
      <c r="P56" s="27">
        <v>46310</v>
      </c>
      <c r="Q56" s="10" t="s">
        <v>102</v>
      </c>
      <c r="R56" s="8" t="s">
        <v>103</v>
      </c>
      <c r="S56" s="13" t="s">
        <v>104</v>
      </c>
      <c r="T56" s="20" t="str">
        <f t="shared" si="4"/>
        <v>&lt;3.1</v>
      </c>
      <c r="U56" s="20" t="str">
        <f t="shared" si="5"/>
        <v>&lt;2.4</v>
      </c>
      <c r="V56" s="21" t="str">
        <f t="shared" si="6"/>
        <v>&lt;5.5</v>
      </c>
      <c r="W56" s="14" t="str">
        <f t="shared" si="7"/>
        <v/>
      </c>
    </row>
    <row r="57" spans="1:23" ht="37.5" x14ac:dyDescent="0.4">
      <c r="A57" s="40">
        <f t="shared" si="3"/>
        <v>51</v>
      </c>
      <c r="B57" s="8" t="s">
        <v>31</v>
      </c>
      <c r="C57" s="9" t="s">
        <v>31</v>
      </c>
      <c r="D57" s="10" t="s">
        <v>98</v>
      </c>
      <c r="E57" s="8" t="s">
        <v>120</v>
      </c>
      <c r="F57" s="9" t="s">
        <v>105</v>
      </c>
      <c r="G57" s="37" t="s">
        <v>36</v>
      </c>
      <c r="H57" s="25" t="s">
        <v>119</v>
      </c>
      <c r="I57" s="8" t="s">
        <v>106</v>
      </c>
      <c r="J57" s="8"/>
      <c r="K57" s="8"/>
      <c r="L57" s="26" t="s">
        <v>33</v>
      </c>
      <c r="M57" s="8" t="s">
        <v>34</v>
      </c>
      <c r="N57" s="11" t="s">
        <v>30</v>
      </c>
      <c r="O57" s="12">
        <v>46301</v>
      </c>
      <c r="P57" s="27">
        <v>46310</v>
      </c>
      <c r="Q57" s="10" t="s">
        <v>70</v>
      </c>
      <c r="R57" s="8" t="s">
        <v>35</v>
      </c>
      <c r="S57" s="13" t="s">
        <v>49</v>
      </c>
      <c r="T57" s="20" t="str">
        <f t="shared" si="4"/>
        <v>&lt;5.9</v>
      </c>
      <c r="U57" s="20" t="str">
        <f t="shared" si="5"/>
        <v>&lt;5.6</v>
      </c>
      <c r="V57" s="21" t="str">
        <f t="shared" si="6"/>
        <v>&lt;12</v>
      </c>
      <c r="W57" s="14" t="str">
        <f t="shared" si="7"/>
        <v/>
      </c>
    </row>
    <row r="58" spans="1:23" ht="37.5" x14ac:dyDescent="0.4">
      <c r="A58" s="40">
        <f t="shared" si="3"/>
        <v>52</v>
      </c>
      <c r="B58" s="8" t="s">
        <v>31</v>
      </c>
      <c r="C58" s="9" t="s">
        <v>31</v>
      </c>
      <c r="D58" s="10" t="s">
        <v>98</v>
      </c>
      <c r="E58" s="8" t="s">
        <v>107</v>
      </c>
      <c r="F58" s="9" t="s">
        <v>108</v>
      </c>
      <c r="G58" s="37" t="s">
        <v>36</v>
      </c>
      <c r="H58" s="25" t="s">
        <v>119</v>
      </c>
      <c r="I58" s="8" t="s">
        <v>109</v>
      </c>
      <c r="J58" s="8"/>
      <c r="K58" s="8"/>
      <c r="L58" s="26" t="s">
        <v>33</v>
      </c>
      <c r="M58" s="8" t="s">
        <v>34</v>
      </c>
      <c r="N58" s="11" t="s">
        <v>30</v>
      </c>
      <c r="O58" s="12">
        <v>46301</v>
      </c>
      <c r="P58" s="27">
        <v>46310</v>
      </c>
      <c r="Q58" s="10" t="s">
        <v>48</v>
      </c>
      <c r="R58" s="8" t="s">
        <v>38</v>
      </c>
      <c r="S58" s="13" t="s">
        <v>44</v>
      </c>
      <c r="T58" s="20" t="str">
        <f t="shared" si="4"/>
        <v>&lt;7.3</v>
      </c>
      <c r="U58" s="20" t="str">
        <f t="shared" si="5"/>
        <v>&lt;6.4</v>
      </c>
      <c r="V58" s="21" t="str">
        <f t="shared" si="6"/>
        <v>&lt;14</v>
      </c>
      <c r="W58" s="14" t="str">
        <f t="shared" si="7"/>
        <v/>
      </c>
    </row>
    <row r="59" spans="1:23" ht="56.25" x14ac:dyDescent="0.4">
      <c r="A59" s="40">
        <f t="shared" si="3"/>
        <v>53</v>
      </c>
      <c r="B59" s="8" t="s">
        <v>31</v>
      </c>
      <c r="C59" s="9" t="s">
        <v>31</v>
      </c>
      <c r="D59" s="10" t="s">
        <v>98</v>
      </c>
      <c r="E59" s="8" t="s">
        <v>110</v>
      </c>
      <c r="F59" s="9" t="s">
        <v>111</v>
      </c>
      <c r="G59" s="37" t="s">
        <v>32</v>
      </c>
      <c r="H59" s="25" t="s">
        <v>119</v>
      </c>
      <c r="I59" s="8" t="s">
        <v>112</v>
      </c>
      <c r="J59" s="8"/>
      <c r="K59" s="8"/>
      <c r="L59" s="26" t="s">
        <v>33</v>
      </c>
      <c r="M59" s="8" t="s">
        <v>34</v>
      </c>
      <c r="N59" s="11" t="s">
        <v>30</v>
      </c>
      <c r="O59" s="12">
        <v>46300</v>
      </c>
      <c r="P59" s="27">
        <v>46310</v>
      </c>
      <c r="Q59" s="10" t="s">
        <v>80</v>
      </c>
      <c r="R59" s="8" t="s">
        <v>113</v>
      </c>
      <c r="S59" s="13" t="s">
        <v>42</v>
      </c>
      <c r="T59" s="20" t="str">
        <f t="shared" si="4"/>
        <v>&lt;7.6</v>
      </c>
      <c r="U59" s="20" t="str">
        <f t="shared" si="5"/>
        <v>&lt;7.2</v>
      </c>
      <c r="V59" s="21" t="str">
        <f t="shared" si="6"/>
        <v>&lt;15</v>
      </c>
      <c r="W59" s="14" t="str">
        <f t="shared" si="7"/>
        <v/>
      </c>
    </row>
    <row r="60" spans="1:23" ht="56.25" x14ac:dyDescent="0.4">
      <c r="A60" s="40">
        <f t="shared" si="3"/>
        <v>54</v>
      </c>
      <c r="B60" s="8" t="s">
        <v>31</v>
      </c>
      <c r="C60" s="9" t="s">
        <v>31</v>
      </c>
      <c r="D60" s="10" t="s">
        <v>98</v>
      </c>
      <c r="E60" s="8" t="s">
        <v>110</v>
      </c>
      <c r="F60" s="9" t="s">
        <v>111</v>
      </c>
      <c r="G60" s="37" t="s">
        <v>32</v>
      </c>
      <c r="H60" s="25" t="s">
        <v>114</v>
      </c>
      <c r="I60" s="8" t="s">
        <v>112</v>
      </c>
      <c r="J60" s="8"/>
      <c r="K60" s="8"/>
      <c r="L60" s="26" t="s">
        <v>33</v>
      </c>
      <c r="M60" s="8" t="s">
        <v>34</v>
      </c>
      <c r="N60" s="11" t="s">
        <v>30</v>
      </c>
      <c r="O60" s="12">
        <v>46300</v>
      </c>
      <c r="P60" s="27">
        <v>46310</v>
      </c>
      <c r="Q60" s="10" t="s">
        <v>83</v>
      </c>
      <c r="R60" s="8" t="s">
        <v>68</v>
      </c>
      <c r="S60" s="13" t="s">
        <v>115</v>
      </c>
      <c r="T60" s="20" t="str">
        <f t="shared" si="4"/>
        <v>&lt;9.1</v>
      </c>
      <c r="U60" s="20" t="str">
        <f t="shared" si="5"/>
        <v>&lt;6.6</v>
      </c>
      <c r="V60" s="21" t="str">
        <f t="shared" si="6"/>
        <v>&lt;16</v>
      </c>
      <c r="W60" s="14" t="str">
        <f t="shared" si="7"/>
        <v/>
      </c>
    </row>
    <row r="61" spans="1:23" ht="37.5" x14ac:dyDescent="0.4">
      <c r="A61" s="40">
        <f t="shared" si="3"/>
        <v>55</v>
      </c>
      <c r="B61" s="8" t="s">
        <v>31</v>
      </c>
      <c r="C61" s="9" t="s">
        <v>31</v>
      </c>
      <c r="D61" s="10" t="s">
        <v>98</v>
      </c>
      <c r="E61" s="8" t="s">
        <v>116</v>
      </c>
      <c r="F61" s="9" t="s">
        <v>117</v>
      </c>
      <c r="G61" s="37" t="s">
        <v>32</v>
      </c>
      <c r="H61" s="25" t="s">
        <v>114</v>
      </c>
      <c r="I61" s="8" t="s">
        <v>118</v>
      </c>
      <c r="J61" s="8"/>
      <c r="K61" s="8"/>
      <c r="L61" s="26" t="s">
        <v>33</v>
      </c>
      <c r="M61" s="8" t="s">
        <v>34</v>
      </c>
      <c r="N61" s="11" t="s">
        <v>30</v>
      </c>
      <c r="O61" s="12">
        <v>46301</v>
      </c>
      <c r="P61" s="27">
        <v>46310</v>
      </c>
      <c r="Q61" s="10" t="s">
        <v>47</v>
      </c>
      <c r="R61" s="8" t="s">
        <v>63</v>
      </c>
      <c r="S61" s="13" t="s">
        <v>49</v>
      </c>
      <c r="T61" s="20" t="str">
        <f t="shared" si="4"/>
        <v>&lt;6.5</v>
      </c>
      <c r="U61" s="20" t="str">
        <f t="shared" si="5"/>
        <v>&lt;5.2</v>
      </c>
      <c r="V61" s="21" t="str">
        <f t="shared" si="6"/>
        <v>&lt;12</v>
      </c>
      <c r="W61" s="14" t="str">
        <f t="shared" si="7"/>
        <v/>
      </c>
    </row>
  </sheetData>
  <mergeCells count="27">
    <mergeCell ref="Q5:S5"/>
    <mergeCell ref="Q3:W3"/>
    <mergeCell ref="D4:D6"/>
    <mergeCell ref="E4:E6"/>
    <mergeCell ref="F4:F6"/>
    <mergeCell ref="I4:I6"/>
    <mergeCell ref="L4:L6"/>
    <mergeCell ref="M4:M6"/>
    <mergeCell ref="N4:N6"/>
    <mergeCell ref="O4:O6"/>
    <mergeCell ref="P4:P6"/>
    <mergeCell ref="Q4:S4"/>
    <mergeCell ref="T4:T6"/>
    <mergeCell ref="U4:U6"/>
    <mergeCell ref="V4:V6"/>
    <mergeCell ref="W4:W6"/>
    <mergeCell ref="M3:N3"/>
    <mergeCell ref="O3:P3"/>
    <mergeCell ref="K5:K6"/>
    <mergeCell ref="J5:J6"/>
    <mergeCell ref="A3:A6"/>
    <mergeCell ref="B3:B6"/>
    <mergeCell ref="C3:C6"/>
    <mergeCell ref="D3:F3"/>
    <mergeCell ref="G3:G6"/>
    <mergeCell ref="H3:H6"/>
    <mergeCell ref="I3:L3"/>
  </mergeCells>
  <phoneticPr fontId="1"/>
  <conditionalFormatting sqref="V7:V61">
    <cfRule type="expression" dxfId="0" priority="1">
      <formula>$W7="○"</formula>
    </cfRule>
  </conditionalFormatting>
  <dataValidations count="7">
    <dataValidation type="list" allowBlank="1" showInputMessage="1" showErrorMessage="1" sqref="W7:W61" xr:uid="{D1AB4532-857F-49FF-B598-D4ADAA25A544}">
      <formula1>超過</formula1>
    </dataValidation>
    <dataValidation type="date" allowBlank="1" showInputMessage="1" showErrorMessage="1" sqref="O7:P61" xr:uid="{C9B7A4A8-7A3D-420F-9B74-9DC597EEE31B}">
      <formula1>23743</formula1>
      <formula2>61453</formula2>
    </dataValidation>
    <dataValidation type="list" allowBlank="1" showInputMessage="1" showErrorMessage="1" sqref="H7:H61" xr:uid="{38FBBCB3-2BD5-4CC1-A14E-26F8907E26FB}">
      <formula1>食品カテゴリ</formula1>
    </dataValidation>
    <dataValidation type="list" allowBlank="1" showInputMessage="1" showErrorMessage="1" sqref="G7:G61" xr:uid="{2045D010-E4D8-44D2-BF57-420907A12889}">
      <formula1>流通品_非流通品</formula1>
    </dataValidation>
    <dataValidation type="list" allowBlank="1" showInputMessage="1" showErrorMessage="1" sqref="D7:D61" xr:uid="{F941F273-DFC7-408C-BD1A-0EB84C247A7C}">
      <formula1>産地</formula1>
    </dataValidation>
    <dataValidation type="list" allowBlank="1" showInputMessage="1" showErrorMessage="1" sqref="L8:L10" xr:uid="{8DF73581-1485-44CD-8729-E46682738CC5}">
      <formula1>出荷制限状況等</formula1>
    </dataValidation>
    <dataValidation type="list" allowBlank="1" showInputMessage="1" showErrorMessage="1" sqref="J8:J10" xr:uid="{A5474ACE-F072-499E-BFA1-295F9F15DD60}">
      <formula1>野生_栽培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