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7FE49316-F7C2-456E-9D2A-C1BECF66730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98" i="1" l="1"/>
  <c r="V103" i="1"/>
  <c r="V108" i="1"/>
  <c r="V113" i="1"/>
  <c r="V118" i="1"/>
  <c r="V123" i="1"/>
  <c r="V128" i="1"/>
  <c r="V133" i="1"/>
  <c r="V138" i="1"/>
  <c r="V143" i="1"/>
  <c r="W143" i="1" s="1"/>
  <c r="V148" i="1"/>
  <c r="V153" i="1"/>
  <c r="W153" i="1" s="1"/>
  <c r="V158" i="1"/>
  <c r="V163" i="1"/>
  <c r="V168" i="1"/>
  <c r="W168" i="1" s="1"/>
  <c r="V173" i="1"/>
  <c r="V178" i="1"/>
  <c r="V183" i="1"/>
  <c r="V188" i="1"/>
  <c r="W188" i="1" s="1"/>
  <c r="V193" i="1"/>
  <c r="V198" i="1"/>
  <c r="V203" i="1"/>
  <c r="W203" i="1" s="1"/>
  <c r="V208" i="1"/>
  <c r="V213" i="1"/>
  <c r="V218" i="1"/>
  <c r="V223" i="1"/>
  <c r="W223" i="1" s="1"/>
  <c r="V228" i="1"/>
  <c r="V233" i="1"/>
  <c r="V238" i="1"/>
  <c r="V243" i="1"/>
  <c r="V248" i="1"/>
  <c r="W248" i="1" s="1"/>
  <c r="V253" i="1"/>
  <c r="W253" i="1" s="1"/>
  <c r="V258" i="1"/>
  <c r="V263" i="1"/>
  <c r="V268" i="1"/>
  <c r="V273" i="1"/>
  <c r="V278" i="1"/>
  <c r="V283" i="1"/>
  <c r="V288" i="1"/>
  <c r="W288" i="1" s="1"/>
  <c r="V293" i="1"/>
  <c r="V298" i="1"/>
  <c r="V303" i="1"/>
  <c r="V308" i="1"/>
  <c r="W308" i="1" s="1"/>
  <c r="V313" i="1"/>
  <c r="U340" i="1"/>
  <c r="V340" i="1" s="1"/>
  <c r="W340" i="1" s="1"/>
  <c r="T340" i="1"/>
  <c r="U339" i="1"/>
  <c r="T339" i="1"/>
  <c r="V339" i="1" s="1"/>
  <c r="W339" i="1" s="1"/>
  <c r="U338" i="1"/>
  <c r="T338" i="1"/>
  <c r="V338" i="1" s="1"/>
  <c r="W338" i="1" s="1"/>
  <c r="V337" i="1"/>
  <c r="W337" i="1" s="1"/>
  <c r="U337" i="1"/>
  <c r="T337" i="1"/>
  <c r="U336" i="1"/>
  <c r="T336" i="1"/>
  <c r="V336" i="1" s="1"/>
  <c r="W336" i="1" s="1"/>
  <c r="U335" i="1"/>
  <c r="T335" i="1"/>
  <c r="V335" i="1" s="1"/>
  <c r="W335" i="1" s="1"/>
  <c r="U334" i="1"/>
  <c r="V334" i="1" s="1"/>
  <c r="W334" i="1" s="1"/>
  <c r="T334" i="1"/>
  <c r="U333" i="1"/>
  <c r="T333" i="1"/>
  <c r="V333" i="1" s="1"/>
  <c r="W333" i="1" s="1"/>
  <c r="V332" i="1"/>
  <c r="W332" i="1" s="1"/>
  <c r="U332" i="1"/>
  <c r="T332" i="1"/>
  <c r="U331" i="1"/>
  <c r="V331" i="1" s="1"/>
  <c r="W331" i="1" s="1"/>
  <c r="T331" i="1"/>
  <c r="U330" i="1"/>
  <c r="V330" i="1" s="1"/>
  <c r="W330" i="1" s="1"/>
  <c r="T330" i="1"/>
  <c r="U329" i="1"/>
  <c r="T329" i="1"/>
  <c r="V329" i="1" s="1"/>
  <c r="W329" i="1" s="1"/>
  <c r="U328" i="1"/>
  <c r="V328" i="1" s="1"/>
  <c r="W328" i="1" s="1"/>
  <c r="T328" i="1"/>
  <c r="U327" i="1"/>
  <c r="T327" i="1"/>
  <c r="V327" i="1" s="1"/>
  <c r="W327" i="1" s="1"/>
  <c r="U326" i="1"/>
  <c r="T326" i="1"/>
  <c r="V326" i="1" s="1"/>
  <c r="W326" i="1" s="1"/>
  <c r="U325" i="1"/>
  <c r="V325" i="1" s="1"/>
  <c r="W325" i="1" s="1"/>
  <c r="T325" i="1"/>
  <c r="V324" i="1"/>
  <c r="W324" i="1" s="1"/>
  <c r="U324" i="1"/>
  <c r="T324" i="1"/>
  <c r="U323" i="1"/>
  <c r="T323" i="1"/>
  <c r="V323" i="1" s="1"/>
  <c r="W323" i="1" s="1"/>
  <c r="U322" i="1"/>
  <c r="V322" i="1" s="1"/>
  <c r="W322" i="1" s="1"/>
  <c r="T322" i="1"/>
  <c r="U321" i="1"/>
  <c r="V321" i="1" s="1"/>
  <c r="W321" i="1" s="1"/>
  <c r="T321" i="1"/>
  <c r="U320" i="1"/>
  <c r="T320" i="1"/>
  <c r="V320" i="1" s="1"/>
  <c r="W320" i="1" s="1"/>
  <c r="V319" i="1"/>
  <c r="W319" i="1" s="1"/>
  <c r="U319" i="1"/>
  <c r="T319" i="1"/>
  <c r="U318" i="1"/>
  <c r="T318" i="1"/>
  <c r="V318" i="1" s="1"/>
  <c r="W318" i="1" s="1"/>
  <c r="U317" i="1"/>
  <c r="V317" i="1" s="1"/>
  <c r="W317" i="1" s="1"/>
  <c r="T317" i="1"/>
  <c r="U316" i="1"/>
  <c r="V316" i="1" s="1"/>
  <c r="W316" i="1" s="1"/>
  <c r="T316" i="1"/>
  <c r="W315" i="1"/>
  <c r="V315" i="1"/>
  <c r="U315" i="1"/>
  <c r="T315" i="1"/>
  <c r="U314" i="1"/>
  <c r="T314" i="1"/>
  <c r="V314" i="1" s="1"/>
  <c r="W314" i="1" s="1"/>
  <c r="U313" i="1"/>
  <c r="T313" i="1"/>
  <c r="U312" i="1"/>
  <c r="T312" i="1"/>
  <c r="W311" i="1"/>
  <c r="V311" i="1"/>
  <c r="U311" i="1"/>
  <c r="T311" i="1"/>
  <c r="V310" i="1"/>
  <c r="W310" i="1" s="1"/>
  <c r="U310" i="1"/>
  <c r="T310" i="1"/>
  <c r="U309" i="1"/>
  <c r="T309" i="1"/>
  <c r="V309" i="1" s="1"/>
  <c r="W309" i="1" s="1"/>
  <c r="U308" i="1"/>
  <c r="T308" i="1"/>
  <c r="U307" i="1"/>
  <c r="V307" i="1" s="1"/>
  <c r="W307" i="1" s="1"/>
  <c r="T307" i="1"/>
  <c r="U306" i="1"/>
  <c r="T306" i="1"/>
  <c r="V306" i="1" s="1"/>
  <c r="W306" i="1" s="1"/>
  <c r="U305" i="1"/>
  <c r="T305" i="1"/>
  <c r="U304" i="1"/>
  <c r="V304" i="1" s="1"/>
  <c r="W304" i="1" s="1"/>
  <c r="T304" i="1"/>
  <c r="U303" i="1"/>
  <c r="T303" i="1"/>
  <c r="U302" i="1"/>
  <c r="T302" i="1"/>
  <c r="V302" i="1" s="1"/>
  <c r="W302" i="1" s="1"/>
  <c r="V301" i="1"/>
  <c r="W301" i="1" s="1"/>
  <c r="U301" i="1"/>
  <c r="T301" i="1"/>
  <c r="U300" i="1"/>
  <c r="T300" i="1"/>
  <c r="V300" i="1" s="1"/>
  <c r="W300" i="1" s="1"/>
  <c r="U299" i="1"/>
  <c r="T299" i="1"/>
  <c r="V299" i="1" s="1"/>
  <c r="W299" i="1" s="1"/>
  <c r="U298" i="1"/>
  <c r="T298" i="1"/>
  <c r="V297" i="1"/>
  <c r="W297" i="1" s="1"/>
  <c r="U297" i="1"/>
  <c r="T297" i="1"/>
  <c r="W296" i="1"/>
  <c r="V296" i="1"/>
  <c r="U296" i="1"/>
  <c r="T296" i="1"/>
  <c r="U295" i="1"/>
  <c r="V295" i="1" s="1"/>
  <c r="W295" i="1" s="1"/>
  <c r="T295" i="1"/>
  <c r="U294" i="1"/>
  <c r="V294" i="1" s="1"/>
  <c r="W294" i="1" s="1"/>
  <c r="T294" i="1"/>
  <c r="U293" i="1"/>
  <c r="T293" i="1"/>
  <c r="V292" i="1"/>
  <c r="W292" i="1" s="1"/>
  <c r="U292" i="1"/>
  <c r="T292" i="1"/>
  <c r="U291" i="1"/>
  <c r="T291" i="1"/>
  <c r="V291" i="1" s="1"/>
  <c r="W291" i="1" s="1"/>
  <c r="U290" i="1"/>
  <c r="T290" i="1"/>
  <c r="V290" i="1" s="1"/>
  <c r="W290" i="1" s="1"/>
  <c r="U289" i="1"/>
  <c r="V289" i="1" s="1"/>
  <c r="W289" i="1" s="1"/>
  <c r="T289" i="1"/>
  <c r="U288" i="1"/>
  <c r="T288" i="1"/>
  <c r="U287" i="1"/>
  <c r="T287" i="1"/>
  <c r="V287" i="1" s="1"/>
  <c r="W287" i="1" s="1"/>
  <c r="U286" i="1"/>
  <c r="V286" i="1" s="1"/>
  <c r="W286" i="1" s="1"/>
  <c r="T286" i="1"/>
  <c r="U285" i="1"/>
  <c r="V285" i="1" s="1"/>
  <c r="W285" i="1" s="1"/>
  <c r="T285" i="1"/>
  <c r="V284" i="1"/>
  <c r="W284" i="1" s="1"/>
  <c r="U284" i="1"/>
  <c r="T284" i="1"/>
  <c r="U283" i="1"/>
  <c r="T283" i="1"/>
  <c r="U282" i="1"/>
  <c r="T282" i="1"/>
  <c r="V282" i="1" s="1"/>
  <c r="W282" i="1" s="1"/>
  <c r="U281" i="1"/>
  <c r="V281" i="1" s="1"/>
  <c r="W281" i="1" s="1"/>
  <c r="T281" i="1"/>
  <c r="U280" i="1"/>
  <c r="V280" i="1" s="1"/>
  <c r="W280" i="1" s="1"/>
  <c r="T280" i="1"/>
  <c r="U279" i="1"/>
  <c r="T279" i="1"/>
  <c r="V279" i="1" s="1"/>
  <c r="W279" i="1" s="1"/>
  <c r="U278" i="1"/>
  <c r="T278" i="1"/>
  <c r="U277" i="1"/>
  <c r="V277" i="1" s="1"/>
  <c r="W277" i="1" s="1"/>
  <c r="T277" i="1"/>
  <c r="V276" i="1"/>
  <c r="W276" i="1" s="1"/>
  <c r="U276" i="1"/>
  <c r="T276" i="1"/>
  <c r="V275" i="1"/>
  <c r="W275" i="1" s="1"/>
  <c r="U275" i="1"/>
  <c r="T275" i="1"/>
  <c r="V274" i="1"/>
  <c r="W274" i="1" s="1"/>
  <c r="U274" i="1"/>
  <c r="T274" i="1"/>
  <c r="U273" i="1"/>
  <c r="T273" i="1"/>
  <c r="U272" i="1"/>
  <c r="V272" i="1" s="1"/>
  <c r="W272" i="1" s="1"/>
  <c r="T272" i="1"/>
  <c r="U271" i="1"/>
  <c r="V271" i="1" s="1"/>
  <c r="W271" i="1" s="1"/>
  <c r="T271" i="1"/>
  <c r="U270" i="1"/>
  <c r="T270" i="1"/>
  <c r="V270" i="1" s="1"/>
  <c r="W270" i="1" s="1"/>
  <c r="V269" i="1"/>
  <c r="W269" i="1" s="1"/>
  <c r="U269" i="1"/>
  <c r="T269" i="1"/>
  <c r="U268" i="1"/>
  <c r="T268" i="1"/>
  <c r="U267" i="1"/>
  <c r="T267" i="1"/>
  <c r="V267" i="1" s="1"/>
  <c r="W267" i="1" s="1"/>
  <c r="U266" i="1"/>
  <c r="T266" i="1"/>
  <c r="V266" i="1" s="1"/>
  <c r="W266" i="1" s="1"/>
  <c r="V265" i="1"/>
  <c r="W265" i="1" s="1"/>
  <c r="U265" i="1"/>
  <c r="T265" i="1"/>
  <c r="U264" i="1"/>
  <c r="T264" i="1"/>
  <c r="V264" i="1" s="1"/>
  <c r="W264" i="1" s="1"/>
  <c r="U263" i="1"/>
  <c r="T263" i="1"/>
  <c r="U262" i="1"/>
  <c r="V262" i="1" s="1"/>
  <c r="W262" i="1" s="1"/>
  <c r="T262" i="1"/>
  <c r="V261" i="1"/>
  <c r="W261" i="1" s="1"/>
  <c r="U261" i="1"/>
  <c r="T261" i="1"/>
  <c r="U260" i="1"/>
  <c r="T260" i="1"/>
  <c r="V260" i="1" s="1"/>
  <c r="W260" i="1" s="1"/>
  <c r="U259" i="1"/>
  <c r="V259" i="1" s="1"/>
  <c r="W259" i="1" s="1"/>
  <c r="T259" i="1"/>
  <c r="U258" i="1"/>
  <c r="T258" i="1"/>
  <c r="V257" i="1"/>
  <c r="W257" i="1" s="1"/>
  <c r="U257" i="1"/>
  <c r="T257" i="1"/>
  <c r="U256" i="1"/>
  <c r="V256" i="1" s="1"/>
  <c r="W256" i="1" s="1"/>
  <c r="T256" i="1"/>
  <c r="U255" i="1"/>
  <c r="T255" i="1"/>
  <c r="V255" i="1" s="1"/>
  <c r="W255" i="1" s="1"/>
  <c r="U254" i="1"/>
  <c r="T254" i="1"/>
  <c r="V254" i="1" s="1"/>
  <c r="W254" i="1" s="1"/>
  <c r="U253" i="1"/>
  <c r="T253" i="1"/>
  <c r="W252" i="1"/>
  <c r="V252" i="1"/>
  <c r="U252" i="1"/>
  <c r="T252" i="1"/>
  <c r="U251" i="1"/>
  <c r="T251" i="1"/>
  <c r="V251" i="1" s="1"/>
  <c r="W251" i="1" s="1"/>
  <c r="U250" i="1"/>
  <c r="V250" i="1" s="1"/>
  <c r="W250" i="1" s="1"/>
  <c r="T250" i="1"/>
  <c r="W249" i="1"/>
  <c r="V249" i="1"/>
  <c r="U249" i="1"/>
  <c r="T249" i="1"/>
  <c r="U248" i="1"/>
  <c r="T248" i="1"/>
  <c r="U247" i="1"/>
  <c r="T247" i="1"/>
  <c r="V247" i="1" s="1"/>
  <c r="W247" i="1" s="1"/>
  <c r="U246" i="1"/>
  <c r="V246" i="1" s="1"/>
  <c r="W246" i="1" s="1"/>
  <c r="T246" i="1"/>
  <c r="U245" i="1"/>
  <c r="V245" i="1" s="1"/>
  <c r="W245" i="1" s="1"/>
  <c r="T245" i="1"/>
  <c r="U244" i="1"/>
  <c r="T244" i="1"/>
  <c r="V244" i="1" s="1"/>
  <c r="W244" i="1" s="1"/>
  <c r="U243" i="1"/>
  <c r="T243" i="1"/>
  <c r="U242" i="1"/>
  <c r="T242" i="1"/>
  <c r="V242" i="1" s="1"/>
  <c r="W242" i="1" s="1"/>
  <c r="U241" i="1"/>
  <c r="T241" i="1"/>
  <c r="V241" i="1" s="1"/>
  <c r="W241" i="1" s="1"/>
  <c r="U240" i="1"/>
  <c r="T240" i="1"/>
  <c r="V240" i="1" s="1"/>
  <c r="W240" i="1" s="1"/>
  <c r="V239" i="1"/>
  <c r="W239" i="1" s="1"/>
  <c r="U239" i="1"/>
  <c r="T239" i="1"/>
  <c r="W238" i="1"/>
  <c r="U238" i="1"/>
  <c r="T238" i="1"/>
  <c r="U237" i="1"/>
  <c r="T237" i="1"/>
  <c r="V237" i="1" s="1"/>
  <c r="W237" i="1" s="1"/>
  <c r="U236" i="1"/>
  <c r="V236" i="1" s="1"/>
  <c r="W236" i="1" s="1"/>
  <c r="T236" i="1"/>
  <c r="U235" i="1"/>
  <c r="V235" i="1" s="1"/>
  <c r="W235" i="1" s="1"/>
  <c r="T235" i="1"/>
  <c r="V234" i="1"/>
  <c r="W234" i="1" s="1"/>
  <c r="U234" i="1"/>
  <c r="T234" i="1"/>
  <c r="U233" i="1"/>
  <c r="T233" i="1"/>
  <c r="U232" i="1"/>
  <c r="T232" i="1"/>
  <c r="V232" i="1" s="1"/>
  <c r="W232" i="1" s="1"/>
  <c r="U231" i="1"/>
  <c r="T231" i="1"/>
  <c r="V231" i="1" s="1"/>
  <c r="W231" i="1" s="1"/>
  <c r="V230" i="1"/>
  <c r="W230" i="1" s="1"/>
  <c r="U230" i="1"/>
  <c r="T230" i="1"/>
  <c r="V229" i="1"/>
  <c r="W229" i="1" s="1"/>
  <c r="U229" i="1"/>
  <c r="T229" i="1"/>
  <c r="U228" i="1"/>
  <c r="T228" i="1"/>
  <c r="U227" i="1"/>
  <c r="T227" i="1"/>
  <c r="V227" i="1" s="1"/>
  <c r="W227" i="1" s="1"/>
  <c r="V226" i="1"/>
  <c r="W226" i="1" s="1"/>
  <c r="U226" i="1"/>
  <c r="T226" i="1"/>
  <c r="V225" i="1"/>
  <c r="W225" i="1" s="1"/>
  <c r="U225" i="1"/>
  <c r="T225" i="1"/>
  <c r="U224" i="1"/>
  <c r="T224" i="1"/>
  <c r="V224" i="1" s="1"/>
  <c r="W224" i="1" s="1"/>
  <c r="U223" i="1"/>
  <c r="T223" i="1"/>
  <c r="U222" i="1"/>
  <c r="V222" i="1" s="1"/>
  <c r="W222" i="1" s="1"/>
  <c r="T222" i="1"/>
  <c r="U221" i="1"/>
  <c r="T221" i="1"/>
  <c r="V221" i="1" s="1"/>
  <c r="W221" i="1" s="1"/>
  <c r="U220" i="1"/>
  <c r="T220" i="1"/>
  <c r="V220" i="1" s="1"/>
  <c r="W220" i="1" s="1"/>
  <c r="U219" i="1"/>
  <c r="T219" i="1"/>
  <c r="V219" i="1" s="1"/>
  <c r="W219" i="1" s="1"/>
  <c r="U218" i="1"/>
  <c r="T218" i="1"/>
  <c r="U217" i="1"/>
  <c r="T217" i="1"/>
  <c r="V217" i="1" s="1"/>
  <c r="W217" i="1" s="1"/>
  <c r="V216" i="1"/>
  <c r="W216" i="1" s="1"/>
  <c r="U216" i="1"/>
  <c r="T216" i="1"/>
  <c r="W215" i="1"/>
  <c r="U215" i="1"/>
  <c r="T215" i="1"/>
  <c r="V215" i="1" s="1"/>
  <c r="V214" i="1"/>
  <c r="W214" i="1" s="1"/>
  <c r="U214" i="1"/>
  <c r="T214" i="1"/>
  <c r="U213" i="1"/>
  <c r="T213" i="1"/>
  <c r="V212" i="1"/>
  <c r="W212" i="1" s="1"/>
  <c r="U212" i="1"/>
  <c r="T212" i="1"/>
  <c r="U211" i="1"/>
  <c r="V211" i="1" s="1"/>
  <c r="W211" i="1" s="1"/>
  <c r="T211" i="1"/>
  <c r="U210" i="1"/>
  <c r="T210" i="1"/>
  <c r="V210" i="1" s="1"/>
  <c r="W210" i="1" s="1"/>
  <c r="U209" i="1"/>
  <c r="V209" i="1" s="1"/>
  <c r="W209" i="1" s="1"/>
  <c r="T209" i="1"/>
  <c r="U208" i="1"/>
  <c r="T208" i="1"/>
  <c r="U207" i="1"/>
  <c r="V207" i="1" s="1"/>
  <c r="W207" i="1" s="1"/>
  <c r="T207" i="1"/>
  <c r="W206" i="1"/>
  <c r="U206" i="1"/>
  <c r="T206" i="1"/>
  <c r="V206" i="1" s="1"/>
  <c r="U205" i="1"/>
  <c r="T205" i="1"/>
  <c r="V205" i="1" s="1"/>
  <c r="W205" i="1" s="1"/>
  <c r="U204" i="1"/>
  <c r="T204" i="1"/>
  <c r="V204" i="1" s="1"/>
  <c r="W204" i="1" s="1"/>
  <c r="U203" i="1"/>
  <c r="T203" i="1"/>
  <c r="V202" i="1"/>
  <c r="W202" i="1" s="1"/>
  <c r="U202" i="1"/>
  <c r="T202" i="1"/>
  <c r="U201" i="1"/>
  <c r="T201" i="1"/>
  <c r="V201" i="1" s="1"/>
  <c r="W201" i="1" s="1"/>
  <c r="U200" i="1"/>
  <c r="V200" i="1" s="1"/>
  <c r="W200" i="1" s="1"/>
  <c r="T200" i="1"/>
  <c r="U199" i="1"/>
  <c r="V199" i="1" s="1"/>
  <c r="W199" i="1" s="1"/>
  <c r="T199" i="1"/>
  <c r="U198" i="1"/>
  <c r="T198" i="1"/>
  <c r="U197" i="1"/>
  <c r="T197" i="1"/>
  <c r="V197" i="1" s="1"/>
  <c r="W197" i="1" s="1"/>
  <c r="U196" i="1"/>
  <c r="T196" i="1"/>
  <c r="V196" i="1" s="1"/>
  <c r="W196" i="1" s="1"/>
  <c r="U195" i="1"/>
  <c r="T195" i="1"/>
  <c r="U194" i="1"/>
  <c r="T194" i="1"/>
  <c r="V194" i="1" s="1"/>
  <c r="W194" i="1" s="1"/>
  <c r="W193" i="1"/>
  <c r="U193" i="1"/>
  <c r="T193" i="1"/>
  <c r="U192" i="1"/>
  <c r="T192" i="1"/>
  <c r="V192" i="1" s="1"/>
  <c r="W192" i="1" s="1"/>
  <c r="W191" i="1"/>
  <c r="V191" i="1"/>
  <c r="U191" i="1"/>
  <c r="T191" i="1"/>
  <c r="U190" i="1"/>
  <c r="V190" i="1" s="1"/>
  <c r="W190" i="1" s="1"/>
  <c r="T190" i="1"/>
  <c r="V189" i="1"/>
  <c r="W189" i="1" s="1"/>
  <c r="U189" i="1"/>
  <c r="T189" i="1"/>
  <c r="U188" i="1"/>
  <c r="T188" i="1"/>
  <c r="U187" i="1"/>
  <c r="T187" i="1"/>
  <c r="V187" i="1" s="1"/>
  <c r="W187" i="1" s="1"/>
  <c r="U186" i="1"/>
  <c r="V186" i="1" s="1"/>
  <c r="W186" i="1" s="1"/>
  <c r="T186" i="1"/>
  <c r="U185" i="1"/>
  <c r="T185" i="1"/>
  <c r="V185" i="1" s="1"/>
  <c r="W185" i="1" s="1"/>
  <c r="U184" i="1"/>
  <c r="V184" i="1" s="1"/>
  <c r="W184" i="1" s="1"/>
  <c r="T184" i="1"/>
  <c r="W183" i="1"/>
  <c r="U183" i="1"/>
  <c r="T183" i="1"/>
  <c r="U182" i="1"/>
  <c r="T182" i="1"/>
  <c r="V182" i="1" s="1"/>
  <c r="W182" i="1" s="1"/>
  <c r="U181" i="1"/>
  <c r="T181" i="1"/>
  <c r="V181" i="1" s="1"/>
  <c r="W181" i="1" s="1"/>
  <c r="V180" i="1"/>
  <c r="W180" i="1" s="1"/>
  <c r="U180" i="1"/>
  <c r="T180" i="1"/>
  <c r="W179" i="1"/>
  <c r="U179" i="1"/>
  <c r="T179" i="1"/>
  <c r="V179" i="1" s="1"/>
  <c r="U178" i="1"/>
  <c r="T178" i="1"/>
  <c r="U177" i="1"/>
  <c r="V177" i="1" s="1"/>
  <c r="W177" i="1" s="1"/>
  <c r="T177" i="1"/>
  <c r="W176" i="1"/>
  <c r="V176" i="1"/>
  <c r="U176" i="1"/>
  <c r="T176" i="1"/>
  <c r="U175" i="1"/>
  <c r="T175" i="1"/>
  <c r="V175" i="1" s="1"/>
  <c r="W175" i="1" s="1"/>
  <c r="U174" i="1"/>
  <c r="T174" i="1"/>
  <c r="V174" i="1" s="1"/>
  <c r="W174" i="1" s="1"/>
  <c r="U173" i="1"/>
  <c r="T173" i="1"/>
  <c r="U172" i="1"/>
  <c r="T172" i="1"/>
  <c r="U171" i="1"/>
  <c r="T171" i="1"/>
  <c r="V171" i="1" s="1"/>
  <c r="W171" i="1" s="1"/>
  <c r="U170" i="1"/>
  <c r="T170" i="1"/>
  <c r="V170" i="1" s="1"/>
  <c r="W170" i="1" s="1"/>
  <c r="U169" i="1"/>
  <c r="T169" i="1"/>
  <c r="V169" i="1" s="1"/>
  <c r="W169" i="1" s="1"/>
  <c r="U168" i="1"/>
  <c r="T168" i="1"/>
  <c r="U167" i="1"/>
  <c r="T167" i="1"/>
  <c r="V167" i="1" s="1"/>
  <c r="W167" i="1" s="1"/>
  <c r="V166" i="1"/>
  <c r="W166" i="1" s="1"/>
  <c r="U166" i="1"/>
  <c r="T166" i="1"/>
  <c r="W165" i="1"/>
  <c r="V165" i="1"/>
  <c r="U165" i="1"/>
  <c r="T165" i="1"/>
  <c r="U164" i="1"/>
  <c r="V164" i="1" s="1"/>
  <c r="W164" i="1" s="1"/>
  <c r="T164" i="1"/>
  <c r="U163" i="1"/>
  <c r="T163" i="1"/>
  <c r="V162" i="1"/>
  <c r="W162" i="1" s="1"/>
  <c r="U162" i="1"/>
  <c r="T162" i="1"/>
  <c r="U161" i="1"/>
  <c r="T161" i="1"/>
  <c r="V161" i="1" s="1"/>
  <c r="W161" i="1" s="1"/>
  <c r="U160" i="1"/>
  <c r="T160" i="1"/>
  <c r="V160" i="1" s="1"/>
  <c r="W160" i="1" s="1"/>
  <c r="U159" i="1"/>
  <c r="T159" i="1"/>
  <c r="V159" i="1" s="1"/>
  <c r="W159" i="1" s="1"/>
  <c r="U158" i="1"/>
  <c r="T158" i="1"/>
  <c r="V157" i="1"/>
  <c r="W157" i="1" s="1"/>
  <c r="U157" i="1"/>
  <c r="T157" i="1"/>
  <c r="U156" i="1"/>
  <c r="T156" i="1"/>
  <c r="V156" i="1" s="1"/>
  <c r="W156" i="1" s="1"/>
  <c r="U155" i="1"/>
  <c r="T155" i="1"/>
  <c r="V155" i="1" s="1"/>
  <c r="W155" i="1" s="1"/>
  <c r="V154" i="1"/>
  <c r="W154" i="1" s="1"/>
  <c r="U154" i="1"/>
  <c r="T154" i="1"/>
  <c r="U153" i="1"/>
  <c r="T153" i="1"/>
  <c r="U152" i="1"/>
  <c r="T152" i="1"/>
  <c r="V152" i="1" s="1"/>
  <c r="W152" i="1" s="1"/>
  <c r="U151" i="1"/>
  <c r="V151" i="1" s="1"/>
  <c r="W151" i="1" s="1"/>
  <c r="T151" i="1"/>
  <c r="U150" i="1"/>
  <c r="V150" i="1" s="1"/>
  <c r="W150" i="1" s="1"/>
  <c r="T150" i="1"/>
  <c r="U149" i="1"/>
  <c r="T149" i="1"/>
  <c r="V149" i="1" s="1"/>
  <c r="W149" i="1" s="1"/>
  <c r="U148" i="1"/>
  <c r="T148" i="1"/>
  <c r="W147" i="1"/>
  <c r="V147" i="1"/>
  <c r="U147" i="1"/>
  <c r="T147" i="1"/>
  <c r="U146" i="1"/>
  <c r="T146" i="1"/>
  <c r="V146" i="1" s="1"/>
  <c r="W146" i="1" s="1"/>
  <c r="U145" i="1"/>
  <c r="T145" i="1"/>
  <c r="V145" i="1" s="1"/>
  <c r="W145" i="1" s="1"/>
  <c r="U144" i="1"/>
  <c r="T144" i="1"/>
  <c r="V144" i="1" s="1"/>
  <c r="W144" i="1" s="1"/>
  <c r="U143" i="1"/>
  <c r="T143" i="1"/>
  <c r="U142" i="1"/>
  <c r="T142" i="1"/>
  <c r="V142" i="1" s="1"/>
  <c r="W142" i="1" s="1"/>
  <c r="U141" i="1"/>
  <c r="T141" i="1"/>
  <c r="V141" i="1" s="1"/>
  <c r="W141" i="1" s="1"/>
  <c r="W140" i="1"/>
  <c r="V140" i="1"/>
  <c r="U140" i="1"/>
  <c r="T140" i="1"/>
  <c r="U139" i="1"/>
  <c r="T139" i="1"/>
  <c r="V139" i="1" s="1"/>
  <c r="W139" i="1" s="1"/>
  <c r="U138" i="1"/>
  <c r="T138" i="1"/>
  <c r="U137" i="1"/>
  <c r="V137" i="1" s="1"/>
  <c r="W137" i="1" s="1"/>
  <c r="T137" i="1"/>
  <c r="U136" i="1"/>
  <c r="T136" i="1"/>
  <c r="U135" i="1"/>
  <c r="T135" i="1"/>
  <c r="V135" i="1" s="1"/>
  <c r="W135" i="1" s="1"/>
  <c r="U134" i="1"/>
  <c r="T134" i="1"/>
  <c r="V134" i="1" s="1"/>
  <c r="W134" i="1" s="1"/>
  <c r="U133" i="1"/>
  <c r="T133" i="1"/>
  <c r="U132" i="1"/>
  <c r="T132" i="1"/>
  <c r="V132" i="1" s="1"/>
  <c r="W132" i="1" s="1"/>
  <c r="U131" i="1"/>
  <c r="T131" i="1"/>
  <c r="V131" i="1" s="1"/>
  <c r="W131" i="1" s="1"/>
  <c r="V130" i="1"/>
  <c r="W130" i="1" s="1"/>
  <c r="U130" i="1"/>
  <c r="T130" i="1"/>
  <c r="W129" i="1"/>
  <c r="V129" i="1"/>
  <c r="U129" i="1"/>
  <c r="T129" i="1"/>
  <c r="U128" i="1"/>
  <c r="T128" i="1"/>
  <c r="U127" i="1"/>
  <c r="V127" i="1" s="1"/>
  <c r="W127" i="1" s="1"/>
  <c r="T127" i="1"/>
  <c r="W126" i="1"/>
  <c r="V126" i="1"/>
  <c r="U126" i="1"/>
  <c r="T126" i="1"/>
  <c r="U125" i="1"/>
  <c r="T125" i="1"/>
  <c r="V125" i="1" s="1"/>
  <c r="W125" i="1" s="1"/>
  <c r="U124" i="1"/>
  <c r="T124" i="1"/>
  <c r="V124" i="1" s="1"/>
  <c r="W124" i="1" s="1"/>
  <c r="U123" i="1"/>
  <c r="T123" i="1"/>
  <c r="U122" i="1"/>
  <c r="T122" i="1"/>
  <c r="V122" i="1" s="1"/>
  <c r="W122" i="1" s="1"/>
  <c r="U121" i="1"/>
  <c r="T121" i="1"/>
  <c r="V121" i="1" s="1"/>
  <c r="W121" i="1" s="1"/>
  <c r="U120" i="1"/>
  <c r="T120" i="1"/>
  <c r="V120" i="1" s="1"/>
  <c r="W120" i="1" s="1"/>
  <c r="W119" i="1"/>
  <c r="V119" i="1"/>
  <c r="U119" i="1"/>
  <c r="T119" i="1"/>
  <c r="U118" i="1"/>
  <c r="T118" i="1"/>
  <c r="U117" i="1"/>
  <c r="T117" i="1"/>
  <c r="V117" i="1" s="1"/>
  <c r="W117" i="1" s="1"/>
  <c r="W116" i="1"/>
  <c r="V116" i="1"/>
  <c r="U116" i="1"/>
  <c r="T116" i="1"/>
  <c r="U115" i="1"/>
  <c r="T115" i="1"/>
  <c r="V115" i="1" s="1"/>
  <c r="W115" i="1" s="1"/>
  <c r="U114" i="1"/>
  <c r="V114" i="1" s="1"/>
  <c r="W114" i="1" s="1"/>
  <c r="T114" i="1"/>
  <c r="U113" i="1"/>
  <c r="T113" i="1"/>
  <c r="V112" i="1"/>
  <c r="W112" i="1" s="1"/>
  <c r="U112" i="1"/>
  <c r="T112" i="1"/>
  <c r="U111" i="1"/>
  <c r="T111" i="1"/>
  <c r="V111" i="1" s="1"/>
  <c r="W111" i="1" s="1"/>
  <c r="U110" i="1"/>
  <c r="T110" i="1"/>
  <c r="V109" i="1"/>
  <c r="W109" i="1" s="1"/>
  <c r="U109" i="1"/>
  <c r="T109" i="1"/>
  <c r="U108" i="1"/>
  <c r="T108" i="1"/>
  <c r="U107" i="1"/>
  <c r="T107" i="1"/>
  <c r="V107" i="1" s="1"/>
  <c r="W107" i="1" s="1"/>
  <c r="U106" i="1"/>
  <c r="T106" i="1"/>
  <c r="V106" i="1" s="1"/>
  <c r="W106" i="1" s="1"/>
  <c r="W105" i="1"/>
  <c r="V105" i="1"/>
  <c r="U105" i="1"/>
  <c r="T105" i="1"/>
  <c r="U104" i="1"/>
  <c r="T104" i="1"/>
  <c r="V104" i="1" s="1"/>
  <c r="W104" i="1" s="1"/>
  <c r="U103" i="1"/>
  <c r="T103" i="1"/>
  <c r="W102" i="1"/>
  <c r="V102" i="1"/>
  <c r="U102" i="1"/>
  <c r="T102" i="1"/>
  <c r="U101" i="1"/>
  <c r="V101" i="1" s="1"/>
  <c r="W101" i="1" s="1"/>
  <c r="T101" i="1"/>
  <c r="U100" i="1"/>
  <c r="T100" i="1"/>
  <c r="V100" i="1" s="1"/>
  <c r="W100" i="1" s="1"/>
  <c r="V99" i="1"/>
  <c r="W99" i="1" s="1"/>
  <c r="U99" i="1"/>
  <c r="T99" i="1"/>
  <c r="U98" i="1"/>
  <c r="T98" i="1"/>
  <c r="U97" i="1"/>
  <c r="T97" i="1"/>
  <c r="V97" i="1" s="1"/>
  <c r="W97" i="1" s="1"/>
  <c r="U96" i="1"/>
  <c r="T96" i="1"/>
  <c r="V96" i="1" s="1"/>
  <c r="W96" i="1" s="1"/>
  <c r="W95" i="1"/>
  <c r="V95" i="1"/>
  <c r="U95" i="1"/>
  <c r="T95" i="1"/>
  <c r="U94" i="1"/>
  <c r="T94" i="1"/>
  <c r="V94" i="1" s="1"/>
  <c r="W94" i="1" s="1"/>
  <c r="U93" i="1"/>
  <c r="T93" i="1"/>
  <c r="V93" i="1" s="1"/>
  <c r="W93" i="1" s="1"/>
  <c r="W92" i="1"/>
  <c r="V92" i="1"/>
  <c r="U92" i="1"/>
  <c r="T92" i="1"/>
  <c r="V91" i="1"/>
  <c r="W91" i="1" s="1"/>
  <c r="U91" i="1"/>
  <c r="T91" i="1"/>
  <c r="U90" i="1"/>
  <c r="T90" i="1"/>
  <c r="V90" i="1" s="1"/>
  <c r="W90" i="1" s="1"/>
  <c r="V89" i="1"/>
  <c r="W89" i="1" s="1"/>
  <c r="U89" i="1"/>
  <c r="T89" i="1"/>
  <c r="U88" i="1"/>
  <c r="T88" i="1"/>
  <c r="V88" i="1" s="1"/>
  <c r="W88" i="1" s="1"/>
  <c r="U87" i="1"/>
  <c r="T87" i="1"/>
  <c r="V87" i="1" s="1"/>
  <c r="W87" i="1" s="1"/>
  <c r="U86" i="1"/>
  <c r="T86" i="1"/>
  <c r="V86" i="1" s="1"/>
  <c r="W86" i="1" s="1"/>
  <c r="W85" i="1"/>
  <c r="V85" i="1"/>
  <c r="U85" i="1"/>
  <c r="T85" i="1"/>
  <c r="U84" i="1"/>
  <c r="T84" i="1"/>
  <c r="V84" i="1" s="1"/>
  <c r="W84" i="1" s="1"/>
  <c r="U83" i="1"/>
  <c r="T83" i="1"/>
  <c r="V83" i="1" s="1"/>
  <c r="W83" i="1" s="1"/>
  <c r="W82" i="1"/>
  <c r="V82" i="1"/>
  <c r="U82" i="1"/>
  <c r="T82" i="1"/>
  <c r="U81" i="1"/>
  <c r="T81" i="1"/>
  <c r="V81" i="1" s="1"/>
  <c r="W81" i="1" s="1"/>
  <c r="U80" i="1"/>
  <c r="T80" i="1"/>
  <c r="V80" i="1" s="1"/>
  <c r="W80" i="1" s="1"/>
  <c r="V79" i="1"/>
  <c r="W79" i="1" s="1"/>
  <c r="U79" i="1"/>
  <c r="T79" i="1"/>
  <c r="U78" i="1"/>
  <c r="T78" i="1"/>
  <c r="V78" i="1" s="1"/>
  <c r="W78" i="1" s="1"/>
  <c r="U77" i="1"/>
  <c r="T77" i="1"/>
  <c r="V77" i="1" s="1"/>
  <c r="W77" i="1" s="1"/>
  <c r="U76" i="1"/>
  <c r="V76" i="1" s="1"/>
  <c r="W76" i="1" s="1"/>
  <c r="T76" i="1"/>
  <c r="V75" i="1"/>
  <c r="W75" i="1" s="1"/>
  <c r="U75" i="1"/>
  <c r="T75" i="1"/>
  <c r="U74" i="1"/>
  <c r="T74" i="1"/>
  <c r="V74" i="1" s="1"/>
  <c r="W74" i="1" s="1"/>
  <c r="U73" i="1"/>
  <c r="T73" i="1"/>
  <c r="V73" i="1" s="1"/>
  <c r="W73" i="1" s="1"/>
  <c r="V72" i="1"/>
  <c r="W72" i="1" s="1"/>
  <c r="U72" i="1"/>
  <c r="T72" i="1"/>
  <c r="U71" i="1"/>
  <c r="T71" i="1"/>
  <c r="V71" i="1" s="1"/>
  <c r="W71" i="1" s="1"/>
  <c r="U70" i="1"/>
  <c r="T70" i="1"/>
  <c r="V69" i="1"/>
  <c r="W69" i="1" s="1"/>
  <c r="U69" i="1"/>
  <c r="T69" i="1"/>
  <c r="U68" i="1"/>
  <c r="T68" i="1"/>
  <c r="V68" i="1" s="1"/>
  <c r="W68" i="1" s="1"/>
  <c r="U67" i="1"/>
  <c r="T67" i="1"/>
  <c r="V67" i="1" s="1"/>
  <c r="W67" i="1" s="1"/>
  <c r="U66" i="1"/>
  <c r="V66" i="1" s="1"/>
  <c r="W66" i="1" s="1"/>
  <c r="T66" i="1"/>
  <c r="U65" i="1"/>
  <c r="T65" i="1"/>
  <c r="V65" i="1" s="1"/>
  <c r="W65" i="1" s="1"/>
  <c r="U64" i="1"/>
  <c r="T64" i="1"/>
  <c r="V64" i="1" s="1"/>
  <c r="W64" i="1" s="1"/>
  <c r="U63" i="1"/>
  <c r="T63" i="1"/>
  <c r="V63" i="1" s="1"/>
  <c r="W63" i="1" s="1"/>
  <c r="W62" i="1"/>
  <c r="V62" i="1"/>
  <c r="U62" i="1"/>
  <c r="T62" i="1"/>
  <c r="U61" i="1"/>
  <c r="T61" i="1"/>
  <c r="V61" i="1" s="1"/>
  <c r="W61" i="1" s="1"/>
  <c r="U60" i="1"/>
  <c r="T60" i="1"/>
  <c r="V60" i="1" s="1"/>
  <c r="W60" i="1" s="1"/>
  <c r="W59" i="1"/>
  <c r="V59" i="1"/>
  <c r="U59" i="1"/>
  <c r="T59" i="1"/>
  <c r="U58" i="1"/>
  <c r="T58" i="1"/>
  <c r="V58" i="1" s="1"/>
  <c r="W58" i="1" s="1"/>
  <c r="U57" i="1"/>
  <c r="T57" i="1"/>
  <c r="V57" i="1" s="1"/>
  <c r="W57" i="1" s="1"/>
  <c r="V56" i="1"/>
  <c r="W56" i="1" s="1"/>
  <c r="U56" i="1"/>
  <c r="T56" i="1"/>
  <c r="U55" i="1"/>
  <c r="T55" i="1"/>
  <c r="V55" i="1" s="1"/>
  <c r="W55" i="1" s="1"/>
  <c r="U54" i="1"/>
  <c r="T54" i="1"/>
  <c r="V54" i="1" s="1"/>
  <c r="W54" i="1" s="1"/>
  <c r="U53" i="1"/>
  <c r="V53" i="1" s="1"/>
  <c r="W53" i="1" s="1"/>
  <c r="T53" i="1"/>
  <c r="U52" i="1"/>
  <c r="T52" i="1"/>
  <c r="V52" i="1" s="1"/>
  <c r="W52" i="1" s="1"/>
  <c r="U51" i="1"/>
  <c r="T51" i="1"/>
  <c r="V51" i="1" s="1"/>
  <c r="W51" i="1" s="1"/>
  <c r="U50" i="1"/>
  <c r="T50" i="1"/>
  <c r="V50" i="1" s="1"/>
  <c r="W50" i="1" s="1"/>
  <c r="W49" i="1"/>
  <c r="V49" i="1"/>
  <c r="U49" i="1"/>
  <c r="T49" i="1"/>
  <c r="U48" i="1"/>
  <c r="T48" i="1"/>
  <c r="V48" i="1" s="1"/>
  <c r="W48" i="1" s="1"/>
  <c r="U47" i="1"/>
  <c r="T47" i="1"/>
  <c r="W46" i="1"/>
  <c r="V46" i="1"/>
  <c r="U46" i="1"/>
  <c r="T46" i="1"/>
  <c r="U45" i="1"/>
  <c r="T45" i="1"/>
  <c r="V45" i="1" s="1"/>
  <c r="W45" i="1" s="1"/>
  <c r="U44" i="1"/>
  <c r="T44" i="1"/>
  <c r="V44" i="1" s="1"/>
  <c r="W44" i="1" s="1"/>
  <c r="V43" i="1"/>
  <c r="W43" i="1" s="1"/>
  <c r="U43" i="1"/>
  <c r="T43" i="1"/>
  <c r="U42" i="1"/>
  <c r="T42" i="1"/>
  <c r="V42" i="1" s="1"/>
  <c r="W42" i="1" s="1"/>
  <c r="U41" i="1"/>
  <c r="T41" i="1"/>
  <c r="V41" i="1" s="1"/>
  <c r="W41" i="1" s="1"/>
  <c r="V40" i="1"/>
  <c r="W40" i="1" s="1"/>
  <c r="U40" i="1"/>
  <c r="T40" i="1"/>
  <c r="V39" i="1"/>
  <c r="W39" i="1" s="1"/>
  <c r="U39" i="1"/>
  <c r="T39" i="1"/>
  <c r="U38" i="1"/>
  <c r="T38" i="1"/>
  <c r="V38" i="1" s="1"/>
  <c r="W38" i="1" s="1"/>
  <c r="U37" i="1"/>
  <c r="T37" i="1"/>
  <c r="V37" i="1" s="1"/>
  <c r="W37" i="1" s="1"/>
  <c r="V36" i="1"/>
  <c r="W36" i="1" s="1"/>
  <c r="U36" i="1"/>
  <c r="T36" i="1"/>
  <c r="U35" i="1"/>
  <c r="T35" i="1"/>
  <c r="V35" i="1" s="1"/>
  <c r="W35" i="1" s="1"/>
  <c r="U34" i="1"/>
  <c r="T34" i="1"/>
  <c r="V34" i="1" s="1"/>
  <c r="W34" i="1" s="1"/>
  <c r="V33" i="1"/>
  <c r="W33" i="1" s="1"/>
  <c r="U33" i="1"/>
  <c r="T33" i="1"/>
  <c r="U32" i="1"/>
  <c r="T32" i="1"/>
  <c r="V32" i="1" s="1"/>
  <c r="W32" i="1" s="1"/>
  <c r="U31" i="1"/>
  <c r="T31" i="1"/>
  <c r="V31" i="1" s="1"/>
  <c r="W31" i="1" s="1"/>
  <c r="U30" i="1"/>
  <c r="V30" i="1" s="1"/>
  <c r="W30" i="1" s="1"/>
  <c r="T30" i="1"/>
  <c r="U29" i="1"/>
  <c r="T29" i="1"/>
  <c r="V29" i="1" s="1"/>
  <c r="W29" i="1" s="1"/>
  <c r="U28" i="1"/>
  <c r="T28" i="1"/>
  <c r="V28" i="1" s="1"/>
  <c r="W28" i="1" s="1"/>
  <c r="U27" i="1"/>
  <c r="T27" i="1"/>
  <c r="V27" i="1" s="1"/>
  <c r="W27" i="1" s="1"/>
  <c r="W26" i="1"/>
  <c r="V26" i="1"/>
  <c r="U26" i="1"/>
  <c r="T26" i="1"/>
  <c r="U25" i="1"/>
  <c r="T25" i="1"/>
  <c r="V25" i="1" s="1"/>
  <c r="U24" i="1"/>
  <c r="T24" i="1"/>
  <c r="V24" i="1" s="1"/>
  <c r="V23" i="1"/>
  <c r="W23" i="1" s="1"/>
  <c r="U23" i="1"/>
  <c r="T23" i="1"/>
  <c r="U22" i="1"/>
  <c r="T22" i="1"/>
  <c r="V22" i="1" s="1"/>
  <c r="W22" i="1" s="1"/>
  <c r="U21" i="1"/>
  <c r="T21" i="1"/>
  <c r="V21" i="1" s="1"/>
  <c r="W21" i="1" s="1"/>
  <c r="V20" i="1"/>
  <c r="W20" i="1" s="1"/>
  <c r="U20" i="1"/>
  <c r="T20" i="1"/>
  <c r="U19" i="1"/>
  <c r="T19" i="1"/>
  <c r="V19" i="1" s="1"/>
  <c r="W19" i="1" s="1"/>
  <c r="W18" i="1"/>
  <c r="U18" i="1"/>
  <c r="T18" i="1"/>
  <c r="V18" i="1" s="1"/>
  <c r="V17" i="1"/>
  <c r="U17" i="1"/>
  <c r="T17" i="1"/>
  <c r="V16" i="1"/>
  <c r="U16" i="1"/>
  <c r="T16" i="1"/>
  <c r="U15" i="1"/>
  <c r="T15" i="1"/>
  <c r="V15" i="1" s="1"/>
  <c r="U14" i="1"/>
  <c r="T14" i="1"/>
  <c r="V14" i="1" s="1"/>
  <c r="V13" i="1"/>
  <c r="W13" i="1" s="1"/>
  <c r="U13" i="1"/>
  <c r="T13" i="1"/>
  <c r="U12" i="1"/>
  <c r="T12" i="1"/>
  <c r="V12" i="1" s="1"/>
  <c r="W12" i="1" s="1"/>
  <c r="U11" i="1"/>
  <c r="T11" i="1"/>
  <c r="V11" i="1" s="1"/>
  <c r="W11" i="1" s="1"/>
  <c r="V10" i="1"/>
  <c r="W10" i="1" s="1"/>
  <c r="U10" i="1"/>
  <c r="T10" i="1"/>
  <c r="U9" i="1"/>
  <c r="T9" i="1"/>
  <c r="V9" i="1" s="1"/>
  <c r="W9" i="1" s="1"/>
  <c r="U8" i="1"/>
  <c r="T8" i="1"/>
  <c r="V8" i="1" s="1"/>
  <c r="W8" i="1" s="1"/>
  <c r="V7" i="1"/>
  <c r="W7" i="1" s="1"/>
  <c r="U7" i="1"/>
  <c r="T7" i="1"/>
  <c r="W98" i="1" l="1"/>
  <c r="W103" i="1"/>
  <c r="W108" i="1"/>
  <c r="W113" i="1"/>
  <c r="W118" i="1"/>
  <c r="W123" i="1"/>
  <c r="W128" i="1"/>
  <c r="W138" i="1"/>
  <c r="W148" i="1"/>
  <c r="W158" i="1"/>
  <c r="W163" i="1"/>
  <c r="W173" i="1"/>
  <c r="W178" i="1"/>
  <c r="W198" i="1"/>
  <c r="W208" i="1"/>
  <c r="W213" i="1"/>
  <c r="W228" i="1"/>
  <c r="W233" i="1"/>
  <c r="W243" i="1"/>
  <c r="W258" i="1"/>
  <c r="W263" i="1"/>
  <c r="W268" i="1"/>
  <c r="W273" i="1"/>
  <c r="W278" i="1"/>
  <c r="W283" i="1"/>
  <c r="W293" i="1"/>
  <c r="W298" i="1"/>
  <c r="W303" i="1"/>
  <c r="W313" i="1"/>
  <c r="V47" i="1"/>
  <c r="W47" i="1" s="1"/>
  <c r="V70" i="1"/>
  <c r="W70" i="1" s="1"/>
  <c r="V110" i="1"/>
  <c r="W110" i="1" s="1"/>
  <c r="V312" i="1"/>
  <c r="W312" i="1" s="1"/>
  <c r="V305" i="1"/>
  <c r="W305" i="1" s="1"/>
  <c r="V136" i="1"/>
  <c r="W136" i="1" s="1"/>
  <c r="V172" i="1"/>
  <c r="W172" i="1" s="1"/>
  <c r="V195" i="1"/>
  <c r="W195" i="1" s="1"/>
  <c r="W218" i="1"/>
  <c r="W133" i="1"/>
</calcChain>
</file>

<file path=xl/sharedStrings.xml><?xml version="1.0" encoding="utf-8"?>
<sst xmlns="http://schemas.openxmlformats.org/spreadsheetml/2006/main" count="4979" uniqueCount="440">
  <si>
    <t>１　食品の放射性物質検査について</t>
  </si>
  <si>
    <t>NO</t>
    <phoneticPr fontId="7"/>
  </si>
  <si>
    <t>報告自治体</t>
    <rPh sb="0" eb="2">
      <t>ホウコク</t>
    </rPh>
    <rPh sb="2" eb="5">
      <t>ジチタイ</t>
    </rPh>
    <phoneticPr fontId="7"/>
  </si>
  <si>
    <t>実施主体</t>
    <rPh sb="0" eb="2">
      <t>ジッシ</t>
    </rPh>
    <phoneticPr fontId="7"/>
  </si>
  <si>
    <t>産地</t>
    <rPh sb="0" eb="2">
      <t>サンチ</t>
    </rPh>
    <phoneticPr fontId="7"/>
  </si>
  <si>
    <t>非流通品
／流通品</t>
    <rPh sb="0" eb="1">
      <t>ヒ</t>
    </rPh>
    <rPh sb="1" eb="3">
      <t>リュウツウ</t>
    </rPh>
    <rPh sb="3" eb="4">
      <t>ヒン</t>
    </rPh>
    <phoneticPr fontId="7"/>
  </si>
  <si>
    <t>食品
カテゴリ</t>
    <phoneticPr fontId="7"/>
  </si>
  <si>
    <t>品目</t>
    <rPh sb="0" eb="2">
      <t>ヒンモク</t>
    </rPh>
    <phoneticPr fontId="7"/>
  </si>
  <si>
    <t>検査</t>
    <phoneticPr fontId="7"/>
  </si>
  <si>
    <t>日時</t>
    <rPh sb="0" eb="2">
      <t>ニチジ</t>
    </rPh>
    <phoneticPr fontId="7"/>
  </si>
  <si>
    <t>結果（Bq/kg)</t>
    <rPh sb="0" eb="2">
      <t>ケッカ</t>
    </rPh>
    <phoneticPr fontId="7"/>
  </si>
  <si>
    <t>都道府県</t>
    <rPh sb="0" eb="4">
      <t>トドウフケン</t>
    </rPh>
    <phoneticPr fontId="7"/>
  </si>
  <si>
    <t>市町村</t>
    <rPh sb="0" eb="3">
      <t>シチョウソン</t>
    </rPh>
    <phoneticPr fontId="7"/>
  </si>
  <si>
    <t>その他
（海域、河川、製造所等）</t>
    <rPh sb="2" eb="3">
      <t>タ</t>
    </rPh>
    <rPh sb="5" eb="7">
      <t>カイイキ</t>
    </rPh>
    <rPh sb="8" eb="10">
      <t>カセン</t>
    </rPh>
    <rPh sb="11" eb="14">
      <t>セイゾウショ</t>
    </rPh>
    <rPh sb="14" eb="15">
      <t>トウ</t>
    </rPh>
    <phoneticPr fontId="7"/>
  </si>
  <si>
    <t>品目名</t>
    <rPh sb="2" eb="3">
      <t>メイ</t>
    </rPh>
    <phoneticPr fontId="7"/>
  </si>
  <si>
    <t>採取時点の出荷制限等の状況</t>
    <rPh sb="0" eb="2">
      <t>サイシュ</t>
    </rPh>
    <rPh sb="2" eb="4">
      <t>ジテン</t>
    </rPh>
    <rPh sb="5" eb="7">
      <t>シュッカ</t>
    </rPh>
    <rPh sb="7" eb="9">
      <t>セイゲン</t>
    </rPh>
    <rPh sb="9" eb="10">
      <t>トウ</t>
    </rPh>
    <rPh sb="11" eb="13">
      <t>ジョウキョウ</t>
    </rPh>
    <phoneticPr fontId="7"/>
  </si>
  <si>
    <t>検査機関</t>
    <phoneticPr fontId="7"/>
  </si>
  <si>
    <t>検査法</t>
    <rPh sb="0" eb="2">
      <t>ケンサ</t>
    </rPh>
    <rPh sb="2" eb="3">
      <t>ホウ</t>
    </rPh>
    <phoneticPr fontId="7"/>
  </si>
  <si>
    <t>採取日
（購入日)</t>
  </si>
  <si>
    <t>結果
判明日</t>
    <phoneticPr fontId="7"/>
  </si>
  <si>
    <t>入力用</t>
    <rPh sb="0" eb="3">
      <t>ニュウリョクヨウ</t>
    </rPh>
    <phoneticPr fontId="1"/>
  </si>
  <si>
    <t>Cs-134</t>
    <phoneticPr fontId="7"/>
  </si>
  <si>
    <t>Cs-137</t>
    <phoneticPr fontId="7"/>
  </si>
  <si>
    <t>Cs合計</t>
    <rPh sb="2" eb="4">
      <t>ゴウケイ</t>
    </rPh>
    <phoneticPr fontId="7"/>
  </si>
  <si>
    <t>基準超過</t>
    <rPh sb="0" eb="2">
      <t>キジュン</t>
    </rPh>
    <rPh sb="2" eb="4">
      <t>チョウカ</t>
    </rPh>
    <phoneticPr fontId="7"/>
  </si>
  <si>
    <t>【きのこ類、山菜類、水産物等の場合】
野生（または天然）/栽培（または養殖）</t>
    <rPh sb="4" eb="5">
      <t>ルイ</t>
    </rPh>
    <rPh sb="6" eb="8">
      <t>サンサイ</t>
    </rPh>
    <rPh sb="8" eb="9">
      <t>ルイ</t>
    </rPh>
    <rPh sb="10" eb="12">
      <t>スイサン</t>
    </rPh>
    <rPh sb="12" eb="13">
      <t>ブツ</t>
    </rPh>
    <rPh sb="13" eb="14">
      <t>トウ</t>
    </rPh>
    <rPh sb="15" eb="17">
      <t>バアイ</t>
    </rPh>
    <rPh sb="19" eb="21">
      <t>ヤセイ</t>
    </rPh>
    <rPh sb="25" eb="27">
      <t>テンネン</t>
    </rPh>
    <rPh sb="29" eb="31">
      <t>サイバイ</t>
    </rPh>
    <rPh sb="35" eb="37">
      <t>ヨウショク</t>
    </rPh>
    <phoneticPr fontId="7"/>
  </si>
  <si>
    <t>・半角入力する
・不検出の際は「&lt;○○（検出下限）」を入力する
・Cs合計のみ入力する場合は、Cs134,137に「-」（半角ハイフン）を入力する</t>
    <rPh sb="1" eb="3">
      <t>ハンカク</t>
    </rPh>
    <rPh sb="3" eb="5">
      <t>ニュウリョク</t>
    </rPh>
    <rPh sb="9" eb="10">
      <t>フ</t>
    </rPh>
    <rPh sb="10" eb="12">
      <t>ケンシュツ</t>
    </rPh>
    <rPh sb="13" eb="14">
      <t>サイ</t>
    </rPh>
    <rPh sb="20" eb="22">
      <t>ケンシュツ</t>
    </rPh>
    <rPh sb="22" eb="24">
      <t>カゲン</t>
    </rPh>
    <rPh sb="27" eb="29">
      <t>ニュウリョク</t>
    </rPh>
    <rPh sb="35" eb="37">
      <t>ゴウケイ</t>
    </rPh>
    <rPh sb="39" eb="41">
      <t>ニュウリョク</t>
    </rPh>
    <rPh sb="43" eb="45">
      <t>バアイ</t>
    </rPh>
    <rPh sb="61" eb="63">
      <t>ハンカク</t>
    </rPh>
    <rPh sb="69" eb="71">
      <t>ニュウリョク</t>
    </rPh>
    <phoneticPr fontId="1"/>
  </si>
  <si>
    <t>Cs-134</t>
    <phoneticPr fontId="1"/>
  </si>
  <si>
    <t>Cs-137</t>
    <phoneticPr fontId="1"/>
  </si>
  <si>
    <t>Cs合計</t>
    <rPh sb="2" eb="4">
      <t>ゴウケイ</t>
    </rPh>
    <phoneticPr fontId="1"/>
  </si>
  <si>
    <t>-</t>
    <phoneticPr fontId="1"/>
  </si>
  <si>
    <t>流通品</t>
    <rPh sb="0" eb="2">
      <t>リュウツウ</t>
    </rPh>
    <rPh sb="2" eb="3">
      <t>ヒン</t>
    </rPh>
    <phoneticPr fontId="8"/>
  </si>
  <si>
    <t>農産物</t>
    <rPh sb="0" eb="3">
      <t>ノウサンブツ</t>
    </rPh>
    <phoneticPr fontId="7"/>
  </si>
  <si>
    <t>制限なし</t>
    <rPh sb="0" eb="2">
      <t>セイゲン</t>
    </rPh>
    <phoneticPr fontId="8"/>
  </si>
  <si>
    <t>Ge</t>
  </si>
  <si>
    <t>-</t>
  </si>
  <si>
    <t>&lt;6.3</t>
  </si>
  <si>
    <t>&lt;6.1</t>
  </si>
  <si>
    <t>水産物</t>
    <rPh sb="0" eb="3">
      <t>スイサンブツ</t>
    </rPh>
    <phoneticPr fontId="7"/>
  </si>
  <si>
    <t>非流通品（出荷予定なし）</t>
    <rPh sb="0" eb="1">
      <t>ヒ</t>
    </rPh>
    <rPh sb="1" eb="3">
      <t>リュウツウ</t>
    </rPh>
    <rPh sb="3" eb="4">
      <t>ヒン</t>
    </rPh>
    <rPh sb="5" eb="7">
      <t>シュッカ</t>
    </rPh>
    <rPh sb="7" eb="9">
      <t>ヨテイ</t>
    </rPh>
    <phoneticPr fontId="7"/>
  </si>
  <si>
    <t>野生</t>
    <rPh sb="0" eb="2">
      <t>ヤセイ</t>
    </rPh>
    <phoneticPr fontId="7"/>
  </si>
  <si>
    <t>&lt;6.2</t>
  </si>
  <si>
    <t>&lt;7.2</t>
  </si>
  <si>
    <t>&lt;7.8</t>
  </si>
  <si>
    <t>&lt;8.6</t>
  </si>
  <si>
    <t>&lt;9.2</t>
  </si>
  <si>
    <t>&lt;9.3</t>
  </si>
  <si>
    <t>&lt;8.8</t>
  </si>
  <si>
    <t>&lt;8.2</t>
  </si>
  <si>
    <t>&lt;8.7</t>
  </si>
  <si>
    <t>&lt;9.1</t>
  </si>
  <si>
    <t>&lt;7.7</t>
  </si>
  <si>
    <t>&lt;7.4</t>
  </si>
  <si>
    <t>－</t>
  </si>
  <si>
    <t>非流通品（出荷予定あり）</t>
    <rPh sb="0" eb="1">
      <t>ヒ</t>
    </rPh>
    <rPh sb="1" eb="3">
      <t>リュウツウ</t>
    </rPh>
    <rPh sb="3" eb="4">
      <t>ヒン</t>
    </rPh>
    <rPh sb="5" eb="7">
      <t>シュッカ</t>
    </rPh>
    <rPh sb="7" eb="9">
      <t>ヨテイ</t>
    </rPh>
    <phoneticPr fontId="7"/>
  </si>
  <si>
    <t>&lt;5.6</t>
    <phoneticPr fontId="1"/>
  </si>
  <si>
    <t>&lt;10</t>
  </si>
  <si>
    <t>(公財)海洋生物環境研究所</t>
  </si>
  <si>
    <t>&lt;5.01</t>
  </si>
  <si>
    <t>&lt;5.7</t>
  </si>
  <si>
    <t>非流通品（出荷予定あり）</t>
  </si>
  <si>
    <t>&lt;5.31</t>
  </si>
  <si>
    <t>制限なし</t>
  </si>
  <si>
    <t>&lt;3.93</t>
  </si>
  <si>
    <t/>
  </si>
  <si>
    <t>&lt;3.04</t>
  </si>
  <si>
    <t>&lt;3.06</t>
  </si>
  <si>
    <t>&lt;4.02</t>
  </si>
  <si>
    <t>&lt;5.5</t>
  </si>
  <si>
    <t>&lt;4.81</t>
  </si>
  <si>
    <t>&lt;3.09</t>
  </si>
  <si>
    <t>&lt;5.38</t>
  </si>
  <si>
    <t>&lt;4.82</t>
  </si>
  <si>
    <t>&lt;4.44</t>
  </si>
  <si>
    <t>&lt;9.7</t>
  </si>
  <si>
    <t>&lt;4.91</t>
  </si>
  <si>
    <t>&lt;4.89</t>
  </si>
  <si>
    <t>&lt;3.62</t>
  </si>
  <si>
    <t>&lt;6.7</t>
  </si>
  <si>
    <t>&lt;4.95</t>
  </si>
  <si>
    <t>&lt;4.9</t>
  </si>
  <si>
    <t>&lt;8.2</t>
    <phoneticPr fontId="1"/>
  </si>
  <si>
    <t>―</t>
  </si>
  <si>
    <t>流通品</t>
  </si>
  <si>
    <t>岩手県</t>
  </si>
  <si>
    <t>一関市</t>
  </si>
  <si>
    <t>&lt;15</t>
  </si>
  <si>
    <t>遠野市</t>
  </si>
  <si>
    <t>北上市</t>
  </si>
  <si>
    <t>岩泉町</t>
  </si>
  <si>
    <t>釜石市</t>
  </si>
  <si>
    <t>盛岡市</t>
  </si>
  <si>
    <t>久慈市</t>
  </si>
  <si>
    <t>花巻市</t>
  </si>
  <si>
    <t>大船渡市</t>
  </si>
  <si>
    <t>山田町</t>
  </si>
  <si>
    <t>&lt;3.24</t>
  </si>
  <si>
    <t>&lt;5.9</t>
  </si>
  <si>
    <t>マコガレイ</t>
  </si>
  <si>
    <t>(一社)日本海事検定協会</t>
  </si>
  <si>
    <t>&lt;5.11</t>
  </si>
  <si>
    <t>&lt;4.56</t>
  </si>
  <si>
    <t>&lt;9.4</t>
  </si>
  <si>
    <t>&lt;4.21</t>
  </si>
  <si>
    <t>&lt;8.4</t>
  </si>
  <si>
    <t>&lt;9.8</t>
  </si>
  <si>
    <t>&lt;4.83</t>
  </si>
  <si>
    <t>シロメバル</t>
  </si>
  <si>
    <t>&lt;5.8</t>
  </si>
  <si>
    <t>&lt;11</t>
  </si>
  <si>
    <t>エゾイソアイナメ</t>
  </si>
  <si>
    <t>マボヤ</t>
  </si>
  <si>
    <t>&lt;0.57</t>
  </si>
  <si>
    <t>東北緑化環境保全(株)</t>
  </si>
  <si>
    <t>&lt;5.88</t>
  </si>
  <si>
    <t>&lt;12</t>
  </si>
  <si>
    <t>&lt;8.1</t>
  </si>
  <si>
    <t>&lt;4.18</t>
  </si>
  <si>
    <t>&lt;8.5</t>
  </si>
  <si>
    <t>&lt;4.11</t>
  </si>
  <si>
    <t>&lt;7.1</t>
  </si>
  <si>
    <t>&lt;4.93</t>
  </si>
  <si>
    <t>&lt;5.6</t>
  </si>
  <si>
    <t>&lt;4.29</t>
  </si>
  <si>
    <t>&lt;13</t>
  </si>
  <si>
    <t>&lt;4.51</t>
  </si>
  <si>
    <t>&lt;8.9</t>
  </si>
  <si>
    <t>&lt;4.84</t>
  </si>
  <si>
    <t>&lt;7.0</t>
  </si>
  <si>
    <t>&lt;4.36</t>
  </si>
  <si>
    <t>&lt;4.66</t>
  </si>
  <si>
    <t>マアナゴ</t>
  </si>
  <si>
    <t>&lt;3.63</t>
  </si>
  <si>
    <t>&lt;7.6</t>
  </si>
  <si>
    <t>&lt;8.0</t>
  </si>
  <si>
    <t>&lt;4.40</t>
  </si>
  <si>
    <t>&lt;9.9</t>
  </si>
  <si>
    <t>&lt;0.55</t>
  </si>
  <si>
    <t>&lt;1.1</t>
  </si>
  <si>
    <t>&lt;1.2</t>
  </si>
  <si>
    <t>&lt;3.50</t>
  </si>
  <si>
    <t>&lt;4.50</t>
  </si>
  <si>
    <t>&lt;9.5</t>
  </si>
  <si>
    <t>&lt;3.64</t>
  </si>
  <si>
    <t>&lt;3.80</t>
  </si>
  <si>
    <t>マダイ</t>
  </si>
  <si>
    <t>&lt;4.54</t>
  </si>
  <si>
    <t>&lt;5.05</t>
  </si>
  <si>
    <t>&lt;3.91</t>
  </si>
  <si>
    <t>&lt;6.9</t>
  </si>
  <si>
    <t>&lt;4.07</t>
  </si>
  <si>
    <t>&lt;6.5</t>
  </si>
  <si>
    <t>&lt;4.92</t>
  </si>
  <si>
    <t>&lt;4.70</t>
  </si>
  <si>
    <t>&lt;4.58</t>
  </si>
  <si>
    <t>&lt;0.68</t>
  </si>
  <si>
    <t>&lt;6.8</t>
  </si>
  <si>
    <t>&lt;5.07</t>
  </si>
  <si>
    <t>&lt;7.9</t>
  </si>
  <si>
    <t>&lt;4.03</t>
  </si>
  <si>
    <t>ヒラメ</t>
  </si>
  <si>
    <t>&lt;14</t>
  </si>
  <si>
    <t>&lt;5.36</t>
  </si>
  <si>
    <t>&lt;7.06</t>
  </si>
  <si>
    <t>&lt;5.22</t>
  </si>
  <si>
    <t>&lt;0.56</t>
  </si>
  <si>
    <t>その他
（原木、菌床、
露地栽培、施設栽培等）</t>
    <rPh sb="2" eb="3">
      <t>タ</t>
    </rPh>
    <rPh sb="5" eb="7">
      <t>ゲンボク</t>
    </rPh>
    <rPh sb="8" eb="10">
      <t>キンショウ</t>
    </rPh>
    <rPh sb="12" eb="14">
      <t>ロジ</t>
    </rPh>
    <rPh sb="14" eb="16">
      <t>サイバイ</t>
    </rPh>
    <rPh sb="17" eb="19">
      <t>シセツ</t>
    </rPh>
    <rPh sb="19" eb="21">
      <t>サイバイ</t>
    </rPh>
    <rPh sb="21" eb="22">
      <t>トウ</t>
    </rPh>
    <phoneticPr fontId="7"/>
  </si>
  <si>
    <t>農産物</t>
  </si>
  <si>
    <t>栽培</t>
    <rPh sb="0" eb="2">
      <t>サイバイ</t>
    </rPh>
    <phoneticPr fontId="7"/>
  </si>
  <si>
    <t>野生</t>
  </si>
  <si>
    <t>国による出荷制限（全数検査を条件として一部解除）</t>
  </si>
  <si>
    <t>&lt;4.0</t>
  </si>
  <si>
    <t>&lt;4</t>
  </si>
  <si>
    <t>&lt;3.34</t>
  </si>
  <si>
    <t>&lt;3.86</t>
  </si>
  <si>
    <t>&lt;7.31</t>
  </si>
  <si>
    <t>&lt;3.56</t>
  </si>
  <si>
    <t>&lt;7.3</t>
  </si>
  <si>
    <t>&lt;3.87</t>
  </si>
  <si>
    <t>&lt;5.15</t>
  </si>
  <si>
    <t>&lt;5.18</t>
  </si>
  <si>
    <t>&lt;6.61</t>
  </si>
  <si>
    <t>&lt;3.9</t>
  </si>
  <si>
    <t>&lt;5.2</t>
  </si>
  <si>
    <t>&lt;4.87</t>
  </si>
  <si>
    <t>&lt;5.52</t>
  </si>
  <si>
    <t>栽培</t>
  </si>
  <si>
    <t>&lt;5.78</t>
  </si>
  <si>
    <t>&lt;6</t>
  </si>
  <si>
    <t>&lt;4.5</t>
  </si>
  <si>
    <t>&lt;3.98</t>
  </si>
  <si>
    <t>&lt;3.17</t>
  </si>
  <si>
    <t>&lt;7</t>
  </si>
  <si>
    <t>&lt;3.20</t>
  </si>
  <si>
    <t>&lt;3.2</t>
  </si>
  <si>
    <t>&lt;4.8</t>
  </si>
  <si>
    <t>&lt;6.50</t>
  </si>
  <si>
    <t>&lt;5.86</t>
  </si>
  <si>
    <t>&lt;3.36</t>
  </si>
  <si>
    <t>&lt;3.59</t>
  </si>
  <si>
    <t>&lt;3.83</t>
  </si>
  <si>
    <t>&lt;4.17</t>
  </si>
  <si>
    <t>&lt;5.29</t>
  </si>
  <si>
    <t>&lt;3.42</t>
  </si>
  <si>
    <t>&lt;3.15</t>
  </si>
  <si>
    <t>&lt;5.1</t>
  </si>
  <si>
    <t>&lt;4.48</t>
  </si>
  <si>
    <t>&lt;3.67</t>
  </si>
  <si>
    <t>&lt;3.52</t>
  </si>
  <si>
    <t>&lt;4.12</t>
  </si>
  <si>
    <t>&lt;3.5</t>
  </si>
  <si>
    <t>&lt;4.41</t>
  </si>
  <si>
    <t>&lt;9.0</t>
  </si>
  <si>
    <t>&lt;8.3</t>
  </si>
  <si>
    <t>&lt;5.10</t>
  </si>
  <si>
    <t>&lt;5.24</t>
  </si>
  <si>
    <t>&lt;5.19</t>
  </si>
  <si>
    <t>仙台市</t>
    <rPh sb="0" eb="3">
      <t>センダイシ</t>
    </rPh>
    <phoneticPr fontId="1"/>
  </si>
  <si>
    <t>&lt;10</t>
    <phoneticPr fontId="1"/>
  </si>
  <si>
    <t>&lt;20</t>
    <phoneticPr fontId="1"/>
  </si>
  <si>
    <t>&lt;5.62</t>
  </si>
  <si>
    <t>&lt;4.33</t>
  </si>
  <si>
    <t>&lt;0.65</t>
    <phoneticPr fontId="1"/>
  </si>
  <si>
    <t>&lt;2.82</t>
  </si>
  <si>
    <t>&lt;6.6</t>
  </si>
  <si>
    <t>&lt;0.63</t>
  </si>
  <si>
    <t>マサバ</t>
  </si>
  <si>
    <t>&lt;6.4</t>
  </si>
  <si>
    <t>&lt;4.72</t>
  </si>
  <si>
    <t>&lt;4.71</t>
  </si>
  <si>
    <t>&lt;4.32</t>
  </si>
  <si>
    <t>&lt;3.37</t>
  </si>
  <si>
    <t>&lt;7.5</t>
  </si>
  <si>
    <t>&lt;3.54</t>
  </si>
  <si>
    <t>&lt;3.46</t>
  </si>
  <si>
    <t>&lt;3.39</t>
  </si>
  <si>
    <t>&lt;0.299</t>
  </si>
  <si>
    <t>水産物</t>
  </si>
  <si>
    <t>&lt;3.02</t>
  </si>
  <si>
    <t>&lt;3.75</t>
  </si>
  <si>
    <t>&lt;3.13</t>
  </si>
  <si>
    <t>&lt;3.08</t>
  </si>
  <si>
    <t>&lt;1.1</t>
    <phoneticPr fontId="1"/>
  </si>
  <si>
    <t>&lt;0.95</t>
    <phoneticPr fontId="1"/>
  </si>
  <si>
    <t>牛乳</t>
  </si>
  <si>
    <t>野生鳥獣肉</t>
  </si>
  <si>
    <t>&lt;4.3</t>
  </si>
  <si>
    <t>一般財団法人東京顕微鏡院</t>
  </si>
  <si>
    <t>&lt;1.8</t>
  </si>
  <si>
    <t>&lt;1.6</t>
  </si>
  <si>
    <t>（一財）岩手県薬剤師会検査センター</t>
  </si>
  <si>
    <t>&lt;6.80</t>
  </si>
  <si>
    <t>&lt;5.00</t>
  </si>
  <si>
    <t>ニホンジカ肉</t>
  </si>
  <si>
    <t>検出せず</t>
  </si>
  <si>
    <t>大槌町</t>
  </si>
  <si>
    <t>&lt;5.4</t>
  </si>
  <si>
    <t>&lt;5.3</t>
  </si>
  <si>
    <t>&lt;4.6</t>
  </si>
  <si>
    <t>&lt;5</t>
  </si>
  <si>
    <t>&lt;4.7</t>
  </si>
  <si>
    <t>&lt;8</t>
  </si>
  <si>
    <t>&lt;4.2</t>
  </si>
  <si>
    <t>岩手県沖</t>
  </si>
  <si>
    <t>天然</t>
  </si>
  <si>
    <t>&lt;3.70</t>
  </si>
  <si>
    <t>久慈市沖</t>
  </si>
  <si>
    <t>釜石市沖</t>
  </si>
  <si>
    <t>&lt;4.59</t>
  </si>
  <si>
    <t>養殖</t>
  </si>
  <si>
    <t>ブリ</t>
  </si>
  <si>
    <t>大船渡市沖</t>
  </si>
  <si>
    <t>&lt;3.49</t>
  </si>
  <si>
    <t>簗川水系</t>
  </si>
  <si>
    <t>ウグイ</t>
  </si>
  <si>
    <t>神奈川県</t>
    <rPh sb="0" eb="4">
      <t>カナガワケン</t>
    </rPh>
    <phoneticPr fontId="12"/>
  </si>
  <si>
    <t>神奈川県</t>
    <rPh sb="0" eb="4">
      <t>カナガワケン</t>
    </rPh>
    <phoneticPr fontId="8"/>
  </si>
  <si>
    <t>天然</t>
    <rPh sb="0" eb="2">
      <t>テンネン</t>
    </rPh>
    <phoneticPr fontId="8"/>
  </si>
  <si>
    <t>制限なし</t>
    <rPh sb="0" eb="2">
      <t>セイゲン</t>
    </rPh>
    <phoneticPr fontId="13"/>
  </si>
  <si>
    <t>畜産物</t>
    <rPh sb="0" eb="3">
      <t>チクサンブツ</t>
    </rPh>
    <phoneticPr fontId="7"/>
  </si>
  <si>
    <t>&lt;0.256</t>
  </si>
  <si>
    <t>&lt;0.336</t>
  </si>
  <si>
    <t>&lt;3.21</t>
  </si>
  <si>
    <t>千葉県</t>
  </si>
  <si>
    <t>茨城県</t>
  </si>
  <si>
    <t>&lt;5.7</t>
    <phoneticPr fontId="1"/>
  </si>
  <si>
    <t>宮城県</t>
    <rPh sb="0" eb="2">
      <t>ミヤギ</t>
    </rPh>
    <rPh sb="2" eb="3">
      <t>ケン</t>
    </rPh>
    <phoneticPr fontId="7"/>
  </si>
  <si>
    <t>流通品</t>
    <rPh sb="0" eb="2">
      <t>リュウツウ</t>
    </rPh>
    <rPh sb="2" eb="3">
      <t>ヒン</t>
    </rPh>
    <phoneticPr fontId="1"/>
  </si>
  <si>
    <t>ピーマン</t>
    <phoneticPr fontId="1"/>
  </si>
  <si>
    <t>仙台市衛生研究所</t>
    <rPh sb="0" eb="3">
      <t>センダイシ</t>
    </rPh>
    <rPh sb="3" eb="5">
      <t>エイセイ</t>
    </rPh>
    <rPh sb="5" eb="7">
      <t>ケンキュウ</t>
    </rPh>
    <rPh sb="7" eb="8">
      <t>ジョ</t>
    </rPh>
    <phoneticPr fontId="1"/>
  </si>
  <si>
    <t>Ge</t>
    <phoneticPr fontId="1"/>
  </si>
  <si>
    <t>ツルムラサキ</t>
    <phoneticPr fontId="1"/>
  </si>
  <si>
    <t>浜松市</t>
    <rPh sb="0" eb="3">
      <t>ハママツシ</t>
    </rPh>
    <phoneticPr fontId="1"/>
  </si>
  <si>
    <t>静岡県</t>
    <rPh sb="0" eb="3">
      <t>シズオカケン</t>
    </rPh>
    <phoneticPr fontId="7"/>
  </si>
  <si>
    <t>製造所所在地：静岡県袋井市</t>
    <rPh sb="0" eb="2">
      <t>セイゾウ</t>
    </rPh>
    <rPh sb="2" eb="3">
      <t>ショ</t>
    </rPh>
    <rPh sb="7" eb="10">
      <t>シズオカケン</t>
    </rPh>
    <rPh sb="10" eb="13">
      <t>フクロイシ</t>
    </rPh>
    <phoneticPr fontId="1"/>
  </si>
  <si>
    <t>牛乳・乳児用食品</t>
    <rPh sb="0" eb="2">
      <t>ギュウニュウ</t>
    </rPh>
    <rPh sb="3" eb="6">
      <t>ニュウジヨウ</t>
    </rPh>
    <rPh sb="6" eb="8">
      <t>ショクヒン</t>
    </rPh>
    <phoneticPr fontId="7"/>
  </si>
  <si>
    <t>制限なし</t>
    <rPh sb="0" eb="2">
      <t>セイゲン</t>
    </rPh>
    <phoneticPr fontId="7"/>
  </si>
  <si>
    <t>浜松市保健環境研究所</t>
    <rPh sb="0" eb="3">
      <t>ハママツシ</t>
    </rPh>
    <rPh sb="3" eb="5">
      <t>ホケン</t>
    </rPh>
    <rPh sb="5" eb="7">
      <t>カンキョウ</t>
    </rPh>
    <rPh sb="7" eb="10">
      <t>ケンキュウジョ</t>
    </rPh>
    <phoneticPr fontId="14"/>
  </si>
  <si>
    <t>&lt;0.80</t>
  </si>
  <si>
    <t>&lt;1.5</t>
  </si>
  <si>
    <t>群馬県</t>
    <rPh sb="0" eb="2">
      <t>グンマ</t>
    </rPh>
    <rPh sb="2" eb="3">
      <t>ケン</t>
    </rPh>
    <phoneticPr fontId="1"/>
  </si>
  <si>
    <t>キャベツ</t>
    <phoneticPr fontId="1"/>
  </si>
  <si>
    <t>ナス</t>
    <phoneticPr fontId="1"/>
  </si>
  <si>
    <t>豚肉</t>
    <rPh sb="0" eb="2">
      <t>ブタニク</t>
    </rPh>
    <phoneticPr fontId="1"/>
  </si>
  <si>
    <t>&lt;4.1</t>
    <phoneticPr fontId="1"/>
  </si>
  <si>
    <t>新潟県</t>
    <rPh sb="0" eb="3">
      <t>ニイガタケン</t>
    </rPh>
    <phoneticPr fontId="9"/>
  </si>
  <si>
    <t>妙高市</t>
    <rPh sb="0" eb="3">
      <t>ミョウコウシ</t>
    </rPh>
    <phoneticPr fontId="1"/>
  </si>
  <si>
    <t>ナラタケ</t>
    <phoneticPr fontId="1"/>
  </si>
  <si>
    <t>－</t>
    <phoneticPr fontId="1"/>
  </si>
  <si>
    <t>（一社）県央研究所</t>
    <rPh sb="1" eb="3">
      <t>イッシャ</t>
    </rPh>
    <rPh sb="4" eb="6">
      <t>ケンオウ</t>
    </rPh>
    <rPh sb="6" eb="9">
      <t>ケンキュウジョ</t>
    </rPh>
    <phoneticPr fontId="1"/>
  </si>
  <si>
    <t>&lt;2.8</t>
    <phoneticPr fontId="1"/>
  </si>
  <si>
    <t>佐渡市</t>
    <rPh sb="0" eb="3">
      <t>サドシ</t>
    </rPh>
    <phoneticPr fontId="1"/>
  </si>
  <si>
    <t>モミタケ</t>
    <phoneticPr fontId="1"/>
  </si>
  <si>
    <t>（一財）新潟県環境衛生研究所</t>
    <rPh sb="1" eb="3">
      <t>イチザイ</t>
    </rPh>
    <rPh sb="4" eb="7">
      <t>ニイガタケン</t>
    </rPh>
    <rPh sb="7" eb="9">
      <t>カンキョウ</t>
    </rPh>
    <rPh sb="9" eb="11">
      <t>エイセイ</t>
    </rPh>
    <rPh sb="11" eb="14">
      <t>ケンキュウジョ</t>
    </rPh>
    <phoneticPr fontId="1"/>
  </si>
  <si>
    <t>&lt;2.6</t>
    <phoneticPr fontId="1"/>
  </si>
  <si>
    <t>&lt;3.1</t>
    <phoneticPr fontId="1"/>
  </si>
  <si>
    <t>相模湾 （福浦沖）</t>
    <phoneticPr fontId="1"/>
  </si>
  <si>
    <t>（株）MIZUKEN</t>
    <phoneticPr fontId="1"/>
  </si>
  <si>
    <t>&lt;0.537</t>
    <phoneticPr fontId="1"/>
  </si>
  <si>
    <t>&lt;0.560</t>
    <phoneticPr fontId="1"/>
  </si>
  <si>
    <t>マアジ</t>
  </si>
  <si>
    <t>&lt;0.477</t>
    <phoneticPr fontId="1"/>
  </si>
  <si>
    <t>&lt;0.472</t>
    <phoneticPr fontId="1"/>
  </si>
  <si>
    <t>（公財）海洋生物環境研究所</t>
    <phoneticPr fontId="1"/>
  </si>
  <si>
    <t>&lt;0.310</t>
    <phoneticPr fontId="1"/>
  </si>
  <si>
    <t>&lt;0.340</t>
    <phoneticPr fontId="1"/>
  </si>
  <si>
    <t>札幌市</t>
  </si>
  <si>
    <t>きゅうり</t>
  </si>
  <si>
    <t>札幌市保健所</t>
  </si>
  <si>
    <t>&lt;0.791</t>
  </si>
  <si>
    <t>&lt;1.02</t>
  </si>
  <si>
    <t>群馬県</t>
  </si>
  <si>
    <t>しゅんぎく</t>
  </si>
  <si>
    <t>&lt;0.909</t>
  </si>
  <si>
    <t>&lt;0.880</t>
  </si>
  <si>
    <t>すいか</t>
  </si>
  <si>
    <t>&lt;0.856</t>
  </si>
  <si>
    <t>&lt;0.733</t>
  </si>
  <si>
    <t>北海道</t>
  </si>
  <si>
    <t>マツカワ</t>
  </si>
  <si>
    <t>&lt;0.900</t>
  </si>
  <si>
    <t>&lt;0.893</t>
  </si>
  <si>
    <t>マガレイ</t>
  </si>
  <si>
    <t>&lt;0.626</t>
  </si>
  <si>
    <t>&lt;0.631</t>
  </si>
  <si>
    <t>&lt;1.3</t>
  </si>
  <si>
    <t>かぼちゃ</t>
  </si>
  <si>
    <t>&lt;0.735</t>
  </si>
  <si>
    <t>&lt;0.904</t>
  </si>
  <si>
    <t>なす</t>
  </si>
  <si>
    <t>&lt;0.920</t>
  </si>
  <si>
    <t>&lt;0.906</t>
  </si>
  <si>
    <t>福島県</t>
  </si>
  <si>
    <t>もも</t>
  </si>
  <si>
    <t>&lt;0.738</t>
  </si>
  <si>
    <t>&lt;0.698</t>
  </si>
  <si>
    <t>&lt;1.4</t>
  </si>
  <si>
    <t>日本なし</t>
  </si>
  <si>
    <t>&lt;0.652</t>
  </si>
  <si>
    <t>&lt;0.755</t>
  </si>
  <si>
    <t>山梨県</t>
  </si>
  <si>
    <t>ぶどう</t>
  </si>
  <si>
    <t>&lt;0.561</t>
  </si>
  <si>
    <t>&lt;0.485</t>
  </si>
  <si>
    <t>&lt;1.0</t>
  </si>
  <si>
    <t>いであ(株)</t>
  </si>
  <si>
    <t>(株)静環検査センター</t>
  </si>
  <si>
    <t>&lt;6.34</t>
  </si>
  <si>
    <t>(株)ＫＡＮＳＯテクノス</t>
  </si>
  <si>
    <t>&lt;4.76</t>
  </si>
  <si>
    <t>&lt;5.26</t>
  </si>
  <si>
    <t>ゴマサバ</t>
  </si>
  <si>
    <t>&lt;4.04</t>
  </si>
  <si>
    <t>カンパチ</t>
  </si>
  <si>
    <t>&lt;7.36</t>
  </si>
  <si>
    <t>&lt;6.29</t>
  </si>
  <si>
    <t>&lt;5.17</t>
  </si>
  <si>
    <t>&lt;5.66</t>
  </si>
  <si>
    <t>&lt;3.28</t>
  </si>
  <si>
    <t>メアジ</t>
  </si>
  <si>
    <t>オアカムロ</t>
  </si>
  <si>
    <t>41゜45'N
151゜14'E</t>
  </si>
  <si>
    <t>サンマ</t>
  </si>
  <si>
    <t>&lt;0.319</t>
  </si>
  <si>
    <t>&lt;0.66</t>
  </si>
  <si>
    <t>&lt;0.343</t>
  </si>
  <si>
    <t>シイラ</t>
  </si>
  <si>
    <t>トビウオ</t>
  </si>
  <si>
    <t>ハガツオ</t>
  </si>
  <si>
    <t>ヤマトカマス</t>
  </si>
  <si>
    <t>ウスバハギ</t>
  </si>
  <si>
    <t>&lt;4.63</t>
  </si>
  <si>
    <t>&lt;3.73</t>
  </si>
  <si>
    <t>ヒラソウダ</t>
  </si>
  <si>
    <t>スルメイカ</t>
  </si>
  <si>
    <t>&lt;7.57</t>
  </si>
  <si>
    <t>&lt;7.25</t>
  </si>
  <si>
    <t>&lt;4.27</t>
  </si>
  <si>
    <t>&lt;3.03</t>
  </si>
  <si>
    <t>&lt;3.84</t>
  </si>
  <si>
    <t>&lt;2.39</t>
  </si>
  <si>
    <t>ケンサキイカ</t>
  </si>
  <si>
    <t>&lt;0.529</t>
  </si>
  <si>
    <t>&lt;0.490</t>
  </si>
  <si>
    <t>&lt;0.575</t>
  </si>
  <si>
    <t>&lt;0.549</t>
  </si>
  <si>
    <t>&lt;0.535</t>
  </si>
  <si>
    <t>&lt;0.548</t>
  </si>
  <si>
    <t>&lt;0.543</t>
  </si>
  <si>
    <t>&lt;0.620</t>
  </si>
  <si>
    <t>&lt;0.517</t>
  </si>
  <si>
    <t>&lt;0.506</t>
  </si>
  <si>
    <t>&lt;0.538</t>
  </si>
  <si>
    <t>&lt;0.615</t>
  </si>
  <si>
    <t>&lt;6.15</t>
  </si>
  <si>
    <t>雫石川水系</t>
  </si>
  <si>
    <t>米</t>
  </si>
  <si>
    <t>&lt;1.9</t>
  </si>
  <si>
    <t>&lt;1.7</t>
  </si>
  <si>
    <t>&lt;3.6</t>
  </si>
  <si>
    <t>&lt;4.1</t>
  </si>
  <si>
    <t>&lt;4.06</t>
  </si>
  <si>
    <t>&lt;4.43</t>
  </si>
  <si>
    <t>&lt;0.373</t>
  </si>
  <si>
    <t>&lt;0.400</t>
  </si>
  <si>
    <t>&lt;0.77</t>
  </si>
  <si>
    <t>&lt;4.75</t>
  </si>
  <si>
    <t>クサヤモロ</t>
  </si>
  <si>
    <t>&lt;5.35</t>
  </si>
  <si>
    <t>40゜32'N
149゜43'E</t>
  </si>
  <si>
    <t>&lt;0.252</t>
  </si>
  <si>
    <t>&lt;0.317</t>
  </si>
  <si>
    <t>オキザヨリ</t>
  </si>
  <si>
    <t>&lt;5.42</t>
  </si>
  <si>
    <t>&lt;4.86</t>
  </si>
  <si>
    <t>&lt;5.16</t>
  </si>
  <si>
    <t>&lt;4.78</t>
  </si>
  <si>
    <t>&lt;3.88</t>
  </si>
  <si>
    <t>稗貫川水系</t>
  </si>
  <si>
    <t>&lt;4.26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</si>
</sst>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[$-411]ge\.m\.d;@"/>
    <numFmt numFmtId="177" formatCode="0.000"/>
    <numFmt numFmtId="178" formatCode="0.0"/>
  </numFmts>
  <fonts count="16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b/>
      <sz val="1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11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4"/>
      <color theme="1"/>
      <name val="游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b/>
      <sz val="12"/>
      <color rgb="FF3F3F3F"/>
      <name val="ＭＳ 明朝"/>
      <family val="2"/>
      <charset val="128"/>
    </font>
    <font>
      <sz val="10"/>
      <name val="ＭＳ Ｐゴシック"/>
      <family val="3"/>
      <charset val="128"/>
    </font>
    <font>
      <u/>
      <sz val="11"/>
      <color indexed="10"/>
      <name val="ＭＳ Ｐゴシック"/>
      <family val="3"/>
      <charset val="128"/>
    </font>
    <font>
      <b/>
      <sz val="14"/>
      <name val="游ゴシック"/>
      <family val="3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9" tint="0.79998168889431442"/>
        <bgColor rgb="FFEAF1DD"/>
      </patternFill>
    </fill>
  </fills>
  <borders count="6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4" fillId="0" borderId="0">
      <alignment vertical="center"/>
    </xf>
    <xf numFmtId="0" fontId="11" fillId="0" borderId="0">
      <alignment vertical="center"/>
    </xf>
    <xf numFmtId="0" fontId="4" fillId="0" borderId="0">
      <alignment vertical="center"/>
    </xf>
  </cellStyleXfs>
  <cellXfs count="141">
    <xf numFmtId="0" fontId="0" fillId="0" borderId="0" xfId="0"/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176" fontId="2" fillId="2" borderId="0" xfId="0" applyNumberFormat="1" applyFont="1" applyFill="1" applyAlignment="1">
      <alignment horizontal="center" vertical="center" wrapText="1"/>
    </xf>
    <xf numFmtId="0" fontId="2" fillId="2" borderId="36" xfId="0" applyFont="1" applyFill="1" applyBorder="1" applyAlignment="1">
      <alignment horizontal="center" vertical="center"/>
    </xf>
    <xf numFmtId="0" fontId="2" fillId="2" borderId="37" xfId="0" applyFont="1" applyFill="1" applyBorder="1" applyAlignment="1">
      <alignment horizontal="center" vertical="center"/>
    </xf>
    <xf numFmtId="0" fontId="2" fillId="2" borderId="39" xfId="0" applyFont="1" applyFill="1" applyBorder="1" applyAlignment="1">
      <alignment horizontal="center" vertical="center"/>
    </xf>
    <xf numFmtId="0" fontId="2" fillId="2" borderId="25" xfId="0" applyFont="1" applyFill="1" applyBorder="1" applyAlignment="1">
      <alignment horizontal="center" vertical="center"/>
    </xf>
    <xf numFmtId="176" fontId="2" fillId="2" borderId="40" xfId="0" applyNumberFormat="1" applyFont="1" applyFill="1" applyBorder="1" applyAlignment="1">
      <alignment horizontal="center" vertical="center"/>
    </xf>
    <xf numFmtId="0" fontId="2" fillId="2" borderId="43" xfId="0" applyFont="1" applyFill="1" applyBorder="1" applyAlignment="1">
      <alignment horizontal="center" vertical="center"/>
    </xf>
    <xf numFmtId="0" fontId="2" fillId="3" borderId="36" xfId="0" applyFont="1" applyFill="1" applyBorder="1" applyAlignment="1">
      <alignment horizontal="center" vertical="center"/>
    </xf>
    <xf numFmtId="0" fontId="2" fillId="3" borderId="42" xfId="0" applyFont="1" applyFill="1" applyBorder="1" applyAlignment="1">
      <alignment horizontal="center" vertical="center"/>
    </xf>
    <xf numFmtId="57" fontId="2" fillId="2" borderId="44" xfId="0" applyNumberFormat="1" applyFont="1" applyFill="1" applyBorder="1" applyAlignment="1">
      <alignment horizontal="center" vertical="center"/>
    </xf>
    <xf numFmtId="176" fontId="2" fillId="2" borderId="39" xfId="0" applyNumberFormat="1" applyFont="1" applyFill="1" applyBorder="1" applyAlignment="1">
      <alignment horizontal="center" vertical="center"/>
    </xf>
    <xf numFmtId="0" fontId="2" fillId="2" borderId="42" xfId="0" applyFont="1" applyFill="1" applyBorder="1" applyAlignment="1">
      <alignment horizontal="center" vertical="center"/>
    </xf>
    <xf numFmtId="0" fontId="2" fillId="2" borderId="45" xfId="0" applyFont="1" applyFill="1" applyBorder="1" applyAlignment="1">
      <alignment horizontal="center" vertical="center"/>
    </xf>
    <xf numFmtId="0" fontId="2" fillId="2" borderId="26" xfId="0" applyFont="1" applyFill="1" applyBorder="1" applyAlignment="1">
      <alignment horizontal="center" vertical="center"/>
    </xf>
    <xf numFmtId="0" fontId="2" fillId="2" borderId="36" xfId="0" applyFont="1" applyFill="1" applyBorder="1" applyAlignment="1">
      <alignment horizontal="center" vertical="center" wrapText="1"/>
    </xf>
    <xf numFmtId="0" fontId="2" fillId="2" borderId="37" xfId="0" applyFont="1" applyFill="1" applyBorder="1" applyAlignment="1">
      <alignment horizontal="center" vertical="center" wrapText="1"/>
    </xf>
    <xf numFmtId="0" fontId="2" fillId="2" borderId="35" xfId="0" applyFont="1" applyFill="1" applyBorder="1" applyAlignment="1">
      <alignment horizontal="center" vertical="center" wrapText="1"/>
    </xf>
    <xf numFmtId="0" fontId="2" fillId="2" borderId="44" xfId="0" applyFont="1" applyFill="1" applyBorder="1" applyAlignment="1">
      <alignment horizontal="center" vertical="center" wrapText="1"/>
    </xf>
    <xf numFmtId="0" fontId="2" fillId="2" borderId="39" xfId="0" applyFont="1" applyFill="1" applyBorder="1" applyAlignment="1">
      <alignment horizontal="center" vertical="center" wrapText="1"/>
    </xf>
    <xf numFmtId="0" fontId="2" fillId="2" borderId="43" xfId="0" applyFont="1" applyFill="1" applyBorder="1" applyAlignment="1">
      <alignment horizontal="center" vertical="center" wrapText="1"/>
    </xf>
    <xf numFmtId="57" fontId="2" fillId="2" borderId="37" xfId="0" applyNumberFormat="1" applyFont="1" applyFill="1" applyBorder="1" applyAlignment="1">
      <alignment horizontal="center" vertical="center" wrapText="1"/>
    </xf>
    <xf numFmtId="176" fontId="2" fillId="2" borderId="35" xfId="0" applyNumberFormat="1" applyFont="1" applyFill="1" applyBorder="1" applyAlignment="1">
      <alignment horizontal="center" vertical="center" wrapText="1"/>
    </xf>
    <xf numFmtId="176" fontId="2" fillId="2" borderId="43" xfId="0" applyNumberFormat="1" applyFont="1" applyFill="1" applyBorder="1" applyAlignment="1">
      <alignment horizontal="center" vertical="center" wrapText="1"/>
    </xf>
    <xf numFmtId="0" fontId="2" fillId="2" borderId="41" xfId="0" applyFont="1" applyFill="1" applyBorder="1" applyAlignment="1">
      <alignment horizontal="center" vertical="center" wrapText="1"/>
    </xf>
    <xf numFmtId="0" fontId="2" fillId="3" borderId="36" xfId="0" applyFont="1" applyFill="1" applyBorder="1" applyAlignment="1">
      <alignment horizontal="center" vertical="center" wrapText="1"/>
    </xf>
    <xf numFmtId="0" fontId="2" fillId="3" borderId="42" xfId="0" applyFont="1" applyFill="1" applyBorder="1" applyAlignment="1">
      <alignment horizontal="center" vertical="center" wrapText="1"/>
    </xf>
    <xf numFmtId="0" fontId="2" fillId="2" borderId="40" xfId="0" applyFont="1" applyFill="1" applyBorder="1" applyAlignment="1">
      <alignment horizontal="center" vertical="center" wrapText="1"/>
    </xf>
    <xf numFmtId="57" fontId="2" fillId="2" borderId="44" xfId="0" applyNumberFormat="1" applyFont="1" applyFill="1" applyBorder="1" applyAlignment="1">
      <alignment horizontal="center" vertical="center" wrapText="1"/>
    </xf>
    <xf numFmtId="176" fontId="2" fillId="2" borderId="39" xfId="0" applyNumberFormat="1" applyFont="1" applyFill="1" applyBorder="1" applyAlignment="1">
      <alignment horizontal="center" vertical="center" wrapText="1"/>
    </xf>
    <xf numFmtId="176" fontId="2" fillId="2" borderId="40" xfId="0" applyNumberFormat="1" applyFont="1" applyFill="1" applyBorder="1" applyAlignment="1">
      <alignment horizontal="center" vertical="center" wrapText="1"/>
    </xf>
    <xf numFmtId="0" fontId="2" fillId="2" borderId="38" xfId="0" applyFont="1" applyFill="1" applyBorder="1" applyAlignment="1">
      <alignment horizontal="center" vertical="center"/>
    </xf>
    <xf numFmtId="0" fontId="2" fillId="2" borderId="26" xfId="0" applyFont="1" applyFill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10" fillId="0" borderId="0" xfId="0" applyFont="1"/>
    <xf numFmtId="0" fontId="2" fillId="0" borderId="35" xfId="0" applyFont="1" applyBorder="1" applyAlignment="1">
      <alignment horizontal="center" vertical="center" wrapText="1"/>
    </xf>
    <xf numFmtId="0" fontId="2" fillId="0" borderId="41" xfId="0" applyFont="1" applyBorder="1" applyAlignment="1">
      <alignment horizontal="center" vertical="center" wrapText="1"/>
    </xf>
    <xf numFmtId="0" fontId="5" fillId="2" borderId="0" xfId="0" applyFont="1" applyFill="1" applyAlignment="1">
      <alignment vertical="center"/>
    </xf>
    <xf numFmtId="0" fontId="5" fillId="2" borderId="0" xfId="0" applyFont="1" applyFill="1" applyAlignment="1">
      <alignment horizontal="center" vertical="center"/>
    </xf>
    <xf numFmtId="176" fontId="5" fillId="2" borderId="0" xfId="0" applyNumberFormat="1" applyFont="1" applyFill="1" applyAlignment="1">
      <alignment vertical="center"/>
    </xf>
    <xf numFmtId="0" fontId="6" fillId="2" borderId="0" xfId="0" applyFont="1" applyFill="1" applyAlignment="1">
      <alignment vertical="center"/>
    </xf>
    <xf numFmtId="0" fontId="3" fillId="2" borderId="18" xfId="0" applyFont="1" applyFill="1" applyBorder="1" applyAlignment="1">
      <alignment vertical="center"/>
    </xf>
    <xf numFmtId="0" fontId="3" fillId="2" borderId="19" xfId="0" applyFont="1" applyFill="1" applyBorder="1" applyAlignment="1">
      <alignment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2" fillId="2" borderId="33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vertical="center" wrapText="1"/>
    </xf>
    <xf numFmtId="0" fontId="2" fillId="2" borderId="40" xfId="0" applyFont="1" applyFill="1" applyBorder="1" applyAlignment="1">
      <alignment horizontal="center" vertical="center"/>
    </xf>
    <xf numFmtId="0" fontId="2" fillId="2" borderId="38" xfId="0" applyFont="1" applyFill="1" applyBorder="1" applyAlignment="1">
      <alignment horizontal="center" vertical="center" wrapText="1"/>
    </xf>
    <xf numFmtId="176" fontId="2" fillId="2" borderId="26" xfId="0" applyNumberFormat="1" applyFont="1" applyFill="1" applyBorder="1" applyAlignment="1">
      <alignment horizontal="center" vertical="center" wrapText="1"/>
    </xf>
    <xf numFmtId="178" fontId="2" fillId="3" borderId="42" xfId="0" applyNumberFormat="1" applyFont="1" applyFill="1" applyBorder="1" applyAlignment="1">
      <alignment horizontal="center" vertical="center" wrapText="1"/>
    </xf>
    <xf numFmtId="2" fontId="2" fillId="2" borderId="39" xfId="0" applyNumberFormat="1" applyFont="1" applyFill="1" applyBorder="1" applyAlignment="1">
      <alignment horizontal="center" vertical="center" wrapText="1"/>
    </xf>
    <xf numFmtId="2" fontId="2" fillId="2" borderId="25" xfId="0" applyNumberFormat="1" applyFont="1" applyFill="1" applyBorder="1" applyAlignment="1">
      <alignment horizontal="center" vertical="center" wrapText="1"/>
    </xf>
    <xf numFmtId="0" fontId="2" fillId="3" borderId="2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28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/>
    </xf>
    <xf numFmtId="0" fontId="2" fillId="2" borderId="29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32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 wrapText="1"/>
    </xf>
    <xf numFmtId="176" fontId="3" fillId="2" borderId="9" xfId="0" applyNumberFormat="1" applyFont="1" applyFill="1" applyBorder="1" applyAlignment="1">
      <alignment horizontal="center" vertical="center" wrapText="1"/>
    </xf>
    <xf numFmtId="176" fontId="3" fillId="2" borderId="10" xfId="0" applyNumberFormat="1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2" fillId="2" borderId="30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/>
    </xf>
    <xf numFmtId="0" fontId="2" fillId="2" borderId="24" xfId="0" applyFont="1" applyFill="1" applyBorder="1" applyAlignment="1">
      <alignment horizontal="center" vertical="center"/>
    </xf>
    <xf numFmtId="0" fontId="2" fillId="2" borderId="31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27" xfId="0" applyFont="1" applyFill="1" applyBorder="1" applyAlignment="1">
      <alignment horizontal="center" vertical="center"/>
    </xf>
    <xf numFmtId="0" fontId="2" fillId="3" borderId="15" xfId="0" applyFont="1" applyFill="1" applyBorder="1" applyAlignment="1">
      <alignment horizontal="center" vertical="center" wrapText="1"/>
    </xf>
    <xf numFmtId="0" fontId="2" fillId="3" borderId="24" xfId="0" applyFont="1" applyFill="1" applyBorder="1" applyAlignment="1">
      <alignment horizontal="center" vertical="center" wrapText="1"/>
    </xf>
    <xf numFmtId="0" fontId="2" fillId="3" borderId="31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29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2" fillId="2" borderId="33" xfId="0" applyFont="1" applyFill="1" applyBorder="1" applyAlignment="1">
      <alignment horizontal="center" vertical="center"/>
    </xf>
    <xf numFmtId="0" fontId="2" fillId="2" borderId="33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left" vertical="center" wrapText="1"/>
    </xf>
    <xf numFmtId="0" fontId="2" fillId="2" borderId="26" xfId="0" applyFont="1" applyFill="1" applyBorder="1" applyAlignment="1">
      <alignment horizontal="left" vertical="center" wrapText="1"/>
    </xf>
    <xf numFmtId="176" fontId="2" fillId="2" borderId="20" xfId="0" applyNumberFormat="1" applyFont="1" applyFill="1" applyBorder="1" applyAlignment="1">
      <alignment horizontal="center" vertical="center" wrapText="1"/>
    </xf>
    <xf numFmtId="176" fontId="2" fillId="2" borderId="11" xfId="0" applyNumberFormat="1" applyFont="1" applyFill="1" applyBorder="1" applyAlignment="1">
      <alignment horizontal="center" vertical="center" wrapText="1"/>
    </xf>
    <xf numFmtId="176" fontId="2" fillId="2" borderId="16" xfId="0" applyNumberFormat="1" applyFont="1" applyFill="1" applyBorder="1" applyAlignment="1">
      <alignment horizontal="center" vertical="center" wrapText="1"/>
    </xf>
    <xf numFmtId="176" fontId="2" fillId="2" borderId="21" xfId="0" applyNumberFormat="1" applyFont="1" applyFill="1" applyBorder="1" applyAlignment="1">
      <alignment horizontal="center" vertical="center" wrapText="1"/>
    </xf>
    <xf numFmtId="0" fontId="2" fillId="3" borderId="22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3" borderId="28" xfId="0" applyFont="1" applyFill="1" applyBorder="1" applyAlignment="1">
      <alignment horizontal="center" vertical="center" wrapText="1"/>
    </xf>
    <xf numFmtId="0" fontId="5" fillId="2" borderId="46" xfId="0" applyFont="1" applyFill="1" applyBorder="1" applyAlignment="1">
      <alignment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176" fontId="2" fillId="2" borderId="13" xfId="0" applyNumberFormat="1" applyFont="1" applyFill="1" applyBorder="1" applyAlignment="1">
      <alignment horizontal="center" vertical="center" wrapText="1"/>
    </xf>
    <xf numFmtId="0" fontId="2" fillId="2" borderId="31" xfId="0" applyFont="1" applyFill="1" applyBorder="1" applyAlignment="1">
      <alignment horizontal="center" vertical="center" wrapText="1"/>
    </xf>
    <xf numFmtId="0" fontId="2" fillId="2" borderId="47" xfId="0" applyFont="1" applyFill="1" applyBorder="1" applyAlignment="1">
      <alignment horizontal="center" vertical="center" wrapText="1"/>
    </xf>
    <xf numFmtId="176" fontId="2" fillId="2" borderId="34" xfId="0" applyNumberFormat="1" applyFont="1" applyFill="1" applyBorder="1" applyAlignment="1">
      <alignment horizontal="center" vertical="center" wrapText="1"/>
    </xf>
    <xf numFmtId="0" fontId="2" fillId="2" borderId="35" xfId="0" applyFont="1" applyFill="1" applyBorder="1" applyAlignment="1">
      <alignment horizontal="center" vertical="center"/>
    </xf>
    <xf numFmtId="57" fontId="2" fillId="2" borderId="37" xfId="0" applyNumberFormat="1" applyFont="1" applyFill="1" applyBorder="1" applyAlignment="1">
      <alignment horizontal="center" vertical="center"/>
    </xf>
    <xf numFmtId="0" fontId="2" fillId="2" borderId="41" xfId="0" applyFont="1" applyFill="1" applyBorder="1" applyAlignment="1">
      <alignment horizontal="center" vertical="center"/>
    </xf>
    <xf numFmtId="176" fontId="2" fillId="2" borderId="35" xfId="0" applyNumberFormat="1" applyFont="1" applyFill="1" applyBorder="1" applyAlignment="1">
      <alignment horizontal="center" vertical="center"/>
    </xf>
    <xf numFmtId="176" fontId="2" fillId="2" borderId="43" xfId="0" applyNumberFormat="1" applyFont="1" applyFill="1" applyBorder="1" applyAlignment="1">
      <alignment horizontal="center" vertical="center"/>
    </xf>
    <xf numFmtId="0" fontId="2" fillId="3" borderId="26" xfId="0" applyFont="1" applyFill="1" applyBorder="1" applyAlignment="1">
      <alignment horizontal="center" vertical="center"/>
    </xf>
    <xf numFmtId="2" fontId="2" fillId="0" borderId="36" xfId="0" applyNumberFormat="1" applyFont="1" applyBorder="1" applyAlignment="1">
      <alignment horizontal="center" vertical="center" wrapText="1"/>
    </xf>
    <xf numFmtId="178" fontId="2" fillId="2" borderId="42" xfId="0" applyNumberFormat="1" applyFont="1" applyFill="1" applyBorder="1" applyAlignment="1">
      <alignment horizontal="center" vertical="center" wrapText="1"/>
    </xf>
    <xf numFmtId="0" fontId="15" fillId="2" borderId="0" xfId="0" applyFont="1" applyFill="1" applyAlignment="1">
      <alignment vertical="center"/>
    </xf>
    <xf numFmtId="0" fontId="15" fillId="2" borderId="0" xfId="0" applyFont="1" applyFill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4" fillId="4" borderId="48" xfId="0" applyFont="1" applyFill="1" applyBorder="1" applyAlignment="1">
      <alignment horizontal="center" vertical="center" wrapText="1"/>
    </xf>
    <xf numFmtId="0" fontId="4" fillId="4" borderId="49" xfId="0" applyFont="1" applyFill="1" applyBorder="1" applyAlignment="1">
      <alignment horizontal="center" vertical="center" wrapText="1"/>
    </xf>
    <xf numFmtId="0" fontId="4" fillId="4" borderId="50" xfId="0" applyFont="1" applyFill="1" applyBorder="1" applyAlignment="1">
      <alignment horizontal="center" vertical="center" wrapText="1"/>
    </xf>
    <xf numFmtId="0" fontId="4" fillId="4" borderId="51" xfId="0" applyFont="1" applyFill="1" applyBorder="1" applyAlignment="1">
      <alignment horizontal="center" vertical="center" wrapText="1"/>
    </xf>
    <xf numFmtId="0" fontId="4" fillId="0" borderId="52" xfId="0" applyFont="1" applyBorder="1" applyAlignment="1">
      <alignment horizontal="center" vertical="center" wrapText="1"/>
    </xf>
    <xf numFmtId="0" fontId="4" fillId="4" borderId="53" xfId="0" applyFont="1" applyFill="1" applyBorder="1" applyAlignment="1">
      <alignment horizontal="center" vertical="center"/>
    </xf>
    <xf numFmtId="57" fontId="4" fillId="4" borderId="54" xfId="0" applyNumberFormat="1" applyFont="1" applyFill="1" applyBorder="1" applyAlignment="1">
      <alignment horizontal="center" vertical="center" wrapText="1"/>
    </xf>
    <xf numFmtId="57" fontId="4" fillId="4" borderId="56" xfId="0" applyNumberFormat="1" applyFont="1" applyFill="1" applyBorder="1" applyAlignment="1">
      <alignment horizontal="center" vertical="center" wrapText="1"/>
    </xf>
    <xf numFmtId="0" fontId="4" fillId="4" borderId="57" xfId="0" applyFont="1" applyFill="1" applyBorder="1" applyAlignment="1">
      <alignment horizontal="center" vertical="center" wrapText="1"/>
    </xf>
    <xf numFmtId="0" fontId="4" fillId="4" borderId="58" xfId="0" applyFont="1" applyFill="1" applyBorder="1" applyAlignment="1">
      <alignment horizontal="center" vertical="center" wrapText="1"/>
    </xf>
    <xf numFmtId="0" fontId="4" fillId="5" borderId="48" xfId="0" applyFont="1" applyFill="1" applyBorder="1" applyAlignment="1">
      <alignment horizontal="center" vertical="center" wrapText="1"/>
    </xf>
    <xf numFmtId="0" fontId="4" fillId="5" borderId="57" xfId="0" applyFont="1" applyFill="1" applyBorder="1" applyAlignment="1">
      <alignment horizontal="center" vertical="center" wrapText="1"/>
    </xf>
    <xf numFmtId="0" fontId="4" fillId="4" borderId="53" xfId="0" applyFont="1" applyFill="1" applyBorder="1" applyAlignment="1">
      <alignment horizontal="center" vertical="center" wrapText="1"/>
    </xf>
    <xf numFmtId="0" fontId="4" fillId="4" borderId="52" xfId="0" applyFont="1" applyFill="1" applyBorder="1" applyAlignment="1">
      <alignment horizontal="center" vertical="center" wrapText="1"/>
    </xf>
    <xf numFmtId="57" fontId="4" fillId="4" borderId="58" xfId="0" applyNumberFormat="1" applyFont="1" applyFill="1" applyBorder="1" applyAlignment="1">
      <alignment horizontal="center" vertical="center" wrapText="1"/>
    </xf>
    <xf numFmtId="57" fontId="4" fillId="4" borderId="51" xfId="0" applyNumberFormat="1" applyFont="1" applyFill="1" applyBorder="1" applyAlignment="1">
      <alignment horizontal="center" vertical="center" wrapText="1"/>
    </xf>
    <xf numFmtId="57" fontId="4" fillId="4" borderId="60" xfId="0" applyNumberFormat="1" applyFont="1" applyFill="1" applyBorder="1" applyAlignment="1">
      <alignment horizontal="center" vertical="center" wrapText="1"/>
    </xf>
    <xf numFmtId="177" fontId="4" fillId="4" borderId="51" xfId="0" applyNumberFormat="1" applyFont="1" applyFill="1" applyBorder="1" applyAlignment="1">
      <alignment horizontal="center" vertical="center" wrapText="1"/>
    </xf>
    <xf numFmtId="0" fontId="4" fillId="4" borderId="61" xfId="0" applyFont="1" applyFill="1" applyBorder="1" applyAlignment="1">
      <alignment horizontal="center" vertical="center" wrapText="1"/>
    </xf>
    <xf numFmtId="0" fontId="4" fillId="4" borderId="48" xfId="0" applyFont="1" applyFill="1" applyBorder="1" applyAlignment="1">
      <alignment horizontal="center" vertical="center"/>
    </xf>
    <xf numFmtId="0" fontId="4" fillId="4" borderId="52" xfId="0" applyFont="1" applyFill="1" applyBorder="1" applyAlignment="1">
      <alignment horizontal="center" vertical="center"/>
    </xf>
    <xf numFmtId="57" fontId="4" fillId="4" borderId="55" xfId="0" applyNumberFormat="1" applyFont="1" applyFill="1" applyBorder="1" applyAlignment="1">
      <alignment horizontal="center" vertical="center" wrapText="1"/>
    </xf>
    <xf numFmtId="57" fontId="4" fillId="4" borderId="59" xfId="0" applyNumberFormat="1" applyFont="1" applyFill="1" applyBorder="1" applyAlignment="1">
      <alignment horizontal="center" vertical="center" wrapText="1"/>
    </xf>
    <xf numFmtId="0" fontId="2" fillId="2" borderId="41" xfId="0" applyNumberFormat="1" applyFont="1" applyFill="1" applyBorder="1" applyAlignment="1">
      <alignment horizontal="center" vertical="center" wrapText="1"/>
    </xf>
  </cellXfs>
  <cellStyles count="4">
    <cellStyle name="標準" xfId="0" builtinId="0"/>
    <cellStyle name="標準 2" xfId="3" xr:uid="{F465B125-453A-4B08-A6AC-9531B66AC24F}"/>
    <cellStyle name="標準 2 2" xfId="2" xr:uid="{F9A18BDD-8AA9-4FD8-B8E3-EA6C90CB8375}"/>
    <cellStyle name="標準 5" xfId="1" xr:uid="{45323543-B265-41D8-8DA0-43FCC752E6FD}"/>
  </cellStyles>
  <dxfs count="14">
    <dxf>
      <font>
        <b/>
        <i val="0"/>
        <u/>
      </font>
    </dxf>
    <dxf>
      <font>
        <b/>
        <u/>
      </font>
      <fill>
        <patternFill patternType="none"/>
      </fill>
    </dxf>
    <dxf>
      <font>
        <b/>
        <i val="0"/>
        <u/>
      </font>
    </dxf>
    <dxf>
      <font>
        <b/>
        <i val="0"/>
        <u/>
      </font>
    </dxf>
    <dxf>
      <font>
        <b/>
        <i val="0"/>
        <u/>
      </font>
    </dxf>
    <dxf>
      <font>
        <b/>
        <i val="0"/>
        <u/>
      </font>
    </dxf>
    <dxf>
      <font>
        <b/>
        <i val="0"/>
        <u/>
      </font>
    </dxf>
    <dxf>
      <font>
        <b/>
        <i val="0"/>
        <u/>
      </font>
    </dxf>
    <dxf>
      <font>
        <b/>
        <i val="0"/>
        <u/>
      </font>
    </dxf>
    <dxf>
      <font>
        <b/>
        <i val="0"/>
        <u/>
      </font>
    </dxf>
    <dxf>
      <font>
        <b/>
        <i val="0"/>
        <u/>
      </font>
    </dxf>
    <dxf>
      <font>
        <b/>
        <i val="0"/>
        <u/>
      </font>
    </dxf>
    <dxf>
      <font>
        <b/>
        <i val="0"/>
        <u/>
      </font>
    </dxf>
    <dxf>
      <font>
        <b/>
        <i val="0"/>
        <u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calcChain.xml" Type="http://schemas.openxmlformats.org/officeDocument/2006/relationships/calcChain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340"/>
  <sheetViews>
    <sheetView tabSelected="1" workbookViewId="0">
      <selection activeCell="A2" sqref="A2"/>
    </sheetView>
  </sheetViews>
  <sheetFormatPr defaultColWidth="9" defaultRowHeight="18.75"/>
  <cols>
    <col min="1" max="1" width="8.625" style="1" customWidth="1"/>
    <col min="2" max="5" width="10.625" style="2" customWidth="1"/>
    <col min="6" max="6" width="27.625" style="3" bestFit="1" customWidth="1"/>
    <col min="7" max="7" width="25.5" style="3" bestFit="1" customWidth="1"/>
    <col min="8" max="8" width="17.625" style="3" bestFit="1" customWidth="1"/>
    <col min="9" max="9" width="16.625" style="2" customWidth="1"/>
    <col min="10" max="10" width="39.625" style="3" bestFit="1" customWidth="1"/>
    <col min="11" max="11" width="21.625" style="2" customWidth="1"/>
    <col min="12" max="12" width="51" style="3" bestFit="1" customWidth="1"/>
    <col min="13" max="13" width="35.875" style="3" bestFit="1" customWidth="1"/>
    <col min="14" max="14" width="10.625" style="2" customWidth="1"/>
    <col min="15" max="16" width="10.625" style="4" customWidth="1"/>
    <col min="17" max="18" width="12.625" style="2" customWidth="1"/>
    <col min="19" max="19" width="12.625" style="4" customWidth="1"/>
    <col min="20" max="22" width="10.625" style="2" customWidth="1"/>
    <col min="23" max="23" width="10.625" style="1" customWidth="1"/>
    <col min="24" max="16384" width="9" style="1"/>
  </cols>
  <sheetData>
    <row r="1" spans="1:24" ht="24">
      <c r="A1" s="37" t="s">
        <v>0</v>
      </c>
      <c r="B1" s="114"/>
      <c r="C1" s="114"/>
      <c r="D1" s="115"/>
      <c r="E1" s="40"/>
      <c r="F1" s="40"/>
      <c r="G1" s="40"/>
      <c r="H1" s="40"/>
      <c r="I1" s="40"/>
      <c r="J1" s="40"/>
      <c r="K1" s="40"/>
      <c r="L1" s="41"/>
      <c r="M1" s="41"/>
      <c r="N1" s="40"/>
      <c r="O1" s="42"/>
      <c r="P1" s="42"/>
      <c r="Q1" s="40"/>
      <c r="R1" s="40"/>
      <c r="S1" s="42"/>
      <c r="T1" s="40"/>
      <c r="U1" s="40"/>
      <c r="V1" s="1"/>
    </row>
    <row r="2" spans="1:24" ht="19.5" thickBot="1">
      <c r="A2" s="43"/>
      <c r="B2" s="98"/>
      <c r="C2" s="40"/>
      <c r="D2" s="41"/>
      <c r="E2" s="40"/>
      <c r="F2" s="40"/>
      <c r="G2" s="40"/>
      <c r="H2" s="40"/>
      <c r="I2" s="40"/>
      <c r="J2" s="40"/>
      <c r="K2" s="40"/>
      <c r="L2" s="41"/>
      <c r="M2" s="41"/>
      <c r="N2" s="40"/>
      <c r="O2" s="42"/>
      <c r="P2" s="42"/>
      <c r="Q2" s="40"/>
      <c r="R2" s="40"/>
      <c r="S2" s="42"/>
      <c r="T2" s="40"/>
      <c r="U2" s="40"/>
      <c r="V2" s="1"/>
    </row>
    <row r="3" spans="1:24" ht="13.5" customHeight="1">
      <c r="A3" s="56" t="s">
        <v>1</v>
      </c>
      <c r="B3" s="57" t="s">
        <v>2</v>
      </c>
      <c r="C3" s="99" t="s">
        <v>3</v>
      </c>
      <c r="D3" s="61" t="s">
        <v>4</v>
      </c>
      <c r="E3" s="62"/>
      <c r="F3" s="63"/>
      <c r="G3" s="64" t="s">
        <v>5</v>
      </c>
      <c r="H3" s="77" t="s">
        <v>6</v>
      </c>
      <c r="I3" s="67" t="s">
        <v>7</v>
      </c>
      <c r="J3" s="62"/>
      <c r="K3" s="62"/>
      <c r="L3" s="63"/>
      <c r="M3" s="61" t="s">
        <v>8</v>
      </c>
      <c r="N3" s="62"/>
      <c r="O3" s="68" t="s">
        <v>9</v>
      </c>
      <c r="P3" s="69"/>
      <c r="Q3" s="62" t="s">
        <v>10</v>
      </c>
      <c r="R3" s="62"/>
      <c r="S3" s="62"/>
      <c r="T3" s="62"/>
      <c r="U3" s="62"/>
      <c r="V3" s="62"/>
      <c r="W3" s="63"/>
    </row>
    <row r="4" spans="1:24">
      <c r="A4" s="57"/>
      <c r="B4" s="57"/>
      <c r="C4" s="84"/>
      <c r="D4" s="70" t="s">
        <v>11</v>
      </c>
      <c r="E4" s="100" t="s">
        <v>12</v>
      </c>
      <c r="F4" s="83" t="s">
        <v>13</v>
      </c>
      <c r="G4" s="65"/>
      <c r="H4" s="78"/>
      <c r="I4" s="100" t="s">
        <v>14</v>
      </c>
      <c r="J4" s="44"/>
      <c r="K4" s="45"/>
      <c r="L4" s="76" t="s">
        <v>15</v>
      </c>
      <c r="M4" s="73" t="s">
        <v>16</v>
      </c>
      <c r="N4" s="100" t="s">
        <v>17</v>
      </c>
      <c r="O4" s="91" t="s">
        <v>18</v>
      </c>
      <c r="P4" s="93" t="s">
        <v>19</v>
      </c>
      <c r="Q4" s="94" t="s">
        <v>20</v>
      </c>
      <c r="R4" s="94"/>
      <c r="S4" s="94"/>
      <c r="T4" s="95" t="s">
        <v>21</v>
      </c>
      <c r="U4" s="80" t="s">
        <v>22</v>
      </c>
      <c r="V4" s="80" t="s">
        <v>23</v>
      </c>
      <c r="W4" s="83" t="s">
        <v>24</v>
      </c>
    </row>
    <row r="5" spans="1:24" ht="110.1" customHeight="1">
      <c r="A5" s="57"/>
      <c r="B5" s="57"/>
      <c r="C5" s="84"/>
      <c r="D5" s="71"/>
      <c r="E5" s="101"/>
      <c r="F5" s="59"/>
      <c r="G5" s="65"/>
      <c r="H5" s="78"/>
      <c r="I5" s="101"/>
      <c r="J5" s="86" t="s">
        <v>25</v>
      </c>
      <c r="K5" s="86" t="s">
        <v>166</v>
      </c>
      <c r="L5" s="59"/>
      <c r="M5" s="74"/>
      <c r="N5" s="101"/>
      <c r="O5" s="92"/>
      <c r="P5" s="102"/>
      <c r="Q5" s="89" t="s">
        <v>26</v>
      </c>
      <c r="R5" s="89"/>
      <c r="S5" s="90"/>
      <c r="T5" s="96"/>
      <c r="U5" s="81"/>
      <c r="V5" s="81"/>
      <c r="W5" s="84"/>
    </row>
    <row r="6" spans="1:24" ht="18.75" customHeight="1" thickBot="1">
      <c r="A6" s="58"/>
      <c r="B6" s="58"/>
      <c r="C6" s="85"/>
      <c r="D6" s="72"/>
      <c r="E6" s="103"/>
      <c r="F6" s="60"/>
      <c r="G6" s="66"/>
      <c r="H6" s="79"/>
      <c r="I6" s="103"/>
      <c r="J6" s="87"/>
      <c r="K6" s="88"/>
      <c r="L6" s="60"/>
      <c r="M6" s="75"/>
      <c r="N6" s="103"/>
      <c r="O6" s="92"/>
      <c r="P6" s="102"/>
      <c r="Q6" s="104" t="s">
        <v>27</v>
      </c>
      <c r="R6" s="47" t="s">
        <v>28</v>
      </c>
      <c r="S6" s="105" t="s">
        <v>29</v>
      </c>
      <c r="T6" s="97"/>
      <c r="U6" s="82"/>
      <c r="V6" s="82"/>
      <c r="W6" s="85"/>
      <c r="X6" s="48"/>
    </row>
    <row r="7" spans="1:24" ht="19.5" thickTop="1">
      <c r="A7" s="5">
        <v>1</v>
      </c>
      <c r="B7" s="5" t="s">
        <v>217</v>
      </c>
      <c r="C7" s="5" t="s">
        <v>217</v>
      </c>
      <c r="D7" s="106" t="s">
        <v>286</v>
      </c>
      <c r="E7" s="5" t="s">
        <v>30</v>
      </c>
      <c r="F7" s="5" t="s">
        <v>30</v>
      </c>
      <c r="G7" s="34" t="s">
        <v>287</v>
      </c>
      <c r="H7" s="7" t="s">
        <v>32</v>
      </c>
      <c r="I7" s="8" t="s">
        <v>288</v>
      </c>
      <c r="J7" s="5" t="s">
        <v>168</v>
      </c>
      <c r="K7" s="5" t="s">
        <v>30</v>
      </c>
      <c r="L7" s="10" t="s">
        <v>33</v>
      </c>
      <c r="M7" s="5" t="s">
        <v>289</v>
      </c>
      <c r="N7" s="107" t="s">
        <v>290</v>
      </c>
      <c r="O7" s="14">
        <v>46273</v>
      </c>
      <c r="P7" s="9">
        <v>46279</v>
      </c>
      <c r="Q7" s="15" t="s">
        <v>218</v>
      </c>
      <c r="R7" s="5" t="s">
        <v>218</v>
      </c>
      <c r="S7" s="108" t="s">
        <v>219</v>
      </c>
      <c r="T7" s="11" t="str">
        <f>IF(Q7="","",IF(NOT(ISERROR(Q7*1)),ROUNDDOWN(Q7*1,2-INT(LOG(ABS(Q7*1)))),IFERROR("&lt;"&amp;ROUNDDOWN(IF(SUBSTITUTE(Q7,"&lt;","")*1&lt;=50,SUBSTITUTE(Q7,"&lt;","")*1,""),2-INT(LOG(ABS(SUBSTITUTE(Q7,"&lt;","")*1)))),IF(Q7="-",Q7,"入力形式が間違っています"))))</f>
        <v>&lt;10</v>
      </c>
      <c r="U7" s="11" t="str">
        <f>IF(R7="","",IF(NOT(ISERROR(R7*1)),ROUNDDOWN(R7*1,2-INT(LOG(ABS(R7*1)))),IFERROR("&lt;"&amp;ROUNDDOWN(IF(SUBSTITUTE(R7,"&lt;","")*1&lt;=50,SUBSTITUTE(R7,"&lt;","")*1,""),2-INT(LOG(ABS(SUBSTITUTE(R7,"&lt;","")*1)))),IF(R7="-",R7,"入力形式が間違っています"))))</f>
        <v>&lt;10</v>
      </c>
      <c r="V7" s="12" t="str">
        <f>IFERROR(IF(AND(T7="",U7=""),"",IF(AND(T7="-",U7="-"),IF(S7="","Cs合計を入力してください",S7),IF(NOT(ISERROR(T7*1+U7*1)),ROUND(T7+U7, 1-INT(LOG(ABS(T7+U7)))),IF(NOT(ISERROR(T7*1)),ROUND(T7, 1-INT(LOG(ABS(T7)))),IF(NOT(ISERROR(U7*1)),ROUND(U7, 1-INT(LOG(ABS(U7)))),IF(ISERROR(T7*1+U7*1),"&lt;"&amp;ROUND(IF(T7="-",0,SUBSTITUTE(T7,"&lt;",""))*1+IF(U7="-",0,SUBSTITUTE(U7,"&lt;",""))*1,1-INT(LOG(ABS(IF(T7="-",0,SUBSTITUTE(T7,"&lt;",""))*1+IF(U7="-",0,SUBSTITUTE(U7,"&lt;",""))*1)))))))))),"入力形式が間違っています")</f>
        <v>&lt;20</v>
      </c>
      <c r="W7" s="10" t="str">
        <f>IF(ISERROR(V7*1),"",IF(AND(H7="飲料水",V7&gt;=11),"○",IF(AND(H7="牛乳・乳児用食品",V7&gt;=51),"○",IF(AND(H7&lt;&gt;"",V7&gt;=110),"○",""))))</f>
        <v/>
      </c>
    </row>
    <row r="8" spans="1:24">
      <c r="A8" s="5">
        <v>2</v>
      </c>
      <c r="B8" s="5" t="s">
        <v>217</v>
      </c>
      <c r="C8" s="5" t="s">
        <v>217</v>
      </c>
      <c r="D8" s="106" t="s">
        <v>286</v>
      </c>
      <c r="E8" s="5" t="s">
        <v>30</v>
      </c>
      <c r="F8" s="5" t="s">
        <v>30</v>
      </c>
      <c r="G8" s="34" t="s">
        <v>287</v>
      </c>
      <c r="H8" s="7" t="s">
        <v>32</v>
      </c>
      <c r="I8" s="8" t="s">
        <v>291</v>
      </c>
      <c r="J8" s="5" t="s">
        <v>168</v>
      </c>
      <c r="K8" s="5" t="s">
        <v>30</v>
      </c>
      <c r="L8" s="10" t="s">
        <v>33</v>
      </c>
      <c r="M8" s="5" t="s">
        <v>289</v>
      </c>
      <c r="N8" s="107" t="s">
        <v>290</v>
      </c>
      <c r="O8" s="14">
        <v>46273</v>
      </c>
      <c r="P8" s="9">
        <v>46279</v>
      </c>
      <c r="Q8" s="15" t="s">
        <v>218</v>
      </c>
      <c r="R8" s="5" t="s">
        <v>218</v>
      </c>
      <c r="S8" s="108" t="s">
        <v>219</v>
      </c>
      <c r="T8" s="11" t="str">
        <f t="shared" ref="T8:U15" si="0">IF(Q8="","",IF(NOT(ISERROR(Q8*1)),ROUNDDOWN(Q8*1,2-INT(LOG(ABS(Q8*1)))),IFERROR("&lt;"&amp;ROUNDDOWN(IF(SUBSTITUTE(Q8,"&lt;","")*1&lt;=50,SUBSTITUTE(Q8,"&lt;","")*1,""),2-INT(LOG(ABS(SUBSTITUTE(Q8,"&lt;","")*1)))),IF(Q8="-",Q8,"入力形式が間違っています"))))</f>
        <v>&lt;10</v>
      </c>
      <c r="U8" s="11" t="str">
        <f t="shared" si="0"/>
        <v>&lt;10</v>
      </c>
      <c r="V8" s="12" t="str">
        <f t="shared" ref="V8:V15" si="1">IFERROR(IF(AND(T8="",U8=""),"",IF(AND(T8="-",U8="-"),IF(S8="","Cs合計を入力してください",S8),IF(NOT(ISERROR(T8*1+U8*1)),ROUND(T8+U8, 1-INT(LOG(ABS(T8+U8)))),IF(NOT(ISERROR(T8*1)),ROUND(T8, 1-INT(LOG(ABS(T8)))),IF(NOT(ISERROR(U8*1)),ROUND(U8, 1-INT(LOG(ABS(U8)))),IF(ISERROR(T8*1+U8*1),"&lt;"&amp;ROUND(IF(T8="-",0,SUBSTITUTE(T8,"&lt;",""))*1+IF(U8="-",0,SUBSTITUTE(U8,"&lt;",""))*1,1-INT(LOG(ABS(IF(T8="-",0,SUBSTITUTE(T8,"&lt;",""))*1+IF(U8="-",0,SUBSTITUTE(U8,"&lt;",""))*1)))))))))),"入力形式が間違っています")</f>
        <v>&lt;20</v>
      </c>
      <c r="W8" s="10" t="str">
        <f t="shared" ref="W8:W13" si="2">IF(ISERROR(V8*1),"",IF(AND(H8="飲料水",V8&gt;=11),"○",IF(AND(H8="牛乳・乳児用食品",V8&gt;=51),"○",IF(AND(H8&lt;&gt;"",V8&gt;=110),"○",""))))</f>
        <v/>
      </c>
    </row>
    <row r="9" spans="1:24">
      <c r="A9" s="5">
        <v>3</v>
      </c>
      <c r="B9" s="5" t="s">
        <v>292</v>
      </c>
      <c r="C9" s="6" t="s">
        <v>292</v>
      </c>
      <c r="D9" s="106" t="s">
        <v>293</v>
      </c>
      <c r="E9" s="5" t="s">
        <v>35</v>
      </c>
      <c r="F9" s="5" t="s">
        <v>294</v>
      </c>
      <c r="G9" s="34" t="s">
        <v>31</v>
      </c>
      <c r="H9" s="7" t="s">
        <v>295</v>
      </c>
      <c r="I9" s="5" t="s">
        <v>244</v>
      </c>
      <c r="J9" s="5" t="s">
        <v>35</v>
      </c>
      <c r="K9" s="5" t="s">
        <v>35</v>
      </c>
      <c r="L9" s="10" t="s">
        <v>296</v>
      </c>
      <c r="M9" s="5" t="s">
        <v>297</v>
      </c>
      <c r="N9" s="107" t="s">
        <v>34</v>
      </c>
      <c r="O9" s="109">
        <v>46267</v>
      </c>
      <c r="P9" s="110">
        <v>46280</v>
      </c>
      <c r="Q9" s="106" t="s">
        <v>298</v>
      </c>
      <c r="R9" s="5" t="s">
        <v>225</v>
      </c>
      <c r="S9" s="108" t="s">
        <v>299</v>
      </c>
      <c r="T9" s="11" t="str">
        <f t="shared" si="0"/>
        <v>&lt;0.8</v>
      </c>
      <c r="U9" s="11" t="str">
        <f t="shared" si="0"/>
        <v>&lt;0.63</v>
      </c>
      <c r="V9" s="12" t="str">
        <f t="shared" si="1"/>
        <v>&lt;1.4</v>
      </c>
      <c r="W9" s="10" t="str">
        <f t="shared" si="2"/>
        <v/>
      </c>
    </row>
    <row r="10" spans="1:24">
      <c r="A10" s="5">
        <v>4</v>
      </c>
      <c r="B10" s="5" t="s">
        <v>292</v>
      </c>
      <c r="C10" s="6" t="s">
        <v>292</v>
      </c>
      <c r="D10" s="7" t="s">
        <v>300</v>
      </c>
      <c r="E10" s="8" t="s">
        <v>35</v>
      </c>
      <c r="F10" s="8" t="s">
        <v>35</v>
      </c>
      <c r="G10" s="34" t="s">
        <v>31</v>
      </c>
      <c r="H10" s="7" t="s">
        <v>32</v>
      </c>
      <c r="I10" s="8" t="s">
        <v>301</v>
      </c>
      <c r="J10" s="8" t="s">
        <v>168</v>
      </c>
      <c r="K10" s="8" t="s">
        <v>35</v>
      </c>
      <c r="L10" s="49" t="s">
        <v>296</v>
      </c>
      <c r="M10" s="8" t="s">
        <v>297</v>
      </c>
      <c r="N10" s="13" t="s">
        <v>34</v>
      </c>
      <c r="O10" s="14">
        <v>46267</v>
      </c>
      <c r="P10" s="9">
        <v>46280</v>
      </c>
      <c r="Q10" s="7" t="s">
        <v>258</v>
      </c>
      <c r="R10" s="8" t="s">
        <v>182</v>
      </c>
      <c r="S10" s="108" t="s">
        <v>118</v>
      </c>
      <c r="T10" s="11" t="str">
        <f t="shared" si="0"/>
        <v>&lt;4.6</v>
      </c>
      <c r="U10" s="11" t="str">
        <f t="shared" si="0"/>
        <v>&lt;3.9</v>
      </c>
      <c r="V10" s="12" t="str">
        <f t="shared" si="1"/>
        <v>&lt;8.5</v>
      </c>
      <c r="W10" s="10" t="str">
        <f t="shared" si="2"/>
        <v/>
      </c>
    </row>
    <row r="11" spans="1:24">
      <c r="A11" s="5">
        <v>5</v>
      </c>
      <c r="B11" s="5" t="s">
        <v>292</v>
      </c>
      <c r="C11" s="6" t="s">
        <v>292</v>
      </c>
      <c r="D11" s="106" t="s">
        <v>300</v>
      </c>
      <c r="E11" s="8" t="s">
        <v>35</v>
      </c>
      <c r="F11" s="8" t="s">
        <v>35</v>
      </c>
      <c r="G11" s="34" t="s">
        <v>31</v>
      </c>
      <c r="H11" s="7" t="s">
        <v>32</v>
      </c>
      <c r="I11" s="8" t="s">
        <v>302</v>
      </c>
      <c r="J11" s="8" t="s">
        <v>168</v>
      </c>
      <c r="K11" s="8" t="s">
        <v>35</v>
      </c>
      <c r="L11" s="49" t="s">
        <v>296</v>
      </c>
      <c r="M11" s="8" t="s">
        <v>297</v>
      </c>
      <c r="N11" s="13" t="s">
        <v>34</v>
      </c>
      <c r="O11" s="14">
        <v>46267</v>
      </c>
      <c r="P11" s="9">
        <v>46280</v>
      </c>
      <c r="Q11" s="7" t="s">
        <v>258</v>
      </c>
      <c r="R11" s="8" t="s">
        <v>258</v>
      </c>
      <c r="S11" s="108" t="s">
        <v>45</v>
      </c>
      <c r="T11" s="11" t="str">
        <f t="shared" si="0"/>
        <v>&lt;4.6</v>
      </c>
      <c r="U11" s="11" t="str">
        <f t="shared" si="0"/>
        <v>&lt;4.6</v>
      </c>
      <c r="V11" s="12" t="str">
        <f t="shared" si="1"/>
        <v>&lt;9.2</v>
      </c>
      <c r="W11" s="10" t="str">
        <f t="shared" si="2"/>
        <v/>
      </c>
    </row>
    <row r="12" spans="1:24">
      <c r="A12" s="5">
        <v>6</v>
      </c>
      <c r="B12" s="5" t="s">
        <v>292</v>
      </c>
      <c r="C12" s="6" t="s">
        <v>292</v>
      </c>
      <c r="D12" s="7" t="s">
        <v>293</v>
      </c>
      <c r="E12" s="8" t="s">
        <v>292</v>
      </c>
      <c r="F12" s="8" t="s">
        <v>35</v>
      </c>
      <c r="G12" s="34" t="s">
        <v>31</v>
      </c>
      <c r="H12" s="7" t="s">
        <v>279</v>
      </c>
      <c r="I12" s="8" t="s">
        <v>303</v>
      </c>
      <c r="J12" s="8" t="s">
        <v>35</v>
      </c>
      <c r="K12" s="8" t="s">
        <v>35</v>
      </c>
      <c r="L12" s="49" t="s">
        <v>296</v>
      </c>
      <c r="M12" s="8" t="s">
        <v>297</v>
      </c>
      <c r="N12" s="13" t="s">
        <v>34</v>
      </c>
      <c r="O12" s="14">
        <v>46259</v>
      </c>
      <c r="P12" s="9">
        <v>46280</v>
      </c>
      <c r="Q12" s="7" t="s">
        <v>262</v>
      </c>
      <c r="R12" s="8" t="s">
        <v>171</v>
      </c>
      <c r="S12" s="15" t="s">
        <v>81</v>
      </c>
      <c r="T12" s="11" t="str">
        <f t="shared" si="0"/>
        <v>&lt;4.2</v>
      </c>
      <c r="U12" s="11" t="str">
        <f t="shared" si="0"/>
        <v>&lt;4</v>
      </c>
      <c r="V12" s="12" t="str">
        <f t="shared" si="1"/>
        <v>&lt;8.2</v>
      </c>
      <c r="W12" s="10" t="str">
        <f t="shared" si="2"/>
        <v/>
      </c>
    </row>
    <row r="13" spans="1:24">
      <c r="A13" s="5">
        <v>7</v>
      </c>
      <c r="B13" s="5" t="s">
        <v>292</v>
      </c>
      <c r="C13" s="6" t="s">
        <v>292</v>
      </c>
      <c r="D13" s="7" t="s">
        <v>293</v>
      </c>
      <c r="E13" s="8" t="s">
        <v>292</v>
      </c>
      <c r="F13" s="8" t="s">
        <v>35</v>
      </c>
      <c r="G13" s="16" t="s">
        <v>31</v>
      </c>
      <c r="H13" s="7" t="s">
        <v>279</v>
      </c>
      <c r="I13" s="8" t="s">
        <v>303</v>
      </c>
      <c r="J13" s="8" t="s">
        <v>35</v>
      </c>
      <c r="K13" s="8" t="s">
        <v>35</v>
      </c>
      <c r="L13" s="49" t="s">
        <v>296</v>
      </c>
      <c r="M13" s="8" t="s">
        <v>297</v>
      </c>
      <c r="N13" s="13" t="s">
        <v>34</v>
      </c>
      <c r="O13" s="14">
        <v>46260</v>
      </c>
      <c r="P13" s="9">
        <v>46280</v>
      </c>
      <c r="Q13" s="7" t="s">
        <v>137</v>
      </c>
      <c r="R13" s="8" t="s">
        <v>210</v>
      </c>
      <c r="S13" s="17" t="s">
        <v>304</v>
      </c>
      <c r="T13" s="55" t="str">
        <f t="shared" si="0"/>
        <v>&lt;0.55</v>
      </c>
      <c r="U13" s="55" t="str">
        <f t="shared" si="0"/>
        <v>&lt;3.5</v>
      </c>
      <c r="V13" s="111" t="str">
        <f t="shared" si="1"/>
        <v>&lt;4.1</v>
      </c>
      <c r="W13" s="49" t="str">
        <f t="shared" si="2"/>
        <v/>
      </c>
    </row>
    <row r="14" spans="1:24">
      <c r="A14" s="5">
        <v>8</v>
      </c>
      <c r="B14" s="18" t="s">
        <v>305</v>
      </c>
      <c r="C14" s="19" t="s">
        <v>305</v>
      </c>
      <c r="D14" s="20" t="s">
        <v>305</v>
      </c>
      <c r="E14" s="18" t="s">
        <v>306</v>
      </c>
      <c r="F14" s="19" t="s">
        <v>53</v>
      </c>
      <c r="G14" s="34" t="s">
        <v>54</v>
      </c>
      <c r="H14" s="22" t="s">
        <v>32</v>
      </c>
      <c r="I14" s="36" t="s">
        <v>307</v>
      </c>
      <c r="J14" s="18" t="s">
        <v>40</v>
      </c>
      <c r="K14" s="18" t="s">
        <v>308</v>
      </c>
      <c r="L14" s="10" t="s">
        <v>33</v>
      </c>
      <c r="M14" s="8" t="s">
        <v>309</v>
      </c>
      <c r="N14" s="24" t="s">
        <v>34</v>
      </c>
      <c r="O14" s="25">
        <v>46283</v>
      </c>
      <c r="P14" s="26">
        <v>46293</v>
      </c>
      <c r="Q14" s="38" t="s">
        <v>310</v>
      </c>
      <c r="R14" s="112" t="s">
        <v>310</v>
      </c>
      <c r="S14" s="39" t="s">
        <v>55</v>
      </c>
      <c r="T14" s="28" t="str">
        <f t="shared" si="0"/>
        <v>&lt;2.8</v>
      </c>
      <c r="U14" s="28" t="str">
        <f t="shared" si="0"/>
        <v>&lt;2.8</v>
      </c>
      <c r="V14" s="29" t="str">
        <f t="shared" si="1"/>
        <v>&lt;5.6</v>
      </c>
      <c r="W14" s="23"/>
    </row>
    <row r="15" spans="1:24">
      <c r="A15" s="5">
        <v>9</v>
      </c>
      <c r="B15" s="18" t="s">
        <v>305</v>
      </c>
      <c r="C15" s="19" t="s">
        <v>305</v>
      </c>
      <c r="D15" s="20" t="s">
        <v>305</v>
      </c>
      <c r="E15" s="18" t="s">
        <v>311</v>
      </c>
      <c r="F15" s="19" t="s">
        <v>53</v>
      </c>
      <c r="G15" s="34" t="s">
        <v>54</v>
      </c>
      <c r="H15" s="22" t="s">
        <v>32</v>
      </c>
      <c r="I15" s="36" t="s">
        <v>312</v>
      </c>
      <c r="J15" s="18" t="s">
        <v>40</v>
      </c>
      <c r="K15" s="18" t="s">
        <v>308</v>
      </c>
      <c r="L15" s="10" t="s">
        <v>33</v>
      </c>
      <c r="M15" s="8" t="s">
        <v>313</v>
      </c>
      <c r="N15" s="24" t="s">
        <v>34</v>
      </c>
      <c r="O15" s="25">
        <v>46290</v>
      </c>
      <c r="P15" s="26">
        <v>46294</v>
      </c>
      <c r="Q15" s="38" t="s">
        <v>314</v>
      </c>
      <c r="R15" s="112" t="s">
        <v>315</v>
      </c>
      <c r="S15" s="39" t="s">
        <v>285</v>
      </c>
      <c r="T15" s="28" t="str">
        <f t="shared" si="0"/>
        <v>&lt;2.6</v>
      </c>
      <c r="U15" s="28" t="str">
        <f t="shared" si="0"/>
        <v>&lt;3.1</v>
      </c>
      <c r="V15" s="29" t="str">
        <f t="shared" si="1"/>
        <v>&lt;5.7</v>
      </c>
      <c r="W15" s="23"/>
    </row>
    <row r="16" spans="1:24">
      <c r="A16" s="5">
        <v>10</v>
      </c>
      <c r="B16" s="46" t="s">
        <v>275</v>
      </c>
      <c r="C16" s="21" t="s">
        <v>275</v>
      </c>
      <c r="D16" s="22" t="s">
        <v>276</v>
      </c>
      <c r="E16" s="46"/>
      <c r="F16" s="21" t="s">
        <v>316</v>
      </c>
      <c r="G16" s="116" t="s">
        <v>39</v>
      </c>
      <c r="H16" s="22" t="s">
        <v>38</v>
      </c>
      <c r="I16" s="46" t="s">
        <v>226</v>
      </c>
      <c r="J16" s="46" t="s">
        <v>277</v>
      </c>
      <c r="K16" s="46"/>
      <c r="L16" s="49" t="s">
        <v>278</v>
      </c>
      <c r="M16" s="8" t="s">
        <v>317</v>
      </c>
      <c r="N16" s="31" t="s">
        <v>34</v>
      </c>
      <c r="O16" s="32">
        <v>46275</v>
      </c>
      <c r="P16" s="51">
        <v>46279</v>
      </c>
      <c r="Q16" s="22" t="s">
        <v>318</v>
      </c>
      <c r="R16" s="46" t="s">
        <v>319</v>
      </c>
      <c r="S16" s="35" t="s">
        <v>242</v>
      </c>
      <c r="T16" s="28" t="str">
        <f>IF(Q16="","",IF(NOT(ISERROR(Q16*1)),ROUNDDOWN(Q16*1,2-INT(LOG(ABS(Q16*1)))),IFERROR("&lt;"&amp;ROUNDDOWN(IF(SUBSTITUTE(Q16,"&lt;","")*1&lt;=50,SUBSTITUTE(Q16,"&lt;","")*1,""),2-INT(LOG(ABS(SUBSTITUTE(Q16,"&lt;","")*1)))),IF(Q16="-",Q16,"入力形式が間違っています"))))</f>
        <v>&lt;0.537</v>
      </c>
      <c r="U16" s="28" t="str">
        <f>IF(R16="","",IF(NOT(ISERROR(R16*1)),ROUNDDOWN(R16*1,2-INT(LOG(ABS(R16*1)))),IFERROR("&lt;"&amp;ROUNDDOWN(IF(SUBSTITUTE(R16,"&lt;","")*1&lt;=50,SUBSTITUTE(R16,"&lt;","")*1,""),2-INT(LOG(ABS(SUBSTITUTE(R16,"&lt;","")*1)))),IF(R16="-",R16,"入力形式が間違っています"))))</f>
        <v>&lt;0.56</v>
      </c>
      <c r="V16" s="52" t="str">
        <f>IFERROR(IF(AND(T16="",U16=""),"",IF(AND(T16="-",U16="-"),IF(S16="","Cs合計を入力してください",S16),IF(NOT(ISERROR(T16*1+U16*1)),ROUND(T16+U16, 1-INT(LOG(ABS(T16+U16)))),IF(NOT(ISERROR(T16*1)),ROUND(T16, 1-INT(LOG(ABS(T16)))),IF(NOT(ISERROR(U16*1)),ROUND(U16, 1-INT(LOG(ABS(U16)))),IF(ISERROR(T16*1+U16*1),"&lt;"&amp;ROUND(IF(T16="-",0,SUBSTITUTE(T16,"&lt;",""))*1+IF(U16="-",0,SUBSTITUTE(U16,"&lt;",""))*1,1-INT(LOG(ABS(IF(T16="-",0,SUBSTITUTE(T16,"&lt;",""))*1+IF(U16="-",0,SUBSTITUTE(U16,"&lt;",""))*1)))))))))),"入力形式が間違っています")</f>
        <v>&lt;1.1</v>
      </c>
      <c r="W16" s="30"/>
    </row>
    <row r="17" spans="1:23">
      <c r="A17" s="5">
        <v>11</v>
      </c>
      <c r="B17" s="46" t="s">
        <v>275</v>
      </c>
      <c r="C17" s="21" t="s">
        <v>275</v>
      </c>
      <c r="D17" s="22" t="s">
        <v>276</v>
      </c>
      <c r="E17" s="46"/>
      <c r="F17" s="21" t="s">
        <v>316</v>
      </c>
      <c r="G17" s="116" t="s">
        <v>39</v>
      </c>
      <c r="H17" s="22" t="s">
        <v>38</v>
      </c>
      <c r="I17" s="46" t="s">
        <v>320</v>
      </c>
      <c r="J17" s="46" t="s">
        <v>277</v>
      </c>
      <c r="K17" s="46"/>
      <c r="L17" s="49" t="s">
        <v>278</v>
      </c>
      <c r="M17" s="8" t="s">
        <v>317</v>
      </c>
      <c r="N17" s="31" t="s">
        <v>34</v>
      </c>
      <c r="O17" s="32">
        <v>46275</v>
      </c>
      <c r="P17" s="51">
        <v>46279</v>
      </c>
      <c r="Q17" s="22" t="s">
        <v>321</v>
      </c>
      <c r="R17" s="46" t="s">
        <v>322</v>
      </c>
      <c r="S17" s="35" t="s">
        <v>243</v>
      </c>
      <c r="T17" s="28" t="str">
        <f>IF(Q17="","",IF(NOT(ISERROR(Q17*1)),ROUNDDOWN(Q17*1,2-INT(LOG(ABS(Q17*1)))),IFERROR("&lt;"&amp;ROUNDDOWN(IF(SUBSTITUTE(Q17,"&lt;","")*1&lt;=50,SUBSTITUTE(Q17,"&lt;","")*1,""),2-INT(LOG(ABS(SUBSTITUTE(Q17,"&lt;","")*1)))),IF(Q17="-",Q17,"入力形式が間違っています"))))</f>
        <v>&lt;0.477</v>
      </c>
      <c r="U17" s="28" t="str">
        <f>IF(R17="","",IF(NOT(ISERROR(R17*1)),ROUNDDOWN(R17*1,2-INT(LOG(ABS(R17*1)))),IFERROR("&lt;"&amp;ROUNDDOWN(IF(SUBSTITUTE(R17,"&lt;","")*1&lt;=50,SUBSTITUTE(R17,"&lt;","")*1,""),2-INT(LOG(ABS(SUBSTITUTE(R17,"&lt;","")*1)))),IF(R17="-",R17,"入力形式が間違っています"))))</f>
        <v>&lt;0.472</v>
      </c>
      <c r="V17" s="52" t="str">
        <f>IFERROR(IF(AND(T17="",U17=""),"",IF(AND(T17="-",U17="-"),IF(S17="","Cs合計を入力してください",S17),IF(NOT(ISERROR(T17*1+U17*1)),ROUND(T17+U17, 1-INT(LOG(ABS(T17+U17)))),IF(NOT(ISERROR(T17*1)),ROUND(T17, 1-INT(LOG(ABS(T17)))),IF(NOT(ISERROR(U17*1)),ROUND(U17, 1-INT(LOG(ABS(U17)))),IF(ISERROR(T17*1+U17*1),"&lt;"&amp;ROUND(IF(T17="-",0,SUBSTITUTE(T17,"&lt;",""))*1+IF(U17="-",0,SUBSTITUTE(U17,"&lt;",""))*1,1-INT(LOG(ABS(IF(T17="-",0,SUBSTITUTE(T17,"&lt;",""))*1+IF(U17="-",0,SUBSTITUTE(U17,"&lt;",""))*1)))))))))),"入力形式が間違っています")</f>
        <v>&lt;0.95</v>
      </c>
      <c r="W17" s="30"/>
    </row>
    <row r="18" spans="1:23">
      <c r="A18" s="5">
        <v>12</v>
      </c>
      <c r="B18" s="46" t="s">
        <v>275</v>
      </c>
      <c r="C18" s="21" t="s">
        <v>275</v>
      </c>
      <c r="D18" s="22" t="s">
        <v>276</v>
      </c>
      <c r="E18" s="46"/>
      <c r="F18" s="21" t="s">
        <v>316</v>
      </c>
      <c r="G18" s="116" t="s">
        <v>39</v>
      </c>
      <c r="H18" s="22" t="s">
        <v>38</v>
      </c>
      <c r="I18" s="46" t="s">
        <v>270</v>
      </c>
      <c r="J18" s="46" t="s">
        <v>277</v>
      </c>
      <c r="K18" s="46"/>
      <c r="L18" s="49" t="s">
        <v>278</v>
      </c>
      <c r="M18" s="8" t="s">
        <v>323</v>
      </c>
      <c r="N18" s="31" t="s">
        <v>34</v>
      </c>
      <c r="O18" s="32">
        <v>46276</v>
      </c>
      <c r="P18" s="51">
        <v>46282</v>
      </c>
      <c r="Q18" s="53" t="s">
        <v>324</v>
      </c>
      <c r="R18" s="54" t="s">
        <v>325</v>
      </c>
      <c r="S18" s="113" t="s">
        <v>222</v>
      </c>
      <c r="T18" s="28" t="str">
        <f t="shared" ref="T18:U33" si="3">IF(Q18="","",IF(NOT(ISERROR(Q18*1)),ROUNDDOWN(Q18*1,2-INT(LOG(ABS(Q18*1)))),IFERROR("&lt;"&amp;ROUNDDOWN(IF(SUBSTITUTE(Q18,"&lt;","")*1&lt;=50,SUBSTITUTE(Q18,"&lt;","")*1,""),2-INT(LOG(ABS(SUBSTITUTE(Q18,"&lt;","")*1)))),IF(Q18="-",Q18,"入力形式が間違っています"))))</f>
        <v>&lt;0.31</v>
      </c>
      <c r="U18" s="28" t="str">
        <f t="shared" si="3"/>
        <v>&lt;0.34</v>
      </c>
      <c r="V18" s="52" t="str">
        <f t="shared" ref="V18:V81" si="4">IFERROR(IF(AND(T18="",U18=""),"",IF(AND(T18="-",U18="-"),IF(S18="","Cs合計を入力してください",S18),IF(NOT(ISERROR(T18*1+U18*1)),ROUND(T18+U18, 1-INT(LOG(ABS(T18+U18)))),IF(NOT(ISERROR(T18*1)),ROUND(T18, 1-INT(LOG(ABS(T18)))),IF(NOT(ISERROR(U18*1)),ROUND(U18, 1-INT(LOG(ABS(U18)))),IF(ISERROR(T18*1+U18*1),"&lt;"&amp;ROUND(IF(T18="-",0,SUBSTITUTE(T18,"&lt;",""))*1+IF(U18="-",0,SUBSTITUTE(U18,"&lt;",""))*1,1-INT(LOG(ABS(IF(T18="-",0,SUBSTITUTE(T18,"&lt;",""))*1+IF(U18="-",0,SUBSTITUTE(U18,"&lt;",""))*1)))))))))),"入力形式が間違っています")</f>
        <v>&lt;0.65</v>
      </c>
      <c r="W18" s="23" t="str">
        <f>IF(ISERROR(#REF!*1),"",IF(AND(#REF!="飲料水",#REF!&gt;=11),"○",IF(AND(#REF!="牛乳・乳児用食品",#REF!&gt;=51),"○",IF(AND(#REF!&lt;&gt;"",#REF!&gt;=110),"○",""))))</f>
        <v/>
      </c>
    </row>
    <row r="19" spans="1:23">
      <c r="A19" s="5">
        <v>13</v>
      </c>
      <c r="B19" s="117" t="s">
        <v>326</v>
      </c>
      <c r="C19" s="117" t="s">
        <v>326</v>
      </c>
      <c r="D19" s="118" t="s">
        <v>283</v>
      </c>
      <c r="E19" s="117" t="s">
        <v>35</v>
      </c>
      <c r="F19" s="117" t="s">
        <v>35</v>
      </c>
      <c r="G19" s="119" t="s">
        <v>83</v>
      </c>
      <c r="H19" s="120" t="s">
        <v>167</v>
      </c>
      <c r="I19" s="121" t="s">
        <v>327</v>
      </c>
      <c r="J19" s="117" t="s">
        <v>186</v>
      </c>
      <c r="K19" s="117" t="s">
        <v>35</v>
      </c>
      <c r="L19" s="122" t="s">
        <v>62</v>
      </c>
      <c r="M19" s="136" t="s">
        <v>328</v>
      </c>
      <c r="N19" s="123" t="s">
        <v>34</v>
      </c>
      <c r="O19" s="138">
        <v>46128</v>
      </c>
      <c r="P19" s="124">
        <v>46129</v>
      </c>
      <c r="Q19" s="125" t="s">
        <v>329</v>
      </c>
      <c r="R19" s="125" t="s">
        <v>330</v>
      </c>
      <c r="S19" s="126" t="s">
        <v>248</v>
      </c>
      <c r="T19" s="127" t="str">
        <f t="shared" si="3"/>
        <v>&lt;0.791</v>
      </c>
      <c r="U19" s="127" t="str">
        <f t="shared" si="3"/>
        <v>&lt;1.02</v>
      </c>
      <c r="V19" s="128" t="str">
        <f t="shared" si="4"/>
        <v>&lt;1.8</v>
      </c>
      <c r="W19" s="129" t="str">
        <f t="shared" ref="W19:W23" si="5">IF(ISERROR(V19*1),"",IF(AND(H19="飲料水",V19&gt;=11),"○",IF(AND(H19="牛乳・乳児用食品",V19&gt;=51),"○",IF(AND(H19&lt;&gt;"",V19&gt;=110),"○",""))))</f>
        <v/>
      </c>
    </row>
    <row r="20" spans="1:23">
      <c r="A20" s="5">
        <v>14</v>
      </c>
      <c r="B20" s="117" t="s">
        <v>326</v>
      </c>
      <c r="C20" s="117" t="s">
        <v>326</v>
      </c>
      <c r="D20" s="120" t="s">
        <v>331</v>
      </c>
      <c r="E20" s="117" t="s">
        <v>35</v>
      </c>
      <c r="F20" s="117" t="s">
        <v>35</v>
      </c>
      <c r="G20" s="119" t="s">
        <v>83</v>
      </c>
      <c r="H20" s="120" t="s">
        <v>167</v>
      </c>
      <c r="I20" s="121" t="s">
        <v>332</v>
      </c>
      <c r="J20" s="130" t="s">
        <v>186</v>
      </c>
      <c r="K20" s="117" t="s">
        <v>35</v>
      </c>
      <c r="L20" s="122" t="s">
        <v>62</v>
      </c>
      <c r="M20" s="136" t="s">
        <v>328</v>
      </c>
      <c r="N20" s="123" t="s">
        <v>34</v>
      </c>
      <c r="O20" s="139">
        <v>46128</v>
      </c>
      <c r="P20" s="124">
        <v>46129</v>
      </c>
      <c r="Q20" s="125" t="s">
        <v>333</v>
      </c>
      <c r="R20" s="125" t="s">
        <v>334</v>
      </c>
      <c r="S20" s="126" t="s">
        <v>248</v>
      </c>
      <c r="T20" s="127" t="str">
        <f t="shared" si="3"/>
        <v>&lt;0.909</v>
      </c>
      <c r="U20" s="127" t="str">
        <f t="shared" si="3"/>
        <v>&lt;0.88</v>
      </c>
      <c r="V20" s="128" t="str">
        <f t="shared" si="4"/>
        <v>&lt;1.8</v>
      </c>
      <c r="W20" s="129" t="str">
        <f t="shared" si="5"/>
        <v/>
      </c>
    </row>
    <row r="21" spans="1:23">
      <c r="A21" s="5">
        <v>15</v>
      </c>
      <c r="B21" s="117" t="s">
        <v>326</v>
      </c>
      <c r="C21" s="117" t="s">
        <v>326</v>
      </c>
      <c r="D21" s="120" t="s">
        <v>283</v>
      </c>
      <c r="E21" s="117" t="s">
        <v>35</v>
      </c>
      <c r="F21" s="117" t="s">
        <v>35</v>
      </c>
      <c r="G21" s="119" t="s">
        <v>83</v>
      </c>
      <c r="H21" s="120" t="s">
        <v>167</v>
      </c>
      <c r="I21" s="121" t="s">
        <v>335</v>
      </c>
      <c r="J21" s="130" t="s">
        <v>186</v>
      </c>
      <c r="K21" s="117" t="s">
        <v>35</v>
      </c>
      <c r="L21" s="122" t="s">
        <v>62</v>
      </c>
      <c r="M21" s="136" t="s">
        <v>328</v>
      </c>
      <c r="N21" s="123" t="s">
        <v>34</v>
      </c>
      <c r="O21" s="139">
        <v>46161</v>
      </c>
      <c r="P21" s="124">
        <v>46161</v>
      </c>
      <c r="Q21" s="125" t="s">
        <v>336</v>
      </c>
      <c r="R21" s="125" t="s">
        <v>337</v>
      </c>
      <c r="S21" s="126" t="s">
        <v>249</v>
      </c>
      <c r="T21" s="127" t="str">
        <f t="shared" si="3"/>
        <v>&lt;0.856</v>
      </c>
      <c r="U21" s="127" t="str">
        <f t="shared" si="3"/>
        <v>&lt;0.733</v>
      </c>
      <c r="V21" s="128" t="str">
        <f t="shared" si="4"/>
        <v>&lt;1.6</v>
      </c>
      <c r="W21" s="129" t="str">
        <f t="shared" si="5"/>
        <v/>
      </c>
    </row>
    <row r="22" spans="1:23">
      <c r="A22" s="5">
        <v>16</v>
      </c>
      <c r="B22" s="117" t="s">
        <v>326</v>
      </c>
      <c r="C22" s="117" t="s">
        <v>326</v>
      </c>
      <c r="D22" s="120" t="s">
        <v>338</v>
      </c>
      <c r="E22" s="117" t="s">
        <v>35</v>
      </c>
      <c r="F22" s="117" t="s">
        <v>35</v>
      </c>
      <c r="G22" s="119" t="s">
        <v>83</v>
      </c>
      <c r="H22" s="120" t="s">
        <v>237</v>
      </c>
      <c r="I22" s="121" t="s">
        <v>339</v>
      </c>
      <c r="J22" s="130" t="s">
        <v>264</v>
      </c>
      <c r="K22" s="117" t="s">
        <v>35</v>
      </c>
      <c r="L22" s="122" t="s">
        <v>62</v>
      </c>
      <c r="M22" s="137" t="s">
        <v>328</v>
      </c>
      <c r="N22" s="123" t="s">
        <v>34</v>
      </c>
      <c r="O22" s="132">
        <v>46198</v>
      </c>
      <c r="P22" s="131">
        <v>46198</v>
      </c>
      <c r="Q22" s="120" t="s">
        <v>340</v>
      </c>
      <c r="R22" s="130" t="s">
        <v>341</v>
      </c>
      <c r="S22" s="126" t="s">
        <v>248</v>
      </c>
      <c r="T22" s="127" t="str">
        <f t="shared" si="3"/>
        <v>&lt;0.9</v>
      </c>
      <c r="U22" s="127" t="str">
        <f t="shared" si="3"/>
        <v>&lt;0.893</v>
      </c>
      <c r="V22" s="128" t="str">
        <f t="shared" si="4"/>
        <v>&lt;1.8</v>
      </c>
      <c r="W22" s="129" t="str">
        <f t="shared" si="5"/>
        <v/>
      </c>
    </row>
    <row r="23" spans="1:23">
      <c r="A23" s="5">
        <v>17</v>
      </c>
      <c r="B23" s="117" t="s">
        <v>326</v>
      </c>
      <c r="C23" s="117" t="s">
        <v>326</v>
      </c>
      <c r="D23" s="120" t="s">
        <v>338</v>
      </c>
      <c r="E23" s="117" t="s">
        <v>35</v>
      </c>
      <c r="F23" s="117" t="s">
        <v>35</v>
      </c>
      <c r="G23" s="119" t="s">
        <v>83</v>
      </c>
      <c r="H23" s="120" t="s">
        <v>237</v>
      </c>
      <c r="I23" s="121" t="s">
        <v>342</v>
      </c>
      <c r="J23" s="130" t="s">
        <v>264</v>
      </c>
      <c r="K23" s="117" t="s">
        <v>35</v>
      </c>
      <c r="L23" s="122" t="s">
        <v>62</v>
      </c>
      <c r="M23" s="137" t="s">
        <v>328</v>
      </c>
      <c r="N23" s="123" t="s">
        <v>34</v>
      </c>
      <c r="O23" s="132">
        <v>46198</v>
      </c>
      <c r="P23" s="131">
        <v>46198</v>
      </c>
      <c r="Q23" s="120" t="s">
        <v>343</v>
      </c>
      <c r="R23" s="130" t="s">
        <v>344</v>
      </c>
      <c r="S23" s="126" t="s">
        <v>345</v>
      </c>
      <c r="T23" s="127" t="str">
        <f t="shared" si="3"/>
        <v>&lt;0.626</v>
      </c>
      <c r="U23" s="127" t="str">
        <f t="shared" si="3"/>
        <v>&lt;0.631</v>
      </c>
      <c r="V23" s="128" t="str">
        <f t="shared" si="4"/>
        <v>&lt;1.3</v>
      </c>
      <c r="W23" s="129" t="str">
        <f t="shared" si="5"/>
        <v/>
      </c>
    </row>
    <row r="24" spans="1:23">
      <c r="A24" s="5">
        <v>18</v>
      </c>
      <c r="B24" s="117" t="s">
        <v>326</v>
      </c>
      <c r="C24" s="117" t="s">
        <v>326</v>
      </c>
      <c r="D24" s="120" t="s">
        <v>284</v>
      </c>
      <c r="E24" s="117" t="s">
        <v>35</v>
      </c>
      <c r="F24" s="117" t="s">
        <v>35</v>
      </c>
      <c r="G24" s="119" t="s">
        <v>83</v>
      </c>
      <c r="H24" s="120" t="s">
        <v>167</v>
      </c>
      <c r="I24" s="121" t="s">
        <v>346</v>
      </c>
      <c r="J24" s="130" t="s">
        <v>186</v>
      </c>
      <c r="K24" s="117" t="s">
        <v>35</v>
      </c>
      <c r="L24" s="122" t="s">
        <v>62</v>
      </c>
      <c r="M24" s="137" t="s">
        <v>328</v>
      </c>
      <c r="N24" s="123" t="s">
        <v>34</v>
      </c>
      <c r="O24" s="132">
        <v>46212</v>
      </c>
      <c r="P24" s="131">
        <v>46212</v>
      </c>
      <c r="Q24" s="120" t="s">
        <v>347</v>
      </c>
      <c r="R24" s="130" t="s">
        <v>348</v>
      </c>
      <c r="S24" s="125" t="s">
        <v>249</v>
      </c>
      <c r="T24" s="127" t="str">
        <f t="shared" si="3"/>
        <v>&lt;0.735</v>
      </c>
      <c r="U24" s="127" t="str">
        <f t="shared" si="3"/>
        <v>&lt;0.904</v>
      </c>
      <c r="V24" s="128" t="str">
        <f t="shared" si="4"/>
        <v>&lt;1.6</v>
      </c>
      <c r="W24" s="129" t="s">
        <v>64</v>
      </c>
    </row>
    <row r="25" spans="1:23">
      <c r="A25" s="5">
        <v>19</v>
      </c>
      <c r="B25" s="117" t="s">
        <v>326</v>
      </c>
      <c r="C25" s="117" t="s">
        <v>326</v>
      </c>
      <c r="D25" s="120" t="s">
        <v>284</v>
      </c>
      <c r="E25" s="117" t="s">
        <v>35</v>
      </c>
      <c r="F25" s="117" t="s">
        <v>35</v>
      </c>
      <c r="G25" s="119" t="s">
        <v>83</v>
      </c>
      <c r="H25" s="120" t="s">
        <v>167</v>
      </c>
      <c r="I25" s="121" t="s">
        <v>349</v>
      </c>
      <c r="J25" s="130" t="s">
        <v>186</v>
      </c>
      <c r="K25" s="117" t="s">
        <v>35</v>
      </c>
      <c r="L25" s="122" t="s">
        <v>62</v>
      </c>
      <c r="M25" s="137" t="s">
        <v>328</v>
      </c>
      <c r="N25" s="133" t="s">
        <v>34</v>
      </c>
      <c r="O25" s="132">
        <v>46261</v>
      </c>
      <c r="P25" s="131">
        <v>46262</v>
      </c>
      <c r="Q25" s="134" t="s">
        <v>350</v>
      </c>
      <c r="R25" s="130" t="s">
        <v>351</v>
      </c>
      <c r="S25" s="135" t="s">
        <v>248</v>
      </c>
      <c r="T25" s="127" t="str">
        <f t="shared" si="3"/>
        <v>&lt;0.92</v>
      </c>
      <c r="U25" s="127" t="str">
        <f t="shared" si="3"/>
        <v>&lt;0.906</v>
      </c>
      <c r="V25" s="128" t="str">
        <f t="shared" si="4"/>
        <v>&lt;1.8</v>
      </c>
      <c r="W25" s="129" t="s">
        <v>64</v>
      </c>
    </row>
    <row r="26" spans="1:23">
      <c r="A26" s="5">
        <v>20</v>
      </c>
      <c r="B26" s="117" t="s">
        <v>326</v>
      </c>
      <c r="C26" s="117" t="s">
        <v>326</v>
      </c>
      <c r="D26" s="120" t="s">
        <v>352</v>
      </c>
      <c r="E26" s="117" t="s">
        <v>35</v>
      </c>
      <c r="F26" s="117" t="s">
        <v>35</v>
      </c>
      <c r="G26" s="119" t="s">
        <v>83</v>
      </c>
      <c r="H26" s="120" t="s">
        <v>167</v>
      </c>
      <c r="I26" s="121" t="s">
        <v>353</v>
      </c>
      <c r="J26" s="130" t="s">
        <v>186</v>
      </c>
      <c r="K26" s="117" t="s">
        <v>35</v>
      </c>
      <c r="L26" s="122" t="s">
        <v>62</v>
      </c>
      <c r="M26" s="137" t="s">
        <v>328</v>
      </c>
      <c r="N26" s="133" t="s">
        <v>34</v>
      </c>
      <c r="O26" s="132">
        <v>46261</v>
      </c>
      <c r="P26" s="124">
        <v>46262</v>
      </c>
      <c r="Q26" s="120" t="s">
        <v>354</v>
      </c>
      <c r="R26" s="130" t="s">
        <v>355</v>
      </c>
      <c r="S26" s="135" t="s">
        <v>356</v>
      </c>
      <c r="T26" s="127" t="str">
        <f t="shared" si="3"/>
        <v>&lt;0.738</v>
      </c>
      <c r="U26" s="127" t="str">
        <f t="shared" si="3"/>
        <v>&lt;0.698</v>
      </c>
      <c r="V26" s="128" t="str">
        <f t="shared" si="4"/>
        <v>&lt;1.4</v>
      </c>
      <c r="W26" s="129" t="str">
        <f t="shared" ref="W26:W89" si="6">IF(ISERROR(V26*1),"",IF(AND(H26="飲料水",V26&gt;=11),"○",IF(AND(H26="牛乳・乳児用食品",V26&gt;=51),"○",IF(AND(H26&lt;&gt;"",V26&gt;=110),"○",""))))</f>
        <v/>
      </c>
    </row>
    <row r="27" spans="1:23">
      <c r="A27" s="5">
        <v>21</v>
      </c>
      <c r="B27" s="117" t="s">
        <v>326</v>
      </c>
      <c r="C27" s="117" t="s">
        <v>326</v>
      </c>
      <c r="D27" s="120" t="s">
        <v>284</v>
      </c>
      <c r="E27" s="117" t="s">
        <v>35</v>
      </c>
      <c r="F27" s="117" t="s">
        <v>35</v>
      </c>
      <c r="G27" s="119" t="s">
        <v>83</v>
      </c>
      <c r="H27" s="120" t="s">
        <v>167</v>
      </c>
      <c r="I27" s="121" t="s">
        <v>357</v>
      </c>
      <c r="J27" s="130" t="s">
        <v>186</v>
      </c>
      <c r="K27" s="117" t="s">
        <v>35</v>
      </c>
      <c r="L27" s="122" t="s">
        <v>62</v>
      </c>
      <c r="M27" s="137" t="s">
        <v>328</v>
      </c>
      <c r="N27" s="133" t="s">
        <v>34</v>
      </c>
      <c r="O27" s="132">
        <v>46261</v>
      </c>
      <c r="P27" s="124">
        <v>46262</v>
      </c>
      <c r="Q27" s="120" t="s">
        <v>358</v>
      </c>
      <c r="R27" s="130" t="s">
        <v>359</v>
      </c>
      <c r="S27" s="135" t="s">
        <v>356</v>
      </c>
      <c r="T27" s="127" t="str">
        <f t="shared" si="3"/>
        <v>&lt;0.652</v>
      </c>
      <c r="U27" s="127" t="str">
        <f t="shared" si="3"/>
        <v>&lt;0.755</v>
      </c>
      <c r="V27" s="128" t="str">
        <f t="shared" si="4"/>
        <v>&lt;1.4</v>
      </c>
      <c r="W27" s="129" t="str">
        <f t="shared" si="6"/>
        <v/>
      </c>
    </row>
    <row r="28" spans="1:23">
      <c r="A28" s="5">
        <v>22</v>
      </c>
      <c r="B28" s="117" t="s">
        <v>326</v>
      </c>
      <c r="C28" s="117" t="s">
        <v>326</v>
      </c>
      <c r="D28" s="120" t="s">
        <v>360</v>
      </c>
      <c r="E28" s="117" t="s">
        <v>35</v>
      </c>
      <c r="F28" s="117" t="s">
        <v>35</v>
      </c>
      <c r="G28" s="119" t="s">
        <v>83</v>
      </c>
      <c r="H28" s="120" t="s">
        <v>167</v>
      </c>
      <c r="I28" s="121" t="s">
        <v>361</v>
      </c>
      <c r="J28" s="130" t="s">
        <v>186</v>
      </c>
      <c r="K28" s="117" t="s">
        <v>35</v>
      </c>
      <c r="L28" s="122" t="s">
        <v>62</v>
      </c>
      <c r="M28" s="137" t="s">
        <v>328</v>
      </c>
      <c r="N28" s="133" t="s">
        <v>34</v>
      </c>
      <c r="O28" s="132">
        <v>46289</v>
      </c>
      <c r="P28" s="124">
        <v>46289</v>
      </c>
      <c r="Q28" s="120" t="s">
        <v>362</v>
      </c>
      <c r="R28" s="130" t="s">
        <v>363</v>
      </c>
      <c r="S28" s="135" t="s">
        <v>364</v>
      </c>
      <c r="T28" s="127" t="str">
        <f t="shared" si="3"/>
        <v>&lt;0.561</v>
      </c>
      <c r="U28" s="127" t="str">
        <f t="shared" si="3"/>
        <v>&lt;0.485</v>
      </c>
      <c r="V28" s="128" t="str">
        <f t="shared" si="4"/>
        <v>&lt;1</v>
      </c>
      <c r="W28" s="129" t="str">
        <f t="shared" si="6"/>
        <v/>
      </c>
    </row>
    <row r="29" spans="1:23">
      <c r="A29" s="5">
        <v>23</v>
      </c>
      <c r="B29" s="46" t="s">
        <v>84</v>
      </c>
      <c r="C29" s="21" t="s">
        <v>84</v>
      </c>
      <c r="D29" s="22" t="s">
        <v>84</v>
      </c>
      <c r="E29" s="18" t="s">
        <v>92</v>
      </c>
      <c r="F29" s="21" t="s">
        <v>266</v>
      </c>
      <c r="G29" s="50" t="s">
        <v>60</v>
      </c>
      <c r="H29" s="22" t="s">
        <v>237</v>
      </c>
      <c r="I29" s="46" t="s">
        <v>98</v>
      </c>
      <c r="J29" s="46" t="s">
        <v>264</v>
      </c>
      <c r="K29" s="18" t="s">
        <v>35</v>
      </c>
      <c r="L29" s="10" t="s">
        <v>62</v>
      </c>
      <c r="M29" s="8" t="s">
        <v>365</v>
      </c>
      <c r="N29" s="24" t="s">
        <v>34</v>
      </c>
      <c r="O29" s="32">
        <v>46280</v>
      </c>
      <c r="P29" s="33">
        <v>46282</v>
      </c>
      <c r="Q29" s="22" t="s">
        <v>215</v>
      </c>
      <c r="R29" s="46" t="s">
        <v>106</v>
      </c>
      <c r="S29" s="27" t="s">
        <v>56</v>
      </c>
      <c r="T29" s="28" t="str">
        <f t="shared" si="3"/>
        <v>&lt;5.24</v>
      </c>
      <c r="U29" s="28" t="str">
        <f t="shared" si="3"/>
        <v>&lt;4.83</v>
      </c>
      <c r="V29" s="29" t="str">
        <f t="shared" si="4"/>
        <v>&lt;10</v>
      </c>
      <c r="W29" s="23" t="str">
        <f t="shared" si="6"/>
        <v/>
      </c>
    </row>
    <row r="30" spans="1:23">
      <c r="A30" s="5">
        <v>24</v>
      </c>
      <c r="B30" s="46" t="s">
        <v>84</v>
      </c>
      <c r="C30" s="21" t="s">
        <v>84</v>
      </c>
      <c r="D30" s="22" t="s">
        <v>84</v>
      </c>
      <c r="E30" s="18" t="s">
        <v>35</v>
      </c>
      <c r="F30" s="21" t="s">
        <v>263</v>
      </c>
      <c r="G30" s="50" t="s">
        <v>60</v>
      </c>
      <c r="H30" s="22" t="s">
        <v>237</v>
      </c>
      <c r="I30" s="46" t="s">
        <v>160</v>
      </c>
      <c r="J30" s="46" t="s">
        <v>264</v>
      </c>
      <c r="K30" s="18" t="s">
        <v>35</v>
      </c>
      <c r="L30" s="10" t="s">
        <v>62</v>
      </c>
      <c r="M30" s="8" t="s">
        <v>366</v>
      </c>
      <c r="N30" s="24" t="s">
        <v>34</v>
      </c>
      <c r="O30" s="32">
        <v>46279</v>
      </c>
      <c r="P30" s="33">
        <v>46281</v>
      </c>
      <c r="Q30" s="22" t="s">
        <v>175</v>
      </c>
      <c r="R30" s="46" t="s">
        <v>367</v>
      </c>
      <c r="S30" s="27" t="s">
        <v>161</v>
      </c>
      <c r="T30" s="28" t="str">
        <f t="shared" si="3"/>
        <v>&lt;7.31</v>
      </c>
      <c r="U30" s="28" t="str">
        <f t="shared" si="3"/>
        <v>&lt;6.34</v>
      </c>
      <c r="V30" s="29" t="str">
        <f t="shared" si="4"/>
        <v>&lt;14</v>
      </c>
      <c r="W30" s="23" t="str">
        <f t="shared" si="6"/>
        <v/>
      </c>
    </row>
    <row r="31" spans="1:23">
      <c r="A31" s="5">
        <v>25</v>
      </c>
      <c r="B31" s="46" t="s">
        <v>84</v>
      </c>
      <c r="C31" s="21" t="s">
        <v>84</v>
      </c>
      <c r="D31" s="22" t="s">
        <v>84</v>
      </c>
      <c r="E31" s="18" t="s">
        <v>90</v>
      </c>
      <c r="F31" s="21" t="s">
        <v>267</v>
      </c>
      <c r="G31" s="50" t="s">
        <v>60</v>
      </c>
      <c r="H31" s="22" t="s">
        <v>237</v>
      </c>
      <c r="I31" s="46" t="s">
        <v>160</v>
      </c>
      <c r="J31" s="46" t="s">
        <v>264</v>
      </c>
      <c r="K31" s="18" t="s">
        <v>35</v>
      </c>
      <c r="L31" s="10" t="s">
        <v>62</v>
      </c>
      <c r="M31" s="8" t="s">
        <v>368</v>
      </c>
      <c r="N31" s="24" t="s">
        <v>34</v>
      </c>
      <c r="O31" s="32">
        <v>46279</v>
      </c>
      <c r="P31" s="33">
        <v>46281</v>
      </c>
      <c r="Q31" s="22" t="s">
        <v>272</v>
      </c>
      <c r="R31" s="46" t="s">
        <v>132</v>
      </c>
      <c r="S31" s="27" t="s">
        <v>120</v>
      </c>
      <c r="T31" s="28" t="str">
        <f t="shared" si="3"/>
        <v>&lt;3.49</v>
      </c>
      <c r="U31" s="28" t="str">
        <f t="shared" si="3"/>
        <v>&lt;3.63</v>
      </c>
      <c r="V31" s="29" t="str">
        <f t="shared" si="4"/>
        <v>&lt;7.1</v>
      </c>
      <c r="W31" s="23" t="str">
        <f t="shared" si="6"/>
        <v/>
      </c>
    </row>
    <row r="32" spans="1:23">
      <c r="A32" s="5">
        <v>26</v>
      </c>
      <c r="B32" s="46" t="s">
        <v>84</v>
      </c>
      <c r="C32" s="21" t="s">
        <v>84</v>
      </c>
      <c r="D32" s="22" t="s">
        <v>84</v>
      </c>
      <c r="E32" s="18" t="s">
        <v>90</v>
      </c>
      <c r="F32" s="21" t="s">
        <v>267</v>
      </c>
      <c r="G32" s="50" t="s">
        <v>60</v>
      </c>
      <c r="H32" s="22" t="s">
        <v>237</v>
      </c>
      <c r="I32" s="46" t="s">
        <v>160</v>
      </c>
      <c r="J32" s="46" t="s">
        <v>264</v>
      </c>
      <c r="K32" s="18" t="s">
        <v>35</v>
      </c>
      <c r="L32" s="10" t="s">
        <v>62</v>
      </c>
      <c r="M32" s="8" t="s">
        <v>368</v>
      </c>
      <c r="N32" s="24" t="s">
        <v>34</v>
      </c>
      <c r="O32" s="32">
        <v>46279</v>
      </c>
      <c r="P32" s="33">
        <v>46281</v>
      </c>
      <c r="Q32" s="22" t="s">
        <v>200</v>
      </c>
      <c r="R32" s="46" t="s">
        <v>173</v>
      </c>
      <c r="S32" s="27" t="s">
        <v>42</v>
      </c>
      <c r="T32" s="28" t="str">
        <f t="shared" si="3"/>
        <v>&lt;3.83</v>
      </c>
      <c r="U32" s="28" t="str">
        <f t="shared" si="3"/>
        <v>&lt;3.34</v>
      </c>
      <c r="V32" s="29" t="str">
        <f t="shared" si="4"/>
        <v>&lt;7.2</v>
      </c>
      <c r="W32" s="23" t="str">
        <f t="shared" si="6"/>
        <v/>
      </c>
    </row>
    <row r="33" spans="1:23">
      <c r="A33" s="5">
        <v>27</v>
      </c>
      <c r="B33" s="46" t="s">
        <v>84</v>
      </c>
      <c r="C33" s="21" t="s">
        <v>84</v>
      </c>
      <c r="D33" s="22" t="s">
        <v>84</v>
      </c>
      <c r="E33" s="18" t="s">
        <v>35</v>
      </c>
      <c r="F33" s="21" t="s">
        <v>263</v>
      </c>
      <c r="G33" s="50" t="s">
        <v>60</v>
      </c>
      <c r="H33" s="22" t="s">
        <v>237</v>
      </c>
      <c r="I33" s="46" t="s">
        <v>107</v>
      </c>
      <c r="J33" s="46" t="s">
        <v>264</v>
      </c>
      <c r="K33" s="18" t="s">
        <v>35</v>
      </c>
      <c r="L33" s="10" t="s">
        <v>62</v>
      </c>
      <c r="M33" s="8" t="s">
        <v>366</v>
      </c>
      <c r="N33" s="24" t="s">
        <v>34</v>
      </c>
      <c r="O33" s="32">
        <v>46279</v>
      </c>
      <c r="P33" s="33">
        <v>46281</v>
      </c>
      <c r="Q33" s="22" t="s">
        <v>162</v>
      </c>
      <c r="R33" s="46" t="s">
        <v>216</v>
      </c>
      <c r="S33" s="27" t="s">
        <v>109</v>
      </c>
      <c r="T33" s="28" t="str">
        <f t="shared" si="3"/>
        <v>&lt;5.36</v>
      </c>
      <c r="U33" s="28" t="str">
        <f t="shared" si="3"/>
        <v>&lt;5.19</v>
      </c>
      <c r="V33" s="29" t="str">
        <f t="shared" si="4"/>
        <v>&lt;11</v>
      </c>
      <c r="W33" s="23" t="str">
        <f t="shared" si="6"/>
        <v/>
      </c>
    </row>
    <row r="34" spans="1:23">
      <c r="A34" s="5">
        <v>28</v>
      </c>
      <c r="B34" s="46" t="s">
        <v>84</v>
      </c>
      <c r="C34" s="21" t="s">
        <v>84</v>
      </c>
      <c r="D34" s="22" t="s">
        <v>84</v>
      </c>
      <c r="E34" s="18" t="s">
        <v>35</v>
      </c>
      <c r="F34" s="21" t="s">
        <v>263</v>
      </c>
      <c r="G34" s="50" t="s">
        <v>60</v>
      </c>
      <c r="H34" s="22" t="s">
        <v>237</v>
      </c>
      <c r="I34" s="46" t="s">
        <v>107</v>
      </c>
      <c r="J34" s="46" t="s">
        <v>264</v>
      </c>
      <c r="K34" s="18" t="s">
        <v>35</v>
      </c>
      <c r="L34" s="10" t="s">
        <v>62</v>
      </c>
      <c r="M34" s="8" t="s">
        <v>366</v>
      </c>
      <c r="N34" s="24" t="s">
        <v>34</v>
      </c>
      <c r="O34" s="32">
        <v>46279</v>
      </c>
      <c r="P34" s="33">
        <v>46281</v>
      </c>
      <c r="Q34" s="22" t="s">
        <v>369</v>
      </c>
      <c r="R34" s="46" t="s">
        <v>164</v>
      </c>
      <c r="S34" s="27" t="s">
        <v>56</v>
      </c>
      <c r="T34" s="28" t="str">
        <f t="shared" ref="T34:U50" si="7">IF(Q34="","",IF(NOT(ISERROR(Q34*1)),ROUNDDOWN(Q34*1,2-INT(LOG(ABS(Q34*1)))),IFERROR("&lt;"&amp;ROUNDDOWN(IF(SUBSTITUTE(Q34,"&lt;","")*1&lt;=50,SUBSTITUTE(Q34,"&lt;","")*1,""),2-INT(LOG(ABS(SUBSTITUTE(Q34,"&lt;","")*1)))),IF(Q34="-",Q34,"入力形式が間違っています"))))</f>
        <v>&lt;4.76</v>
      </c>
      <c r="U34" s="28" t="str">
        <f t="shared" si="7"/>
        <v>&lt;5.22</v>
      </c>
      <c r="V34" s="29" t="str">
        <f t="shared" si="4"/>
        <v>&lt;10</v>
      </c>
      <c r="W34" s="23" t="str">
        <f t="shared" si="6"/>
        <v/>
      </c>
    </row>
    <row r="35" spans="1:23">
      <c r="A35" s="5">
        <v>29</v>
      </c>
      <c r="B35" s="46" t="s">
        <v>84</v>
      </c>
      <c r="C35" s="21" t="s">
        <v>84</v>
      </c>
      <c r="D35" s="22" t="s">
        <v>84</v>
      </c>
      <c r="E35" s="18" t="s">
        <v>35</v>
      </c>
      <c r="F35" s="21" t="s">
        <v>263</v>
      </c>
      <c r="G35" s="50" t="s">
        <v>60</v>
      </c>
      <c r="H35" s="22" t="s">
        <v>237</v>
      </c>
      <c r="I35" s="46" t="s">
        <v>226</v>
      </c>
      <c r="J35" s="46" t="s">
        <v>264</v>
      </c>
      <c r="K35" s="18" t="s">
        <v>35</v>
      </c>
      <c r="L35" s="10" t="s">
        <v>62</v>
      </c>
      <c r="M35" s="8" t="s">
        <v>368</v>
      </c>
      <c r="N35" s="24" t="s">
        <v>34</v>
      </c>
      <c r="O35" s="32">
        <v>46279</v>
      </c>
      <c r="P35" s="33">
        <v>46281</v>
      </c>
      <c r="Q35" s="22" t="s">
        <v>370</v>
      </c>
      <c r="R35" s="46" t="s">
        <v>229</v>
      </c>
      <c r="S35" s="27" t="s">
        <v>56</v>
      </c>
      <c r="T35" s="28" t="str">
        <f t="shared" si="7"/>
        <v>&lt;5.26</v>
      </c>
      <c r="U35" s="28" t="str">
        <f t="shared" si="7"/>
        <v>&lt;4.71</v>
      </c>
      <c r="V35" s="29" t="str">
        <f t="shared" si="4"/>
        <v>&lt;10</v>
      </c>
      <c r="W35" s="23" t="str">
        <f t="shared" si="6"/>
        <v/>
      </c>
    </row>
    <row r="36" spans="1:23">
      <c r="A36" s="5">
        <v>30</v>
      </c>
      <c r="B36" s="46" t="s">
        <v>84</v>
      </c>
      <c r="C36" s="21" t="s">
        <v>84</v>
      </c>
      <c r="D36" s="22" t="s">
        <v>84</v>
      </c>
      <c r="E36" s="18" t="s">
        <v>35</v>
      </c>
      <c r="F36" s="21" t="s">
        <v>263</v>
      </c>
      <c r="G36" s="50" t="s">
        <v>60</v>
      </c>
      <c r="H36" s="22" t="s">
        <v>237</v>
      </c>
      <c r="I36" s="46" t="s">
        <v>371</v>
      </c>
      <c r="J36" s="46" t="s">
        <v>264</v>
      </c>
      <c r="K36" s="18" t="s">
        <v>35</v>
      </c>
      <c r="L36" s="10" t="s">
        <v>62</v>
      </c>
      <c r="M36" s="8" t="s">
        <v>366</v>
      </c>
      <c r="N36" s="24" t="s">
        <v>34</v>
      </c>
      <c r="O36" s="32">
        <v>46279</v>
      </c>
      <c r="P36" s="33">
        <v>46281</v>
      </c>
      <c r="Q36" s="22" t="s">
        <v>215</v>
      </c>
      <c r="R36" s="46" t="s">
        <v>58</v>
      </c>
      <c r="S36" s="27" t="s">
        <v>56</v>
      </c>
      <c r="T36" s="28" t="str">
        <f t="shared" si="7"/>
        <v>&lt;5.24</v>
      </c>
      <c r="U36" s="28" t="str">
        <f t="shared" si="7"/>
        <v>&lt;5.01</v>
      </c>
      <c r="V36" s="29" t="str">
        <f t="shared" si="4"/>
        <v>&lt;10</v>
      </c>
      <c r="W36" s="23" t="str">
        <f t="shared" si="6"/>
        <v/>
      </c>
    </row>
    <row r="37" spans="1:23">
      <c r="A37" s="5">
        <v>31</v>
      </c>
      <c r="B37" s="46" t="s">
        <v>84</v>
      </c>
      <c r="C37" s="21" t="s">
        <v>84</v>
      </c>
      <c r="D37" s="22" t="s">
        <v>84</v>
      </c>
      <c r="E37" s="18" t="s">
        <v>35</v>
      </c>
      <c r="F37" s="21" t="s">
        <v>263</v>
      </c>
      <c r="G37" s="50" t="s">
        <v>60</v>
      </c>
      <c r="H37" s="22" t="s">
        <v>237</v>
      </c>
      <c r="I37" s="46" t="s">
        <v>371</v>
      </c>
      <c r="J37" s="46" t="s">
        <v>264</v>
      </c>
      <c r="K37" s="18" t="s">
        <v>35</v>
      </c>
      <c r="L37" s="10" t="s">
        <v>62</v>
      </c>
      <c r="M37" s="8" t="s">
        <v>366</v>
      </c>
      <c r="N37" s="24" t="s">
        <v>34</v>
      </c>
      <c r="O37" s="32">
        <v>46279</v>
      </c>
      <c r="P37" s="33">
        <v>46281</v>
      </c>
      <c r="Q37" s="22" t="s">
        <v>76</v>
      </c>
      <c r="R37" s="46" t="s">
        <v>163</v>
      </c>
      <c r="S37" s="27" t="s">
        <v>115</v>
      </c>
      <c r="T37" s="28" t="str">
        <f t="shared" si="7"/>
        <v>&lt;4.89</v>
      </c>
      <c r="U37" s="28" t="str">
        <f t="shared" si="7"/>
        <v>&lt;7.06</v>
      </c>
      <c r="V37" s="29" t="str">
        <f t="shared" si="4"/>
        <v>&lt;12</v>
      </c>
      <c r="W37" s="23" t="str">
        <f t="shared" si="6"/>
        <v/>
      </c>
    </row>
    <row r="38" spans="1:23">
      <c r="A38" s="5">
        <v>32</v>
      </c>
      <c r="B38" s="46" t="s">
        <v>84</v>
      </c>
      <c r="C38" s="21" t="s">
        <v>84</v>
      </c>
      <c r="D38" s="22" t="s">
        <v>84</v>
      </c>
      <c r="E38" s="18" t="s">
        <v>35</v>
      </c>
      <c r="F38" s="21" t="s">
        <v>263</v>
      </c>
      <c r="G38" s="50" t="s">
        <v>60</v>
      </c>
      <c r="H38" s="22" t="s">
        <v>237</v>
      </c>
      <c r="I38" s="46" t="s">
        <v>270</v>
      </c>
      <c r="J38" s="46" t="s">
        <v>264</v>
      </c>
      <c r="K38" s="18" t="s">
        <v>35</v>
      </c>
      <c r="L38" s="10" t="s">
        <v>62</v>
      </c>
      <c r="M38" s="8" t="s">
        <v>368</v>
      </c>
      <c r="N38" s="24" t="s">
        <v>34</v>
      </c>
      <c r="O38" s="32">
        <v>46279</v>
      </c>
      <c r="P38" s="33">
        <v>46281</v>
      </c>
      <c r="Q38" s="22" t="s">
        <v>372</v>
      </c>
      <c r="R38" s="46" t="s">
        <v>101</v>
      </c>
      <c r="S38" s="27" t="s">
        <v>44</v>
      </c>
      <c r="T38" s="28" t="str">
        <f t="shared" si="7"/>
        <v>&lt;4.04</v>
      </c>
      <c r="U38" s="28" t="str">
        <f t="shared" si="7"/>
        <v>&lt;4.56</v>
      </c>
      <c r="V38" s="29" t="str">
        <f t="shared" si="4"/>
        <v>&lt;8.6</v>
      </c>
      <c r="W38" s="23" t="str">
        <f t="shared" si="6"/>
        <v/>
      </c>
    </row>
    <row r="39" spans="1:23">
      <c r="A39" s="5">
        <v>33</v>
      </c>
      <c r="B39" s="46" t="s">
        <v>84</v>
      </c>
      <c r="C39" s="21" t="s">
        <v>84</v>
      </c>
      <c r="D39" s="22" t="s">
        <v>84</v>
      </c>
      <c r="E39" s="18" t="s">
        <v>35</v>
      </c>
      <c r="F39" s="21" t="s">
        <v>263</v>
      </c>
      <c r="G39" s="50" t="s">
        <v>60</v>
      </c>
      <c r="H39" s="22" t="s">
        <v>237</v>
      </c>
      <c r="I39" s="46" t="s">
        <v>373</v>
      </c>
      <c r="J39" s="46" t="s">
        <v>264</v>
      </c>
      <c r="K39" s="18" t="s">
        <v>35</v>
      </c>
      <c r="L39" s="10" t="s">
        <v>62</v>
      </c>
      <c r="M39" s="8" t="s">
        <v>368</v>
      </c>
      <c r="N39" s="24" t="s">
        <v>34</v>
      </c>
      <c r="O39" s="32">
        <v>46279</v>
      </c>
      <c r="P39" s="33">
        <v>46281</v>
      </c>
      <c r="Q39" s="22" t="s">
        <v>204</v>
      </c>
      <c r="R39" s="46" t="s">
        <v>135</v>
      </c>
      <c r="S39" s="27" t="s">
        <v>133</v>
      </c>
      <c r="T39" s="28" t="str">
        <f t="shared" si="7"/>
        <v>&lt;3.15</v>
      </c>
      <c r="U39" s="28" t="str">
        <f t="shared" si="7"/>
        <v>&lt;4.4</v>
      </c>
      <c r="V39" s="29" t="str">
        <f t="shared" si="4"/>
        <v>&lt;7.6</v>
      </c>
      <c r="W39" s="23" t="str">
        <f t="shared" si="6"/>
        <v/>
      </c>
    </row>
    <row r="40" spans="1:23">
      <c r="A40" s="5">
        <v>34</v>
      </c>
      <c r="B40" s="46" t="s">
        <v>84</v>
      </c>
      <c r="C40" s="21" t="s">
        <v>84</v>
      </c>
      <c r="D40" s="22" t="s">
        <v>84</v>
      </c>
      <c r="E40" s="18" t="s">
        <v>35</v>
      </c>
      <c r="F40" s="21" t="s">
        <v>263</v>
      </c>
      <c r="G40" s="50" t="s">
        <v>60</v>
      </c>
      <c r="H40" s="22" t="s">
        <v>237</v>
      </c>
      <c r="I40" s="46" t="s">
        <v>373</v>
      </c>
      <c r="J40" s="46" t="s">
        <v>264</v>
      </c>
      <c r="K40" s="18" t="s">
        <v>35</v>
      </c>
      <c r="L40" s="10" t="s">
        <v>62</v>
      </c>
      <c r="M40" s="8" t="s">
        <v>366</v>
      </c>
      <c r="N40" s="24" t="s">
        <v>34</v>
      </c>
      <c r="O40" s="32">
        <v>46279</v>
      </c>
      <c r="P40" s="33">
        <v>46281</v>
      </c>
      <c r="Q40" s="22" t="s">
        <v>374</v>
      </c>
      <c r="R40" s="46" t="s">
        <v>375</v>
      </c>
      <c r="S40" s="27" t="s">
        <v>161</v>
      </c>
      <c r="T40" s="28" t="str">
        <f t="shared" si="7"/>
        <v>&lt;7.36</v>
      </c>
      <c r="U40" s="28" t="str">
        <f t="shared" si="7"/>
        <v>&lt;6.29</v>
      </c>
      <c r="V40" s="29" t="str">
        <f t="shared" si="4"/>
        <v>&lt;14</v>
      </c>
      <c r="W40" s="23" t="str">
        <f t="shared" si="6"/>
        <v/>
      </c>
    </row>
    <row r="41" spans="1:23">
      <c r="A41" s="5">
        <v>35</v>
      </c>
      <c r="B41" s="46" t="s">
        <v>84</v>
      </c>
      <c r="C41" s="21" t="s">
        <v>84</v>
      </c>
      <c r="D41" s="22" t="s">
        <v>84</v>
      </c>
      <c r="E41" s="18" t="s">
        <v>35</v>
      </c>
      <c r="F41" s="21" t="s">
        <v>263</v>
      </c>
      <c r="G41" s="50" t="s">
        <v>60</v>
      </c>
      <c r="H41" s="22" t="s">
        <v>237</v>
      </c>
      <c r="I41" s="46" t="s">
        <v>373</v>
      </c>
      <c r="J41" s="46" t="s">
        <v>264</v>
      </c>
      <c r="K41" s="18" t="s">
        <v>35</v>
      </c>
      <c r="L41" s="10" t="s">
        <v>62</v>
      </c>
      <c r="M41" s="8" t="s">
        <v>366</v>
      </c>
      <c r="N41" s="24" t="s">
        <v>34</v>
      </c>
      <c r="O41" s="32">
        <v>46279</v>
      </c>
      <c r="P41" s="33">
        <v>46281</v>
      </c>
      <c r="Q41" s="22" t="s">
        <v>141</v>
      </c>
      <c r="R41" s="46" t="s">
        <v>376</v>
      </c>
      <c r="S41" s="27" t="s">
        <v>74</v>
      </c>
      <c r="T41" s="28" t="str">
        <f t="shared" si="7"/>
        <v>&lt;4.5</v>
      </c>
      <c r="U41" s="28" t="str">
        <f t="shared" si="7"/>
        <v>&lt;5.17</v>
      </c>
      <c r="V41" s="29" t="str">
        <f t="shared" si="4"/>
        <v>&lt;9.7</v>
      </c>
      <c r="W41" s="23" t="str">
        <f t="shared" si="6"/>
        <v/>
      </c>
    </row>
    <row r="42" spans="1:23">
      <c r="A42" s="5">
        <v>36</v>
      </c>
      <c r="B42" s="46" t="s">
        <v>84</v>
      </c>
      <c r="C42" s="21" t="s">
        <v>84</v>
      </c>
      <c r="D42" s="22" t="s">
        <v>84</v>
      </c>
      <c r="E42" s="18" t="s">
        <v>92</v>
      </c>
      <c r="F42" s="21" t="s">
        <v>266</v>
      </c>
      <c r="G42" s="50" t="s">
        <v>60</v>
      </c>
      <c r="H42" s="22" t="s">
        <v>237</v>
      </c>
      <c r="I42" s="46" t="s">
        <v>373</v>
      </c>
      <c r="J42" s="46" t="s">
        <v>264</v>
      </c>
      <c r="K42" s="18" t="s">
        <v>35</v>
      </c>
      <c r="L42" s="10" t="s">
        <v>62</v>
      </c>
      <c r="M42" s="8" t="s">
        <v>365</v>
      </c>
      <c r="N42" s="24" t="s">
        <v>34</v>
      </c>
      <c r="O42" s="32">
        <v>46280</v>
      </c>
      <c r="P42" s="33">
        <v>46282</v>
      </c>
      <c r="Q42" s="22" t="s">
        <v>187</v>
      </c>
      <c r="R42" s="46" t="s">
        <v>377</v>
      </c>
      <c r="S42" s="27" t="s">
        <v>109</v>
      </c>
      <c r="T42" s="28" t="str">
        <f t="shared" si="7"/>
        <v>&lt;5.78</v>
      </c>
      <c r="U42" s="28" t="str">
        <f t="shared" si="7"/>
        <v>&lt;5.66</v>
      </c>
      <c r="V42" s="29" t="str">
        <f t="shared" si="4"/>
        <v>&lt;11</v>
      </c>
      <c r="W42" s="23" t="str">
        <f t="shared" si="6"/>
        <v/>
      </c>
    </row>
    <row r="43" spans="1:23">
      <c r="A43" s="5">
        <v>37</v>
      </c>
      <c r="B43" s="46" t="s">
        <v>84</v>
      </c>
      <c r="C43" s="21" t="s">
        <v>84</v>
      </c>
      <c r="D43" s="22" t="s">
        <v>84</v>
      </c>
      <c r="E43" s="18" t="s">
        <v>35</v>
      </c>
      <c r="F43" s="21" t="s">
        <v>263</v>
      </c>
      <c r="G43" s="50" t="s">
        <v>60</v>
      </c>
      <c r="H43" s="22" t="s">
        <v>237</v>
      </c>
      <c r="I43" s="46" t="s">
        <v>320</v>
      </c>
      <c r="J43" s="46" t="s">
        <v>264</v>
      </c>
      <c r="K43" s="18" t="s">
        <v>35</v>
      </c>
      <c r="L43" s="10" t="s">
        <v>62</v>
      </c>
      <c r="M43" s="8" t="s">
        <v>368</v>
      </c>
      <c r="N43" s="24" t="s">
        <v>34</v>
      </c>
      <c r="O43" s="32">
        <v>46279</v>
      </c>
      <c r="P43" s="33">
        <v>46281</v>
      </c>
      <c r="Q43" s="22" t="s">
        <v>96</v>
      </c>
      <c r="R43" s="46" t="s">
        <v>235</v>
      </c>
      <c r="S43" s="27" t="s">
        <v>224</v>
      </c>
      <c r="T43" s="28" t="str">
        <f t="shared" si="7"/>
        <v>&lt;3.24</v>
      </c>
      <c r="U43" s="28" t="str">
        <f t="shared" si="7"/>
        <v>&lt;3.39</v>
      </c>
      <c r="V43" s="29" t="str">
        <f t="shared" si="4"/>
        <v>&lt;6.6</v>
      </c>
      <c r="W43" s="23" t="str">
        <f t="shared" si="6"/>
        <v/>
      </c>
    </row>
    <row r="44" spans="1:23">
      <c r="A44" s="5">
        <v>38</v>
      </c>
      <c r="B44" s="46" t="s">
        <v>84</v>
      </c>
      <c r="C44" s="21" t="s">
        <v>84</v>
      </c>
      <c r="D44" s="22" t="s">
        <v>84</v>
      </c>
      <c r="E44" s="18" t="s">
        <v>35</v>
      </c>
      <c r="F44" s="21" t="s">
        <v>263</v>
      </c>
      <c r="G44" s="50" t="s">
        <v>60</v>
      </c>
      <c r="H44" s="22" t="s">
        <v>237</v>
      </c>
      <c r="I44" s="46" t="s">
        <v>320</v>
      </c>
      <c r="J44" s="46" t="s">
        <v>264</v>
      </c>
      <c r="K44" s="18" t="s">
        <v>35</v>
      </c>
      <c r="L44" s="10" t="s">
        <v>62</v>
      </c>
      <c r="M44" s="8" t="s">
        <v>368</v>
      </c>
      <c r="N44" s="24" t="s">
        <v>34</v>
      </c>
      <c r="O44" s="32">
        <v>46279</v>
      </c>
      <c r="P44" s="33">
        <v>46281</v>
      </c>
      <c r="Q44" s="22" t="s">
        <v>147</v>
      </c>
      <c r="R44" s="46" t="s">
        <v>201</v>
      </c>
      <c r="S44" s="27" t="s">
        <v>45</v>
      </c>
      <c r="T44" s="28" t="str">
        <f t="shared" si="7"/>
        <v>&lt;5.05</v>
      </c>
      <c r="U44" s="28" t="str">
        <f t="shared" si="7"/>
        <v>&lt;4.17</v>
      </c>
      <c r="V44" s="29" t="str">
        <f t="shared" si="4"/>
        <v>&lt;9.2</v>
      </c>
      <c r="W44" s="23" t="str">
        <f t="shared" si="6"/>
        <v/>
      </c>
    </row>
    <row r="45" spans="1:23">
      <c r="A45" s="5">
        <v>39</v>
      </c>
      <c r="B45" s="46" t="s">
        <v>84</v>
      </c>
      <c r="C45" s="21" t="s">
        <v>84</v>
      </c>
      <c r="D45" s="22" t="s">
        <v>84</v>
      </c>
      <c r="E45" s="18" t="s">
        <v>35</v>
      </c>
      <c r="F45" s="21" t="s">
        <v>263</v>
      </c>
      <c r="G45" s="50" t="s">
        <v>60</v>
      </c>
      <c r="H45" s="22" t="s">
        <v>237</v>
      </c>
      <c r="I45" s="46" t="s">
        <v>320</v>
      </c>
      <c r="J45" s="46" t="s">
        <v>264</v>
      </c>
      <c r="K45" s="18" t="s">
        <v>35</v>
      </c>
      <c r="L45" s="10" t="s">
        <v>62</v>
      </c>
      <c r="M45" s="8" t="s">
        <v>368</v>
      </c>
      <c r="N45" s="24" t="s">
        <v>34</v>
      </c>
      <c r="O45" s="32">
        <v>46279</v>
      </c>
      <c r="P45" s="33">
        <v>46281</v>
      </c>
      <c r="Q45" s="22" t="s">
        <v>378</v>
      </c>
      <c r="R45" s="46" t="s">
        <v>240</v>
      </c>
      <c r="S45" s="27" t="s">
        <v>227</v>
      </c>
      <c r="T45" s="28" t="str">
        <f t="shared" si="7"/>
        <v>&lt;3.28</v>
      </c>
      <c r="U45" s="28" t="str">
        <f t="shared" si="7"/>
        <v>&lt;3.13</v>
      </c>
      <c r="V45" s="29" t="str">
        <f t="shared" si="4"/>
        <v>&lt;6.4</v>
      </c>
      <c r="W45" s="23" t="str">
        <f t="shared" si="6"/>
        <v/>
      </c>
    </row>
    <row r="46" spans="1:23">
      <c r="A46" s="5">
        <v>40</v>
      </c>
      <c r="B46" s="46" t="s">
        <v>84</v>
      </c>
      <c r="C46" s="21" t="s">
        <v>84</v>
      </c>
      <c r="D46" s="22" t="s">
        <v>84</v>
      </c>
      <c r="E46" s="18" t="s">
        <v>35</v>
      </c>
      <c r="F46" s="21" t="s">
        <v>263</v>
      </c>
      <c r="G46" s="50" t="s">
        <v>60</v>
      </c>
      <c r="H46" s="22" t="s">
        <v>237</v>
      </c>
      <c r="I46" s="46" t="s">
        <v>320</v>
      </c>
      <c r="J46" s="46" t="s">
        <v>264</v>
      </c>
      <c r="K46" s="18" t="s">
        <v>35</v>
      </c>
      <c r="L46" s="10" t="s">
        <v>62</v>
      </c>
      <c r="M46" s="8" t="s">
        <v>366</v>
      </c>
      <c r="N46" s="24" t="s">
        <v>34</v>
      </c>
      <c r="O46" s="32">
        <v>46279</v>
      </c>
      <c r="P46" s="33">
        <v>46281</v>
      </c>
      <c r="Q46" s="22" t="s">
        <v>67</v>
      </c>
      <c r="R46" s="46" t="s">
        <v>125</v>
      </c>
      <c r="S46" s="27" t="s">
        <v>118</v>
      </c>
      <c r="T46" s="28" t="str">
        <f t="shared" si="7"/>
        <v>&lt;4.02</v>
      </c>
      <c r="U46" s="28" t="str">
        <f t="shared" si="7"/>
        <v>&lt;4.51</v>
      </c>
      <c r="V46" s="29" t="str">
        <f t="shared" si="4"/>
        <v>&lt;8.5</v>
      </c>
      <c r="W46" s="23" t="str">
        <f t="shared" si="6"/>
        <v/>
      </c>
    </row>
    <row r="47" spans="1:23">
      <c r="A47" s="5">
        <v>41</v>
      </c>
      <c r="B47" s="46" t="s">
        <v>84</v>
      </c>
      <c r="C47" s="21" t="s">
        <v>84</v>
      </c>
      <c r="D47" s="22" t="s">
        <v>84</v>
      </c>
      <c r="E47" s="18" t="s">
        <v>35</v>
      </c>
      <c r="F47" s="21" t="s">
        <v>263</v>
      </c>
      <c r="G47" s="50" t="s">
        <v>60</v>
      </c>
      <c r="H47" s="22" t="s">
        <v>237</v>
      </c>
      <c r="I47" s="46" t="s">
        <v>320</v>
      </c>
      <c r="J47" s="46" t="s">
        <v>264</v>
      </c>
      <c r="K47" s="18" t="s">
        <v>35</v>
      </c>
      <c r="L47" s="10" t="s">
        <v>62</v>
      </c>
      <c r="M47" s="8" t="s">
        <v>366</v>
      </c>
      <c r="N47" s="24" t="s">
        <v>34</v>
      </c>
      <c r="O47" s="32">
        <v>46279</v>
      </c>
      <c r="P47" s="33">
        <v>46281</v>
      </c>
      <c r="Q47" s="22" t="s">
        <v>209</v>
      </c>
      <c r="R47" s="46" t="s">
        <v>114</v>
      </c>
      <c r="S47" s="27" t="s">
        <v>56</v>
      </c>
      <c r="T47" s="28" t="str">
        <f t="shared" si="7"/>
        <v>&lt;4.12</v>
      </c>
      <c r="U47" s="28" t="str">
        <f t="shared" si="7"/>
        <v>&lt;5.88</v>
      </c>
      <c r="V47" s="29" t="str">
        <f t="shared" si="4"/>
        <v>&lt;10</v>
      </c>
      <c r="W47" s="23" t="str">
        <f t="shared" si="6"/>
        <v/>
      </c>
    </row>
    <row r="48" spans="1:23">
      <c r="A48" s="5">
        <v>42</v>
      </c>
      <c r="B48" s="46" t="s">
        <v>84</v>
      </c>
      <c r="C48" s="21" t="s">
        <v>84</v>
      </c>
      <c r="D48" s="22" t="s">
        <v>84</v>
      </c>
      <c r="E48" s="18" t="s">
        <v>35</v>
      </c>
      <c r="F48" s="21" t="s">
        <v>263</v>
      </c>
      <c r="G48" s="50" t="s">
        <v>60</v>
      </c>
      <c r="H48" s="22" t="s">
        <v>237</v>
      </c>
      <c r="I48" s="46" t="s">
        <v>379</v>
      </c>
      <c r="J48" s="46" t="s">
        <v>264</v>
      </c>
      <c r="K48" s="18" t="s">
        <v>35</v>
      </c>
      <c r="L48" s="10" t="s">
        <v>62</v>
      </c>
      <c r="M48" s="8" t="s">
        <v>368</v>
      </c>
      <c r="N48" s="24" t="s">
        <v>34</v>
      </c>
      <c r="O48" s="32">
        <v>46279</v>
      </c>
      <c r="P48" s="33">
        <v>46281</v>
      </c>
      <c r="Q48" s="22" t="s">
        <v>200</v>
      </c>
      <c r="R48" s="46" t="s">
        <v>282</v>
      </c>
      <c r="S48" s="27" t="s">
        <v>128</v>
      </c>
      <c r="T48" s="28" t="str">
        <f t="shared" si="7"/>
        <v>&lt;3.83</v>
      </c>
      <c r="U48" s="28" t="str">
        <f t="shared" si="7"/>
        <v>&lt;3.21</v>
      </c>
      <c r="V48" s="29" t="str">
        <f t="shared" si="4"/>
        <v>&lt;7</v>
      </c>
      <c r="W48" s="23" t="str">
        <f t="shared" si="6"/>
        <v/>
      </c>
    </row>
    <row r="49" spans="1:23">
      <c r="A49" s="5">
        <v>43</v>
      </c>
      <c r="B49" s="46" t="s">
        <v>84</v>
      </c>
      <c r="C49" s="21" t="s">
        <v>84</v>
      </c>
      <c r="D49" s="22" t="s">
        <v>84</v>
      </c>
      <c r="E49" s="18" t="s">
        <v>90</v>
      </c>
      <c r="F49" s="21" t="s">
        <v>267</v>
      </c>
      <c r="G49" s="50" t="s">
        <v>60</v>
      </c>
      <c r="H49" s="22" t="s">
        <v>237</v>
      </c>
      <c r="I49" s="46" t="s">
        <v>380</v>
      </c>
      <c r="J49" s="46" t="s">
        <v>264</v>
      </c>
      <c r="K49" s="18" t="s">
        <v>35</v>
      </c>
      <c r="L49" s="10" t="s">
        <v>62</v>
      </c>
      <c r="M49" s="8" t="s">
        <v>368</v>
      </c>
      <c r="N49" s="24" t="s">
        <v>34</v>
      </c>
      <c r="O49" s="32">
        <v>46279</v>
      </c>
      <c r="P49" s="33">
        <v>46281</v>
      </c>
      <c r="Q49" s="22" t="s">
        <v>191</v>
      </c>
      <c r="R49" s="46" t="s">
        <v>201</v>
      </c>
      <c r="S49" s="27" t="s">
        <v>177</v>
      </c>
      <c r="T49" s="28" t="str">
        <f t="shared" si="7"/>
        <v>&lt;3.17</v>
      </c>
      <c r="U49" s="28" t="str">
        <f t="shared" si="7"/>
        <v>&lt;4.17</v>
      </c>
      <c r="V49" s="29" t="str">
        <f t="shared" si="4"/>
        <v>&lt;7.3</v>
      </c>
      <c r="W49" s="23" t="str">
        <f t="shared" si="6"/>
        <v/>
      </c>
    </row>
    <row r="50" spans="1:23">
      <c r="A50" s="5">
        <v>44</v>
      </c>
      <c r="B50" s="46" t="s">
        <v>84</v>
      </c>
      <c r="C50" s="21" t="s">
        <v>84</v>
      </c>
      <c r="D50" s="22" t="s">
        <v>84</v>
      </c>
      <c r="E50" s="18" t="s">
        <v>90</v>
      </c>
      <c r="F50" s="21" t="s">
        <v>267</v>
      </c>
      <c r="G50" s="50" t="s">
        <v>60</v>
      </c>
      <c r="H50" s="22" t="s">
        <v>237</v>
      </c>
      <c r="I50" s="46" t="s">
        <v>380</v>
      </c>
      <c r="J50" s="46" t="s">
        <v>264</v>
      </c>
      <c r="K50" s="18" t="s">
        <v>35</v>
      </c>
      <c r="L50" s="10" t="s">
        <v>62</v>
      </c>
      <c r="M50" s="8" t="s">
        <v>368</v>
      </c>
      <c r="N50" s="24" t="s">
        <v>34</v>
      </c>
      <c r="O50" s="32">
        <v>46279</v>
      </c>
      <c r="P50" s="33">
        <v>46281</v>
      </c>
      <c r="Q50" s="22" t="s">
        <v>143</v>
      </c>
      <c r="R50" s="46" t="s">
        <v>207</v>
      </c>
      <c r="S50" s="27" t="s">
        <v>177</v>
      </c>
      <c r="T50" s="28" t="str">
        <f t="shared" si="7"/>
        <v>&lt;3.64</v>
      </c>
      <c r="U50" s="28" t="str">
        <f t="shared" si="7"/>
        <v>&lt;3.67</v>
      </c>
      <c r="V50" s="29" t="str">
        <f t="shared" si="4"/>
        <v>&lt;7.3</v>
      </c>
      <c r="W50" s="23" t="str">
        <f t="shared" si="6"/>
        <v/>
      </c>
    </row>
    <row r="51" spans="1:23">
      <c r="A51" s="5">
        <v>45</v>
      </c>
      <c r="B51" s="46" t="s">
        <v>84</v>
      </c>
      <c r="C51" s="21" t="s">
        <v>84</v>
      </c>
      <c r="D51" s="22" t="s">
        <v>84</v>
      </c>
      <c r="E51" s="18" t="s">
        <v>90</v>
      </c>
      <c r="F51" s="21" t="s">
        <v>267</v>
      </c>
      <c r="G51" s="50" t="s">
        <v>60</v>
      </c>
      <c r="H51" s="22" t="s">
        <v>237</v>
      </c>
      <c r="I51" s="46" t="s">
        <v>380</v>
      </c>
      <c r="J51" s="46" t="s">
        <v>264</v>
      </c>
      <c r="K51" s="18" t="s">
        <v>35</v>
      </c>
      <c r="L51" s="10" t="s">
        <v>62</v>
      </c>
      <c r="M51" s="8" t="s">
        <v>368</v>
      </c>
      <c r="N51" s="24" t="s">
        <v>34</v>
      </c>
      <c r="O51" s="32">
        <v>46279</v>
      </c>
      <c r="P51" s="33">
        <v>46281</v>
      </c>
      <c r="Q51" s="22" t="s">
        <v>174</v>
      </c>
      <c r="R51" s="46" t="s">
        <v>130</v>
      </c>
      <c r="S51" s="27" t="s">
        <v>118</v>
      </c>
      <c r="T51" s="28" t="str">
        <f t="shared" ref="T51:U66" si="8">IF(Q51="","",IF(NOT(ISERROR(Q51*1)),ROUNDDOWN(Q51*1,2-INT(LOG(ABS(Q51*1)))),IFERROR("&lt;"&amp;ROUNDDOWN(IF(SUBSTITUTE(Q51,"&lt;","")*1&lt;=50,SUBSTITUTE(Q51,"&lt;","")*1,""),2-INT(LOG(ABS(SUBSTITUTE(Q51,"&lt;","")*1)))),IF(Q51="-",Q51,"入力形式が間違っています"))))</f>
        <v>&lt;3.86</v>
      </c>
      <c r="U51" s="28" t="str">
        <f t="shared" si="8"/>
        <v>&lt;4.66</v>
      </c>
      <c r="V51" s="29" t="str">
        <f t="shared" si="4"/>
        <v>&lt;8.5</v>
      </c>
      <c r="W51" s="23" t="str">
        <f t="shared" si="6"/>
        <v/>
      </c>
    </row>
    <row r="52" spans="1:23" ht="37.5">
      <c r="A52" s="5">
        <v>46</v>
      </c>
      <c r="B52" s="46" t="s">
        <v>84</v>
      </c>
      <c r="C52" s="21" t="s">
        <v>84</v>
      </c>
      <c r="D52" s="22" t="s">
        <v>35</v>
      </c>
      <c r="E52" s="18" t="s">
        <v>35</v>
      </c>
      <c r="F52" s="21" t="s">
        <v>381</v>
      </c>
      <c r="G52" s="50" t="s">
        <v>60</v>
      </c>
      <c r="H52" s="22" t="s">
        <v>237</v>
      </c>
      <c r="I52" s="46" t="s">
        <v>382</v>
      </c>
      <c r="J52" s="46" t="s">
        <v>264</v>
      </c>
      <c r="K52" s="18" t="s">
        <v>35</v>
      </c>
      <c r="L52" s="10" t="s">
        <v>62</v>
      </c>
      <c r="M52" s="8" t="s">
        <v>57</v>
      </c>
      <c r="N52" s="24" t="s">
        <v>34</v>
      </c>
      <c r="O52" s="32">
        <v>46277</v>
      </c>
      <c r="P52" s="33">
        <v>46281</v>
      </c>
      <c r="Q52" s="22" t="s">
        <v>383</v>
      </c>
      <c r="R52" s="46" t="s">
        <v>281</v>
      </c>
      <c r="S52" s="27" t="s">
        <v>384</v>
      </c>
      <c r="T52" s="28" t="str">
        <f t="shared" si="8"/>
        <v>&lt;0.319</v>
      </c>
      <c r="U52" s="28" t="str">
        <f t="shared" si="8"/>
        <v>&lt;0.336</v>
      </c>
      <c r="V52" s="29" t="str">
        <f t="shared" si="4"/>
        <v>&lt;0.66</v>
      </c>
      <c r="W52" s="23" t="str">
        <f t="shared" si="6"/>
        <v/>
      </c>
    </row>
    <row r="53" spans="1:23" ht="37.5">
      <c r="A53" s="5">
        <v>47</v>
      </c>
      <c r="B53" s="46" t="s">
        <v>84</v>
      </c>
      <c r="C53" s="21" t="s">
        <v>84</v>
      </c>
      <c r="D53" s="22" t="s">
        <v>35</v>
      </c>
      <c r="E53" s="18" t="s">
        <v>35</v>
      </c>
      <c r="F53" s="21" t="s">
        <v>381</v>
      </c>
      <c r="G53" s="50" t="s">
        <v>60</v>
      </c>
      <c r="H53" s="22" t="s">
        <v>237</v>
      </c>
      <c r="I53" s="46" t="s">
        <v>382</v>
      </c>
      <c r="J53" s="46" t="s">
        <v>264</v>
      </c>
      <c r="K53" s="18" t="s">
        <v>35</v>
      </c>
      <c r="L53" s="10" t="s">
        <v>62</v>
      </c>
      <c r="M53" s="8" t="s">
        <v>57</v>
      </c>
      <c r="N53" s="24" t="s">
        <v>34</v>
      </c>
      <c r="O53" s="32">
        <v>46277</v>
      </c>
      <c r="P53" s="33">
        <v>46281</v>
      </c>
      <c r="Q53" s="22" t="s">
        <v>281</v>
      </c>
      <c r="R53" s="46" t="s">
        <v>385</v>
      </c>
      <c r="S53" s="27" t="s">
        <v>155</v>
      </c>
      <c r="T53" s="28" t="str">
        <f t="shared" si="8"/>
        <v>&lt;0.336</v>
      </c>
      <c r="U53" s="28" t="str">
        <f t="shared" si="8"/>
        <v>&lt;0.343</v>
      </c>
      <c r="V53" s="29" t="str">
        <f t="shared" si="4"/>
        <v>&lt;0.68</v>
      </c>
      <c r="W53" s="23" t="str">
        <f t="shared" si="6"/>
        <v/>
      </c>
    </row>
    <row r="54" spans="1:23">
      <c r="A54" s="5">
        <v>48</v>
      </c>
      <c r="B54" s="46" t="s">
        <v>84</v>
      </c>
      <c r="C54" s="21" t="s">
        <v>84</v>
      </c>
      <c r="D54" s="22" t="s">
        <v>84</v>
      </c>
      <c r="E54" s="18" t="s">
        <v>35</v>
      </c>
      <c r="F54" s="21" t="s">
        <v>263</v>
      </c>
      <c r="G54" s="50" t="s">
        <v>60</v>
      </c>
      <c r="H54" s="22" t="s">
        <v>237</v>
      </c>
      <c r="I54" s="46" t="s">
        <v>386</v>
      </c>
      <c r="J54" s="46" t="s">
        <v>264</v>
      </c>
      <c r="K54" s="18" t="s">
        <v>35</v>
      </c>
      <c r="L54" s="10" t="s">
        <v>62</v>
      </c>
      <c r="M54" s="8" t="s">
        <v>368</v>
      </c>
      <c r="N54" s="24" t="s">
        <v>34</v>
      </c>
      <c r="O54" s="32">
        <v>46279</v>
      </c>
      <c r="P54" s="33">
        <v>46281</v>
      </c>
      <c r="Q54" s="22" t="s">
        <v>178</v>
      </c>
      <c r="R54" s="46" t="s">
        <v>144</v>
      </c>
      <c r="S54" s="27" t="s">
        <v>51</v>
      </c>
      <c r="T54" s="28" t="str">
        <f t="shared" si="8"/>
        <v>&lt;3.87</v>
      </c>
      <c r="U54" s="28" t="str">
        <f t="shared" si="8"/>
        <v>&lt;3.8</v>
      </c>
      <c r="V54" s="29" t="str">
        <f t="shared" si="4"/>
        <v>&lt;7.7</v>
      </c>
      <c r="W54" s="23" t="str">
        <f t="shared" si="6"/>
        <v/>
      </c>
    </row>
    <row r="55" spans="1:23">
      <c r="A55" s="5">
        <v>49</v>
      </c>
      <c r="B55" s="46" t="s">
        <v>84</v>
      </c>
      <c r="C55" s="21" t="s">
        <v>84</v>
      </c>
      <c r="D55" s="22" t="s">
        <v>84</v>
      </c>
      <c r="E55" s="18" t="s">
        <v>35</v>
      </c>
      <c r="F55" s="21" t="s">
        <v>263</v>
      </c>
      <c r="G55" s="50" t="s">
        <v>60</v>
      </c>
      <c r="H55" s="22" t="s">
        <v>237</v>
      </c>
      <c r="I55" s="46" t="s">
        <v>387</v>
      </c>
      <c r="J55" s="46" t="s">
        <v>264</v>
      </c>
      <c r="K55" s="18" t="s">
        <v>35</v>
      </c>
      <c r="L55" s="10" t="s">
        <v>62</v>
      </c>
      <c r="M55" s="8" t="s">
        <v>368</v>
      </c>
      <c r="N55" s="24" t="s">
        <v>34</v>
      </c>
      <c r="O55" s="32">
        <v>46279</v>
      </c>
      <c r="P55" s="33">
        <v>46281</v>
      </c>
      <c r="Q55" s="22" t="s">
        <v>193</v>
      </c>
      <c r="R55" s="46" t="s">
        <v>240</v>
      </c>
      <c r="S55" s="27" t="s">
        <v>36</v>
      </c>
      <c r="T55" s="28" t="str">
        <f t="shared" si="8"/>
        <v>&lt;3.2</v>
      </c>
      <c r="U55" s="28" t="str">
        <f t="shared" si="8"/>
        <v>&lt;3.13</v>
      </c>
      <c r="V55" s="29" t="str">
        <f t="shared" si="4"/>
        <v>&lt;6.3</v>
      </c>
      <c r="W55" s="23" t="str">
        <f t="shared" si="6"/>
        <v/>
      </c>
    </row>
    <row r="56" spans="1:23">
      <c r="A56" s="5">
        <v>50</v>
      </c>
      <c r="B56" s="46" t="s">
        <v>84</v>
      </c>
      <c r="C56" s="21" t="s">
        <v>84</v>
      </c>
      <c r="D56" s="22" t="s">
        <v>84</v>
      </c>
      <c r="E56" s="18" t="s">
        <v>92</v>
      </c>
      <c r="F56" s="21" t="s">
        <v>266</v>
      </c>
      <c r="G56" s="50" t="s">
        <v>60</v>
      </c>
      <c r="H56" s="22" t="s">
        <v>237</v>
      </c>
      <c r="I56" s="46" t="s">
        <v>388</v>
      </c>
      <c r="J56" s="46" t="s">
        <v>264</v>
      </c>
      <c r="K56" s="18" t="s">
        <v>35</v>
      </c>
      <c r="L56" s="10" t="s">
        <v>62</v>
      </c>
      <c r="M56" s="8" t="s">
        <v>365</v>
      </c>
      <c r="N56" s="24" t="s">
        <v>34</v>
      </c>
      <c r="O56" s="32">
        <v>46280</v>
      </c>
      <c r="P56" s="33">
        <v>46282</v>
      </c>
      <c r="Q56" s="22" t="s">
        <v>180</v>
      </c>
      <c r="R56" s="46" t="s">
        <v>252</v>
      </c>
      <c r="S56" s="27" t="s">
        <v>56</v>
      </c>
      <c r="T56" s="28" t="str">
        <f t="shared" si="8"/>
        <v>&lt;5.18</v>
      </c>
      <c r="U56" s="28" t="str">
        <f t="shared" si="8"/>
        <v>&lt;5</v>
      </c>
      <c r="V56" s="29" t="str">
        <f t="shared" si="4"/>
        <v>&lt;10</v>
      </c>
      <c r="W56" s="23" t="str">
        <f t="shared" si="6"/>
        <v/>
      </c>
    </row>
    <row r="57" spans="1:23">
      <c r="A57" s="5">
        <v>51</v>
      </c>
      <c r="B57" s="46" t="s">
        <v>84</v>
      </c>
      <c r="C57" s="21" t="s">
        <v>84</v>
      </c>
      <c r="D57" s="22" t="s">
        <v>84</v>
      </c>
      <c r="E57" s="18" t="s">
        <v>35</v>
      </c>
      <c r="F57" s="21" t="s">
        <v>263</v>
      </c>
      <c r="G57" s="50" t="s">
        <v>60</v>
      </c>
      <c r="H57" s="22" t="s">
        <v>237</v>
      </c>
      <c r="I57" s="46" t="s">
        <v>145</v>
      </c>
      <c r="J57" s="46" t="s">
        <v>264</v>
      </c>
      <c r="K57" s="18" t="s">
        <v>35</v>
      </c>
      <c r="L57" s="10" t="s">
        <v>62</v>
      </c>
      <c r="M57" s="8" t="s">
        <v>368</v>
      </c>
      <c r="N57" s="24" t="s">
        <v>34</v>
      </c>
      <c r="O57" s="32">
        <v>46279</v>
      </c>
      <c r="P57" s="33">
        <v>46281</v>
      </c>
      <c r="Q57" s="22" t="s">
        <v>206</v>
      </c>
      <c r="R57" s="46" t="s">
        <v>206</v>
      </c>
      <c r="S57" s="27" t="s">
        <v>212</v>
      </c>
      <c r="T57" s="28" t="str">
        <f t="shared" si="8"/>
        <v>&lt;4.48</v>
      </c>
      <c r="U57" s="28" t="str">
        <f t="shared" si="8"/>
        <v>&lt;4.48</v>
      </c>
      <c r="V57" s="29" t="str">
        <f t="shared" si="4"/>
        <v>&lt;9</v>
      </c>
      <c r="W57" s="23" t="str">
        <f t="shared" si="6"/>
        <v/>
      </c>
    </row>
    <row r="58" spans="1:23">
      <c r="A58" s="5">
        <v>52</v>
      </c>
      <c r="B58" s="46" t="s">
        <v>84</v>
      </c>
      <c r="C58" s="21" t="s">
        <v>84</v>
      </c>
      <c r="D58" s="22" t="s">
        <v>84</v>
      </c>
      <c r="E58" s="18" t="s">
        <v>92</v>
      </c>
      <c r="F58" s="21" t="s">
        <v>266</v>
      </c>
      <c r="G58" s="50" t="s">
        <v>60</v>
      </c>
      <c r="H58" s="22" t="s">
        <v>237</v>
      </c>
      <c r="I58" s="46" t="s">
        <v>145</v>
      </c>
      <c r="J58" s="46" t="s">
        <v>264</v>
      </c>
      <c r="K58" s="18" t="s">
        <v>35</v>
      </c>
      <c r="L58" s="10" t="s">
        <v>62</v>
      </c>
      <c r="M58" s="8" t="s">
        <v>365</v>
      </c>
      <c r="N58" s="24" t="s">
        <v>34</v>
      </c>
      <c r="O58" s="32">
        <v>46280</v>
      </c>
      <c r="P58" s="33">
        <v>46282</v>
      </c>
      <c r="Q58" s="22" t="s">
        <v>197</v>
      </c>
      <c r="R58" s="46" t="s">
        <v>185</v>
      </c>
      <c r="S58" s="27" t="s">
        <v>109</v>
      </c>
      <c r="T58" s="28" t="str">
        <f t="shared" si="8"/>
        <v>&lt;5.86</v>
      </c>
      <c r="U58" s="28" t="str">
        <f t="shared" si="8"/>
        <v>&lt;5.52</v>
      </c>
      <c r="V58" s="29" t="str">
        <f t="shared" si="4"/>
        <v>&lt;11</v>
      </c>
      <c r="W58" s="23" t="str">
        <f t="shared" si="6"/>
        <v/>
      </c>
    </row>
    <row r="59" spans="1:23">
      <c r="A59" s="5">
        <v>53</v>
      </c>
      <c r="B59" s="46" t="s">
        <v>84</v>
      </c>
      <c r="C59" s="21" t="s">
        <v>84</v>
      </c>
      <c r="D59" s="22" t="s">
        <v>84</v>
      </c>
      <c r="E59" s="18" t="s">
        <v>35</v>
      </c>
      <c r="F59" s="21" t="s">
        <v>263</v>
      </c>
      <c r="G59" s="50" t="s">
        <v>60</v>
      </c>
      <c r="H59" s="22" t="s">
        <v>237</v>
      </c>
      <c r="I59" s="46" t="s">
        <v>389</v>
      </c>
      <c r="J59" s="46" t="s">
        <v>264</v>
      </c>
      <c r="K59" s="18" t="s">
        <v>35</v>
      </c>
      <c r="L59" s="10" t="s">
        <v>62</v>
      </c>
      <c r="M59" s="8" t="s">
        <v>368</v>
      </c>
      <c r="N59" s="24" t="s">
        <v>34</v>
      </c>
      <c r="O59" s="32">
        <v>46279</v>
      </c>
      <c r="P59" s="33">
        <v>46281</v>
      </c>
      <c r="Q59" s="22" t="s">
        <v>202</v>
      </c>
      <c r="R59" s="46" t="s">
        <v>61</v>
      </c>
      <c r="S59" s="27" t="s">
        <v>109</v>
      </c>
      <c r="T59" s="28" t="str">
        <f t="shared" si="8"/>
        <v>&lt;5.29</v>
      </c>
      <c r="U59" s="28" t="str">
        <f t="shared" si="8"/>
        <v>&lt;5.31</v>
      </c>
      <c r="V59" s="29" t="str">
        <f t="shared" si="4"/>
        <v>&lt;11</v>
      </c>
      <c r="W59" s="23" t="str">
        <f t="shared" si="6"/>
        <v/>
      </c>
    </row>
    <row r="60" spans="1:23">
      <c r="A60" s="5">
        <v>54</v>
      </c>
      <c r="B60" s="46" t="s">
        <v>84</v>
      </c>
      <c r="C60" s="21" t="s">
        <v>84</v>
      </c>
      <c r="D60" s="22" t="s">
        <v>84</v>
      </c>
      <c r="E60" s="18" t="s">
        <v>90</v>
      </c>
      <c r="F60" s="21" t="s">
        <v>267</v>
      </c>
      <c r="G60" s="50" t="s">
        <v>60</v>
      </c>
      <c r="H60" s="22" t="s">
        <v>237</v>
      </c>
      <c r="I60" s="46" t="s">
        <v>390</v>
      </c>
      <c r="J60" s="46" t="s">
        <v>264</v>
      </c>
      <c r="K60" s="18" t="s">
        <v>35</v>
      </c>
      <c r="L60" s="10" t="s">
        <v>62</v>
      </c>
      <c r="M60" s="8" t="s">
        <v>368</v>
      </c>
      <c r="N60" s="24" t="s">
        <v>34</v>
      </c>
      <c r="O60" s="32">
        <v>46279</v>
      </c>
      <c r="P60" s="33">
        <v>46281</v>
      </c>
      <c r="Q60" s="22" t="s">
        <v>72</v>
      </c>
      <c r="R60" s="46" t="s">
        <v>220</v>
      </c>
      <c r="S60" s="27" t="s">
        <v>56</v>
      </c>
      <c r="T60" s="28" t="str">
        <f t="shared" si="8"/>
        <v>&lt;4.82</v>
      </c>
      <c r="U60" s="28" t="str">
        <f t="shared" si="8"/>
        <v>&lt;5.62</v>
      </c>
      <c r="V60" s="29" t="str">
        <f t="shared" si="4"/>
        <v>&lt;10</v>
      </c>
      <c r="W60" s="23" t="str">
        <f t="shared" si="6"/>
        <v/>
      </c>
    </row>
    <row r="61" spans="1:23">
      <c r="A61" s="5">
        <v>55</v>
      </c>
      <c r="B61" s="46" t="s">
        <v>84</v>
      </c>
      <c r="C61" s="21" t="s">
        <v>84</v>
      </c>
      <c r="D61" s="22" t="s">
        <v>84</v>
      </c>
      <c r="E61" s="18" t="s">
        <v>90</v>
      </c>
      <c r="F61" s="21" t="s">
        <v>267</v>
      </c>
      <c r="G61" s="50" t="s">
        <v>60</v>
      </c>
      <c r="H61" s="22" t="s">
        <v>237</v>
      </c>
      <c r="I61" s="46" t="s">
        <v>390</v>
      </c>
      <c r="J61" s="46" t="s">
        <v>264</v>
      </c>
      <c r="K61" s="18" t="s">
        <v>35</v>
      </c>
      <c r="L61" s="10" t="s">
        <v>62</v>
      </c>
      <c r="M61" s="8" t="s">
        <v>368</v>
      </c>
      <c r="N61" s="24" t="s">
        <v>34</v>
      </c>
      <c r="O61" s="32">
        <v>46279</v>
      </c>
      <c r="P61" s="33">
        <v>46281</v>
      </c>
      <c r="Q61" s="22" t="s">
        <v>272</v>
      </c>
      <c r="R61" s="46" t="s">
        <v>176</v>
      </c>
      <c r="S61" s="27" t="s">
        <v>120</v>
      </c>
      <c r="T61" s="28" t="str">
        <f t="shared" si="8"/>
        <v>&lt;3.49</v>
      </c>
      <c r="U61" s="28" t="str">
        <f t="shared" si="8"/>
        <v>&lt;3.56</v>
      </c>
      <c r="V61" s="29" t="str">
        <f t="shared" si="4"/>
        <v>&lt;7.1</v>
      </c>
      <c r="W61" s="23" t="str">
        <f t="shared" si="6"/>
        <v/>
      </c>
    </row>
    <row r="62" spans="1:23">
      <c r="A62" s="5">
        <v>56</v>
      </c>
      <c r="B62" s="46" t="s">
        <v>84</v>
      </c>
      <c r="C62" s="21" t="s">
        <v>84</v>
      </c>
      <c r="D62" s="22" t="s">
        <v>84</v>
      </c>
      <c r="E62" s="18" t="s">
        <v>90</v>
      </c>
      <c r="F62" s="21" t="s">
        <v>267</v>
      </c>
      <c r="G62" s="50" t="s">
        <v>60</v>
      </c>
      <c r="H62" s="22" t="s">
        <v>237</v>
      </c>
      <c r="I62" s="46" t="s">
        <v>390</v>
      </c>
      <c r="J62" s="46" t="s">
        <v>264</v>
      </c>
      <c r="K62" s="18" t="s">
        <v>35</v>
      </c>
      <c r="L62" s="10" t="s">
        <v>62</v>
      </c>
      <c r="M62" s="8" t="s">
        <v>368</v>
      </c>
      <c r="N62" s="24" t="s">
        <v>34</v>
      </c>
      <c r="O62" s="32">
        <v>46279</v>
      </c>
      <c r="P62" s="33">
        <v>46281</v>
      </c>
      <c r="Q62" s="22" t="s">
        <v>103</v>
      </c>
      <c r="R62" s="46" t="s">
        <v>378</v>
      </c>
      <c r="S62" s="27" t="s">
        <v>232</v>
      </c>
      <c r="T62" s="28" t="str">
        <f t="shared" si="8"/>
        <v>&lt;4.21</v>
      </c>
      <c r="U62" s="28" t="str">
        <f t="shared" si="8"/>
        <v>&lt;3.28</v>
      </c>
      <c r="V62" s="29" t="str">
        <f t="shared" si="4"/>
        <v>&lt;7.5</v>
      </c>
      <c r="W62" s="23" t="str">
        <f t="shared" si="6"/>
        <v/>
      </c>
    </row>
    <row r="63" spans="1:23">
      <c r="A63" s="5">
        <v>57</v>
      </c>
      <c r="B63" s="46" t="s">
        <v>84</v>
      </c>
      <c r="C63" s="21" t="s">
        <v>84</v>
      </c>
      <c r="D63" s="22" t="s">
        <v>84</v>
      </c>
      <c r="E63" s="18" t="s">
        <v>35</v>
      </c>
      <c r="F63" s="21" t="s">
        <v>263</v>
      </c>
      <c r="G63" s="50" t="s">
        <v>60</v>
      </c>
      <c r="H63" s="22" t="s">
        <v>237</v>
      </c>
      <c r="I63" s="46" t="s">
        <v>110</v>
      </c>
      <c r="J63" s="46" t="s">
        <v>264</v>
      </c>
      <c r="K63" s="18" t="s">
        <v>35</v>
      </c>
      <c r="L63" s="10" t="s">
        <v>62</v>
      </c>
      <c r="M63" s="8" t="s">
        <v>368</v>
      </c>
      <c r="N63" s="24" t="s">
        <v>34</v>
      </c>
      <c r="O63" s="32">
        <v>46279</v>
      </c>
      <c r="P63" s="33">
        <v>46281</v>
      </c>
      <c r="Q63" s="22" t="s">
        <v>391</v>
      </c>
      <c r="R63" s="46" t="s">
        <v>148</v>
      </c>
      <c r="S63" s="27" t="s">
        <v>118</v>
      </c>
      <c r="T63" s="28" t="str">
        <f t="shared" si="8"/>
        <v>&lt;4.63</v>
      </c>
      <c r="U63" s="28" t="str">
        <f t="shared" si="8"/>
        <v>&lt;3.91</v>
      </c>
      <c r="V63" s="29" t="str">
        <f t="shared" si="4"/>
        <v>&lt;8.5</v>
      </c>
      <c r="W63" s="23" t="str">
        <f t="shared" si="6"/>
        <v/>
      </c>
    </row>
    <row r="64" spans="1:23">
      <c r="A64" s="5">
        <v>58</v>
      </c>
      <c r="B64" s="46" t="s">
        <v>84</v>
      </c>
      <c r="C64" s="21" t="s">
        <v>84</v>
      </c>
      <c r="D64" s="22" t="s">
        <v>84</v>
      </c>
      <c r="E64" s="18" t="s">
        <v>35</v>
      </c>
      <c r="F64" s="21" t="s">
        <v>263</v>
      </c>
      <c r="G64" s="50" t="s">
        <v>60</v>
      </c>
      <c r="H64" s="22" t="s">
        <v>237</v>
      </c>
      <c r="I64" s="46" t="s">
        <v>110</v>
      </c>
      <c r="J64" s="46" t="s">
        <v>264</v>
      </c>
      <c r="K64" s="18" t="s">
        <v>35</v>
      </c>
      <c r="L64" s="10" t="s">
        <v>62</v>
      </c>
      <c r="M64" s="8" t="s">
        <v>368</v>
      </c>
      <c r="N64" s="24" t="s">
        <v>34</v>
      </c>
      <c r="O64" s="32">
        <v>46279</v>
      </c>
      <c r="P64" s="33">
        <v>46281</v>
      </c>
      <c r="Q64" s="22" t="s">
        <v>234</v>
      </c>
      <c r="R64" s="46" t="s">
        <v>66</v>
      </c>
      <c r="S64" s="27" t="s">
        <v>151</v>
      </c>
      <c r="T64" s="28" t="str">
        <f t="shared" si="8"/>
        <v>&lt;3.46</v>
      </c>
      <c r="U64" s="28" t="str">
        <f t="shared" si="8"/>
        <v>&lt;3.06</v>
      </c>
      <c r="V64" s="29" t="str">
        <f t="shared" si="4"/>
        <v>&lt;6.5</v>
      </c>
      <c r="W64" s="23" t="str">
        <f t="shared" si="6"/>
        <v/>
      </c>
    </row>
    <row r="65" spans="1:23">
      <c r="A65" s="5">
        <v>59</v>
      </c>
      <c r="B65" s="46" t="s">
        <v>84</v>
      </c>
      <c r="C65" s="21" t="s">
        <v>84</v>
      </c>
      <c r="D65" s="22" t="s">
        <v>84</v>
      </c>
      <c r="E65" s="18" t="s">
        <v>35</v>
      </c>
      <c r="F65" s="21" t="s">
        <v>263</v>
      </c>
      <c r="G65" s="50" t="s">
        <v>60</v>
      </c>
      <c r="H65" s="22" t="s">
        <v>237</v>
      </c>
      <c r="I65" s="46" t="s">
        <v>110</v>
      </c>
      <c r="J65" s="46" t="s">
        <v>264</v>
      </c>
      <c r="K65" s="18" t="s">
        <v>35</v>
      </c>
      <c r="L65" s="10" t="s">
        <v>62</v>
      </c>
      <c r="M65" s="8" t="s">
        <v>368</v>
      </c>
      <c r="N65" s="24" t="s">
        <v>34</v>
      </c>
      <c r="O65" s="32">
        <v>46279</v>
      </c>
      <c r="P65" s="33">
        <v>46281</v>
      </c>
      <c r="Q65" s="22" t="s">
        <v>159</v>
      </c>
      <c r="R65" s="46" t="s">
        <v>231</v>
      </c>
      <c r="S65" s="27" t="s">
        <v>52</v>
      </c>
      <c r="T65" s="28" t="str">
        <f t="shared" si="8"/>
        <v>&lt;4.03</v>
      </c>
      <c r="U65" s="28" t="str">
        <f t="shared" si="8"/>
        <v>&lt;3.37</v>
      </c>
      <c r="V65" s="29" t="str">
        <f t="shared" si="4"/>
        <v>&lt;7.4</v>
      </c>
      <c r="W65" s="23" t="str">
        <f t="shared" si="6"/>
        <v/>
      </c>
    </row>
    <row r="66" spans="1:23">
      <c r="A66" s="5">
        <v>60</v>
      </c>
      <c r="B66" s="46" t="s">
        <v>84</v>
      </c>
      <c r="C66" s="21" t="s">
        <v>84</v>
      </c>
      <c r="D66" s="22" t="s">
        <v>84</v>
      </c>
      <c r="E66" s="18" t="s">
        <v>35</v>
      </c>
      <c r="F66" s="21" t="s">
        <v>263</v>
      </c>
      <c r="G66" s="50" t="s">
        <v>60</v>
      </c>
      <c r="H66" s="22" t="s">
        <v>237</v>
      </c>
      <c r="I66" s="46" t="s">
        <v>131</v>
      </c>
      <c r="J66" s="46" t="s">
        <v>264</v>
      </c>
      <c r="K66" s="18" t="s">
        <v>35</v>
      </c>
      <c r="L66" s="10" t="s">
        <v>62</v>
      </c>
      <c r="M66" s="8" t="s">
        <v>368</v>
      </c>
      <c r="N66" s="24" t="s">
        <v>34</v>
      </c>
      <c r="O66" s="32">
        <v>46279</v>
      </c>
      <c r="P66" s="33">
        <v>46281</v>
      </c>
      <c r="Q66" s="22" t="s">
        <v>66</v>
      </c>
      <c r="R66" s="46" t="s">
        <v>198</v>
      </c>
      <c r="S66" s="27" t="s">
        <v>227</v>
      </c>
      <c r="T66" s="28" t="str">
        <f t="shared" si="8"/>
        <v>&lt;3.06</v>
      </c>
      <c r="U66" s="28" t="str">
        <f t="shared" si="8"/>
        <v>&lt;3.36</v>
      </c>
      <c r="V66" s="29" t="str">
        <f t="shared" si="4"/>
        <v>&lt;6.4</v>
      </c>
      <c r="W66" s="23" t="str">
        <f t="shared" si="6"/>
        <v/>
      </c>
    </row>
    <row r="67" spans="1:23">
      <c r="A67" s="5">
        <v>61</v>
      </c>
      <c r="B67" s="46" t="s">
        <v>84</v>
      </c>
      <c r="C67" s="21" t="s">
        <v>84</v>
      </c>
      <c r="D67" s="22" t="s">
        <v>84</v>
      </c>
      <c r="E67" s="18" t="s">
        <v>35</v>
      </c>
      <c r="F67" s="21" t="s">
        <v>263</v>
      </c>
      <c r="G67" s="50" t="s">
        <v>60</v>
      </c>
      <c r="H67" s="22" t="s">
        <v>237</v>
      </c>
      <c r="I67" s="46" t="s">
        <v>131</v>
      </c>
      <c r="J67" s="46" t="s">
        <v>264</v>
      </c>
      <c r="K67" s="18" t="s">
        <v>35</v>
      </c>
      <c r="L67" s="10" t="s">
        <v>62</v>
      </c>
      <c r="M67" s="8" t="s">
        <v>368</v>
      </c>
      <c r="N67" s="24" t="s">
        <v>34</v>
      </c>
      <c r="O67" s="32">
        <v>46279</v>
      </c>
      <c r="P67" s="33">
        <v>46281</v>
      </c>
      <c r="Q67" s="22" t="s">
        <v>77</v>
      </c>
      <c r="R67" s="46" t="s">
        <v>392</v>
      </c>
      <c r="S67" s="27" t="s">
        <v>52</v>
      </c>
      <c r="T67" s="28" t="str">
        <f t="shared" ref="T67:V95" si="9">IF(Q67="","",IF(NOT(ISERROR(Q67*1)),ROUNDDOWN(Q67*1,2-INT(LOG(ABS(Q67*1)))),IFERROR("&lt;"&amp;ROUNDDOWN(IF(SUBSTITUTE(Q67,"&lt;","")*1&lt;=50,SUBSTITUTE(Q67,"&lt;","")*1,""),2-INT(LOG(ABS(SUBSTITUTE(Q67,"&lt;","")*1)))),IF(Q67="-",Q67,"入力形式が間違っています"))))</f>
        <v>&lt;3.62</v>
      </c>
      <c r="U67" s="28" t="str">
        <f t="shared" si="9"/>
        <v>&lt;3.73</v>
      </c>
      <c r="V67" s="29" t="str">
        <f t="shared" si="4"/>
        <v>&lt;7.4</v>
      </c>
      <c r="W67" s="23" t="str">
        <f t="shared" si="6"/>
        <v/>
      </c>
    </row>
    <row r="68" spans="1:23">
      <c r="A68" s="5">
        <v>62</v>
      </c>
      <c r="B68" s="46" t="s">
        <v>84</v>
      </c>
      <c r="C68" s="21" t="s">
        <v>84</v>
      </c>
      <c r="D68" s="22" t="s">
        <v>84</v>
      </c>
      <c r="E68" s="18" t="s">
        <v>90</v>
      </c>
      <c r="F68" s="21" t="s">
        <v>267</v>
      </c>
      <c r="G68" s="50" t="s">
        <v>60</v>
      </c>
      <c r="H68" s="22" t="s">
        <v>237</v>
      </c>
      <c r="I68" s="46" t="s">
        <v>131</v>
      </c>
      <c r="J68" s="46" t="s">
        <v>264</v>
      </c>
      <c r="K68" s="18" t="s">
        <v>35</v>
      </c>
      <c r="L68" s="10" t="s">
        <v>62</v>
      </c>
      <c r="M68" s="8" t="s">
        <v>368</v>
      </c>
      <c r="N68" s="24" t="s">
        <v>34</v>
      </c>
      <c r="O68" s="32">
        <v>46279</v>
      </c>
      <c r="P68" s="33">
        <v>46281</v>
      </c>
      <c r="Q68" s="22" t="s">
        <v>70</v>
      </c>
      <c r="R68" s="46" t="s">
        <v>234</v>
      </c>
      <c r="S68" s="27" t="s">
        <v>224</v>
      </c>
      <c r="T68" s="28" t="str">
        <f t="shared" si="9"/>
        <v>&lt;3.09</v>
      </c>
      <c r="U68" s="28" t="str">
        <f t="shared" si="9"/>
        <v>&lt;3.46</v>
      </c>
      <c r="V68" s="29" t="str">
        <f t="shared" si="4"/>
        <v>&lt;6.6</v>
      </c>
      <c r="W68" s="23" t="str">
        <f t="shared" si="6"/>
        <v/>
      </c>
    </row>
    <row r="69" spans="1:23">
      <c r="A69" s="5">
        <v>63</v>
      </c>
      <c r="B69" s="46" t="s">
        <v>84</v>
      </c>
      <c r="C69" s="21" t="s">
        <v>84</v>
      </c>
      <c r="D69" s="22" t="s">
        <v>84</v>
      </c>
      <c r="E69" s="18" t="s">
        <v>90</v>
      </c>
      <c r="F69" s="21" t="s">
        <v>267</v>
      </c>
      <c r="G69" s="50" t="s">
        <v>60</v>
      </c>
      <c r="H69" s="22" t="s">
        <v>237</v>
      </c>
      <c r="I69" s="46" t="s">
        <v>131</v>
      </c>
      <c r="J69" s="46" t="s">
        <v>264</v>
      </c>
      <c r="K69" s="18" t="s">
        <v>35</v>
      </c>
      <c r="L69" s="10" t="s">
        <v>62</v>
      </c>
      <c r="M69" s="8" t="s">
        <v>368</v>
      </c>
      <c r="N69" s="24" t="s">
        <v>34</v>
      </c>
      <c r="O69" s="32">
        <v>46279</v>
      </c>
      <c r="P69" s="33">
        <v>46281</v>
      </c>
      <c r="Q69" s="22" t="s">
        <v>119</v>
      </c>
      <c r="R69" s="46" t="s">
        <v>203</v>
      </c>
      <c r="S69" s="27" t="s">
        <v>232</v>
      </c>
      <c r="T69" s="28" t="str">
        <f t="shared" si="9"/>
        <v>&lt;4.11</v>
      </c>
      <c r="U69" s="28" t="str">
        <f t="shared" si="9"/>
        <v>&lt;3.42</v>
      </c>
      <c r="V69" s="29" t="str">
        <f t="shared" si="4"/>
        <v>&lt;7.5</v>
      </c>
      <c r="W69" s="23" t="str">
        <f t="shared" si="6"/>
        <v/>
      </c>
    </row>
    <row r="70" spans="1:23">
      <c r="A70" s="5">
        <v>64</v>
      </c>
      <c r="B70" s="46" t="s">
        <v>84</v>
      </c>
      <c r="C70" s="21" t="s">
        <v>84</v>
      </c>
      <c r="D70" s="22" t="s">
        <v>84</v>
      </c>
      <c r="E70" s="18" t="s">
        <v>90</v>
      </c>
      <c r="F70" s="21" t="s">
        <v>267</v>
      </c>
      <c r="G70" s="50" t="s">
        <v>60</v>
      </c>
      <c r="H70" s="22" t="s">
        <v>237</v>
      </c>
      <c r="I70" s="46" t="s">
        <v>131</v>
      </c>
      <c r="J70" s="46" t="s">
        <v>264</v>
      </c>
      <c r="K70" s="18" t="s">
        <v>35</v>
      </c>
      <c r="L70" s="10" t="s">
        <v>62</v>
      </c>
      <c r="M70" s="8" t="s">
        <v>368</v>
      </c>
      <c r="N70" s="24" t="s">
        <v>34</v>
      </c>
      <c r="O70" s="32">
        <v>46279</v>
      </c>
      <c r="P70" s="33">
        <v>46281</v>
      </c>
      <c r="Q70" s="22" t="s">
        <v>233</v>
      </c>
      <c r="R70" s="46" t="s">
        <v>238</v>
      </c>
      <c r="S70" s="27" t="s">
        <v>224</v>
      </c>
      <c r="T70" s="28" t="str">
        <f t="shared" si="9"/>
        <v>&lt;3.54</v>
      </c>
      <c r="U70" s="28" t="str">
        <f t="shared" si="9"/>
        <v>&lt;3.02</v>
      </c>
      <c r="V70" s="29" t="str">
        <f t="shared" si="4"/>
        <v>&lt;6.6</v>
      </c>
      <c r="W70" s="23" t="str">
        <f t="shared" si="6"/>
        <v/>
      </c>
    </row>
    <row r="71" spans="1:23">
      <c r="A71" s="5">
        <v>65</v>
      </c>
      <c r="B71" s="46" t="s">
        <v>84</v>
      </c>
      <c r="C71" s="21" t="s">
        <v>84</v>
      </c>
      <c r="D71" s="22" t="s">
        <v>84</v>
      </c>
      <c r="E71" s="18" t="s">
        <v>35</v>
      </c>
      <c r="F71" s="21" t="s">
        <v>263</v>
      </c>
      <c r="G71" s="50" t="s">
        <v>60</v>
      </c>
      <c r="H71" s="22" t="s">
        <v>237</v>
      </c>
      <c r="I71" s="46" t="s">
        <v>393</v>
      </c>
      <c r="J71" s="46" t="s">
        <v>264</v>
      </c>
      <c r="K71" s="18" t="s">
        <v>35</v>
      </c>
      <c r="L71" s="10" t="s">
        <v>62</v>
      </c>
      <c r="M71" s="8" t="s">
        <v>366</v>
      </c>
      <c r="N71" s="24" t="s">
        <v>34</v>
      </c>
      <c r="O71" s="32">
        <v>46279</v>
      </c>
      <c r="P71" s="33">
        <v>46281</v>
      </c>
      <c r="Q71" s="22" t="s">
        <v>125</v>
      </c>
      <c r="R71" s="46" t="s">
        <v>121</v>
      </c>
      <c r="S71" s="27" t="s">
        <v>102</v>
      </c>
      <c r="T71" s="28" t="str">
        <f t="shared" si="9"/>
        <v>&lt;4.51</v>
      </c>
      <c r="U71" s="28" t="str">
        <f t="shared" si="9"/>
        <v>&lt;4.93</v>
      </c>
      <c r="V71" s="29" t="str">
        <f t="shared" si="4"/>
        <v>&lt;9.4</v>
      </c>
      <c r="W71" s="23" t="str">
        <f t="shared" si="6"/>
        <v/>
      </c>
    </row>
    <row r="72" spans="1:23">
      <c r="A72" s="5">
        <v>66</v>
      </c>
      <c r="B72" s="46" t="s">
        <v>84</v>
      </c>
      <c r="C72" s="21" t="s">
        <v>84</v>
      </c>
      <c r="D72" s="22" t="s">
        <v>84</v>
      </c>
      <c r="E72" s="18" t="s">
        <v>35</v>
      </c>
      <c r="F72" s="21" t="s">
        <v>263</v>
      </c>
      <c r="G72" s="50" t="s">
        <v>60</v>
      </c>
      <c r="H72" s="22" t="s">
        <v>237</v>
      </c>
      <c r="I72" s="46" t="s">
        <v>393</v>
      </c>
      <c r="J72" s="46" t="s">
        <v>264</v>
      </c>
      <c r="K72" s="18" t="s">
        <v>35</v>
      </c>
      <c r="L72" s="10" t="s">
        <v>62</v>
      </c>
      <c r="M72" s="8" t="s">
        <v>366</v>
      </c>
      <c r="N72" s="24" t="s">
        <v>34</v>
      </c>
      <c r="O72" s="32">
        <v>46279</v>
      </c>
      <c r="P72" s="33">
        <v>46281</v>
      </c>
      <c r="Q72" s="22" t="s">
        <v>153</v>
      </c>
      <c r="R72" s="46" t="s">
        <v>164</v>
      </c>
      <c r="S72" s="27" t="s">
        <v>136</v>
      </c>
      <c r="T72" s="28" t="str">
        <f t="shared" si="9"/>
        <v>&lt;4.7</v>
      </c>
      <c r="U72" s="28" t="str">
        <f t="shared" si="9"/>
        <v>&lt;5.22</v>
      </c>
      <c r="V72" s="29" t="str">
        <f t="shared" si="4"/>
        <v>&lt;9.9</v>
      </c>
      <c r="W72" s="23" t="str">
        <f t="shared" si="6"/>
        <v/>
      </c>
    </row>
    <row r="73" spans="1:23">
      <c r="A73" s="5">
        <v>67</v>
      </c>
      <c r="B73" s="46" t="s">
        <v>84</v>
      </c>
      <c r="C73" s="21" t="s">
        <v>84</v>
      </c>
      <c r="D73" s="22" t="s">
        <v>84</v>
      </c>
      <c r="E73" s="18" t="s">
        <v>35</v>
      </c>
      <c r="F73" s="21" t="s">
        <v>263</v>
      </c>
      <c r="G73" s="50" t="s">
        <v>60</v>
      </c>
      <c r="H73" s="22" t="s">
        <v>237</v>
      </c>
      <c r="I73" s="46" t="s">
        <v>394</v>
      </c>
      <c r="J73" s="46" t="s">
        <v>264</v>
      </c>
      <c r="K73" s="18" t="s">
        <v>35</v>
      </c>
      <c r="L73" s="10" t="s">
        <v>62</v>
      </c>
      <c r="M73" s="8" t="s">
        <v>366</v>
      </c>
      <c r="N73" s="24" t="s">
        <v>34</v>
      </c>
      <c r="O73" s="32">
        <v>46279</v>
      </c>
      <c r="P73" s="33">
        <v>46281</v>
      </c>
      <c r="Q73" s="22" t="s">
        <v>395</v>
      </c>
      <c r="R73" s="46" t="s">
        <v>396</v>
      </c>
      <c r="S73" s="27" t="s">
        <v>86</v>
      </c>
      <c r="T73" s="28" t="str">
        <f t="shared" si="9"/>
        <v>&lt;7.57</v>
      </c>
      <c r="U73" s="28" t="str">
        <f t="shared" si="9"/>
        <v>&lt;7.25</v>
      </c>
      <c r="V73" s="29" t="str">
        <f t="shared" si="4"/>
        <v>&lt;15</v>
      </c>
      <c r="W73" s="23" t="str">
        <f t="shared" si="6"/>
        <v/>
      </c>
    </row>
    <row r="74" spans="1:23">
      <c r="A74" s="5">
        <v>68</v>
      </c>
      <c r="B74" s="46" t="s">
        <v>84</v>
      </c>
      <c r="C74" s="21" t="s">
        <v>84</v>
      </c>
      <c r="D74" s="22" t="s">
        <v>84</v>
      </c>
      <c r="E74" s="18" t="s">
        <v>35</v>
      </c>
      <c r="F74" s="21" t="s">
        <v>263</v>
      </c>
      <c r="G74" s="50" t="s">
        <v>60</v>
      </c>
      <c r="H74" s="22" t="s">
        <v>237</v>
      </c>
      <c r="I74" s="46" t="s">
        <v>394</v>
      </c>
      <c r="J74" s="46" t="s">
        <v>264</v>
      </c>
      <c r="K74" s="18" t="s">
        <v>35</v>
      </c>
      <c r="L74" s="10" t="s">
        <v>62</v>
      </c>
      <c r="M74" s="8" t="s">
        <v>366</v>
      </c>
      <c r="N74" s="24" t="s">
        <v>34</v>
      </c>
      <c r="O74" s="32">
        <v>46279</v>
      </c>
      <c r="P74" s="33">
        <v>46281</v>
      </c>
      <c r="Q74" s="22" t="s">
        <v>397</v>
      </c>
      <c r="R74" s="46" t="s">
        <v>127</v>
      </c>
      <c r="S74" s="27" t="s">
        <v>50</v>
      </c>
      <c r="T74" s="28" t="str">
        <f t="shared" si="9"/>
        <v>&lt;4.27</v>
      </c>
      <c r="U74" s="28" t="str">
        <f t="shared" si="9"/>
        <v>&lt;4.84</v>
      </c>
      <c r="V74" s="29" t="str">
        <f t="shared" si="4"/>
        <v>&lt;9.1</v>
      </c>
      <c r="W74" s="23" t="str">
        <f t="shared" si="6"/>
        <v/>
      </c>
    </row>
    <row r="75" spans="1:23">
      <c r="A75" s="5">
        <v>69</v>
      </c>
      <c r="B75" s="46" t="s">
        <v>84</v>
      </c>
      <c r="C75" s="21" t="s">
        <v>84</v>
      </c>
      <c r="D75" s="22" t="s">
        <v>84</v>
      </c>
      <c r="E75" s="18" t="s">
        <v>35</v>
      </c>
      <c r="F75" s="21" t="s">
        <v>263</v>
      </c>
      <c r="G75" s="50" t="s">
        <v>60</v>
      </c>
      <c r="H75" s="22" t="s">
        <v>237</v>
      </c>
      <c r="I75" s="46" t="s">
        <v>394</v>
      </c>
      <c r="J75" s="46" t="s">
        <v>264</v>
      </c>
      <c r="K75" s="18" t="s">
        <v>35</v>
      </c>
      <c r="L75" s="10" t="s">
        <v>62</v>
      </c>
      <c r="M75" s="8" t="s">
        <v>57</v>
      </c>
      <c r="N75" s="24" t="s">
        <v>34</v>
      </c>
      <c r="O75" s="32">
        <v>46280</v>
      </c>
      <c r="P75" s="33">
        <v>46281</v>
      </c>
      <c r="Q75" s="22" t="s">
        <v>239</v>
      </c>
      <c r="R75" s="46" t="s">
        <v>150</v>
      </c>
      <c r="S75" s="27" t="s">
        <v>43</v>
      </c>
      <c r="T75" s="28" t="str">
        <f t="shared" si="9"/>
        <v>&lt;3.75</v>
      </c>
      <c r="U75" s="28" t="str">
        <f t="shared" si="9"/>
        <v>&lt;4.07</v>
      </c>
      <c r="V75" s="29" t="str">
        <f t="shared" si="4"/>
        <v>&lt;7.8</v>
      </c>
      <c r="W75" s="23" t="str">
        <f t="shared" si="6"/>
        <v/>
      </c>
    </row>
    <row r="76" spans="1:23">
      <c r="A76" s="5">
        <v>70</v>
      </c>
      <c r="B76" s="46" t="s">
        <v>84</v>
      </c>
      <c r="C76" s="21" t="s">
        <v>84</v>
      </c>
      <c r="D76" s="22" t="s">
        <v>84</v>
      </c>
      <c r="E76" s="18" t="s">
        <v>35</v>
      </c>
      <c r="F76" s="21" t="s">
        <v>263</v>
      </c>
      <c r="G76" s="50" t="s">
        <v>60</v>
      </c>
      <c r="H76" s="22" t="s">
        <v>237</v>
      </c>
      <c r="I76" s="46" t="s">
        <v>394</v>
      </c>
      <c r="J76" s="46" t="s">
        <v>264</v>
      </c>
      <c r="K76" s="18" t="s">
        <v>35</v>
      </c>
      <c r="L76" s="10" t="s">
        <v>62</v>
      </c>
      <c r="M76" s="8" t="s">
        <v>57</v>
      </c>
      <c r="N76" s="24" t="s">
        <v>34</v>
      </c>
      <c r="O76" s="32">
        <v>46280</v>
      </c>
      <c r="P76" s="33">
        <v>46281</v>
      </c>
      <c r="Q76" s="22" t="s">
        <v>208</v>
      </c>
      <c r="R76" s="46" t="s">
        <v>190</v>
      </c>
      <c r="S76" s="27" t="s">
        <v>232</v>
      </c>
      <c r="T76" s="28" t="str">
        <f t="shared" si="9"/>
        <v>&lt;3.52</v>
      </c>
      <c r="U76" s="28" t="str">
        <f t="shared" si="9"/>
        <v>&lt;3.98</v>
      </c>
      <c r="V76" s="29" t="str">
        <f t="shared" si="4"/>
        <v>&lt;7.5</v>
      </c>
      <c r="W76" s="23" t="str">
        <f t="shared" si="6"/>
        <v/>
      </c>
    </row>
    <row r="77" spans="1:23">
      <c r="A77" s="5">
        <v>71</v>
      </c>
      <c r="B77" s="46" t="s">
        <v>84</v>
      </c>
      <c r="C77" s="21" t="s">
        <v>84</v>
      </c>
      <c r="D77" s="22" t="s">
        <v>84</v>
      </c>
      <c r="E77" s="18" t="s">
        <v>35</v>
      </c>
      <c r="F77" s="21" t="s">
        <v>263</v>
      </c>
      <c r="G77" s="50" t="s">
        <v>60</v>
      </c>
      <c r="H77" s="22" t="s">
        <v>237</v>
      </c>
      <c r="I77" s="46" t="s">
        <v>394</v>
      </c>
      <c r="J77" s="46" t="s">
        <v>264</v>
      </c>
      <c r="K77" s="18" t="s">
        <v>35</v>
      </c>
      <c r="L77" s="10" t="s">
        <v>62</v>
      </c>
      <c r="M77" s="8" t="s">
        <v>57</v>
      </c>
      <c r="N77" s="24" t="s">
        <v>34</v>
      </c>
      <c r="O77" s="32">
        <v>46280</v>
      </c>
      <c r="P77" s="33">
        <v>46281</v>
      </c>
      <c r="Q77" s="22" t="s">
        <v>398</v>
      </c>
      <c r="R77" s="46" t="s">
        <v>399</v>
      </c>
      <c r="S77" s="27" t="s">
        <v>149</v>
      </c>
      <c r="T77" s="28" t="str">
        <f t="shared" si="9"/>
        <v>&lt;3.03</v>
      </c>
      <c r="U77" s="28" t="str">
        <f t="shared" si="9"/>
        <v>&lt;3.84</v>
      </c>
      <c r="V77" s="29" t="str">
        <f t="shared" si="4"/>
        <v>&lt;6.9</v>
      </c>
      <c r="W77" s="23" t="str">
        <f t="shared" si="6"/>
        <v/>
      </c>
    </row>
    <row r="78" spans="1:23">
      <c r="A78" s="5">
        <v>72</v>
      </c>
      <c r="B78" s="46" t="s">
        <v>84</v>
      </c>
      <c r="C78" s="21" t="s">
        <v>84</v>
      </c>
      <c r="D78" s="22" t="s">
        <v>84</v>
      </c>
      <c r="E78" s="18" t="s">
        <v>35</v>
      </c>
      <c r="F78" s="21" t="s">
        <v>263</v>
      </c>
      <c r="G78" s="50" t="s">
        <v>60</v>
      </c>
      <c r="H78" s="22" t="s">
        <v>237</v>
      </c>
      <c r="I78" s="46" t="s">
        <v>394</v>
      </c>
      <c r="J78" s="46" t="s">
        <v>264</v>
      </c>
      <c r="K78" s="18" t="s">
        <v>35</v>
      </c>
      <c r="L78" s="10" t="s">
        <v>62</v>
      </c>
      <c r="M78" s="8" t="s">
        <v>57</v>
      </c>
      <c r="N78" s="24" t="s">
        <v>34</v>
      </c>
      <c r="O78" s="32">
        <v>46280</v>
      </c>
      <c r="P78" s="33">
        <v>46281</v>
      </c>
      <c r="Q78" s="22" t="s">
        <v>117</v>
      </c>
      <c r="R78" s="46" t="s">
        <v>157</v>
      </c>
      <c r="S78" s="27" t="s">
        <v>46</v>
      </c>
      <c r="T78" s="28" t="str">
        <f t="shared" si="9"/>
        <v>&lt;4.18</v>
      </c>
      <c r="U78" s="28" t="str">
        <f t="shared" si="9"/>
        <v>&lt;5.07</v>
      </c>
      <c r="V78" s="29" t="str">
        <f t="shared" si="4"/>
        <v>&lt;9.3</v>
      </c>
      <c r="W78" s="23" t="str">
        <f t="shared" si="6"/>
        <v/>
      </c>
    </row>
    <row r="79" spans="1:23">
      <c r="A79" s="5">
        <v>73</v>
      </c>
      <c r="B79" s="46" t="s">
        <v>84</v>
      </c>
      <c r="C79" s="21" t="s">
        <v>84</v>
      </c>
      <c r="D79" s="22" t="s">
        <v>84</v>
      </c>
      <c r="E79" s="18" t="s">
        <v>35</v>
      </c>
      <c r="F79" s="21" t="s">
        <v>263</v>
      </c>
      <c r="G79" s="50" t="s">
        <v>60</v>
      </c>
      <c r="H79" s="22" t="s">
        <v>237</v>
      </c>
      <c r="I79" s="46" t="s">
        <v>394</v>
      </c>
      <c r="J79" s="46" t="s">
        <v>264</v>
      </c>
      <c r="K79" s="18" t="s">
        <v>35</v>
      </c>
      <c r="L79" s="10" t="s">
        <v>62</v>
      </c>
      <c r="M79" s="8" t="s">
        <v>57</v>
      </c>
      <c r="N79" s="24" t="s">
        <v>34</v>
      </c>
      <c r="O79" s="32">
        <v>46280</v>
      </c>
      <c r="P79" s="33">
        <v>46281</v>
      </c>
      <c r="Q79" s="22" t="s">
        <v>65</v>
      </c>
      <c r="R79" s="46" t="s">
        <v>129</v>
      </c>
      <c r="S79" s="27" t="s">
        <v>52</v>
      </c>
      <c r="T79" s="28" t="str">
        <f t="shared" si="9"/>
        <v>&lt;3.04</v>
      </c>
      <c r="U79" s="28" t="str">
        <f t="shared" si="9"/>
        <v>&lt;4.36</v>
      </c>
      <c r="V79" s="29" t="str">
        <f t="shared" si="4"/>
        <v>&lt;7.4</v>
      </c>
      <c r="W79" s="23" t="str">
        <f t="shared" si="6"/>
        <v/>
      </c>
    </row>
    <row r="80" spans="1:23">
      <c r="A80" s="5">
        <v>74</v>
      </c>
      <c r="B80" s="46" t="s">
        <v>84</v>
      </c>
      <c r="C80" s="21" t="s">
        <v>84</v>
      </c>
      <c r="D80" s="22" t="s">
        <v>84</v>
      </c>
      <c r="E80" s="18" t="s">
        <v>35</v>
      </c>
      <c r="F80" s="21" t="s">
        <v>263</v>
      </c>
      <c r="G80" s="50" t="s">
        <v>60</v>
      </c>
      <c r="H80" s="22" t="s">
        <v>237</v>
      </c>
      <c r="I80" s="46" t="s">
        <v>394</v>
      </c>
      <c r="J80" s="46" t="s">
        <v>264</v>
      </c>
      <c r="K80" s="18" t="s">
        <v>35</v>
      </c>
      <c r="L80" s="10" t="s">
        <v>62</v>
      </c>
      <c r="M80" s="8" t="s">
        <v>57</v>
      </c>
      <c r="N80" s="24" t="s">
        <v>34</v>
      </c>
      <c r="O80" s="32">
        <v>46280</v>
      </c>
      <c r="P80" s="33">
        <v>46282</v>
      </c>
      <c r="Q80" s="22" t="s">
        <v>400</v>
      </c>
      <c r="R80" s="46" t="s">
        <v>140</v>
      </c>
      <c r="S80" s="27" t="s">
        <v>97</v>
      </c>
      <c r="T80" s="28" t="str">
        <f t="shared" si="9"/>
        <v>&lt;2.39</v>
      </c>
      <c r="U80" s="28" t="str">
        <f t="shared" si="9"/>
        <v>&lt;3.5</v>
      </c>
      <c r="V80" s="29" t="str">
        <f t="shared" si="4"/>
        <v>&lt;5.9</v>
      </c>
      <c r="W80" s="23" t="str">
        <f t="shared" si="6"/>
        <v/>
      </c>
    </row>
    <row r="81" spans="1:23">
      <c r="A81" s="5">
        <v>75</v>
      </c>
      <c r="B81" s="46" t="s">
        <v>84</v>
      </c>
      <c r="C81" s="21" t="s">
        <v>84</v>
      </c>
      <c r="D81" s="22" t="s">
        <v>84</v>
      </c>
      <c r="E81" s="18" t="s">
        <v>35</v>
      </c>
      <c r="F81" s="21" t="s">
        <v>263</v>
      </c>
      <c r="G81" s="50" t="s">
        <v>60</v>
      </c>
      <c r="H81" s="22" t="s">
        <v>237</v>
      </c>
      <c r="I81" s="46" t="s">
        <v>401</v>
      </c>
      <c r="J81" s="46" t="s">
        <v>264</v>
      </c>
      <c r="K81" s="18" t="s">
        <v>35</v>
      </c>
      <c r="L81" s="10" t="s">
        <v>62</v>
      </c>
      <c r="M81" s="8" t="s">
        <v>366</v>
      </c>
      <c r="N81" s="24" t="s">
        <v>34</v>
      </c>
      <c r="O81" s="32">
        <v>46279</v>
      </c>
      <c r="P81" s="33">
        <v>46281</v>
      </c>
      <c r="Q81" s="22" t="s">
        <v>153</v>
      </c>
      <c r="R81" s="46" t="s">
        <v>268</v>
      </c>
      <c r="S81" s="27" t="s">
        <v>46</v>
      </c>
      <c r="T81" s="28" t="str">
        <f t="shared" si="9"/>
        <v>&lt;4.7</v>
      </c>
      <c r="U81" s="28" t="str">
        <f t="shared" si="9"/>
        <v>&lt;4.59</v>
      </c>
      <c r="V81" s="29" t="str">
        <f t="shared" si="4"/>
        <v>&lt;9.3</v>
      </c>
      <c r="W81" s="23" t="str">
        <f t="shared" si="6"/>
        <v/>
      </c>
    </row>
    <row r="82" spans="1:23">
      <c r="A82" s="5">
        <v>76</v>
      </c>
      <c r="B82" s="46" t="s">
        <v>84</v>
      </c>
      <c r="C82" s="21" t="s">
        <v>84</v>
      </c>
      <c r="D82" s="22" t="s">
        <v>84</v>
      </c>
      <c r="E82" s="18" t="s">
        <v>35</v>
      </c>
      <c r="F82" s="21" t="s">
        <v>263</v>
      </c>
      <c r="G82" s="50" t="s">
        <v>60</v>
      </c>
      <c r="H82" s="22" t="s">
        <v>237</v>
      </c>
      <c r="I82" s="46" t="s">
        <v>401</v>
      </c>
      <c r="J82" s="46" t="s">
        <v>264</v>
      </c>
      <c r="K82" s="18" t="s">
        <v>35</v>
      </c>
      <c r="L82" s="10" t="s">
        <v>62</v>
      </c>
      <c r="M82" s="8" t="s">
        <v>368</v>
      </c>
      <c r="N82" s="24" t="s">
        <v>34</v>
      </c>
      <c r="O82" s="32">
        <v>46279</v>
      </c>
      <c r="P82" s="33">
        <v>46281</v>
      </c>
      <c r="Q82" s="22" t="s">
        <v>140</v>
      </c>
      <c r="R82" s="46" t="s">
        <v>146</v>
      </c>
      <c r="S82" s="27" t="s">
        <v>134</v>
      </c>
      <c r="T82" s="28" t="str">
        <f t="shared" si="9"/>
        <v>&lt;3.5</v>
      </c>
      <c r="U82" s="28" t="str">
        <f t="shared" si="9"/>
        <v>&lt;4.54</v>
      </c>
      <c r="V82" s="29" t="str">
        <f t="shared" ref="V82:V143" si="10">IFERROR(IF(AND(T82="",U82=""),"",IF(AND(T82="-",U82="-"),IF(S82="","Cs合計を入力してください",S82),IF(NOT(ISERROR(T82*1+U82*1)),ROUND(T82+U82, 1-INT(LOG(ABS(T82+U82)))),IF(NOT(ISERROR(T82*1)),ROUND(T82, 1-INT(LOG(ABS(T82)))),IF(NOT(ISERROR(U82*1)),ROUND(U82, 1-INT(LOG(ABS(U82)))),IF(ISERROR(T82*1+U82*1),"&lt;"&amp;ROUND(IF(T82="-",0,SUBSTITUTE(T82,"&lt;",""))*1+IF(U82="-",0,SUBSTITUTE(U82,"&lt;",""))*1,1-INT(LOG(ABS(IF(T82="-",0,SUBSTITUTE(T82,"&lt;",""))*1+IF(U82="-",0,SUBSTITUTE(U82,"&lt;",""))*1)))))))))),"入力形式が間違っています")</f>
        <v>&lt;8</v>
      </c>
      <c r="W82" s="23" t="str">
        <f t="shared" si="6"/>
        <v/>
      </c>
    </row>
    <row r="83" spans="1:23">
      <c r="A83" s="5">
        <v>77</v>
      </c>
      <c r="B83" s="46" t="s">
        <v>84</v>
      </c>
      <c r="C83" s="21" t="s">
        <v>84</v>
      </c>
      <c r="D83" s="22" t="s">
        <v>84</v>
      </c>
      <c r="E83" s="18" t="s">
        <v>94</v>
      </c>
      <c r="F83" s="21" t="s">
        <v>271</v>
      </c>
      <c r="G83" s="50" t="s">
        <v>60</v>
      </c>
      <c r="H83" s="22" t="s">
        <v>237</v>
      </c>
      <c r="I83" s="46" t="s">
        <v>111</v>
      </c>
      <c r="J83" s="46" t="s">
        <v>269</v>
      </c>
      <c r="K83" s="18" t="s">
        <v>35</v>
      </c>
      <c r="L83" s="10" t="s">
        <v>62</v>
      </c>
      <c r="M83" s="8" t="s">
        <v>365</v>
      </c>
      <c r="N83" s="24" t="s">
        <v>34</v>
      </c>
      <c r="O83" s="32">
        <v>46280</v>
      </c>
      <c r="P83" s="33">
        <v>46282</v>
      </c>
      <c r="Q83" s="22" t="s">
        <v>402</v>
      </c>
      <c r="R83" s="46" t="s">
        <v>403</v>
      </c>
      <c r="S83" s="27" t="s">
        <v>364</v>
      </c>
      <c r="T83" s="28" t="str">
        <f t="shared" si="9"/>
        <v>&lt;0.529</v>
      </c>
      <c r="U83" s="28" t="str">
        <f t="shared" si="9"/>
        <v>&lt;0.49</v>
      </c>
      <c r="V83" s="29" t="str">
        <f t="shared" si="10"/>
        <v>&lt;1</v>
      </c>
      <c r="W83" s="23" t="str">
        <f t="shared" si="6"/>
        <v/>
      </c>
    </row>
    <row r="84" spans="1:23">
      <c r="A84" s="5">
        <v>78</v>
      </c>
      <c r="B84" s="46" t="s">
        <v>84</v>
      </c>
      <c r="C84" s="21" t="s">
        <v>84</v>
      </c>
      <c r="D84" s="22" t="s">
        <v>84</v>
      </c>
      <c r="E84" s="18" t="s">
        <v>94</v>
      </c>
      <c r="F84" s="21" t="s">
        <v>271</v>
      </c>
      <c r="G84" s="50" t="s">
        <v>60</v>
      </c>
      <c r="H84" s="22" t="s">
        <v>237</v>
      </c>
      <c r="I84" s="46" t="s">
        <v>111</v>
      </c>
      <c r="J84" s="46" t="s">
        <v>269</v>
      </c>
      <c r="K84" s="18" t="s">
        <v>35</v>
      </c>
      <c r="L84" s="10" t="s">
        <v>62</v>
      </c>
      <c r="M84" s="8" t="s">
        <v>365</v>
      </c>
      <c r="N84" s="24" t="s">
        <v>34</v>
      </c>
      <c r="O84" s="32">
        <v>46280</v>
      </c>
      <c r="P84" s="33">
        <v>46282</v>
      </c>
      <c r="Q84" s="22" t="s">
        <v>404</v>
      </c>
      <c r="R84" s="46" t="s">
        <v>405</v>
      </c>
      <c r="S84" s="27" t="s">
        <v>138</v>
      </c>
      <c r="T84" s="28" t="str">
        <f t="shared" si="9"/>
        <v>&lt;0.575</v>
      </c>
      <c r="U84" s="28" t="str">
        <f t="shared" si="9"/>
        <v>&lt;0.549</v>
      </c>
      <c r="V84" s="29" t="str">
        <f t="shared" si="10"/>
        <v>&lt;1.1</v>
      </c>
      <c r="W84" s="23" t="str">
        <f t="shared" si="6"/>
        <v/>
      </c>
    </row>
    <row r="85" spans="1:23">
      <c r="A85" s="5">
        <v>79</v>
      </c>
      <c r="B85" s="46" t="s">
        <v>84</v>
      </c>
      <c r="C85" s="21" t="s">
        <v>84</v>
      </c>
      <c r="D85" s="22" t="s">
        <v>84</v>
      </c>
      <c r="E85" s="18" t="s">
        <v>94</v>
      </c>
      <c r="F85" s="21" t="s">
        <v>271</v>
      </c>
      <c r="G85" s="50" t="s">
        <v>60</v>
      </c>
      <c r="H85" s="22" t="s">
        <v>237</v>
      </c>
      <c r="I85" s="46" t="s">
        <v>111</v>
      </c>
      <c r="J85" s="46" t="s">
        <v>269</v>
      </c>
      <c r="K85" s="18" t="s">
        <v>35</v>
      </c>
      <c r="L85" s="10" t="s">
        <v>62</v>
      </c>
      <c r="M85" s="8" t="s">
        <v>365</v>
      </c>
      <c r="N85" s="24" t="s">
        <v>34</v>
      </c>
      <c r="O85" s="32">
        <v>46280</v>
      </c>
      <c r="P85" s="33">
        <v>46282</v>
      </c>
      <c r="Q85" s="22" t="s">
        <v>406</v>
      </c>
      <c r="R85" s="46" t="s">
        <v>407</v>
      </c>
      <c r="S85" s="27" t="s">
        <v>138</v>
      </c>
      <c r="T85" s="28" t="str">
        <f t="shared" si="9"/>
        <v>&lt;0.535</v>
      </c>
      <c r="U85" s="28" t="str">
        <f t="shared" si="9"/>
        <v>&lt;0.548</v>
      </c>
      <c r="V85" s="29" t="str">
        <f t="shared" si="10"/>
        <v>&lt;1.1</v>
      </c>
      <c r="W85" s="23" t="str">
        <f t="shared" si="6"/>
        <v/>
      </c>
    </row>
    <row r="86" spans="1:23">
      <c r="A86" s="5">
        <v>80</v>
      </c>
      <c r="B86" s="46" t="s">
        <v>84</v>
      </c>
      <c r="C86" s="21" t="s">
        <v>84</v>
      </c>
      <c r="D86" s="22" t="s">
        <v>84</v>
      </c>
      <c r="E86" s="18" t="s">
        <v>94</v>
      </c>
      <c r="F86" s="21" t="s">
        <v>271</v>
      </c>
      <c r="G86" s="50" t="s">
        <v>60</v>
      </c>
      <c r="H86" s="22" t="s">
        <v>237</v>
      </c>
      <c r="I86" s="46" t="s">
        <v>111</v>
      </c>
      <c r="J86" s="46" t="s">
        <v>269</v>
      </c>
      <c r="K86" s="18" t="s">
        <v>35</v>
      </c>
      <c r="L86" s="10" t="s">
        <v>62</v>
      </c>
      <c r="M86" s="8" t="s">
        <v>365</v>
      </c>
      <c r="N86" s="24" t="s">
        <v>34</v>
      </c>
      <c r="O86" s="32">
        <v>46280</v>
      </c>
      <c r="P86" s="33">
        <v>46282</v>
      </c>
      <c r="Q86" s="22" t="s">
        <v>408</v>
      </c>
      <c r="R86" s="46" t="s">
        <v>409</v>
      </c>
      <c r="S86" s="27" t="s">
        <v>139</v>
      </c>
      <c r="T86" s="28" t="str">
        <f t="shared" si="9"/>
        <v>&lt;0.543</v>
      </c>
      <c r="U86" s="28" t="str">
        <f t="shared" si="9"/>
        <v>&lt;0.62</v>
      </c>
      <c r="V86" s="29" t="str">
        <f t="shared" si="10"/>
        <v>&lt;1.2</v>
      </c>
      <c r="W86" s="23" t="str">
        <f t="shared" si="6"/>
        <v/>
      </c>
    </row>
    <row r="87" spans="1:23">
      <c r="A87" s="5">
        <v>81</v>
      </c>
      <c r="B87" s="46" t="s">
        <v>84</v>
      </c>
      <c r="C87" s="21" t="s">
        <v>84</v>
      </c>
      <c r="D87" s="22" t="s">
        <v>84</v>
      </c>
      <c r="E87" s="18" t="s">
        <v>94</v>
      </c>
      <c r="F87" s="21" t="s">
        <v>271</v>
      </c>
      <c r="G87" s="50" t="s">
        <v>60</v>
      </c>
      <c r="H87" s="22" t="s">
        <v>237</v>
      </c>
      <c r="I87" s="46" t="s">
        <v>111</v>
      </c>
      <c r="J87" s="46" t="s">
        <v>269</v>
      </c>
      <c r="K87" s="18" t="s">
        <v>35</v>
      </c>
      <c r="L87" s="10" t="s">
        <v>62</v>
      </c>
      <c r="M87" s="8" t="s">
        <v>365</v>
      </c>
      <c r="N87" s="24" t="s">
        <v>34</v>
      </c>
      <c r="O87" s="32">
        <v>46280</v>
      </c>
      <c r="P87" s="33">
        <v>46282</v>
      </c>
      <c r="Q87" s="22" t="s">
        <v>410</v>
      </c>
      <c r="R87" s="46" t="s">
        <v>411</v>
      </c>
      <c r="S87" s="27" t="s">
        <v>364</v>
      </c>
      <c r="T87" s="28" t="str">
        <f t="shared" si="9"/>
        <v>&lt;0.517</v>
      </c>
      <c r="U87" s="28" t="str">
        <f t="shared" si="9"/>
        <v>&lt;0.506</v>
      </c>
      <c r="V87" s="29" t="str">
        <f t="shared" si="10"/>
        <v>&lt;1</v>
      </c>
      <c r="W87" s="23" t="str">
        <f t="shared" si="6"/>
        <v/>
      </c>
    </row>
    <row r="88" spans="1:23">
      <c r="A88" s="5">
        <v>82</v>
      </c>
      <c r="B88" s="46" t="s">
        <v>84</v>
      </c>
      <c r="C88" s="21" t="s">
        <v>84</v>
      </c>
      <c r="D88" s="22" t="s">
        <v>84</v>
      </c>
      <c r="E88" s="18" t="s">
        <v>94</v>
      </c>
      <c r="F88" s="21" t="s">
        <v>271</v>
      </c>
      <c r="G88" s="50" t="s">
        <v>60</v>
      </c>
      <c r="H88" s="22" t="s">
        <v>237</v>
      </c>
      <c r="I88" s="46" t="s">
        <v>111</v>
      </c>
      <c r="J88" s="46" t="s">
        <v>269</v>
      </c>
      <c r="K88" s="18" t="s">
        <v>35</v>
      </c>
      <c r="L88" s="10" t="s">
        <v>62</v>
      </c>
      <c r="M88" s="8" t="s">
        <v>365</v>
      </c>
      <c r="N88" s="24" t="s">
        <v>34</v>
      </c>
      <c r="O88" s="32">
        <v>46280</v>
      </c>
      <c r="P88" s="33">
        <v>46282</v>
      </c>
      <c r="Q88" s="22" t="s">
        <v>412</v>
      </c>
      <c r="R88" s="46" t="s">
        <v>413</v>
      </c>
      <c r="S88" s="27" t="s">
        <v>139</v>
      </c>
      <c r="T88" s="28" t="str">
        <f t="shared" si="9"/>
        <v>&lt;0.538</v>
      </c>
      <c r="U88" s="28" t="str">
        <f t="shared" si="9"/>
        <v>&lt;0.615</v>
      </c>
      <c r="V88" s="29" t="str">
        <f t="shared" si="10"/>
        <v>&lt;1.2</v>
      </c>
      <c r="W88" s="23" t="str">
        <f t="shared" si="6"/>
        <v/>
      </c>
    </row>
    <row r="89" spans="1:23">
      <c r="A89" s="5">
        <v>83</v>
      </c>
      <c r="B89" s="46" t="s">
        <v>84</v>
      </c>
      <c r="C89" s="21" t="s">
        <v>84</v>
      </c>
      <c r="D89" s="22" t="s">
        <v>84</v>
      </c>
      <c r="E89" s="18" t="s">
        <v>91</v>
      </c>
      <c r="F89" s="21" t="s">
        <v>273</v>
      </c>
      <c r="G89" s="50" t="s">
        <v>60</v>
      </c>
      <c r="H89" s="22" t="s">
        <v>237</v>
      </c>
      <c r="I89" s="46" t="s">
        <v>274</v>
      </c>
      <c r="J89" s="46" t="s">
        <v>264</v>
      </c>
      <c r="K89" s="18" t="s">
        <v>35</v>
      </c>
      <c r="L89" s="10" t="s">
        <v>62</v>
      </c>
      <c r="M89" s="8" t="s">
        <v>57</v>
      </c>
      <c r="N89" s="24" t="s">
        <v>34</v>
      </c>
      <c r="O89" s="32">
        <v>46276</v>
      </c>
      <c r="P89" s="33">
        <v>46280</v>
      </c>
      <c r="Q89" s="22" t="s">
        <v>414</v>
      </c>
      <c r="R89" s="46" t="s">
        <v>181</v>
      </c>
      <c r="S89" s="27" t="s">
        <v>124</v>
      </c>
      <c r="T89" s="28" t="str">
        <f t="shared" si="9"/>
        <v>&lt;6.15</v>
      </c>
      <c r="U89" s="28" t="str">
        <f t="shared" si="9"/>
        <v>&lt;6.61</v>
      </c>
      <c r="V89" s="29" t="str">
        <f t="shared" si="10"/>
        <v>&lt;13</v>
      </c>
      <c r="W89" s="23" t="str">
        <f t="shared" si="6"/>
        <v/>
      </c>
    </row>
    <row r="90" spans="1:23">
      <c r="A90" s="5">
        <v>84</v>
      </c>
      <c r="B90" s="46" t="s">
        <v>84</v>
      </c>
      <c r="C90" s="21" t="s">
        <v>84</v>
      </c>
      <c r="D90" s="22" t="s">
        <v>84</v>
      </c>
      <c r="E90" s="18" t="s">
        <v>91</v>
      </c>
      <c r="F90" s="21" t="s">
        <v>415</v>
      </c>
      <c r="G90" s="50" t="s">
        <v>60</v>
      </c>
      <c r="H90" s="22" t="s">
        <v>237</v>
      </c>
      <c r="I90" s="46" t="s">
        <v>274</v>
      </c>
      <c r="J90" s="46" t="s">
        <v>264</v>
      </c>
      <c r="K90" s="18" t="s">
        <v>35</v>
      </c>
      <c r="L90" s="10" t="s">
        <v>62</v>
      </c>
      <c r="M90" s="8" t="s">
        <v>57</v>
      </c>
      <c r="N90" s="24" t="s">
        <v>34</v>
      </c>
      <c r="O90" s="32">
        <v>46278</v>
      </c>
      <c r="P90" s="33">
        <v>46280</v>
      </c>
      <c r="Q90" s="22" t="s">
        <v>66</v>
      </c>
      <c r="R90" s="46" t="s">
        <v>223</v>
      </c>
      <c r="S90" s="27" t="s">
        <v>97</v>
      </c>
      <c r="T90" s="28" t="str">
        <f t="shared" si="9"/>
        <v>&lt;3.06</v>
      </c>
      <c r="U90" s="28" t="str">
        <f t="shared" si="9"/>
        <v>&lt;2.82</v>
      </c>
      <c r="V90" s="29" t="str">
        <f t="shared" si="10"/>
        <v>&lt;5.9</v>
      </c>
      <c r="W90" s="23" t="str">
        <f t="shared" ref="W90:W153" si="11">IF(ISERROR(V90*1),"",IF(AND(H90="飲料水",V90&gt;=11),"○",IF(AND(H90="牛乳・乳児用食品",V90&gt;=51),"○",IF(AND(H90&lt;&gt;"",V90&gt;=110),"○",""))))</f>
        <v/>
      </c>
    </row>
    <row r="91" spans="1:23">
      <c r="A91" s="5">
        <v>85</v>
      </c>
      <c r="B91" s="46" t="s">
        <v>84</v>
      </c>
      <c r="C91" s="21" t="s">
        <v>84</v>
      </c>
      <c r="D91" s="22" t="s">
        <v>84</v>
      </c>
      <c r="E91" s="18" t="s">
        <v>88</v>
      </c>
      <c r="F91" s="21" t="s">
        <v>82</v>
      </c>
      <c r="G91" s="50" t="s">
        <v>60</v>
      </c>
      <c r="H91" s="22" t="s">
        <v>167</v>
      </c>
      <c r="I91" s="46" t="s">
        <v>416</v>
      </c>
      <c r="J91" s="46" t="s">
        <v>168</v>
      </c>
      <c r="K91" s="18"/>
      <c r="L91" s="10" t="s">
        <v>62</v>
      </c>
      <c r="M91" s="8" t="s">
        <v>247</v>
      </c>
      <c r="N91" s="24" t="s">
        <v>34</v>
      </c>
      <c r="O91" s="32">
        <v>46276</v>
      </c>
      <c r="P91" s="33">
        <v>46289</v>
      </c>
      <c r="Q91" s="22" t="s">
        <v>417</v>
      </c>
      <c r="R91" s="46" t="s">
        <v>418</v>
      </c>
      <c r="S91" s="27" t="s">
        <v>419</v>
      </c>
      <c r="T91" s="28" t="str">
        <f>IF(Q91="","",IF(NOT(ISERROR(Q91*1)),ROUNDDOWN(Q91*1,2-INT(LOG(ABS(Q91*1)))),IFERROR("&lt;"&amp;ROUNDDOWN(IF(SUBSTITUTE(Q91,"&lt;","")*1&lt;=50,SUBSTITUTE(Q91,"&lt;","")*1,""),2-INT(LOG(ABS(SUBSTITUTE(Q91,"&lt;","")*1)))),IF(Q91="-",Q91,"入力形式が間違っています"))))</f>
        <v>&lt;1.9</v>
      </c>
      <c r="U91" s="28" t="str">
        <f t="shared" si="9"/>
        <v>&lt;1.7</v>
      </c>
      <c r="V91" s="29" t="str">
        <f t="shared" si="9"/>
        <v>&lt;3.6</v>
      </c>
      <c r="W91" s="23" t="str">
        <f t="shared" si="11"/>
        <v/>
      </c>
    </row>
    <row r="92" spans="1:23">
      <c r="A92" s="5">
        <v>86</v>
      </c>
      <c r="B92" s="46" t="s">
        <v>84</v>
      </c>
      <c r="C92" s="21" t="s">
        <v>84</v>
      </c>
      <c r="D92" s="22" t="s">
        <v>84</v>
      </c>
      <c r="E92" s="18" t="s">
        <v>85</v>
      </c>
      <c r="F92" s="21" t="s">
        <v>82</v>
      </c>
      <c r="G92" s="50" t="s">
        <v>60</v>
      </c>
      <c r="H92" s="22" t="s">
        <v>167</v>
      </c>
      <c r="I92" s="46" t="s">
        <v>416</v>
      </c>
      <c r="J92" s="46" t="s">
        <v>168</v>
      </c>
      <c r="K92" s="18"/>
      <c r="L92" s="10" t="s">
        <v>62</v>
      </c>
      <c r="M92" s="8" t="s">
        <v>247</v>
      </c>
      <c r="N92" s="24" t="s">
        <v>34</v>
      </c>
      <c r="O92" s="32">
        <v>46281</v>
      </c>
      <c r="P92" s="33">
        <v>46289</v>
      </c>
      <c r="Q92" s="22" t="s">
        <v>299</v>
      </c>
      <c r="R92" s="46" t="s">
        <v>248</v>
      </c>
      <c r="S92" s="27" t="s">
        <v>194</v>
      </c>
      <c r="T92" s="28" t="str">
        <f>IF(Q92="","",IF(NOT(ISERROR(Q92*1)),ROUNDDOWN(Q92*1,2-INT(LOG(ABS(Q92*1)))),IFERROR("&lt;"&amp;ROUNDDOWN(IF(SUBSTITUTE(Q92,"&lt;","")*1&lt;=50,SUBSTITUTE(Q92,"&lt;","")*1,""),2-INT(LOG(ABS(SUBSTITUTE(Q92,"&lt;","")*1)))),IF(Q92="-",Q92,"入力形式が間違っています"))))</f>
        <v>&lt;1.5</v>
      </c>
      <c r="U92" s="28" t="str">
        <f t="shared" si="9"/>
        <v>&lt;1.8</v>
      </c>
      <c r="V92" s="29" t="str">
        <f t="shared" si="9"/>
        <v>&lt;3.2</v>
      </c>
      <c r="W92" s="23" t="str">
        <f t="shared" si="11"/>
        <v/>
      </c>
    </row>
    <row r="93" spans="1:23">
      <c r="A93" s="5">
        <v>87</v>
      </c>
      <c r="B93" s="46" t="s">
        <v>84</v>
      </c>
      <c r="C93" s="21" t="s">
        <v>84</v>
      </c>
      <c r="D93" s="22" t="s">
        <v>84</v>
      </c>
      <c r="E93" s="18" t="s">
        <v>255</v>
      </c>
      <c r="F93" s="21"/>
      <c r="G93" s="50" t="s">
        <v>60</v>
      </c>
      <c r="H93" s="22" t="s">
        <v>245</v>
      </c>
      <c r="I93" s="46" t="s">
        <v>253</v>
      </c>
      <c r="J93" s="46" t="s">
        <v>169</v>
      </c>
      <c r="K93" s="18" t="s">
        <v>53</v>
      </c>
      <c r="L93" s="10" t="s">
        <v>170</v>
      </c>
      <c r="M93" s="8" t="s">
        <v>250</v>
      </c>
      <c r="N93" s="24" t="s">
        <v>34</v>
      </c>
      <c r="O93" s="32">
        <v>46233</v>
      </c>
      <c r="P93" s="33">
        <v>46237</v>
      </c>
      <c r="Q93" s="22" t="s">
        <v>36</v>
      </c>
      <c r="R93" s="46" t="s">
        <v>78</v>
      </c>
      <c r="S93" s="27" t="s">
        <v>254</v>
      </c>
      <c r="T93" s="28" t="str">
        <f t="shared" ref="T93:U108" si="12">IF(Q93="","",IF(NOT(ISERROR(Q93*1)),ROUNDDOWN(Q93*1,2-INT(LOG(ABS(Q93*1)))),IFERROR("&lt;"&amp;ROUNDDOWN(IF(SUBSTITUTE(Q93,"&lt;","")*1&lt;=50,SUBSTITUTE(Q93,"&lt;","")*1,""),2-INT(LOG(ABS(SUBSTITUTE(Q93,"&lt;","")*1)))),IF(Q93="-",Q93,"入力形式が間違っています"))))</f>
        <v>&lt;6.3</v>
      </c>
      <c r="U93" s="28" t="str">
        <f>IF(R93="","",IF(NOT(ISERROR(R93*1)),ROUNDDOWN(R93*1,2-INT(LOG(ABS(R93*1)))),IFERROR("&lt;"&amp;ROUNDDOWN(IF(SUBSTITUTE(R93,"&lt;","")*1&lt;=50,SUBSTITUTE(R93,"&lt;","")*1,""),2-INT(LOG(ABS(SUBSTITUTE(R93,"&lt;","")*1)))),IF(R93="-",R93,"入力形式が間違っています"))))</f>
        <v>&lt;6.7</v>
      </c>
      <c r="V93" s="29" t="str">
        <f>IFERROR(IF(AND(T93="",U93=""),"",IF(AND(T93="-",U93="-"),IF(S93="","Cs合計を入力してください",S93),IF(NOT(ISERROR(T93*1+U93*1)),ROUND(T93+U93, 1-INT(LOG(ABS(T93+U93)))),IF(NOT(ISERROR(Z8T6*1)),ROUND(T93, 1-INT(LOG(ABS(T93)))),IF(NOT(ISERROR(U93*1)),ROUND(U93, 1-INT(LOG(ABS(U93)))),IF(ISERROR(T93*1+U93*1),"&lt;"&amp;ROUND(IF(T93="-",0,SUBSTITUTE(T93,"&lt;",""))*1+IF(U93="-",0,SUBSTITUTE(U93,"&lt;",""))*1,1-INT(LOG(ABS(IF(T93="-",0,SUBSTITUTE(T93,"&lt;",""))*1+IF(U93="-",0,SUBSTITUTE(U93,"&lt;",""))*1)))))))))),"入力形式が間違っています")</f>
        <v>&lt;13</v>
      </c>
      <c r="W93" s="23" t="str">
        <f t="shared" si="11"/>
        <v/>
      </c>
    </row>
    <row r="94" spans="1:23">
      <c r="A94" s="5">
        <v>88</v>
      </c>
      <c r="B94" s="46" t="s">
        <v>84</v>
      </c>
      <c r="C94" s="21" t="s">
        <v>84</v>
      </c>
      <c r="D94" s="22" t="s">
        <v>84</v>
      </c>
      <c r="E94" s="18" t="s">
        <v>90</v>
      </c>
      <c r="F94" s="21"/>
      <c r="G94" s="50" t="s">
        <v>60</v>
      </c>
      <c r="H94" s="22" t="s">
        <v>245</v>
      </c>
      <c r="I94" s="46" t="s">
        <v>253</v>
      </c>
      <c r="J94" s="46" t="s">
        <v>169</v>
      </c>
      <c r="K94" s="18" t="s">
        <v>53</v>
      </c>
      <c r="L94" s="10" t="s">
        <v>170</v>
      </c>
      <c r="M94" s="8" t="s">
        <v>250</v>
      </c>
      <c r="N94" s="24" t="s">
        <v>34</v>
      </c>
      <c r="O94" s="32">
        <v>46233</v>
      </c>
      <c r="P94" s="33">
        <v>46237</v>
      </c>
      <c r="Q94" s="22" t="s">
        <v>172</v>
      </c>
      <c r="R94" s="46" t="s">
        <v>97</v>
      </c>
      <c r="S94" s="27" t="s">
        <v>254</v>
      </c>
      <c r="T94" s="28" t="str">
        <f t="shared" si="12"/>
        <v>&lt;4</v>
      </c>
      <c r="U94" s="28" t="str">
        <f t="shared" si="12"/>
        <v>&lt;5.9</v>
      </c>
      <c r="V94" s="29" t="str">
        <f t="shared" ref="V94:V98" si="13">IFERROR(IF(AND(T94="",U94=""),"",IF(AND(T94="-",U94="-"),IF(S94="","Cs合計を入力してください",S94),IF(NOT(ISERROR(T94*1+U94*1)),ROUND(T94+U94, 1-INT(LOG(ABS(T94+U94)))),IF(NOT(ISERROR(T94*1)),ROUND(T94, 1-INT(LOG(ABS(T94)))),IF(NOT(ISERROR(U94*1)),ROUND(U94, 1-INT(LOG(ABS(U94)))),IF(ISERROR(T94*1+U94*1),"&lt;"&amp;ROUND(IF(T94="-",0,SUBSTITUTE(T94,"&lt;",""))*1+IF(U94="-",0,SUBSTITUTE(U94,"&lt;",""))*1,1-INT(LOG(ABS(IF(T94="-",0,SUBSTITUTE(T94,"&lt;",""))*1+IF(U94="-",0,SUBSTITUTE(U94,"&lt;",""))*1)))))))))),"入力形式が間違っています")</f>
        <v>&lt;9.9</v>
      </c>
      <c r="W94" s="23" t="str">
        <f t="shared" si="11"/>
        <v/>
      </c>
    </row>
    <row r="95" spans="1:23">
      <c r="A95" s="5">
        <v>89</v>
      </c>
      <c r="B95" s="46" t="s">
        <v>84</v>
      </c>
      <c r="C95" s="21" t="s">
        <v>84</v>
      </c>
      <c r="D95" s="22" t="s">
        <v>84</v>
      </c>
      <c r="E95" s="18" t="s">
        <v>90</v>
      </c>
      <c r="F95" s="21"/>
      <c r="G95" s="50" t="s">
        <v>60</v>
      </c>
      <c r="H95" s="22" t="s">
        <v>245</v>
      </c>
      <c r="I95" s="46" t="s">
        <v>253</v>
      </c>
      <c r="J95" s="46" t="s">
        <v>169</v>
      </c>
      <c r="K95" s="18" t="s">
        <v>53</v>
      </c>
      <c r="L95" s="10" t="s">
        <v>170</v>
      </c>
      <c r="M95" s="8" t="s">
        <v>250</v>
      </c>
      <c r="N95" s="24" t="s">
        <v>34</v>
      </c>
      <c r="O95" s="32">
        <v>46233</v>
      </c>
      <c r="P95" s="33">
        <v>46237</v>
      </c>
      <c r="Q95" s="22" t="s">
        <v>227</v>
      </c>
      <c r="R95" s="46" t="s">
        <v>156</v>
      </c>
      <c r="S95" s="27" t="s">
        <v>254</v>
      </c>
      <c r="T95" s="28" t="str">
        <f t="shared" si="12"/>
        <v>&lt;6.4</v>
      </c>
      <c r="U95" s="28" t="str">
        <f t="shared" si="12"/>
        <v>&lt;6.8</v>
      </c>
      <c r="V95" s="29" t="str">
        <f t="shared" si="13"/>
        <v>&lt;13</v>
      </c>
      <c r="W95" s="23" t="str">
        <f t="shared" si="11"/>
        <v/>
      </c>
    </row>
    <row r="96" spans="1:23">
      <c r="A96" s="5">
        <v>90</v>
      </c>
      <c r="B96" s="46" t="s">
        <v>84</v>
      </c>
      <c r="C96" s="21" t="s">
        <v>84</v>
      </c>
      <c r="D96" s="22" t="s">
        <v>84</v>
      </c>
      <c r="E96" s="18" t="s">
        <v>90</v>
      </c>
      <c r="F96" s="21"/>
      <c r="G96" s="50" t="s">
        <v>60</v>
      </c>
      <c r="H96" s="22" t="s">
        <v>245</v>
      </c>
      <c r="I96" s="46" t="s">
        <v>253</v>
      </c>
      <c r="J96" s="46" t="s">
        <v>169</v>
      </c>
      <c r="K96" s="18" t="s">
        <v>53</v>
      </c>
      <c r="L96" s="10" t="s">
        <v>170</v>
      </c>
      <c r="M96" s="8" t="s">
        <v>250</v>
      </c>
      <c r="N96" s="24" t="s">
        <v>34</v>
      </c>
      <c r="O96" s="32">
        <v>46233</v>
      </c>
      <c r="P96" s="33">
        <v>46237</v>
      </c>
      <c r="Q96" s="22" t="s">
        <v>80</v>
      </c>
      <c r="R96" s="46">
        <v>7.6</v>
      </c>
      <c r="S96" s="27">
        <v>7.6</v>
      </c>
      <c r="T96" s="28" t="str">
        <f t="shared" si="12"/>
        <v>&lt;4.9</v>
      </c>
      <c r="U96" s="28">
        <f t="shared" si="12"/>
        <v>7.6</v>
      </c>
      <c r="V96" s="29">
        <f t="shared" si="13"/>
        <v>7.6</v>
      </c>
      <c r="W96" s="23" t="str">
        <f t="shared" si="11"/>
        <v/>
      </c>
    </row>
    <row r="97" spans="1:23">
      <c r="A97" s="5">
        <v>91</v>
      </c>
      <c r="B97" s="46" t="s">
        <v>84</v>
      </c>
      <c r="C97" s="21" t="s">
        <v>84</v>
      </c>
      <c r="D97" s="22" t="s">
        <v>84</v>
      </c>
      <c r="E97" s="18" t="s">
        <v>255</v>
      </c>
      <c r="F97" s="21"/>
      <c r="G97" s="50" t="s">
        <v>60</v>
      </c>
      <c r="H97" s="22" t="s">
        <v>245</v>
      </c>
      <c r="I97" s="46" t="s">
        <v>253</v>
      </c>
      <c r="J97" s="46" t="s">
        <v>169</v>
      </c>
      <c r="K97" s="18" t="s">
        <v>53</v>
      </c>
      <c r="L97" s="10" t="s">
        <v>170</v>
      </c>
      <c r="M97" s="8" t="s">
        <v>250</v>
      </c>
      <c r="N97" s="24" t="s">
        <v>34</v>
      </c>
      <c r="O97" s="32">
        <v>46233</v>
      </c>
      <c r="P97" s="33">
        <v>46237</v>
      </c>
      <c r="Q97" s="22" t="s">
        <v>120</v>
      </c>
      <c r="R97" s="46">
        <v>36</v>
      </c>
      <c r="S97" s="27">
        <v>36</v>
      </c>
      <c r="T97" s="28" t="str">
        <f t="shared" si="12"/>
        <v>&lt;7.1</v>
      </c>
      <c r="U97" s="28">
        <f t="shared" si="12"/>
        <v>36</v>
      </c>
      <c r="V97" s="29">
        <f t="shared" si="13"/>
        <v>36</v>
      </c>
      <c r="W97" s="23" t="str">
        <f t="shared" si="11"/>
        <v/>
      </c>
    </row>
    <row r="98" spans="1:23">
      <c r="A98" s="5">
        <v>92</v>
      </c>
      <c r="B98" s="46" t="s">
        <v>84</v>
      </c>
      <c r="C98" s="21" t="s">
        <v>84</v>
      </c>
      <c r="D98" s="22" t="s">
        <v>84</v>
      </c>
      <c r="E98" s="18" t="s">
        <v>90</v>
      </c>
      <c r="F98" s="21"/>
      <c r="G98" s="50" t="s">
        <v>60</v>
      </c>
      <c r="H98" s="22" t="s">
        <v>245</v>
      </c>
      <c r="I98" s="46" t="s">
        <v>253</v>
      </c>
      <c r="J98" s="46" t="s">
        <v>169</v>
      </c>
      <c r="K98" s="18" t="s">
        <v>53</v>
      </c>
      <c r="L98" s="10" t="s">
        <v>170</v>
      </c>
      <c r="M98" s="8" t="s">
        <v>250</v>
      </c>
      <c r="N98" s="24" t="s">
        <v>34</v>
      </c>
      <c r="O98" s="32">
        <v>46233</v>
      </c>
      <c r="P98" s="33">
        <v>46237</v>
      </c>
      <c r="Q98" s="22" t="s">
        <v>43</v>
      </c>
      <c r="R98" s="46" t="s">
        <v>177</v>
      </c>
      <c r="S98" s="27" t="s">
        <v>254</v>
      </c>
      <c r="T98" s="28" t="str">
        <f t="shared" si="12"/>
        <v>&lt;7.8</v>
      </c>
      <c r="U98" s="28" t="str">
        <f t="shared" si="12"/>
        <v>&lt;7.3</v>
      </c>
      <c r="V98" s="29" t="str">
        <f t="shared" si="13"/>
        <v>&lt;15</v>
      </c>
      <c r="W98" s="23" t="str">
        <f t="shared" si="11"/>
        <v/>
      </c>
    </row>
    <row r="99" spans="1:23">
      <c r="A99" s="5">
        <v>93</v>
      </c>
      <c r="B99" s="46" t="s">
        <v>84</v>
      </c>
      <c r="C99" s="21" t="s">
        <v>84</v>
      </c>
      <c r="D99" s="22" t="s">
        <v>84</v>
      </c>
      <c r="E99" s="18" t="s">
        <v>255</v>
      </c>
      <c r="F99" s="21"/>
      <c r="G99" s="50" t="s">
        <v>60</v>
      </c>
      <c r="H99" s="22" t="s">
        <v>245</v>
      </c>
      <c r="I99" s="46" t="s">
        <v>253</v>
      </c>
      <c r="J99" s="46" t="s">
        <v>169</v>
      </c>
      <c r="K99" s="18" t="s">
        <v>53</v>
      </c>
      <c r="L99" s="10" t="s">
        <v>170</v>
      </c>
      <c r="M99" s="8" t="s">
        <v>250</v>
      </c>
      <c r="N99" s="24" t="s">
        <v>34</v>
      </c>
      <c r="O99" s="32">
        <v>46233</v>
      </c>
      <c r="P99" s="33">
        <v>46237</v>
      </c>
      <c r="Q99" s="22" t="s">
        <v>205</v>
      </c>
      <c r="R99" s="46" t="s">
        <v>189</v>
      </c>
      <c r="S99" s="27" t="s">
        <v>254</v>
      </c>
      <c r="T99" s="28" t="str">
        <f t="shared" si="12"/>
        <v>&lt;5.1</v>
      </c>
      <c r="U99" s="28" t="str">
        <f t="shared" si="12"/>
        <v>&lt;4.5</v>
      </c>
      <c r="V99" s="29" t="str">
        <f t="shared" ref="V99:V103" si="14">IFERROR(IF(AND(T99="",U99=""),"",IF(AND(T99="-",U99="-"),IF(S99="","Cs合計を入力してください",S99),IF(NOT(ISERROR(T99*1+U99*1)),ROUND(T99+U99, 1-INT(LOG(ABS(T99+U99)))),IF(NOT(ISERROR(T99*1)),ROUND(T99, 1-INT(LOG(ABS(T99)))),IF(NOT(ISERROR(U99*1)),ROUND(U99, 1-INT(LOG(ABS(U99)))),IF(ISERROR(T99*1+U99*1),"&lt;"&amp;ROUND(IF(T99="-",0,SUBSTITUTE(T99,"&lt;",""))*1+IF(U99="-",0,SUBSTITUTE(U99,"&lt;",""))*1,1-INT(LOG(ABS(IF(T99="-",0,SUBSTITUTE(T99,"&lt;",""))*1+IF(U99="-",0,SUBSTITUTE(U99,"&lt;",""))*1)))))))))),"入力形式が間違っています")</f>
        <v>&lt;9.6</v>
      </c>
      <c r="W99" s="23" t="str">
        <f t="shared" si="11"/>
        <v/>
      </c>
    </row>
    <row r="100" spans="1:23">
      <c r="A100" s="5">
        <v>94</v>
      </c>
      <c r="B100" s="46" t="s">
        <v>84</v>
      </c>
      <c r="C100" s="21" t="s">
        <v>84</v>
      </c>
      <c r="D100" s="22" t="s">
        <v>84</v>
      </c>
      <c r="E100" s="18" t="s">
        <v>255</v>
      </c>
      <c r="F100" s="21"/>
      <c r="G100" s="50" t="s">
        <v>60</v>
      </c>
      <c r="H100" s="22" t="s">
        <v>245</v>
      </c>
      <c r="I100" s="46" t="s">
        <v>253</v>
      </c>
      <c r="J100" s="46" t="s">
        <v>169</v>
      </c>
      <c r="K100" s="18" t="s">
        <v>53</v>
      </c>
      <c r="L100" s="10" t="s">
        <v>170</v>
      </c>
      <c r="M100" s="8" t="s">
        <v>250</v>
      </c>
      <c r="N100" s="24" t="s">
        <v>34</v>
      </c>
      <c r="O100" s="32">
        <v>46233</v>
      </c>
      <c r="P100" s="33">
        <v>46237</v>
      </c>
      <c r="Q100" s="22" t="s">
        <v>156</v>
      </c>
      <c r="R100" s="46" t="s">
        <v>36</v>
      </c>
      <c r="S100" s="27" t="s">
        <v>254</v>
      </c>
      <c r="T100" s="28" t="str">
        <f t="shared" si="12"/>
        <v>&lt;6.8</v>
      </c>
      <c r="U100" s="28" t="str">
        <f t="shared" si="12"/>
        <v>&lt;6.3</v>
      </c>
      <c r="V100" s="29" t="str">
        <f t="shared" si="14"/>
        <v>&lt;13</v>
      </c>
      <c r="W100" s="23" t="str">
        <f t="shared" si="11"/>
        <v/>
      </c>
    </row>
    <row r="101" spans="1:23">
      <c r="A101" s="5">
        <v>95</v>
      </c>
      <c r="B101" s="46" t="s">
        <v>84</v>
      </c>
      <c r="C101" s="21" t="s">
        <v>84</v>
      </c>
      <c r="D101" s="22" t="s">
        <v>84</v>
      </c>
      <c r="E101" s="18" t="s">
        <v>90</v>
      </c>
      <c r="F101" s="21"/>
      <c r="G101" s="50" t="s">
        <v>60</v>
      </c>
      <c r="H101" s="22" t="s">
        <v>245</v>
      </c>
      <c r="I101" s="46" t="s">
        <v>253</v>
      </c>
      <c r="J101" s="46" t="s">
        <v>169</v>
      </c>
      <c r="K101" s="18" t="s">
        <v>53</v>
      </c>
      <c r="L101" s="10" t="s">
        <v>170</v>
      </c>
      <c r="M101" s="8" t="s">
        <v>250</v>
      </c>
      <c r="N101" s="24" t="s">
        <v>34</v>
      </c>
      <c r="O101" s="32">
        <v>46233</v>
      </c>
      <c r="P101" s="33">
        <v>46237</v>
      </c>
      <c r="Q101" s="22" t="s">
        <v>188</v>
      </c>
      <c r="R101" s="46" t="s">
        <v>149</v>
      </c>
      <c r="S101" s="27" t="s">
        <v>254</v>
      </c>
      <c r="T101" s="28" t="str">
        <f t="shared" si="12"/>
        <v>&lt;6</v>
      </c>
      <c r="U101" s="28" t="str">
        <f t="shared" si="12"/>
        <v>&lt;6.9</v>
      </c>
      <c r="V101" s="29" t="str">
        <f t="shared" si="14"/>
        <v>&lt;13</v>
      </c>
      <c r="W101" s="23" t="str">
        <f t="shared" si="11"/>
        <v/>
      </c>
    </row>
    <row r="102" spans="1:23">
      <c r="A102" s="5">
        <v>96</v>
      </c>
      <c r="B102" s="46" t="s">
        <v>84</v>
      </c>
      <c r="C102" s="21" t="s">
        <v>84</v>
      </c>
      <c r="D102" s="22" t="s">
        <v>84</v>
      </c>
      <c r="E102" s="18" t="s">
        <v>90</v>
      </c>
      <c r="F102" s="21"/>
      <c r="G102" s="50" t="s">
        <v>60</v>
      </c>
      <c r="H102" s="22" t="s">
        <v>245</v>
      </c>
      <c r="I102" s="46" t="s">
        <v>253</v>
      </c>
      <c r="J102" s="46" t="s">
        <v>169</v>
      </c>
      <c r="K102" s="18" t="s">
        <v>53</v>
      </c>
      <c r="L102" s="10" t="s">
        <v>170</v>
      </c>
      <c r="M102" s="8" t="s">
        <v>250</v>
      </c>
      <c r="N102" s="24" t="s">
        <v>34</v>
      </c>
      <c r="O102" s="32">
        <v>46233</v>
      </c>
      <c r="P102" s="33">
        <v>46237</v>
      </c>
      <c r="Q102" s="22" t="s">
        <v>52</v>
      </c>
      <c r="R102" s="46" t="s">
        <v>42</v>
      </c>
      <c r="S102" s="27" t="s">
        <v>254</v>
      </c>
      <c r="T102" s="28" t="str">
        <f t="shared" si="12"/>
        <v>&lt;7.4</v>
      </c>
      <c r="U102" s="28" t="str">
        <f t="shared" si="12"/>
        <v>&lt;7.2</v>
      </c>
      <c r="V102" s="29" t="str">
        <f t="shared" si="14"/>
        <v>&lt;15</v>
      </c>
      <c r="W102" s="23" t="str">
        <f t="shared" si="11"/>
        <v/>
      </c>
    </row>
    <row r="103" spans="1:23">
      <c r="A103" s="5">
        <v>97</v>
      </c>
      <c r="B103" s="46" t="s">
        <v>84</v>
      </c>
      <c r="C103" s="21" t="s">
        <v>84</v>
      </c>
      <c r="D103" s="22" t="s">
        <v>84</v>
      </c>
      <c r="E103" s="18" t="s">
        <v>90</v>
      </c>
      <c r="F103" s="21"/>
      <c r="G103" s="50" t="s">
        <v>60</v>
      </c>
      <c r="H103" s="22" t="s">
        <v>245</v>
      </c>
      <c r="I103" s="46" t="s">
        <v>253</v>
      </c>
      <c r="J103" s="46" t="s">
        <v>169</v>
      </c>
      <c r="K103" s="18" t="s">
        <v>53</v>
      </c>
      <c r="L103" s="10" t="s">
        <v>170</v>
      </c>
      <c r="M103" s="8" t="s">
        <v>250</v>
      </c>
      <c r="N103" s="24" t="s">
        <v>34</v>
      </c>
      <c r="O103" s="32">
        <v>46233</v>
      </c>
      <c r="P103" s="33">
        <v>46237</v>
      </c>
      <c r="Q103" s="22" t="s">
        <v>51</v>
      </c>
      <c r="R103" s="46" t="s">
        <v>188</v>
      </c>
      <c r="S103" s="27" t="s">
        <v>254</v>
      </c>
      <c r="T103" s="28" t="str">
        <f t="shared" si="12"/>
        <v>&lt;7.7</v>
      </c>
      <c r="U103" s="28" t="str">
        <f t="shared" si="12"/>
        <v>&lt;6</v>
      </c>
      <c r="V103" s="29" t="str">
        <f t="shared" si="14"/>
        <v>&lt;14</v>
      </c>
      <c r="W103" s="23" t="str">
        <f t="shared" si="11"/>
        <v/>
      </c>
    </row>
    <row r="104" spans="1:23">
      <c r="A104" s="5">
        <v>98</v>
      </c>
      <c r="B104" s="46" t="s">
        <v>84</v>
      </c>
      <c r="C104" s="21" t="s">
        <v>84</v>
      </c>
      <c r="D104" s="22" t="s">
        <v>84</v>
      </c>
      <c r="E104" s="18" t="s">
        <v>90</v>
      </c>
      <c r="F104" s="21"/>
      <c r="G104" s="50" t="s">
        <v>60</v>
      </c>
      <c r="H104" s="22" t="s">
        <v>245</v>
      </c>
      <c r="I104" s="46" t="s">
        <v>253</v>
      </c>
      <c r="J104" s="46" t="s">
        <v>169</v>
      </c>
      <c r="K104" s="18" t="s">
        <v>53</v>
      </c>
      <c r="L104" s="10" t="s">
        <v>170</v>
      </c>
      <c r="M104" s="8" t="s">
        <v>250</v>
      </c>
      <c r="N104" s="24" t="s">
        <v>34</v>
      </c>
      <c r="O104" s="32">
        <v>46234</v>
      </c>
      <c r="P104" s="33">
        <v>46237</v>
      </c>
      <c r="Q104" s="22" t="s">
        <v>189</v>
      </c>
      <c r="R104" s="46" t="s">
        <v>183</v>
      </c>
      <c r="S104" s="27" t="s">
        <v>254</v>
      </c>
      <c r="T104" s="28" t="str">
        <f t="shared" si="12"/>
        <v>&lt;4.5</v>
      </c>
      <c r="U104" s="28" t="str">
        <f t="shared" si="12"/>
        <v>&lt;5.2</v>
      </c>
      <c r="V104" s="29" t="str">
        <f t="shared" ref="V104:V108" si="15">IFERROR(IF(AND(T104="",U104=""),"",IF(AND(T104="-",U104="-"),IF(S104="","Cs合計を入力してください",S104),IF(NOT(ISERROR(T104*1+U104*1)),ROUND(T104+U104, 1-INT(LOG(ABS(T104+U104)))),IF(NOT(ISERROR(T104*1)),ROUND(T104, 1-INT(LOG(ABS(T104)))),IF(NOT(ISERROR(U104*1)),ROUND(U104, 1-INT(LOG(ABS(U104)))),IF(ISERROR(T104*1+U104*1),"&lt;"&amp;ROUND(IF(T104="-",0,SUBSTITUTE(T104,"&lt;",""))*1+IF(U104="-",0,SUBSTITUTE(U104,"&lt;",""))*1,1-INT(LOG(ABS(IF(T104="-",0,SUBSTITUTE(T104,"&lt;",""))*1+IF(U104="-",0,SUBSTITUTE(U104,"&lt;",""))*1)))))))))),"入力形式が間違っています")</f>
        <v>&lt;9.7</v>
      </c>
      <c r="W104" s="23" t="str">
        <f t="shared" si="11"/>
        <v/>
      </c>
    </row>
    <row r="105" spans="1:23">
      <c r="A105" s="5">
        <v>99</v>
      </c>
      <c r="B105" s="46" t="s">
        <v>84</v>
      </c>
      <c r="C105" s="21" t="s">
        <v>84</v>
      </c>
      <c r="D105" s="22" t="s">
        <v>84</v>
      </c>
      <c r="E105" s="18" t="s">
        <v>255</v>
      </c>
      <c r="F105" s="21"/>
      <c r="G105" s="50" t="s">
        <v>60</v>
      </c>
      <c r="H105" s="22" t="s">
        <v>245</v>
      </c>
      <c r="I105" s="46" t="s">
        <v>253</v>
      </c>
      <c r="J105" s="46" t="s">
        <v>169</v>
      </c>
      <c r="K105" s="18" t="s">
        <v>53</v>
      </c>
      <c r="L105" s="10" t="s">
        <v>170</v>
      </c>
      <c r="M105" s="8" t="s">
        <v>250</v>
      </c>
      <c r="N105" s="24" t="s">
        <v>34</v>
      </c>
      <c r="O105" s="32">
        <v>46234</v>
      </c>
      <c r="P105" s="33">
        <v>46237</v>
      </c>
      <c r="Q105" s="22" t="s">
        <v>42</v>
      </c>
      <c r="R105" s="46">
        <v>23.4</v>
      </c>
      <c r="S105" s="27">
        <v>23</v>
      </c>
      <c r="T105" s="28" t="str">
        <f t="shared" si="12"/>
        <v>&lt;7.2</v>
      </c>
      <c r="U105" s="28">
        <f t="shared" si="12"/>
        <v>23.4</v>
      </c>
      <c r="V105" s="29">
        <f t="shared" si="15"/>
        <v>23</v>
      </c>
      <c r="W105" s="23" t="str">
        <f t="shared" si="11"/>
        <v/>
      </c>
    </row>
    <row r="106" spans="1:23">
      <c r="A106" s="5">
        <v>100</v>
      </c>
      <c r="B106" s="46" t="s">
        <v>84</v>
      </c>
      <c r="C106" s="21" t="s">
        <v>84</v>
      </c>
      <c r="D106" s="22" t="s">
        <v>84</v>
      </c>
      <c r="E106" s="18" t="s">
        <v>255</v>
      </c>
      <c r="F106" s="21"/>
      <c r="G106" s="50" t="s">
        <v>60</v>
      </c>
      <c r="H106" s="22" t="s">
        <v>245</v>
      </c>
      <c r="I106" s="46" t="s">
        <v>253</v>
      </c>
      <c r="J106" s="46" t="s">
        <v>169</v>
      </c>
      <c r="K106" s="18" t="s">
        <v>53</v>
      </c>
      <c r="L106" s="10" t="s">
        <v>170</v>
      </c>
      <c r="M106" s="8" t="s">
        <v>250</v>
      </c>
      <c r="N106" s="24" t="s">
        <v>34</v>
      </c>
      <c r="O106" s="32">
        <v>46234</v>
      </c>
      <c r="P106" s="33">
        <v>46237</v>
      </c>
      <c r="Q106" s="22" t="s">
        <v>257</v>
      </c>
      <c r="R106" s="46" t="s">
        <v>41</v>
      </c>
      <c r="S106" s="27" t="s">
        <v>254</v>
      </c>
      <c r="T106" s="28" t="str">
        <f t="shared" si="12"/>
        <v>&lt;5.3</v>
      </c>
      <c r="U106" s="28" t="str">
        <f t="shared" si="12"/>
        <v>&lt;6.2</v>
      </c>
      <c r="V106" s="29" t="str">
        <f t="shared" si="15"/>
        <v>&lt;12</v>
      </c>
      <c r="W106" s="23" t="str">
        <f t="shared" si="11"/>
        <v/>
      </c>
    </row>
    <row r="107" spans="1:23">
      <c r="A107" s="5">
        <v>101</v>
      </c>
      <c r="B107" s="46" t="s">
        <v>84</v>
      </c>
      <c r="C107" s="21" t="s">
        <v>84</v>
      </c>
      <c r="D107" s="22" t="s">
        <v>84</v>
      </c>
      <c r="E107" s="18" t="s">
        <v>90</v>
      </c>
      <c r="F107" s="21"/>
      <c r="G107" s="50" t="s">
        <v>60</v>
      </c>
      <c r="H107" s="22" t="s">
        <v>245</v>
      </c>
      <c r="I107" s="46" t="s">
        <v>253</v>
      </c>
      <c r="J107" s="46" t="s">
        <v>169</v>
      </c>
      <c r="K107" s="18" t="s">
        <v>53</v>
      </c>
      <c r="L107" s="10" t="s">
        <v>170</v>
      </c>
      <c r="M107" s="8" t="s">
        <v>250</v>
      </c>
      <c r="N107" s="24" t="s">
        <v>34</v>
      </c>
      <c r="O107" s="32">
        <v>46234</v>
      </c>
      <c r="P107" s="33">
        <v>46237</v>
      </c>
      <c r="Q107" s="22" t="s">
        <v>78</v>
      </c>
      <c r="R107" s="46">
        <v>9.4</v>
      </c>
      <c r="S107" s="27">
        <v>9.4</v>
      </c>
      <c r="T107" s="28" t="str">
        <f t="shared" si="12"/>
        <v>&lt;6.7</v>
      </c>
      <c r="U107" s="28">
        <f t="shared" si="12"/>
        <v>9.4</v>
      </c>
      <c r="V107" s="29">
        <f t="shared" si="15"/>
        <v>9.4</v>
      </c>
      <c r="W107" s="23" t="str">
        <f t="shared" si="11"/>
        <v/>
      </c>
    </row>
    <row r="108" spans="1:23">
      <c r="A108" s="5">
        <v>102</v>
      </c>
      <c r="B108" s="46" t="s">
        <v>84</v>
      </c>
      <c r="C108" s="21" t="s">
        <v>84</v>
      </c>
      <c r="D108" s="22" t="s">
        <v>84</v>
      </c>
      <c r="E108" s="18" t="s">
        <v>90</v>
      </c>
      <c r="F108" s="21"/>
      <c r="G108" s="50" t="s">
        <v>60</v>
      </c>
      <c r="H108" s="22" t="s">
        <v>245</v>
      </c>
      <c r="I108" s="46" t="s">
        <v>253</v>
      </c>
      <c r="J108" s="46" t="s">
        <v>169</v>
      </c>
      <c r="K108" s="18" t="s">
        <v>53</v>
      </c>
      <c r="L108" s="10" t="s">
        <v>170</v>
      </c>
      <c r="M108" s="8" t="s">
        <v>250</v>
      </c>
      <c r="N108" s="24" t="s">
        <v>34</v>
      </c>
      <c r="O108" s="32">
        <v>46234</v>
      </c>
      <c r="P108" s="33">
        <v>46237</v>
      </c>
      <c r="Q108" s="22" t="s">
        <v>41</v>
      </c>
      <c r="R108" s="46" t="s">
        <v>44</v>
      </c>
      <c r="S108" s="27" t="s">
        <v>254</v>
      </c>
      <c r="T108" s="28" t="str">
        <f t="shared" si="12"/>
        <v>&lt;6.2</v>
      </c>
      <c r="U108" s="28" t="str">
        <f t="shared" si="12"/>
        <v>&lt;8.6</v>
      </c>
      <c r="V108" s="29" t="str">
        <f t="shared" si="15"/>
        <v>&lt;15</v>
      </c>
      <c r="W108" s="23" t="str">
        <f t="shared" si="11"/>
        <v/>
      </c>
    </row>
    <row r="109" spans="1:23">
      <c r="A109" s="5">
        <v>103</v>
      </c>
      <c r="B109" s="46" t="s">
        <v>84</v>
      </c>
      <c r="C109" s="21" t="s">
        <v>84</v>
      </c>
      <c r="D109" s="22" t="s">
        <v>84</v>
      </c>
      <c r="E109" s="18" t="s">
        <v>90</v>
      </c>
      <c r="F109" s="21"/>
      <c r="G109" s="50" t="s">
        <v>60</v>
      </c>
      <c r="H109" s="22" t="s">
        <v>245</v>
      </c>
      <c r="I109" s="46" t="s">
        <v>253</v>
      </c>
      <c r="J109" s="46" t="s">
        <v>169</v>
      </c>
      <c r="K109" s="18" t="s">
        <v>53</v>
      </c>
      <c r="L109" s="10" t="s">
        <v>170</v>
      </c>
      <c r="M109" s="8" t="s">
        <v>250</v>
      </c>
      <c r="N109" s="24" t="s">
        <v>34</v>
      </c>
      <c r="O109" s="32">
        <v>46234</v>
      </c>
      <c r="P109" s="33">
        <v>46237</v>
      </c>
      <c r="Q109" s="22" t="s">
        <v>108</v>
      </c>
      <c r="R109" s="46">
        <v>7.3</v>
      </c>
      <c r="S109" s="27">
        <v>7.3</v>
      </c>
      <c r="T109" s="28" t="str">
        <f t="shared" ref="T109:U128" si="16">IF(Q109="","",IF(NOT(ISERROR(Q109*1)),ROUNDDOWN(Q109*1,2-INT(LOG(ABS(Q109*1)))),IFERROR("&lt;"&amp;ROUNDDOWN(IF(SUBSTITUTE(Q109,"&lt;","")*1&lt;=50,SUBSTITUTE(Q109,"&lt;","")*1,""),2-INT(LOG(ABS(SUBSTITUTE(Q109,"&lt;","")*1)))),IF(Q109="-",Q109,"入力形式が間違っています"))))</f>
        <v>&lt;5.8</v>
      </c>
      <c r="U109" s="28">
        <f t="shared" si="16"/>
        <v>7.3</v>
      </c>
      <c r="V109" s="29">
        <f t="shared" ref="V109:V113" si="17">IFERROR(IF(AND(T109="",U109=""),"",IF(AND(T109="-",U109="-"),IF(S109="","Cs合計を入力してください",S109),IF(NOT(ISERROR(T109*1+U109*1)),ROUND(T109+U109, 1-INT(LOG(ABS(T109+U109)))),IF(NOT(ISERROR(T109*1)),ROUND(T109, 1-INT(LOG(ABS(T109)))),IF(NOT(ISERROR(U109*1)),ROUND(U109, 1-INT(LOG(ABS(U109)))),IF(ISERROR(T109*1+U109*1),"&lt;"&amp;ROUND(IF(T109="-",0,SUBSTITUTE(T109,"&lt;",""))*1+IF(U109="-",0,SUBSTITUTE(U109,"&lt;",""))*1,1-INT(LOG(ABS(IF(T109="-",0,SUBSTITUTE(T109,"&lt;",""))*1+IF(U109="-",0,SUBSTITUTE(U109,"&lt;",""))*1)))))))))),"入力形式が間違っています")</f>
        <v>7.3</v>
      </c>
      <c r="W109" s="23" t="str">
        <f t="shared" si="11"/>
        <v/>
      </c>
    </row>
    <row r="110" spans="1:23">
      <c r="A110" s="5">
        <v>104</v>
      </c>
      <c r="B110" s="46" t="s">
        <v>84</v>
      </c>
      <c r="C110" s="21" t="s">
        <v>84</v>
      </c>
      <c r="D110" s="22" t="s">
        <v>84</v>
      </c>
      <c r="E110" s="18" t="s">
        <v>90</v>
      </c>
      <c r="F110" s="21"/>
      <c r="G110" s="50" t="s">
        <v>60</v>
      </c>
      <c r="H110" s="22" t="s">
        <v>245</v>
      </c>
      <c r="I110" s="46" t="s">
        <v>253</v>
      </c>
      <c r="J110" s="46" t="s">
        <v>169</v>
      </c>
      <c r="K110" s="18" t="s">
        <v>53</v>
      </c>
      <c r="L110" s="10" t="s">
        <v>170</v>
      </c>
      <c r="M110" s="8" t="s">
        <v>250</v>
      </c>
      <c r="N110" s="24" t="s">
        <v>34</v>
      </c>
      <c r="O110" s="32">
        <v>46234</v>
      </c>
      <c r="P110" s="33">
        <v>46237</v>
      </c>
      <c r="Q110" s="22" t="s">
        <v>192</v>
      </c>
      <c r="R110" s="46" t="s">
        <v>133</v>
      </c>
      <c r="S110" s="27" t="s">
        <v>254</v>
      </c>
      <c r="T110" s="28" t="str">
        <f t="shared" si="16"/>
        <v>&lt;7</v>
      </c>
      <c r="U110" s="28" t="str">
        <f t="shared" si="16"/>
        <v>&lt;7.6</v>
      </c>
      <c r="V110" s="29" t="str">
        <f t="shared" si="17"/>
        <v>&lt;15</v>
      </c>
      <c r="W110" s="23" t="str">
        <f t="shared" si="11"/>
        <v/>
      </c>
    </row>
    <row r="111" spans="1:23">
      <c r="A111" s="5">
        <v>105</v>
      </c>
      <c r="B111" s="46" t="s">
        <v>84</v>
      </c>
      <c r="C111" s="21" t="s">
        <v>84</v>
      </c>
      <c r="D111" s="22" t="s">
        <v>84</v>
      </c>
      <c r="E111" s="18" t="s">
        <v>255</v>
      </c>
      <c r="F111" s="21"/>
      <c r="G111" s="50" t="s">
        <v>60</v>
      </c>
      <c r="H111" s="22" t="s">
        <v>245</v>
      </c>
      <c r="I111" s="46" t="s">
        <v>253</v>
      </c>
      <c r="J111" s="46" t="s">
        <v>169</v>
      </c>
      <c r="K111" s="18" t="s">
        <v>53</v>
      </c>
      <c r="L111" s="10" t="s">
        <v>170</v>
      </c>
      <c r="M111" s="8" t="s">
        <v>250</v>
      </c>
      <c r="N111" s="24" t="s">
        <v>34</v>
      </c>
      <c r="O111" s="32">
        <v>46234</v>
      </c>
      <c r="P111" s="33">
        <v>46237</v>
      </c>
      <c r="Q111" s="22" t="s">
        <v>260</v>
      </c>
      <c r="R111" s="46" t="s">
        <v>183</v>
      </c>
      <c r="S111" s="27" t="s">
        <v>254</v>
      </c>
      <c r="T111" s="28" t="str">
        <f t="shared" si="16"/>
        <v>&lt;4.7</v>
      </c>
      <c r="U111" s="28" t="str">
        <f t="shared" si="16"/>
        <v>&lt;5.2</v>
      </c>
      <c r="V111" s="29" t="str">
        <f t="shared" si="17"/>
        <v>&lt;9.9</v>
      </c>
      <c r="W111" s="23" t="str">
        <f t="shared" si="11"/>
        <v/>
      </c>
    </row>
    <row r="112" spans="1:23">
      <c r="A112" s="5">
        <v>106</v>
      </c>
      <c r="B112" s="46" t="s">
        <v>84</v>
      </c>
      <c r="C112" s="21" t="s">
        <v>84</v>
      </c>
      <c r="D112" s="22" t="s">
        <v>84</v>
      </c>
      <c r="E112" s="18" t="s">
        <v>90</v>
      </c>
      <c r="F112" s="21"/>
      <c r="G112" s="50" t="s">
        <v>60</v>
      </c>
      <c r="H112" s="22" t="s">
        <v>245</v>
      </c>
      <c r="I112" s="46" t="s">
        <v>253</v>
      </c>
      <c r="J112" s="46" t="s">
        <v>169</v>
      </c>
      <c r="K112" s="18" t="s">
        <v>53</v>
      </c>
      <c r="L112" s="10" t="s">
        <v>170</v>
      </c>
      <c r="M112" s="8" t="s">
        <v>250</v>
      </c>
      <c r="N112" s="24" t="s">
        <v>34</v>
      </c>
      <c r="O112" s="32">
        <v>46234</v>
      </c>
      <c r="P112" s="33">
        <v>46237</v>
      </c>
      <c r="Q112" s="22" t="s">
        <v>192</v>
      </c>
      <c r="R112" s="46" t="s">
        <v>108</v>
      </c>
      <c r="S112" s="27" t="s">
        <v>254</v>
      </c>
      <c r="T112" s="28" t="str">
        <f t="shared" si="16"/>
        <v>&lt;7</v>
      </c>
      <c r="U112" s="28" t="str">
        <f t="shared" si="16"/>
        <v>&lt;5.8</v>
      </c>
      <c r="V112" s="29" t="str">
        <f t="shared" si="17"/>
        <v>&lt;13</v>
      </c>
      <c r="W112" s="23" t="str">
        <f t="shared" si="11"/>
        <v/>
      </c>
    </row>
    <row r="113" spans="1:23">
      <c r="A113" s="5">
        <v>107</v>
      </c>
      <c r="B113" s="46" t="s">
        <v>84</v>
      </c>
      <c r="C113" s="21" t="s">
        <v>84</v>
      </c>
      <c r="D113" s="22" t="s">
        <v>84</v>
      </c>
      <c r="E113" s="18" t="s">
        <v>90</v>
      </c>
      <c r="F113" s="21"/>
      <c r="G113" s="50" t="s">
        <v>60</v>
      </c>
      <c r="H113" s="22" t="s">
        <v>245</v>
      </c>
      <c r="I113" s="46" t="s">
        <v>253</v>
      </c>
      <c r="J113" s="46" t="s">
        <v>169</v>
      </c>
      <c r="K113" s="18" t="s">
        <v>53</v>
      </c>
      <c r="L113" s="10" t="s">
        <v>170</v>
      </c>
      <c r="M113" s="8" t="s">
        <v>250</v>
      </c>
      <c r="N113" s="24" t="s">
        <v>34</v>
      </c>
      <c r="O113" s="32">
        <v>46236</v>
      </c>
      <c r="P113" s="33">
        <v>46237</v>
      </c>
      <c r="Q113" s="22" t="s">
        <v>183</v>
      </c>
      <c r="R113" s="46" t="s">
        <v>68</v>
      </c>
      <c r="S113" s="27" t="s">
        <v>254</v>
      </c>
      <c r="T113" s="28" t="str">
        <f t="shared" si="16"/>
        <v>&lt;5.2</v>
      </c>
      <c r="U113" s="28" t="str">
        <f t="shared" si="16"/>
        <v>&lt;5.5</v>
      </c>
      <c r="V113" s="29" t="str">
        <f t="shared" si="17"/>
        <v>&lt;11</v>
      </c>
      <c r="W113" s="23" t="str">
        <f t="shared" si="11"/>
        <v/>
      </c>
    </row>
    <row r="114" spans="1:23">
      <c r="A114" s="5">
        <v>108</v>
      </c>
      <c r="B114" s="46" t="s">
        <v>84</v>
      </c>
      <c r="C114" s="21" t="s">
        <v>84</v>
      </c>
      <c r="D114" s="22" t="s">
        <v>84</v>
      </c>
      <c r="E114" s="18" t="s">
        <v>87</v>
      </c>
      <c r="F114" s="21"/>
      <c r="G114" s="50" t="s">
        <v>60</v>
      </c>
      <c r="H114" s="22" t="s">
        <v>245</v>
      </c>
      <c r="I114" s="46" t="s">
        <v>253</v>
      </c>
      <c r="J114" s="46" t="s">
        <v>169</v>
      </c>
      <c r="K114" s="18" t="s">
        <v>53</v>
      </c>
      <c r="L114" s="10" t="s">
        <v>170</v>
      </c>
      <c r="M114" s="8" t="s">
        <v>250</v>
      </c>
      <c r="N114" s="24" t="s">
        <v>34</v>
      </c>
      <c r="O114" s="32">
        <v>46236</v>
      </c>
      <c r="P114" s="33">
        <v>46237</v>
      </c>
      <c r="Q114" s="22" t="s">
        <v>108</v>
      </c>
      <c r="R114" s="46" t="s">
        <v>149</v>
      </c>
      <c r="S114" s="27" t="s">
        <v>254</v>
      </c>
      <c r="T114" s="28" t="str">
        <f t="shared" si="16"/>
        <v>&lt;5.8</v>
      </c>
      <c r="U114" s="28" t="str">
        <f t="shared" si="16"/>
        <v>&lt;6.9</v>
      </c>
      <c r="V114" s="29" t="str">
        <f t="shared" ref="V114:V118" si="18">IFERROR(IF(AND(T114="",U114=""),"",IF(AND(T114="-",U114="-"),IF(S114="","Cs合計を入力してください",S114),IF(NOT(ISERROR(T114*1+U114*1)),ROUND(T114+U114, 1-INT(LOG(ABS(T114+U114)))),IF(NOT(ISERROR(T114*1)),ROUND(T114, 1-INT(LOG(ABS(T114)))),IF(NOT(ISERROR(U114*1)),ROUND(U114, 1-INT(LOG(ABS(U114)))),IF(ISERROR(T114*1+U114*1),"&lt;"&amp;ROUND(IF(T114="-",0,SUBSTITUTE(T114,"&lt;",""))*1+IF(U114="-",0,SUBSTITUTE(U114,"&lt;",""))*1,1-INT(LOG(ABS(IF(T114="-",0,SUBSTITUTE(T114,"&lt;",""))*1+IF(U114="-",0,SUBSTITUTE(U114,"&lt;",""))*1)))))))))),"入力形式が間違っています")</f>
        <v>&lt;13</v>
      </c>
      <c r="W114" s="23" t="str">
        <f t="shared" si="11"/>
        <v/>
      </c>
    </row>
    <row r="115" spans="1:23">
      <c r="A115" s="5">
        <v>109</v>
      </c>
      <c r="B115" s="46" t="s">
        <v>84</v>
      </c>
      <c r="C115" s="21" t="s">
        <v>84</v>
      </c>
      <c r="D115" s="22" t="s">
        <v>84</v>
      </c>
      <c r="E115" s="18" t="s">
        <v>87</v>
      </c>
      <c r="F115" s="21"/>
      <c r="G115" s="50" t="s">
        <v>60</v>
      </c>
      <c r="H115" s="22" t="s">
        <v>245</v>
      </c>
      <c r="I115" s="46" t="s">
        <v>253</v>
      </c>
      <c r="J115" s="46" t="s">
        <v>169</v>
      </c>
      <c r="K115" s="18" t="s">
        <v>53</v>
      </c>
      <c r="L115" s="10" t="s">
        <v>170</v>
      </c>
      <c r="M115" s="8" t="s">
        <v>250</v>
      </c>
      <c r="N115" s="24" t="s">
        <v>34</v>
      </c>
      <c r="O115" s="32">
        <v>46236</v>
      </c>
      <c r="P115" s="33">
        <v>46238</v>
      </c>
      <c r="Q115" s="22" t="s">
        <v>158</v>
      </c>
      <c r="R115" s="46" t="s">
        <v>51</v>
      </c>
      <c r="S115" s="27" t="s">
        <v>254</v>
      </c>
      <c r="T115" s="28" t="str">
        <f t="shared" si="16"/>
        <v>&lt;7.9</v>
      </c>
      <c r="U115" s="28" t="str">
        <f t="shared" si="16"/>
        <v>&lt;7.7</v>
      </c>
      <c r="V115" s="29" t="str">
        <f t="shared" si="18"/>
        <v>&lt;16</v>
      </c>
      <c r="W115" s="23" t="str">
        <f t="shared" si="11"/>
        <v/>
      </c>
    </row>
    <row r="116" spans="1:23">
      <c r="A116" s="5">
        <v>110</v>
      </c>
      <c r="B116" s="46" t="s">
        <v>84</v>
      </c>
      <c r="C116" s="21" t="s">
        <v>84</v>
      </c>
      <c r="D116" s="22" t="s">
        <v>84</v>
      </c>
      <c r="E116" s="18" t="s">
        <v>87</v>
      </c>
      <c r="F116" s="21"/>
      <c r="G116" s="50" t="s">
        <v>60</v>
      </c>
      <c r="H116" s="22" t="s">
        <v>245</v>
      </c>
      <c r="I116" s="46" t="s">
        <v>253</v>
      </c>
      <c r="J116" s="46" t="s">
        <v>169</v>
      </c>
      <c r="K116" s="18" t="s">
        <v>53</v>
      </c>
      <c r="L116" s="10" t="s">
        <v>170</v>
      </c>
      <c r="M116" s="8" t="s">
        <v>250</v>
      </c>
      <c r="N116" s="24" t="s">
        <v>34</v>
      </c>
      <c r="O116" s="32">
        <v>46234</v>
      </c>
      <c r="P116" s="33">
        <v>46238</v>
      </c>
      <c r="Q116" s="22" t="s">
        <v>205</v>
      </c>
      <c r="R116" s="46" t="s">
        <v>59</v>
      </c>
      <c r="S116" s="27" t="s">
        <v>254</v>
      </c>
      <c r="T116" s="28" t="str">
        <f t="shared" si="16"/>
        <v>&lt;5.1</v>
      </c>
      <c r="U116" s="28" t="str">
        <f t="shared" si="16"/>
        <v>&lt;5.7</v>
      </c>
      <c r="V116" s="29" t="str">
        <f t="shared" si="18"/>
        <v>&lt;11</v>
      </c>
      <c r="W116" s="23" t="str">
        <f t="shared" si="11"/>
        <v/>
      </c>
    </row>
    <row r="117" spans="1:23">
      <c r="A117" s="5">
        <v>111</v>
      </c>
      <c r="B117" s="46" t="s">
        <v>84</v>
      </c>
      <c r="C117" s="21" t="s">
        <v>84</v>
      </c>
      <c r="D117" s="22" t="s">
        <v>84</v>
      </c>
      <c r="E117" s="18" t="s">
        <v>87</v>
      </c>
      <c r="F117" s="21"/>
      <c r="G117" s="50" t="s">
        <v>60</v>
      </c>
      <c r="H117" s="22" t="s">
        <v>245</v>
      </c>
      <c r="I117" s="46" t="s">
        <v>253</v>
      </c>
      <c r="J117" s="46" t="s">
        <v>169</v>
      </c>
      <c r="K117" s="18" t="s">
        <v>53</v>
      </c>
      <c r="L117" s="10" t="s">
        <v>170</v>
      </c>
      <c r="M117" s="8" t="s">
        <v>250</v>
      </c>
      <c r="N117" s="24" t="s">
        <v>34</v>
      </c>
      <c r="O117" s="32">
        <v>46234</v>
      </c>
      <c r="P117" s="33">
        <v>46238</v>
      </c>
      <c r="Q117" s="22" t="s">
        <v>41</v>
      </c>
      <c r="R117" s="46" t="s">
        <v>156</v>
      </c>
      <c r="S117" s="27" t="s">
        <v>254</v>
      </c>
      <c r="T117" s="28" t="str">
        <f t="shared" si="16"/>
        <v>&lt;6.2</v>
      </c>
      <c r="U117" s="28" t="str">
        <f t="shared" si="16"/>
        <v>&lt;6.8</v>
      </c>
      <c r="V117" s="29" t="str">
        <f t="shared" si="18"/>
        <v>&lt;13</v>
      </c>
      <c r="W117" s="23" t="str">
        <f t="shared" si="11"/>
        <v/>
      </c>
    </row>
    <row r="118" spans="1:23">
      <c r="A118" s="5">
        <v>112</v>
      </c>
      <c r="B118" s="46" t="s">
        <v>84</v>
      </c>
      <c r="C118" s="21" t="s">
        <v>84</v>
      </c>
      <c r="D118" s="22" t="s">
        <v>84</v>
      </c>
      <c r="E118" s="18" t="s">
        <v>87</v>
      </c>
      <c r="F118" s="21"/>
      <c r="G118" s="50" t="s">
        <v>60</v>
      </c>
      <c r="H118" s="22" t="s">
        <v>245</v>
      </c>
      <c r="I118" s="46" t="s">
        <v>253</v>
      </c>
      <c r="J118" s="46" t="s">
        <v>169</v>
      </c>
      <c r="K118" s="18" t="s">
        <v>53</v>
      </c>
      <c r="L118" s="10" t="s">
        <v>170</v>
      </c>
      <c r="M118" s="8" t="s">
        <v>250</v>
      </c>
      <c r="N118" s="24" t="s">
        <v>34</v>
      </c>
      <c r="O118" s="32">
        <v>46235</v>
      </c>
      <c r="P118" s="33">
        <v>46238</v>
      </c>
      <c r="Q118" s="22" t="s">
        <v>177</v>
      </c>
      <c r="R118" s="46">
        <v>19.399999999999999</v>
      </c>
      <c r="S118" s="27">
        <v>19</v>
      </c>
      <c r="T118" s="28" t="str">
        <f t="shared" si="16"/>
        <v>&lt;7.3</v>
      </c>
      <c r="U118" s="28">
        <f t="shared" si="16"/>
        <v>19.399999999999999</v>
      </c>
      <c r="V118" s="29">
        <f t="shared" si="18"/>
        <v>19</v>
      </c>
      <c r="W118" s="23" t="str">
        <f t="shared" si="11"/>
        <v/>
      </c>
    </row>
    <row r="119" spans="1:23">
      <c r="A119" s="5">
        <v>113</v>
      </c>
      <c r="B119" s="46" t="s">
        <v>84</v>
      </c>
      <c r="C119" s="21" t="s">
        <v>84</v>
      </c>
      <c r="D119" s="22" t="s">
        <v>84</v>
      </c>
      <c r="E119" s="18" t="s">
        <v>89</v>
      </c>
      <c r="F119" s="21"/>
      <c r="G119" s="50" t="s">
        <v>60</v>
      </c>
      <c r="H119" s="22" t="s">
        <v>245</v>
      </c>
      <c r="I119" s="46" t="s">
        <v>253</v>
      </c>
      <c r="J119" s="46" t="s">
        <v>169</v>
      </c>
      <c r="K119" s="18" t="s">
        <v>53</v>
      </c>
      <c r="L119" s="10" t="s">
        <v>170</v>
      </c>
      <c r="M119" s="8" t="s">
        <v>250</v>
      </c>
      <c r="N119" s="24" t="s">
        <v>34</v>
      </c>
      <c r="O119" s="32">
        <v>46235</v>
      </c>
      <c r="P119" s="33">
        <v>46238</v>
      </c>
      <c r="Q119" s="22" t="s">
        <v>68</v>
      </c>
      <c r="R119" s="46">
        <v>54.9</v>
      </c>
      <c r="S119" s="27">
        <v>55</v>
      </c>
      <c r="T119" s="28" t="str">
        <f t="shared" si="16"/>
        <v>&lt;5.5</v>
      </c>
      <c r="U119" s="28">
        <f t="shared" si="16"/>
        <v>54.9</v>
      </c>
      <c r="V119" s="29">
        <f t="shared" ref="V119:V123" si="19">IFERROR(IF(AND(T119="",U119=""),"",IF(AND(T119="-",U119="-"),IF(S119="","Cs合計を入力してください",S119),IF(NOT(ISERROR(T119*1+U119*1)),ROUND(T119+U119, 1-INT(LOG(ABS(T119+U119)))),IF(NOT(ISERROR(T119*1)),ROUND(T119, 1-INT(LOG(ABS(T119)))),IF(NOT(ISERROR(U119*1)),ROUND(U119, 1-INT(LOG(ABS(U119)))),IF(ISERROR(T119*1+U119*1),"&lt;"&amp;ROUND(IF(T119="-",0,SUBSTITUTE(T119,"&lt;",""))*1+IF(U119="-",0,SUBSTITUTE(U119,"&lt;",""))*1,1-INT(LOG(ABS(IF(T119="-",0,SUBSTITUTE(T119,"&lt;",""))*1+IF(U119="-",0,SUBSTITUTE(U119,"&lt;",""))*1)))))))))),"入力形式が間違っています")</f>
        <v>55</v>
      </c>
      <c r="W119" s="23" t="str">
        <f t="shared" si="11"/>
        <v/>
      </c>
    </row>
    <row r="120" spans="1:23">
      <c r="A120" s="5">
        <v>114</v>
      </c>
      <c r="B120" s="46" t="s">
        <v>84</v>
      </c>
      <c r="C120" s="21" t="s">
        <v>84</v>
      </c>
      <c r="D120" s="22" t="s">
        <v>84</v>
      </c>
      <c r="E120" s="18" t="s">
        <v>89</v>
      </c>
      <c r="F120" s="21"/>
      <c r="G120" s="50" t="s">
        <v>60</v>
      </c>
      <c r="H120" s="22" t="s">
        <v>245</v>
      </c>
      <c r="I120" s="46" t="s">
        <v>253</v>
      </c>
      <c r="J120" s="46" t="s">
        <v>169</v>
      </c>
      <c r="K120" s="18" t="s">
        <v>53</v>
      </c>
      <c r="L120" s="10" t="s">
        <v>170</v>
      </c>
      <c r="M120" s="8" t="s">
        <v>250</v>
      </c>
      <c r="N120" s="24" t="s">
        <v>34</v>
      </c>
      <c r="O120" s="32">
        <v>46235</v>
      </c>
      <c r="P120" s="33">
        <v>46238</v>
      </c>
      <c r="Q120" s="22" t="s">
        <v>68</v>
      </c>
      <c r="R120" s="46">
        <v>30.2</v>
      </c>
      <c r="S120" s="27">
        <v>30</v>
      </c>
      <c r="T120" s="28" t="str">
        <f t="shared" si="16"/>
        <v>&lt;5.5</v>
      </c>
      <c r="U120" s="28">
        <f t="shared" si="16"/>
        <v>30.2</v>
      </c>
      <c r="V120" s="29">
        <f t="shared" si="19"/>
        <v>30</v>
      </c>
      <c r="W120" s="23" t="str">
        <f t="shared" si="11"/>
        <v/>
      </c>
    </row>
    <row r="121" spans="1:23">
      <c r="A121" s="5">
        <v>115</v>
      </c>
      <c r="B121" s="46" t="s">
        <v>84</v>
      </c>
      <c r="C121" s="21" t="s">
        <v>84</v>
      </c>
      <c r="D121" s="22" t="s">
        <v>84</v>
      </c>
      <c r="E121" s="18" t="s">
        <v>89</v>
      </c>
      <c r="F121" s="21"/>
      <c r="G121" s="50" t="s">
        <v>60</v>
      </c>
      <c r="H121" s="22" t="s">
        <v>245</v>
      </c>
      <c r="I121" s="46" t="s">
        <v>253</v>
      </c>
      <c r="J121" s="46" t="s">
        <v>169</v>
      </c>
      <c r="K121" s="18" t="s">
        <v>53</v>
      </c>
      <c r="L121" s="10" t="s">
        <v>170</v>
      </c>
      <c r="M121" s="8" t="s">
        <v>250</v>
      </c>
      <c r="N121" s="24" t="s">
        <v>34</v>
      </c>
      <c r="O121" s="32">
        <v>46235</v>
      </c>
      <c r="P121" s="33">
        <v>46238</v>
      </c>
      <c r="Q121" s="22" t="s">
        <v>97</v>
      </c>
      <c r="R121" s="46">
        <v>13.8</v>
      </c>
      <c r="S121" s="27">
        <v>14</v>
      </c>
      <c r="T121" s="28" t="str">
        <f t="shared" si="16"/>
        <v>&lt;5.9</v>
      </c>
      <c r="U121" s="28">
        <f t="shared" si="16"/>
        <v>13.8</v>
      </c>
      <c r="V121" s="29">
        <f t="shared" si="19"/>
        <v>14</v>
      </c>
      <c r="W121" s="23" t="str">
        <f t="shared" si="11"/>
        <v/>
      </c>
    </row>
    <row r="122" spans="1:23">
      <c r="A122" s="5">
        <v>116</v>
      </c>
      <c r="B122" s="46" t="s">
        <v>84</v>
      </c>
      <c r="C122" s="21" t="s">
        <v>84</v>
      </c>
      <c r="D122" s="22" t="s">
        <v>84</v>
      </c>
      <c r="E122" s="18" t="s">
        <v>89</v>
      </c>
      <c r="F122" s="21"/>
      <c r="G122" s="50" t="s">
        <v>60</v>
      </c>
      <c r="H122" s="22" t="s">
        <v>245</v>
      </c>
      <c r="I122" s="46" t="s">
        <v>253</v>
      </c>
      <c r="J122" s="46" t="s">
        <v>169</v>
      </c>
      <c r="K122" s="18" t="s">
        <v>53</v>
      </c>
      <c r="L122" s="10" t="s">
        <v>170</v>
      </c>
      <c r="M122" s="8" t="s">
        <v>250</v>
      </c>
      <c r="N122" s="24" t="s">
        <v>34</v>
      </c>
      <c r="O122" s="32">
        <v>46236</v>
      </c>
      <c r="P122" s="33">
        <v>46238</v>
      </c>
      <c r="Q122" s="22" t="s">
        <v>227</v>
      </c>
      <c r="R122" s="46">
        <v>8</v>
      </c>
      <c r="S122" s="27">
        <v>8</v>
      </c>
      <c r="T122" s="28" t="str">
        <f t="shared" si="16"/>
        <v>&lt;6.4</v>
      </c>
      <c r="U122" s="28">
        <f t="shared" si="16"/>
        <v>8</v>
      </c>
      <c r="V122" s="29">
        <f t="shared" si="19"/>
        <v>8</v>
      </c>
      <c r="W122" s="23" t="str">
        <f t="shared" si="11"/>
        <v/>
      </c>
    </row>
    <row r="123" spans="1:23">
      <c r="A123" s="5">
        <v>117</v>
      </c>
      <c r="B123" s="46" t="s">
        <v>84</v>
      </c>
      <c r="C123" s="21" t="s">
        <v>84</v>
      </c>
      <c r="D123" s="22" t="s">
        <v>84</v>
      </c>
      <c r="E123" s="18" t="s">
        <v>89</v>
      </c>
      <c r="F123" s="21"/>
      <c r="G123" s="50" t="s">
        <v>60</v>
      </c>
      <c r="H123" s="22" t="s">
        <v>245</v>
      </c>
      <c r="I123" s="46" t="s">
        <v>253</v>
      </c>
      <c r="J123" s="46" t="s">
        <v>169</v>
      </c>
      <c r="K123" s="18" t="s">
        <v>53</v>
      </c>
      <c r="L123" s="10" t="s">
        <v>170</v>
      </c>
      <c r="M123" s="8" t="s">
        <v>250</v>
      </c>
      <c r="N123" s="24" t="s">
        <v>34</v>
      </c>
      <c r="O123" s="32">
        <v>46236</v>
      </c>
      <c r="P123" s="33">
        <v>46238</v>
      </c>
      <c r="Q123" s="22" t="s">
        <v>116</v>
      </c>
      <c r="R123" s="46" t="s">
        <v>36</v>
      </c>
      <c r="S123" s="27" t="s">
        <v>254</v>
      </c>
      <c r="T123" s="28" t="str">
        <f t="shared" si="16"/>
        <v>&lt;8.1</v>
      </c>
      <c r="U123" s="28" t="str">
        <f t="shared" si="16"/>
        <v>&lt;6.3</v>
      </c>
      <c r="V123" s="29" t="str">
        <f t="shared" si="19"/>
        <v>&lt;14</v>
      </c>
      <c r="W123" s="23" t="str">
        <f t="shared" si="11"/>
        <v/>
      </c>
    </row>
    <row r="124" spans="1:23">
      <c r="A124" s="5">
        <v>118</v>
      </c>
      <c r="B124" s="46" t="s">
        <v>84</v>
      </c>
      <c r="C124" s="21" t="s">
        <v>84</v>
      </c>
      <c r="D124" s="22" t="s">
        <v>84</v>
      </c>
      <c r="E124" s="18" t="s">
        <v>255</v>
      </c>
      <c r="F124" s="21"/>
      <c r="G124" s="50" t="s">
        <v>60</v>
      </c>
      <c r="H124" s="22" t="s">
        <v>245</v>
      </c>
      <c r="I124" s="46" t="s">
        <v>253</v>
      </c>
      <c r="J124" s="46" t="s">
        <v>169</v>
      </c>
      <c r="K124" s="18" t="s">
        <v>53</v>
      </c>
      <c r="L124" s="10" t="s">
        <v>170</v>
      </c>
      <c r="M124" s="8" t="s">
        <v>250</v>
      </c>
      <c r="N124" s="24" t="s">
        <v>34</v>
      </c>
      <c r="O124" s="32">
        <v>46236</v>
      </c>
      <c r="P124" s="33">
        <v>46238</v>
      </c>
      <c r="Q124" s="22" t="s">
        <v>205</v>
      </c>
      <c r="R124" s="46">
        <v>8.9</v>
      </c>
      <c r="S124" s="27">
        <v>8.9</v>
      </c>
      <c r="T124" s="28" t="str">
        <f t="shared" si="16"/>
        <v>&lt;5.1</v>
      </c>
      <c r="U124" s="28">
        <f t="shared" si="16"/>
        <v>8.9</v>
      </c>
      <c r="V124" s="29">
        <f t="shared" ref="V124:V128" si="20">IFERROR(IF(AND(T124="",U124=""),"",IF(AND(T124="-",U124="-"),IF(S124="","Cs合計を入力してください",S124),IF(NOT(ISERROR(T124*1+U124*1)),ROUND(T124+U124, 1-INT(LOG(ABS(T124+U124)))),IF(NOT(ISERROR(T124*1)),ROUND(T124, 1-INT(LOG(ABS(T124)))),IF(NOT(ISERROR(U124*1)),ROUND(U124, 1-INT(LOG(ABS(U124)))),IF(ISERROR(T124*1+U124*1),"&lt;"&amp;ROUND(IF(T124="-",0,SUBSTITUTE(T124,"&lt;",""))*1+IF(U124="-",0,SUBSTITUTE(U124,"&lt;",""))*1,1-INT(LOG(ABS(IF(T124="-",0,SUBSTITUTE(T124,"&lt;",""))*1+IF(U124="-",0,SUBSTITUTE(U124,"&lt;",""))*1)))))))))),"入力形式が間違っています")</f>
        <v>8.9</v>
      </c>
      <c r="W124" s="23" t="str">
        <f t="shared" si="11"/>
        <v/>
      </c>
    </row>
    <row r="125" spans="1:23">
      <c r="A125" s="5">
        <v>119</v>
      </c>
      <c r="B125" s="46" t="s">
        <v>84</v>
      </c>
      <c r="C125" s="21" t="s">
        <v>84</v>
      </c>
      <c r="D125" s="22" t="s">
        <v>84</v>
      </c>
      <c r="E125" s="18" t="s">
        <v>95</v>
      </c>
      <c r="F125" s="21"/>
      <c r="G125" s="50" t="s">
        <v>60</v>
      </c>
      <c r="H125" s="22" t="s">
        <v>245</v>
      </c>
      <c r="I125" s="46" t="s">
        <v>253</v>
      </c>
      <c r="J125" s="46" t="s">
        <v>169</v>
      </c>
      <c r="K125" s="18" t="s">
        <v>53</v>
      </c>
      <c r="L125" s="10" t="s">
        <v>170</v>
      </c>
      <c r="M125" s="8" t="s">
        <v>250</v>
      </c>
      <c r="N125" s="24" t="s">
        <v>34</v>
      </c>
      <c r="O125" s="32">
        <v>46237</v>
      </c>
      <c r="P125" s="33">
        <v>46238</v>
      </c>
      <c r="Q125" s="22" t="s">
        <v>37</v>
      </c>
      <c r="R125" s="46">
        <v>11.3</v>
      </c>
      <c r="S125" s="27">
        <v>11</v>
      </c>
      <c r="T125" s="28" t="str">
        <f t="shared" si="16"/>
        <v>&lt;6.1</v>
      </c>
      <c r="U125" s="28">
        <f t="shared" si="16"/>
        <v>11.3</v>
      </c>
      <c r="V125" s="29">
        <f t="shared" si="20"/>
        <v>11</v>
      </c>
      <c r="W125" s="23" t="str">
        <f t="shared" si="11"/>
        <v/>
      </c>
    </row>
    <row r="126" spans="1:23">
      <c r="A126" s="5">
        <v>120</v>
      </c>
      <c r="B126" s="46" t="s">
        <v>84</v>
      </c>
      <c r="C126" s="21" t="s">
        <v>84</v>
      </c>
      <c r="D126" s="22" t="s">
        <v>84</v>
      </c>
      <c r="E126" s="18" t="s">
        <v>95</v>
      </c>
      <c r="F126" s="21"/>
      <c r="G126" s="50" t="s">
        <v>60</v>
      </c>
      <c r="H126" s="22" t="s">
        <v>245</v>
      </c>
      <c r="I126" s="46" t="s">
        <v>253</v>
      </c>
      <c r="J126" s="46" t="s">
        <v>169</v>
      </c>
      <c r="K126" s="18" t="s">
        <v>53</v>
      </c>
      <c r="L126" s="10" t="s">
        <v>170</v>
      </c>
      <c r="M126" s="8" t="s">
        <v>250</v>
      </c>
      <c r="N126" s="24" t="s">
        <v>34</v>
      </c>
      <c r="O126" s="32">
        <v>46237</v>
      </c>
      <c r="P126" s="33">
        <v>46238</v>
      </c>
      <c r="Q126" s="22" t="s">
        <v>41</v>
      </c>
      <c r="R126" s="46" t="s">
        <v>108</v>
      </c>
      <c r="S126" s="27" t="s">
        <v>254</v>
      </c>
      <c r="T126" s="28" t="str">
        <f t="shared" si="16"/>
        <v>&lt;6.2</v>
      </c>
      <c r="U126" s="28" t="str">
        <f t="shared" si="16"/>
        <v>&lt;5.8</v>
      </c>
      <c r="V126" s="29" t="str">
        <f t="shared" si="20"/>
        <v>&lt;12</v>
      </c>
      <c r="W126" s="23" t="str">
        <f t="shared" si="11"/>
        <v/>
      </c>
    </row>
    <row r="127" spans="1:23">
      <c r="A127" s="5">
        <v>121</v>
      </c>
      <c r="B127" s="46" t="s">
        <v>84</v>
      </c>
      <c r="C127" s="21" t="s">
        <v>84</v>
      </c>
      <c r="D127" s="22" t="s">
        <v>84</v>
      </c>
      <c r="E127" s="18" t="s">
        <v>95</v>
      </c>
      <c r="F127" s="21"/>
      <c r="G127" s="50" t="s">
        <v>60</v>
      </c>
      <c r="H127" s="22" t="s">
        <v>245</v>
      </c>
      <c r="I127" s="46" t="s">
        <v>253</v>
      </c>
      <c r="J127" s="46" t="s">
        <v>169</v>
      </c>
      <c r="K127" s="18" t="s">
        <v>53</v>
      </c>
      <c r="L127" s="10" t="s">
        <v>170</v>
      </c>
      <c r="M127" s="8" t="s">
        <v>250</v>
      </c>
      <c r="N127" s="24" t="s">
        <v>34</v>
      </c>
      <c r="O127" s="32">
        <v>46237</v>
      </c>
      <c r="P127" s="33">
        <v>46238</v>
      </c>
      <c r="Q127" s="22" t="s">
        <v>43</v>
      </c>
      <c r="R127" s="46" t="s">
        <v>41</v>
      </c>
      <c r="S127" s="27" t="s">
        <v>254</v>
      </c>
      <c r="T127" s="28" t="str">
        <f t="shared" si="16"/>
        <v>&lt;7.8</v>
      </c>
      <c r="U127" s="28" t="str">
        <f t="shared" si="16"/>
        <v>&lt;6.2</v>
      </c>
      <c r="V127" s="29" t="str">
        <f t="shared" si="20"/>
        <v>&lt;14</v>
      </c>
      <c r="W127" s="23" t="str">
        <f t="shared" si="11"/>
        <v/>
      </c>
    </row>
    <row r="128" spans="1:23">
      <c r="A128" s="5">
        <v>122</v>
      </c>
      <c r="B128" s="46" t="s">
        <v>84</v>
      </c>
      <c r="C128" s="21" t="s">
        <v>84</v>
      </c>
      <c r="D128" s="22" t="s">
        <v>84</v>
      </c>
      <c r="E128" s="18" t="s">
        <v>95</v>
      </c>
      <c r="F128" s="21"/>
      <c r="G128" s="50" t="s">
        <v>60</v>
      </c>
      <c r="H128" s="22" t="s">
        <v>245</v>
      </c>
      <c r="I128" s="46" t="s">
        <v>253</v>
      </c>
      <c r="J128" s="46" t="s">
        <v>169</v>
      </c>
      <c r="K128" s="18" t="s">
        <v>53</v>
      </c>
      <c r="L128" s="10" t="s">
        <v>170</v>
      </c>
      <c r="M128" s="8" t="s">
        <v>250</v>
      </c>
      <c r="N128" s="24" t="s">
        <v>34</v>
      </c>
      <c r="O128" s="32">
        <v>46237</v>
      </c>
      <c r="P128" s="33">
        <v>46238</v>
      </c>
      <c r="Q128" s="22" t="s">
        <v>177</v>
      </c>
      <c r="R128" s="46" t="s">
        <v>149</v>
      </c>
      <c r="S128" s="27" t="s">
        <v>254</v>
      </c>
      <c r="T128" s="28" t="str">
        <f t="shared" si="16"/>
        <v>&lt;7.3</v>
      </c>
      <c r="U128" s="28" t="str">
        <f t="shared" si="16"/>
        <v>&lt;6.9</v>
      </c>
      <c r="V128" s="29" t="str">
        <f t="shared" si="20"/>
        <v>&lt;14</v>
      </c>
      <c r="W128" s="23" t="str">
        <f t="shared" si="11"/>
        <v/>
      </c>
    </row>
    <row r="129" spans="1:23">
      <c r="A129" s="5">
        <v>123</v>
      </c>
      <c r="B129" s="46" t="s">
        <v>84</v>
      </c>
      <c r="C129" s="21" t="s">
        <v>84</v>
      </c>
      <c r="D129" s="22" t="s">
        <v>84</v>
      </c>
      <c r="E129" s="18" t="s">
        <v>255</v>
      </c>
      <c r="F129" s="21"/>
      <c r="G129" s="50" t="s">
        <v>60</v>
      </c>
      <c r="H129" s="22" t="s">
        <v>245</v>
      </c>
      <c r="I129" s="46" t="s">
        <v>253</v>
      </c>
      <c r="J129" s="46" t="s">
        <v>169</v>
      </c>
      <c r="K129" s="18" t="s">
        <v>53</v>
      </c>
      <c r="L129" s="10" t="s">
        <v>170</v>
      </c>
      <c r="M129" s="8" t="s">
        <v>250</v>
      </c>
      <c r="N129" s="24" t="s">
        <v>34</v>
      </c>
      <c r="O129" s="32">
        <v>46237</v>
      </c>
      <c r="P129" s="33">
        <v>46238</v>
      </c>
      <c r="Q129" s="22" t="s">
        <v>108</v>
      </c>
      <c r="R129" s="46" t="s">
        <v>59</v>
      </c>
      <c r="S129" s="27" t="s">
        <v>254</v>
      </c>
      <c r="T129" s="28" t="str">
        <f t="shared" ref="T129:U168" si="21">IF(Q129="","",IF(NOT(ISERROR(Q129*1)),ROUNDDOWN(Q129*1,2-INT(LOG(ABS(Q129*1)))),IFERROR("&lt;"&amp;ROUNDDOWN(IF(SUBSTITUTE(Q129,"&lt;","")*1&lt;=50,SUBSTITUTE(Q129,"&lt;","")*1,""),2-INT(LOG(ABS(SUBSTITUTE(Q129,"&lt;","")*1)))),IF(Q129="-",Q129,"入力形式が間違っています"))))</f>
        <v>&lt;5.8</v>
      </c>
      <c r="U129" s="28" t="str">
        <f t="shared" si="21"/>
        <v>&lt;5.7</v>
      </c>
      <c r="V129" s="29" t="str">
        <f t="shared" ref="V129:V133" si="22">IFERROR(IF(AND(T129="",U129=""),"",IF(AND(T129="-",U129="-"),IF(S129="","Cs合計を入力してください",S129),IF(NOT(ISERROR(T129*1+U129*1)),ROUND(T129+U129, 1-INT(LOG(ABS(T129+U129)))),IF(NOT(ISERROR(T129*1)),ROUND(T129, 1-INT(LOG(ABS(T129)))),IF(NOT(ISERROR(U129*1)),ROUND(U129, 1-INT(LOG(ABS(U129)))),IF(ISERROR(T129*1+U129*1),"&lt;"&amp;ROUND(IF(T129="-",0,SUBSTITUTE(T129,"&lt;",""))*1+IF(U129="-",0,SUBSTITUTE(U129,"&lt;",""))*1,1-INT(LOG(ABS(IF(T129="-",0,SUBSTITUTE(T129,"&lt;",""))*1+IF(U129="-",0,SUBSTITUTE(U129,"&lt;",""))*1)))))))))),"入力形式が間違っています")</f>
        <v>&lt;12</v>
      </c>
      <c r="W129" s="23" t="str">
        <f t="shared" si="11"/>
        <v/>
      </c>
    </row>
    <row r="130" spans="1:23">
      <c r="A130" s="5">
        <v>124</v>
      </c>
      <c r="B130" s="46" t="s">
        <v>84</v>
      </c>
      <c r="C130" s="21" t="s">
        <v>84</v>
      </c>
      <c r="D130" s="22" t="s">
        <v>84</v>
      </c>
      <c r="E130" s="18" t="s">
        <v>255</v>
      </c>
      <c r="F130" s="21"/>
      <c r="G130" s="50" t="s">
        <v>60</v>
      </c>
      <c r="H130" s="22" t="s">
        <v>245</v>
      </c>
      <c r="I130" s="46" t="s">
        <v>253</v>
      </c>
      <c r="J130" s="46" t="s">
        <v>169</v>
      </c>
      <c r="K130" s="18" t="s">
        <v>53</v>
      </c>
      <c r="L130" s="10" t="s">
        <v>170</v>
      </c>
      <c r="M130" s="8" t="s">
        <v>250</v>
      </c>
      <c r="N130" s="24" t="s">
        <v>34</v>
      </c>
      <c r="O130" s="32">
        <v>46237</v>
      </c>
      <c r="P130" s="33">
        <v>46238</v>
      </c>
      <c r="Q130" s="22" t="s">
        <v>205</v>
      </c>
      <c r="R130" s="46" t="s">
        <v>257</v>
      </c>
      <c r="S130" s="27" t="s">
        <v>254</v>
      </c>
      <c r="T130" s="28" t="str">
        <f t="shared" si="21"/>
        <v>&lt;5.1</v>
      </c>
      <c r="U130" s="28" t="str">
        <f t="shared" si="21"/>
        <v>&lt;5.3</v>
      </c>
      <c r="V130" s="29" t="str">
        <f t="shared" si="22"/>
        <v>&lt;10</v>
      </c>
      <c r="W130" s="23" t="str">
        <f t="shared" si="11"/>
        <v/>
      </c>
    </row>
    <row r="131" spans="1:23">
      <c r="A131" s="5">
        <v>125</v>
      </c>
      <c r="B131" s="46" t="s">
        <v>84</v>
      </c>
      <c r="C131" s="21" t="s">
        <v>84</v>
      </c>
      <c r="D131" s="22" t="s">
        <v>84</v>
      </c>
      <c r="E131" s="18" t="s">
        <v>255</v>
      </c>
      <c r="F131" s="21"/>
      <c r="G131" s="50" t="s">
        <v>60</v>
      </c>
      <c r="H131" s="22" t="s">
        <v>245</v>
      </c>
      <c r="I131" s="46" t="s">
        <v>253</v>
      </c>
      <c r="J131" s="46" t="s">
        <v>169</v>
      </c>
      <c r="K131" s="18" t="s">
        <v>53</v>
      </c>
      <c r="L131" s="10" t="s">
        <v>170</v>
      </c>
      <c r="M131" s="8" t="s">
        <v>250</v>
      </c>
      <c r="N131" s="24" t="s">
        <v>34</v>
      </c>
      <c r="O131" s="32">
        <v>46232</v>
      </c>
      <c r="P131" s="33">
        <v>46239</v>
      </c>
      <c r="Q131" s="22" t="s">
        <v>256</v>
      </c>
      <c r="R131" s="46" t="s">
        <v>227</v>
      </c>
      <c r="S131" s="27" t="s">
        <v>254</v>
      </c>
      <c r="T131" s="28" t="str">
        <f t="shared" si="21"/>
        <v>&lt;5.4</v>
      </c>
      <c r="U131" s="28" t="str">
        <f t="shared" si="21"/>
        <v>&lt;6.4</v>
      </c>
      <c r="V131" s="29" t="str">
        <f t="shared" si="22"/>
        <v>&lt;12</v>
      </c>
      <c r="W131" s="23" t="str">
        <f t="shared" si="11"/>
        <v/>
      </c>
    </row>
    <row r="132" spans="1:23">
      <c r="A132" s="5">
        <v>126</v>
      </c>
      <c r="B132" s="46" t="s">
        <v>84</v>
      </c>
      <c r="C132" s="21" t="s">
        <v>84</v>
      </c>
      <c r="D132" s="22" t="s">
        <v>84</v>
      </c>
      <c r="E132" s="18" t="s">
        <v>87</v>
      </c>
      <c r="F132" s="21"/>
      <c r="G132" s="50" t="s">
        <v>60</v>
      </c>
      <c r="H132" s="22" t="s">
        <v>245</v>
      </c>
      <c r="I132" s="46" t="s">
        <v>253</v>
      </c>
      <c r="J132" s="46" t="s">
        <v>169</v>
      </c>
      <c r="K132" s="18" t="s">
        <v>53</v>
      </c>
      <c r="L132" s="10" t="s">
        <v>170</v>
      </c>
      <c r="M132" s="8" t="s">
        <v>250</v>
      </c>
      <c r="N132" s="24" t="s">
        <v>34</v>
      </c>
      <c r="O132" s="32">
        <v>46233</v>
      </c>
      <c r="P132" s="33">
        <v>46239</v>
      </c>
      <c r="Q132" s="22" t="s">
        <v>108</v>
      </c>
      <c r="R132" s="46">
        <v>5.9</v>
      </c>
      <c r="S132" s="27">
        <v>5.9</v>
      </c>
      <c r="T132" s="28" t="str">
        <f t="shared" si="21"/>
        <v>&lt;5.8</v>
      </c>
      <c r="U132" s="28">
        <f t="shared" si="21"/>
        <v>5.9</v>
      </c>
      <c r="V132" s="29">
        <f t="shared" si="22"/>
        <v>5.9</v>
      </c>
      <c r="W132" s="23" t="str">
        <f t="shared" si="11"/>
        <v/>
      </c>
    </row>
    <row r="133" spans="1:23">
      <c r="A133" s="5">
        <v>127</v>
      </c>
      <c r="B133" s="46" t="s">
        <v>84</v>
      </c>
      <c r="C133" s="21" t="s">
        <v>84</v>
      </c>
      <c r="D133" s="22" t="s">
        <v>84</v>
      </c>
      <c r="E133" s="18" t="s">
        <v>87</v>
      </c>
      <c r="F133" s="21"/>
      <c r="G133" s="50" t="s">
        <v>60</v>
      </c>
      <c r="H133" s="22" t="s">
        <v>245</v>
      </c>
      <c r="I133" s="46" t="s">
        <v>253</v>
      </c>
      <c r="J133" s="46" t="s">
        <v>169</v>
      </c>
      <c r="K133" s="18" t="s">
        <v>53</v>
      </c>
      <c r="L133" s="10" t="s">
        <v>170</v>
      </c>
      <c r="M133" s="8" t="s">
        <v>250</v>
      </c>
      <c r="N133" s="24" t="s">
        <v>34</v>
      </c>
      <c r="O133" s="32">
        <v>46233</v>
      </c>
      <c r="P133" s="33">
        <v>46239</v>
      </c>
      <c r="Q133" s="22" t="s">
        <v>41</v>
      </c>
      <c r="R133" s="46" t="s">
        <v>37</v>
      </c>
      <c r="S133" s="27" t="s">
        <v>254</v>
      </c>
      <c r="T133" s="28" t="str">
        <f t="shared" si="21"/>
        <v>&lt;6.2</v>
      </c>
      <c r="U133" s="28" t="str">
        <f t="shared" si="21"/>
        <v>&lt;6.1</v>
      </c>
      <c r="V133" s="29" t="str">
        <f t="shared" si="22"/>
        <v>&lt;12</v>
      </c>
      <c r="W133" s="23" t="str">
        <f t="shared" si="11"/>
        <v/>
      </c>
    </row>
    <row r="134" spans="1:23">
      <c r="A134" s="5">
        <v>128</v>
      </c>
      <c r="B134" s="46" t="s">
        <v>84</v>
      </c>
      <c r="C134" s="21" t="s">
        <v>84</v>
      </c>
      <c r="D134" s="22" t="s">
        <v>84</v>
      </c>
      <c r="E134" s="18" t="s">
        <v>87</v>
      </c>
      <c r="F134" s="21"/>
      <c r="G134" s="50" t="s">
        <v>60</v>
      </c>
      <c r="H134" s="22" t="s">
        <v>245</v>
      </c>
      <c r="I134" s="46" t="s">
        <v>253</v>
      </c>
      <c r="J134" s="46" t="s">
        <v>169</v>
      </c>
      <c r="K134" s="18" t="s">
        <v>53</v>
      </c>
      <c r="L134" s="10" t="s">
        <v>170</v>
      </c>
      <c r="M134" s="8" t="s">
        <v>250</v>
      </c>
      <c r="N134" s="24" t="s">
        <v>34</v>
      </c>
      <c r="O134" s="32">
        <v>46233</v>
      </c>
      <c r="P134" s="33">
        <v>46239</v>
      </c>
      <c r="Q134" s="22" t="s">
        <v>205</v>
      </c>
      <c r="R134" s="46">
        <v>15.9</v>
      </c>
      <c r="S134" s="27">
        <v>16</v>
      </c>
      <c r="T134" s="28" t="str">
        <f t="shared" si="21"/>
        <v>&lt;5.1</v>
      </c>
      <c r="U134" s="28">
        <f t="shared" si="21"/>
        <v>15.9</v>
      </c>
      <c r="V134" s="29">
        <f t="shared" ref="V134:V138" si="23">IFERROR(IF(AND(T134="",U134=""),"",IF(AND(T134="-",U134="-"),IF(S134="","Cs合計を入力してください",S134),IF(NOT(ISERROR(T134*1+U134*1)),ROUND(T134+U134, 1-INT(LOG(ABS(T134+U134)))),IF(NOT(ISERROR(T134*1)),ROUND(T134, 1-INT(LOG(ABS(T134)))),IF(NOT(ISERROR(U134*1)),ROUND(U134, 1-INT(LOG(ABS(U134)))),IF(ISERROR(T134*1+U134*1),"&lt;"&amp;ROUND(IF(T134="-",0,SUBSTITUTE(T134,"&lt;",""))*1+IF(U134="-",0,SUBSTITUTE(U134,"&lt;",""))*1,1-INT(LOG(ABS(IF(T134="-",0,SUBSTITUTE(T134,"&lt;",""))*1+IF(U134="-",0,SUBSTITUTE(U134,"&lt;",""))*1)))))))))),"入力形式が間違っています")</f>
        <v>16</v>
      </c>
      <c r="W134" s="23" t="str">
        <f t="shared" si="11"/>
        <v/>
      </c>
    </row>
    <row r="135" spans="1:23">
      <c r="A135" s="5">
        <v>129</v>
      </c>
      <c r="B135" s="46" t="s">
        <v>84</v>
      </c>
      <c r="C135" s="21" t="s">
        <v>84</v>
      </c>
      <c r="D135" s="22" t="s">
        <v>84</v>
      </c>
      <c r="E135" s="18" t="s">
        <v>87</v>
      </c>
      <c r="F135" s="21"/>
      <c r="G135" s="50" t="s">
        <v>60</v>
      </c>
      <c r="H135" s="22" t="s">
        <v>245</v>
      </c>
      <c r="I135" s="46" t="s">
        <v>253</v>
      </c>
      <c r="J135" s="46" t="s">
        <v>169</v>
      </c>
      <c r="K135" s="18" t="s">
        <v>53</v>
      </c>
      <c r="L135" s="10" t="s">
        <v>170</v>
      </c>
      <c r="M135" s="8" t="s">
        <v>250</v>
      </c>
      <c r="N135" s="24" t="s">
        <v>34</v>
      </c>
      <c r="O135" s="32">
        <v>46234</v>
      </c>
      <c r="P135" s="33">
        <v>46239</v>
      </c>
      <c r="Q135" s="22" t="s">
        <v>192</v>
      </c>
      <c r="R135" s="46" t="s">
        <v>177</v>
      </c>
      <c r="S135" s="27" t="s">
        <v>254</v>
      </c>
      <c r="T135" s="28" t="str">
        <f t="shared" si="21"/>
        <v>&lt;7</v>
      </c>
      <c r="U135" s="28" t="str">
        <f t="shared" si="21"/>
        <v>&lt;7.3</v>
      </c>
      <c r="V135" s="29" t="str">
        <f t="shared" si="23"/>
        <v>&lt;14</v>
      </c>
      <c r="W135" s="23" t="str">
        <f t="shared" si="11"/>
        <v/>
      </c>
    </row>
    <row r="136" spans="1:23">
      <c r="A136" s="5">
        <v>130</v>
      </c>
      <c r="B136" s="46" t="s">
        <v>84</v>
      </c>
      <c r="C136" s="21" t="s">
        <v>84</v>
      </c>
      <c r="D136" s="22" t="s">
        <v>84</v>
      </c>
      <c r="E136" s="18" t="s">
        <v>87</v>
      </c>
      <c r="F136" s="21"/>
      <c r="G136" s="50" t="s">
        <v>60</v>
      </c>
      <c r="H136" s="22" t="s">
        <v>245</v>
      </c>
      <c r="I136" s="46" t="s">
        <v>253</v>
      </c>
      <c r="J136" s="46" t="s">
        <v>169</v>
      </c>
      <c r="K136" s="18" t="s">
        <v>53</v>
      </c>
      <c r="L136" s="10" t="s">
        <v>170</v>
      </c>
      <c r="M136" s="8" t="s">
        <v>250</v>
      </c>
      <c r="N136" s="24" t="s">
        <v>34</v>
      </c>
      <c r="O136" s="32">
        <v>46234</v>
      </c>
      <c r="P136" s="33">
        <v>46239</v>
      </c>
      <c r="Q136" s="22" t="s">
        <v>151</v>
      </c>
      <c r="R136" s="46">
        <v>7.8</v>
      </c>
      <c r="S136" s="27">
        <v>7.8</v>
      </c>
      <c r="T136" s="28" t="str">
        <f t="shared" si="21"/>
        <v>&lt;6.5</v>
      </c>
      <c r="U136" s="28">
        <f t="shared" si="21"/>
        <v>7.8</v>
      </c>
      <c r="V136" s="29">
        <f t="shared" si="23"/>
        <v>7.8</v>
      </c>
      <c r="W136" s="23" t="str">
        <f t="shared" si="11"/>
        <v/>
      </c>
    </row>
    <row r="137" spans="1:23">
      <c r="A137" s="5">
        <v>131</v>
      </c>
      <c r="B137" s="46" t="s">
        <v>84</v>
      </c>
      <c r="C137" s="21" t="s">
        <v>84</v>
      </c>
      <c r="D137" s="22" t="s">
        <v>84</v>
      </c>
      <c r="E137" s="18" t="s">
        <v>87</v>
      </c>
      <c r="F137" s="21"/>
      <c r="G137" s="50" t="s">
        <v>60</v>
      </c>
      <c r="H137" s="22" t="s">
        <v>245</v>
      </c>
      <c r="I137" s="46" t="s">
        <v>253</v>
      </c>
      <c r="J137" s="46" t="s">
        <v>169</v>
      </c>
      <c r="K137" s="18" t="s">
        <v>53</v>
      </c>
      <c r="L137" s="10" t="s">
        <v>170</v>
      </c>
      <c r="M137" s="8" t="s">
        <v>250</v>
      </c>
      <c r="N137" s="24" t="s">
        <v>34</v>
      </c>
      <c r="O137" s="32">
        <v>46238</v>
      </c>
      <c r="P137" s="33">
        <v>46239</v>
      </c>
      <c r="Q137" s="22" t="s">
        <v>68</v>
      </c>
      <c r="R137" s="46">
        <v>6.1</v>
      </c>
      <c r="S137" s="27">
        <v>6.1</v>
      </c>
      <c r="T137" s="28" t="str">
        <f t="shared" si="21"/>
        <v>&lt;5.5</v>
      </c>
      <c r="U137" s="28">
        <f t="shared" si="21"/>
        <v>6.1</v>
      </c>
      <c r="V137" s="29">
        <f t="shared" si="23"/>
        <v>6.1</v>
      </c>
      <c r="W137" s="23" t="str">
        <f t="shared" si="11"/>
        <v/>
      </c>
    </row>
    <row r="138" spans="1:23">
      <c r="A138" s="5">
        <v>132</v>
      </c>
      <c r="B138" s="46" t="s">
        <v>84</v>
      </c>
      <c r="C138" s="21" t="s">
        <v>84</v>
      </c>
      <c r="D138" s="22" t="s">
        <v>84</v>
      </c>
      <c r="E138" s="18" t="s">
        <v>255</v>
      </c>
      <c r="F138" s="21"/>
      <c r="G138" s="50" t="s">
        <v>60</v>
      </c>
      <c r="H138" s="22" t="s">
        <v>245</v>
      </c>
      <c r="I138" s="46" t="s">
        <v>253</v>
      </c>
      <c r="J138" s="46" t="s">
        <v>169</v>
      </c>
      <c r="K138" s="18" t="s">
        <v>53</v>
      </c>
      <c r="L138" s="10" t="s">
        <v>170</v>
      </c>
      <c r="M138" s="8" t="s">
        <v>250</v>
      </c>
      <c r="N138" s="24" t="s">
        <v>34</v>
      </c>
      <c r="O138" s="32">
        <v>46238</v>
      </c>
      <c r="P138" s="33">
        <v>46239</v>
      </c>
      <c r="Q138" s="22" t="s">
        <v>120</v>
      </c>
      <c r="R138" s="46">
        <v>25.8</v>
      </c>
      <c r="S138" s="27">
        <v>26</v>
      </c>
      <c r="T138" s="28" t="str">
        <f t="shared" si="21"/>
        <v>&lt;7.1</v>
      </c>
      <c r="U138" s="28">
        <f t="shared" si="21"/>
        <v>25.8</v>
      </c>
      <c r="V138" s="29">
        <f t="shared" si="23"/>
        <v>26</v>
      </c>
      <c r="W138" s="23" t="str">
        <f t="shared" si="11"/>
        <v/>
      </c>
    </row>
    <row r="139" spans="1:23">
      <c r="A139" s="5">
        <v>133</v>
      </c>
      <c r="B139" s="46" t="s">
        <v>84</v>
      </c>
      <c r="C139" s="21" t="s">
        <v>84</v>
      </c>
      <c r="D139" s="22" t="s">
        <v>84</v>
      </c>
      <c r="E139" s="18" t="s">
        <v>255</v>
      </c>
      <c r="F139" s="21"/>
      <c r="G139" s="50" t="s">
        <v>60</v>
      </c>
      <c r="H139" s="22" t="s">
        <v>245</v>
      </c>
      <c r="I139" s="46" t="s">
        <v>253</v>
      </c>
      <c r="J139" s="46" t="s">
        <v>169</v>
      </c>
      <c r="K139" s="18" t="s">
        <v>53</v>
      </c>
      <c r="L139" s="10" t="s">
        <v>170</v>
      </c>
      <c r="M139" s="8" t="s">
        <v>250</v>
      </c>
      <c r="N139" s="24" t="s">
        <v>34</v>
      </c>
      <c r="O139" s="32">
        <v>46238</v>
      </c>
      <c r="P139" s="33">
        <v>46239</v>
      </c>
      <c r="Q139" s="22" t="s">
        <v>68</v>
      </c>
      <c r="R139" s="46">
        <v>6.6</v>
      </c>
      <c r="S139" s="27">
        <v>6.6</v>
      </c>
      <c r="T139" s="28" t="str">
        <f t="shared" si="21"/>
        <v>&lt;5.5</v>
      </c>
      <c r="U139" s="28">
        <f t="shared" si="21"/>
        <v>6.6</v>
      </c>
      <c r="V139" s="29">
        <f t="shared" ref="V139:V143" si="24">IFERROR(IF(AND(T139="",U139=""),"",IF(AND(T139="-",U139="-"),IF(S139="","Cs合計を入力してください",S139),IF(NOT(ISERROR(T139*1+U139*1)),ROUND(T139+U139, 1-INT(LOG(ABS(T139+U139)))),IF(NOT(ISERROR(T139*1)),ROUND(T139, 1-INT(LOG(ABS(T139)))),IF(NOT(ISERROR(U139*1)),ROUND(U139, 1-INT(LOG(ABS(U139)))),IF(ISERROR(T139*1+U139*1),"&lt;"&amp;ROUND(IF(T139="-",0,SUBSTITUTE(T139,"&lt;",""))*1+IF(U139="-",0,SUBSTITUTE(U139,"&lt;",""))*1,1-INT(LOG(ABS(IF(T139="-",0,SUBSTITUTE(T139,"&lt;",""))*1+IF(U139="-",0,SUBSTITUTE(U139,"&lt;",""))*1)))))))))),"入力形式が間違っています")</f>
        <v>6.6</v>
      </c>
      <c r="W139" s="23" t="str">
        <f t="shared" si="11"/>
        <v/>
      </c>
    </row>
    <row r="140" spans="1:23">
      <c r="A140" s="5">
        <v>134</v>
      </c>
      <c r="B140" s="46" t="s">
        <v>84</v>
      </c>
      <c r="C140" s="21" t="s">
        <v>84</v>
      </c>
      <c r="D140" s="22" t="s">
        <v>84</v>
      </c>
      <c r="E140" s="18" t="s">
        <v>255</v>
      </c>
      <c r="F140" s="21"/>
      <c r="G140" s="50" t="s">
        <v>60</v>
      </c>
      <c r="H140" s="22" t="s">
        <v>245</v>
      </c>
      <c r="I140" s="46" t="s">
        <v>253</v>
      </c>
      <c r="J140" s="46" t="s">
        <v>169</v>
      </c>
      <c r="K140" s="18" t="s">
        <v>53</v>
      </c>
      <c r="L140" s="10" t="s">
        <v>170</v>
      </c>
      <c r="M140" s="8" t="s">
        <v>250</v>
      </c>
      <c r="N140" s="24" t="s">
        <v>34</v>
      </c>
      <c r="O140" s="32">
        <v>46237</v>
      </c>
      <c r="P140" s="33">
        <v>46239</v>
      </c>
      <c r="Q140" s="22" t="s">
        <v>37</v>
      </c>
      <c r="R140" s="46" t="s">
        <v>78</v>
      </c>
      <c r="S140" s="27" t="s">
        <v>254</v>
      </c>
      <c r="T140" s="28" t="str">
        <f t="shared" si="21"/>
        <v>&lt;6.1</v>
      </c>
      <c r="U140" s="28" t="str">
        <f t="shared" si="21"/>
        <v>&lt;6.7</v>
      </c>
      <c r="V140" s="29" t="str">
        <f t="shared" si="24"/>
        <v>&lt;13</v>
      </c>
      <c r="W140" s="23" t="str">
        <f t="shared" si="11"/>
        <v/>
      </c>
    </row>
    <row r="141" spans="1:23">
      <c r="A141" s="5">
        <v>135</v>
      </c>
      <c r="B141" s="46" t="s">
        <v>84</v>
      </c>
      <c r="C141" s="21" t="s">
        <v>84</v>
      </c>
      <c r="D141" s="22" t="s">
        <v>84</v>
      </c>
      <c r="E141" s="18" t="s">
        <v>95</v>
      </c>
      <c r="F141" s="21"/>
      <c r="G141" s="50" t="s">
        <v>60</v>
      </c>
      <c r="H141" s="22" t="s">
        <v>245</v>
      </c>
      <c r="I141" s="46" t="s">
        <v>253</v>
      </c>
      <c r="J141" s="46" t="s">
        <v>169</v>
      </c>
      <c r="K141" s="18" t="s">
        <v>53</v>
      </c>
      <c r="L141" s="10" t="s">
        <v>170</v>
      </c>
      <c r="M141" s="8" t="s">
        <v>250</v>
      </c>
      <c r="N141" s="24" t="s">
        <v>34</v>
      </c>
      <c r="O141" s="32">
        <v>46237</v>
      </c>
      <c r="P141" s="33">
        <v>46239</v>
      </c>
      <c r="Q141" s="22" t="s">
        <v>257</v>
      </c>
      <c r="R141" s="46" t="s">
        <v>68</v>
      </c>
      <c r="S141" s="27" t="s">
        <v>254</v>
      </c>
      <c r="T141" s="28" t="str">
        <f t="shared" si="21"/>
        <v>&lt;5.3</v>
      </c>
      <c r="U141" s="28" t="str">
        <f t="shared" si="21"/>
        <v>&lt;5.5</v>
      </c>
      <c r="V141" s="29" t="str">
        <f t="shared" si="24"/>
        <v>&lt;11</v>
      </c>
      <c r="W141" s="23" t="str">
        <f t="shared" si="11"/>
        <v/>
      </c>
    </row>
    <row r="142" spans="1:23">
      <c r="A142" s="5">
        <v>136</v>
      </c>
      <c r="B142" s="46" t="s">
        <v>84</v>
      </c>
      <c r="C142" s="21" t="s">
        <v>84</v>
      </c>
      <c r="D142" s="22" t="s">
        <v>84</v>
      </c>
      <c r="E142" s="18" t="s">
        <v>255</v>
      </c>
      <c r="F142" s="21"/>
      <c r="G142" s="50" t="s">
        <v>60</v>
      </c>
      <c r="H142" s="22" t="s">
        <v>245</v>
      </c>
      <c r="I142" s="46" t="s">
        <v>253</v>
      </c>
      <c r="J142" s="46" t="s">
        <v>169</v>
      </c>
      <c r="K142" s="18" t="s">
        <v>53</v>
      </c>
      <c r="L142" s="10" t="s">
        <v>170</v>
      </c>
      <c r="M142" s="8" t="s">
        <v>250</v>
      </c>
      <c r="N142" s="24" t="s">
        <v>34</v>
      </c>
      <c r="O142" s="32">
        <v>46238</v>
      </c>
      <c r="P142" s="33">
        <v>46239</v>
      </c>
      <c r="Q142" s="22" t="s">
        <v>177</v>
      </c>
      <c r="R142" s="46" t="s">
        <v>224</v>
      </c>
      <c r="S142" s="27" t="s">
        <v>254</v>
      </c>
      <c r="T142" s="28" t="str">
        <f t="shared" si="21"/>
        <v>&lt;7.3</v>
      </c>
      <c r="U142" s="28" t="str">
        <f t="shared" si="21"/>
        <v>&lt;6.6</v>
      </c>
      <c r="V142" s="29" t="str">
        <f t="shared" si="24"/>
        <v>&lt;14</v>
      </c>
      <c r="W142" s="23" t="str">
        <f t="shared" si="11"/>
        <v/>
      </c>
    </row>
    <row r="143" spans="1:23">
      <c r="A143" s="5">
        <v>137</v>
      </c>
      <c r="B143" s="46" t="s">
        <v>84</v>
      </c>
      <c r="C143" s="21" t="s">
        <v>84</v>
      </c>
      <c r="D143" s="22" t="s">
        <v>84</v>
      </c>
      <c r="E143" s="18" t="s">
        <v>255</v>
      </c>
      <c r="F143" s="21"/>
      <c r="G143" s="50" t="s">
        <v>60</v>
      </c>
      <c r="H143" s="22" t="s">
        <v>245</v>
      </c>
      <c r="I143" s="46" t="s">
        <v>253</v>
      </c>
      <c r="J143" s="46" t="s">
        <v>169</v>
      </c>
      <c r="K143" s="18" t="s">
        <v>53</v>
      </c>
      <c r="L143" s="10" t="s">
        <v>170</v>
      </c>
      <c r="M143" s="8" t="s">
        <v>250</v>
      </c>
      <c r="N143" s="24" t="s">
        <v>34</v>
      </c>
      <c r="O143" s="32">
        <v>46238</v>
      </c>
      <c r="P143" s="33">
        <v>46239</v>
      </c>
      <c r="Q143" s="22" t="s">
        <v>183</v>
      </c>
      <c r="R143" s="46">
        <v>6</v>
      </c>
      <c r="S143" s="27">
        <v>6</v>
      </c>
      <c r="T143" s="28" t="str">
        <f t="shared" si="21"/>
        <v>&lt;5.2</v>
      </c>
      <c r="U143" s="28">
        <f t="shared" si="21"/>
        <v>6</v>
      </c>
      <c r="V143" s="29">
        <f t="shared" si="24"/>
        <v>6</v>
      </c>
      <c r="W143" s="23" t="str">
        <f t="shared" si="11"/>
        <v/>
      </c>
    </row>
    <row r="144" spans="1:23">
      <c r="A144" s="5">
        <v>138</v>
      </c>
      <c r="B144" s="46" t="s">
        <v>84</v>
      </c>
      <c r="C144" s="21" t="s">
        <v>84</v>
      </c>
      <c r="D144" s="22" t="s">
        <v>84</v>
      </c>
      <c r="E144" s="18" t="s">
        <v>90</v>
      </c>
      <c r="F144" s="21"/>
      <c r="G144" s="50" t="s">
        <v>60</v>
      </c>
      <c r="H144" s="22" t="s">
        <v>245</v>
      </c>
      <c r="I144" s="46" t="s">
        <v>253</v>
      </c>
      <c r="J144" s="46" t="s">
        <v>169</v>
      </c>
      <c r="K144" s="18" t="s">
        <v>53</v>
      </c>
      <c r="L144" s="10" t="s">
        <v>170</v>
      </c>
      <c r="M144" s="8" t="s">
        <v>250</v>
      </c>
      <c r="N144" s="24" t="s">
        <v>34</v>
      </c>
      <c r="O144" s="32">
        <v>46238</v>
      </c>
      <c r="P144" s="33">
        <v>46239</v>
      </c>
      <c r="Q144" s="22" t="s">
        <v>188</v>
      </c>
      <c r="R144" s="46" t="s">
        <v>120</v>
      </c>
      <c r="S144" s="27" t="s">
        <v>254</v>
      </c>
      <c r="T144" s="28" t="str">
        <f t="shared" si="21"/>
        <v>&lt;6</v>
      </c>
      <c r="U144" s="28" t="str">
        <f t="shared" si="21"/>
        <v>&lt;7.1</v>
      </c>
      <c r="V144" s="29" t="str">
        <f t="shared" ref="V144:V148" si="25">IFERROR(IF(AND(T144="",U144=""),"",IF(AND(T144="-",U144="-"),IF(S144="","Cs合計を入力してください",S144),IF(NOT(ISERROR(T144*1+U144*1)),ROUND(T144+U144, 1-INT(LOG(ABS(T144+U144)))),IF(NOT(ISERROR(T144*1)),ROUND(T144, 1-INT(LOG(ABS(T144)))),IF(NOT(ISERROR(U144*1)),ROUND(U144, 1-INT(LOG(ABS(U144)))),IF(ISERROR(T144*1+U144*1),"&lt;"&amp;ROUND(IF(T144="-",0,SUBSTITUTE(T144,"&lt;",""))*1+IF(U144="-",0,SUBSTITUTE(U144,"&lt;",""))*1,1-INT(LOG(ABS(IF(T144="-",0,SUBSTITUTE(T144,"&lt;",""))*1+IF(U144="-",0,SUBSTITUTE(U144,"&lt;",""))*1)))))))))),"入力形式が間違っています")</f>
        <v>&lt;13</v>
      </c>
      <c r="W144" s="23" t="str">
        <f t="shared" si="11"/>
        <v/>
      </c>
    </row>
    <row r="145" spans="1:23">
      <c r="A145" s="5">
        <v>139</v>
      </c>
      <c r="B145" s="46" t="s">
        <v>84</v>
      </c>
      <c r="C145" s="21" t="s">
        <v>84</v>
      </c>
      <c r="D145" s="22" t="s">
        <v>84</v>
      </c>
      <c r="E145" s="18" t="s">
        <v>255</v>
      </c>
      <c r="F145" s="21"/>
      <c r="G145" s="50" t="s">
        <v>60</v>
      </c>
      <c r="H145" s="22" t="s">
        <v>245</v>
      </c>
      <c r="I145" s="46" t="s">
        <v>253</v>
      </c>
      <c r="J145" s="46" t="s">
        <v>169</v>
      </c>
      <c r="K145" s="18" t="s">
        <v>53</v>
      </c>
      <c r="L145" s="10" t="s">
        <v>170</v>
      </c>
      <c r="M145" s="8" t="s">
        <v>250</v>
      </c>
      <c r="N145" s="24" t="s">
        <v>34</v>
      </c>
      <c r="O145" s="32">
        <v>46238</v>
      </c>
      <c r="P145" s="33">
        <v>46239</v>
      </c>
      <c r="Q145" s="22" t="s">
        <v>246</v>
      </c>
      <c r="R145" s="46" t="s">
        <v>151</v>
      </c>
      <c r="S145" s="27" t="s">
        <v>254</v>
      </c>
      <c r="T145" s="28" t="str">
        <f t="shared" si="21"/>
        <v>&lt;4.3</v>
      </c>
      <c r="U145" s="28" t="str">
        <f t="shared" si="21"/>
        <v>&lt;6.5</v>
      </c>
      <c r="V145" s="29" t="str">
        <f t="shared" si="25"/>
        <v>&lt;11</v>
      </c>
      <c r="W145" s="23" t="str">
        <f t="shared" si="11"/>
        <v/>
      </c>
    </row>
    <row r="146" spans="1:23">
      <c r="A146" s="5">
        <v>140</v>
      </c>
      <c r="B146" s="46" t="s">
        <v>84</v>
      </c>
      <c r="C146" s="21" t="s">
        <v>84</v>
      </c>
      <c r="D146" s="22" t="s">
        <v>84</v>
      </c>
      <c r="E146" s="18" t="s">
        <v>255</v>
      </c>
      <c r="F146" s="21"/>
      <c r="G146" s="50" t="s">
        <v>60</v>
      </c>
      <c r="H146" s="22" t="s">
        <v>245</v>
      </c>
      <c r="I146" s="46" t="s">
        <v>253</v>
      </c>
      <c r="J146" s="46" t="s">
        <v>169</v>
      </c>
      <c r="K146" s="18" t="s">
        <v>53</v>
      </c>
      <c r="L146" s="10" t="s">
        <v>170</v>
      </c>
      <c r="M146" s="8" t="s">
        <v>250</v>
      </c>
      <c r="N146" s="24" t="s">
        <v>34</v>
      </c>
      <c r="O146" s="32">
        <v>46238</v>
      </c>
      <c r="P146" s="33">
        <v>46239</v>
      </c>
      <c r="Q146" s="22" t="s">
        <v>257</v>
      </c>
      <c r="R146" s="46" t="s">
        <v>188</v>
      </c>
      <c r="S146" s="27" t="s">
        <v>254</v>
      </c>
      <c r="T146" s="28" t="str">
        <f t="shared" si="21"/>
        <v>&lt;5.3</v>
      </c>
      <c r="U146" s="28" t="str">
        <f t="shared" si="21"/>
        <v>&lt;6</v>
      </c>
      <c r="V146" s="29" t="str">
        <f t="shared" si="25"/>
        <v>&lt;11</v>
      </c>
      <c r="W146" s="23" t="str">
        <f t="shared" si="11"/>
        <v/>
      </c>
    </row>
    <row r="147" spans="1:23">
      <c r="A147" s="5">
        <v>141</v>
      </c>
      <c r="B147" s="46" t="s">
        <v>84</v>
      </c>
      <c r="C147" s="21" t="s">
        <v>84</v>
      </c>
      <c r="D147" s="22" t="s">
        <v>84</v>
      </c>
      <c r="E147" s="18" t="s">
        <v>255</v>
      </c>
      <c r="F147" s="21"/>
      <c r="G147" s="50" t="s">
        <v>60</v>
      </c>
      <c r="H147" s="22" t="s">
        <v>245</v>
      </c>
      <c r="I147" s="46" t="s">
        <v>253</v>
      </c>
      <c r="J147" s="46" t="s">
        <v>169</v>
      </c>
      <c r="K147" s="18" t="s">
        <v>53</v>
      </c>
      <c r="L147" s="10" t="s">
        <v>170</v>
      </c>
      <c r="M147" s="8" t="s">
        <v>250</v>
      </c>
      <c r="N147" s="24" t="s">
        <v>34</v>
      </c>
      <c r="O147" s="32">
        <v>46239</v>
      </c>
      <c r="P147" s="33">
        <v>46240</v>
      </c>
      <c r="Q147" s="22" t="s">
        <v>149</v>
      </c>
      <c r="R147" s="46" t="s">
        <v>149</v>
      </c>
      <c r="S147" s="27" t="s">
        <v>254</v>
      </c>
      <c r="T147" s="28" t="str">
        <f t="shared" si="21"/>
        <v>&lt;6.9</v>
      </c>
      <c r="U147" s="28" t="str">
        <f t="shared" si="21"/>
        <v>&lt;6.9</v>
      </c>
      <c r="V147" s="29" t="str">
        <f t="shared" si="25"/>
        <v>&lt;14</v>
      </c>
      <c r="W147" s="23" t="str">
        <f t="shared" si="11"/>
        <v/>
      </c>
    </row>
    <row r="148" spans="1:23">
      <c r="A148" s="5">
        <v>142</v>
      </c>
      <c r="B148" s="46" t="s">
        <v>84</v>
      </c>
      <c r="C148" s="21" t="s">
        <v>84</v>
      </c>
      <c r="D148" s="22" t="s">
        <v>84</v>
      </c>
      <c r="E148" s="18" t="s">
        <v>90</v>
      </c>
      <c r="F148" s="21"/>
      <c r="G148" s="50" t="s">
        <v>60</v>
      </c>
      <c r="H148" s="22" t="s">
        <v>245</v>
      </c>
      <c r="I148" s="46" t="s">
        <v>253</v>
      </c>
      <c r="J148" s="46" t="s">
        <v>169</v>
      </c>
      <c r="K148" s="18" t="s">
        <v>53</v>
      </c>
      <c r="L148" s="10" t="s">
        <v>170</v>
      </c>
      <c r="M148" s="8" t="s">
        <v>250</v>
      </c>
      <c r="N148" s="24" t="s">
        <v>34</v>
      </c>
      <c r="O148" s="32">
        <v>46239</v>
      </c>
      <c r="P148" s="33">
        <v>46240</v>
      </c>
      <c r="Q148" s="22" t="s">
        <v>246</v>
      </c>
      <c r="R148" s="46" t="s">
        <v>259</v>
      </c>
      <c r="S148" s="27" t="s">
        <v>254</v>
      </c>
      <c r="T148" s="28" t="str">
        <f t="shared" si="21"/>
        <v>&lt;4.3</v>
      </c>
      <c r="U148" s="28" t="str">
        <f t="shared" si="21"/>
        <v>&lt;5</v>
      </c>
      <c r="V148" s="29" t="str">
        <f t="shared" si="25"/>
        <v>&lt;9.3</v>
      </c>
      <c r="W148" s="23" t="str">
        <f t="shared" si="11"/>
        <v/>
      </c>
    </row>
    <row r="149" spans="1:23">
      <c r="A149" s="5">
        <v>143</v>
      </c>
      <c r="B149" s="46" t="s">
        <v>84</v>
      </c>
      <c r="C149" s="21" t="s">
        <v>84</v>
      </c>
      <c r="D149" s="22" t="s">
        <v>84</v>
      </c>
      <c r="E149" s="18" t="s">
        <v>87</v>
      </c>
      <c r="F149" s="21"/>
      <c r="G149" s="50" t="s">
        <v>60</v>
      </c>
      <c r="H149" s="22" t="s">
        <v>245</v>
      </c>
      <c r="I149" s="46" t="s">
        <v>253</v>
      </c>
      <c r="J149" s="46" t="s">
        <v>169</v>
      </c>
      <c r="K149" s="18" t="s">
        <v>53</v>
      </c>
      <c r="L149" s="10" t="s">
        <v>170</v>
      </c>
      <c r="M149" s="8" t="s">
        <v>250</v>
      </c>
      <c r="N149" s="24" t="s">
        <v>34</v>
      </c>
      <c r="O149" s="32">
        <v>46239</v>
      </c>
      <c r="P149" s="33">
        <v>46240</v>
      </c>
      <c r="Q149" s="22" t="s">
        <v>52</v>
      </c>
      <c r="R149" s="46">
        <v>32</v>
      </c>
      <c r="S149" s="27">
        <v>32</v>
      </c>
      <c r="T149" s="28" t="str">
        <f t="shared" si="21"/>
        <v>&lt;7.4</v>
      </c>
      <c r="U149" s="28">
        <f t="shared" si="21"/>
        <v>32</v>
      </c>
      <c r="V149" s="29">
        <f t="shared" ref="V149:V153" si="26">IFERROR(IF(AND(T149="",U149=""),"",IF(AND(T149="-",U149="-"),IF(S149="","Cs合計を入力してください",S149),IF(NOT(ISERROR(T149*1+U149*1)),ROUND(T149+U149, 1-INT(LOG(ABS(T149+U149)))),IF(NOT(ISERROR(T149*1)),ROUND(T149, 1-INT(LOG(ABS(T149)))),IF(NOT(ISERROR(U149*1)),ROUND(U149, 1-INT(LOG(ABS(U149)))),IF(ISERROR(T149*1+U149*1),"&lt;"&amp;ROUND(IF(T149="-",0,SUBSTITUTE(T149,"&lt;",""))*1+IF(U149="-",0,SUBSTITUTE(U149,"&lt;",""))*1,1-INT(LOG(ABS(IF(T149="-",0,SUBSTITUTE(T149,"&lt;",""))*1+IF(U149="-",0,SUBSTITUTE(U149,"&lt;",""))*1)))))))))),"入力形式が間違っています")</f>
        <v>32</v>
      </c>
      <c r="W149" s="23" t="str">
        <f t="shared" si="11"/>
        <v/>
      </c>
    </row>
    <row r="150" spans="1:23">
      <c r="A150" s="5">
        <v>144</v>
      </c>
      <c r="B150" s="46" t="s">
        <v>84</v>
      </c>
      <c r="C150" s="21" t="s">
        <v>84</v>
      </c>
      <c r="D150" s="22" t="s">
        <v>84</v>
      </c>
      <c r="E150" s="18" t="s">
        <v>87</v>
      </c>
      <c r="F150" s="21"/>
      <c r="G150" s="50" t="s">
        <v>60</v>
      </c>
      <c r="H150" s="22" t="s">
        <v>245</v>
      </c>
      <c r="I150" s="46" t="s">
        <v>253</v>
      </c>
      <c r="J150" s="46" t="s">
        <v>169</v>
      </c>
      <c r="K150" s="18" t="s">
        <v>53</v>
      </c>
      <c r="L150" s="10" t="s">
        <v>170</v>
      </c>
      <c r="M150" s="8" t="s">
        <v>250</v>
      </c>
      <c r="N150" s="24" t="s">
        <v>34</v>
      </c>
      <c r="O150" s="32">
        <v>46239</v>
      </c>
      <c r="P150" s="33">
        <v>46240</v>
      </c>
      <c r="Q150" s="22" t="s">
        <v>78</v>
      </c>
      <c r="R150" s="46" t="s">
        <v>42</v>
      </c>
      <c r="S150" s="27" t="s">
        <v>254</v>
      </c>
      <c r="T150" s="28" t="str">
        <f t="shared" si="21"/>
        <v>&lt;6.7</v>
      </c>
      <c r="U150" s="28" t="str">
        <f t="shared" si="21"/>
        <v>&lt;7.2</v>
      </c>
      <c r="V150" s="29" t="str">
        <f t="shared" si="26"/>
        <v>&lt;14</v>
      </c>
      <c r="W150" s="23" t="str">
        <f t="shared" si="11"/>
        <v/>
      </c>
    </row>
    <row r="151" spans="1:23">
      <c r="A151" s="5">
        <v>145</v>
      </c>
      <c r="B151" s="46" t="s">
        <v>84</v>
      </c>
      <c r="C151" s="21" t="s">
        <v>84</v>
      </c>
      <c r="D151" s="22" t="s">
        <v>84</v>
      </c>
      <c r="E151" s="18" t="s">
        <v>87</v>
      </c>
      <c r="F151" s="21"/>
      <c r="G151" s="50" t="s">
        <v>60</v>
      </c>
      <c r="H151" s="22" t="s">
        <v>245</v>
      </c>
      <c r="I151" s="46" t="s">
        <v>253</v>
      </c>
      <c r="J151" s="46" t="s">
        <v>169</v>
      </c>
      <c r="K151" s="18" t="s">
        <v>53</v>
      </c>
      <c r="L151" s="10" t="s">
        <v>170</v>
      </c>
      <c r="M151" s="8" t="s">
        <v>250</v>
      </c>
      <c r="N151" s="24" t="s">
        <v>34</v>
      </c>
      <c r="O151" s="32">
        <v>46239</v>
      </c>
      <c r="P151" s="33">
        <v>46240</v>
      </c>
      <c r="Q151" s="22" t="s">
        <v>261</v>
      </c>
      <c r="R151" s="46">
        <v>30.2</v>
      </c>
      <c r="S151" s="27">
        <v>30</v>
      </c>
      <c r="T151" s="28" t="str">
        <f t="shared" si="21"/>
        <v>&lt;8</v>
      </c>
      <c r="U151" s="28">
        <f t="shared" si="21"/>
        <v>30.2</v>
      </c>
      <c r="V151" s="29">
        <f t="shared" si="26"/>
        <v>30</v>
      </c>
      <c r="W151" s="23" t="str">
        <f t="shared" si="11"/>
        <v/>
      </c>
    </row>
    <row r="152" spans="1:23">
      <c r="A152" s="5">
        <v>146</v>
      </c>
      <c r="B152" s="46" t="s">
        <v>84</v>
      </c>
      <c r="C152" s="21" t="s">
        <v>84</v>
      </c>
      <c r="D152" s="22" t="s">
        <v>84</v>
      </c>
      <c r="E152" s="18" t="s">
        <v>89</v>
      </c>
      <c r="F152" s="21"/>
      <c r="G152" s="50" t="s">
        <v>60</v>
      </c>
      <c r="H152" s="22" t="s">
        <v>245</v>
      </c>
      <c r="I152" s="46" t="s">
        <v>253</v>
      </c>
      <c r="J152" s="46" t="s">
        <v>169</v>
      </c>
      <c r="K152" s="18" t="s">
        <v>53</v>
      </c>
      <c r="L152" s="10" t="s">
        <v>170</v>
      </c>
      <c r="M152" s="8" t="s">
        <v>250</v>
      </c>
      <c r="N152" s="24" t="s">
        <v>34</v>
      </c>
      <c r="O152" s="32">
        <v>46239</v>
      </c>
      <c r="P152" s="33">
        <v>46240</v>
      </c>
      <c r="Q152" s="22" t="s">
        <v>37</v>
      </c>
      <c r="R152" s="46">
        <v>6.6</v>
      </c>
      <c r="S152" s="27">
        <v>6.6</v>
      </c>
      <c r="T152" s="28" t="str">
        <f t="shared" si="21"/>
        <v>&lt;6.1</v>
      </c>
      <c r="U152" s="28">
        <f t="shared" si="21"/>
        <v>6.6</v>
      </c>
      <c r="V152" s="29">
        <f t="shared" si="26"/>
        <v>6.6</v>
      </c>
      <c r="W152" s="23" t="str">
        <f t="shared" si="11"/>
        <v/>
      </c>
    </row>
    <row r="153" spans="1:23">
      <c r="A153" s="5">
        <v>147</v>
      </c>
      <c r="B153" s="46" t="s">
        <v>84</v>
      </c>
      <c r="C153" s="21" t="s">
        <v>84</v>
      </c>
      <c r="D153" s="22" t="s">
        <v>84</v>
      </c>
      <c r="E153" s="18" t="s">
        <v>89</v>
      </c>
      <c r="F153" s="21"/>
      <c r="G153" s="50" t="s">
        <v>60</v>
      </c>
      <c r="H153" s="22" t="s">
        <v>245</v>
      </c>
      <c r="I153" s="46" t="s">
        <v>253</v>
      </c>
      <c r="J153" s="46" t="s">
        <v>169</v>
      </c>
      <c r="K153" s="18" t="s">
        <v>53</v>
      </c>
      <c r="L153" s="10" t="s">
        <v>170</v>
      </c>
      <c r="M153" s="8" t="s">
        <v>250</v>
      </c>
      <c r="N153" s="24" t="s">
        <v>34</v>
      </c>
      <c r="O153" s="32">
        <v>46238</v>
      </c>
      <c r="P153" s="33">
        <v>46240</v>
      </c>
      <c r="Q153" s="22" t="s">
        <v>36</v>
      </c>
      <c r="R153" s="46" t="s">
        <v>177</v>
      </c>
      <c r="S153" s="27" t="s">
        <v>254</v>
      </c>
      <c r="T153" s="28" t="str">
        <f t="shared" si="21"/>
        <v>&lt;6.3</v>
      </c>
      <c r="U153" s="28" t="str">
        <f t="shared" si="21"/>
        <v>&lt;7.3</v>
      </c>
      <c r="V153" s="29" t="str">
        <f t="shared" si="26"/>
        <v>&lt;14</v>
      </c>
      <c r="W153" s="23" t="str">
        <f t="shared" si="11"/>
        <v/>
      </c>
    </row>
    <row r="154" spans="1:23">
      <c r="A154" s="5">
        <v>148</v>
      </c>
      <c r="B154" s="46" t="s">
        <v>84</v>
      </c>
      <c r="C154" s="21" t="s">
        <v>84</v>
      </c>
      <c r="D154" s="22" t="s">
        <v>84</v>
      </c>
      <c r="E154" s="18" t="s">
        <v>255</v>
      </c>
      <c r="F154" s="21"/>
      <c r="G154" s="50" t="s">
        <v>60</v>
      </c>
      <c r="H154" s="22" t="s">
        <v>245</v>
      </c>
      <c r="I154" s="46" t="s">
        <v>253</v>
      </c>
      <c r="J154" s="46" t="s">
        <v>169</v>
      </c>
      <c r="K154" s="18" t="s">
        <v>53</v>
      </c>
      <c r="L154" s="10" t="s">
        <v>170</v>
      </c>
      <c r="M154" s="8" t="s">
        <v>250</v>
      </c>
      <c r="N154" s="24" t="s">
        <v>34</v>
      </c>
      <c r="O154" s="32">
        <v>46239</v>
      </c>
      <c r="P154" s="33">
        <v>46240</v>
      </c>
      <c r="Q154" s="22" t="s">
        <v>419</v>
      </c>
      <c r="R154" s="46">
        <v>6.4</v>
      </c>
      <c r="S154" s="27">
        <v>6.4</v>
      </c>
      <c r="T154" s="28" t="str">
        <f t="shared" si="21"/>
        <v>&lt;3.6</v>
      </c>
      <c r="U154" s="28">
        <f t="shared" si="21"/>
        <v>6.4</v>
      </c>
      <c r="V154" s="29">
        <f t="shared" ref="V154:V158" si="27">IFERROR(IF(AND(T154="",U154=""),"",IF(AND(T154="-",U154="-"),IF(S154="","Cs合計を入力してください",S154),IF(NOT(ISERROR(T154*1+U154*1)),ROUND(T154+U154, 1-INT(LOG(ABS(T154+U154)))),IF(NOT(ISERROR(T154*1)),ROUND(T154, 1-INT(LOG(ABS(T154)))),IF(NOT(ISERROR(U154*1)),ROUND(U154, 1-INT(LOG(ABS(U154)))),IF(ISERROR(T154*1+U154*1),"&lt;"&amp;ROUND(IF(T154="-",0,SUBSTITUTE(T154,"&lt;",""))*1+IF(U154="-",0,SUBSTITUTE(U154,"&lt;",""))*1,1-INT(LOG(ABS(IF(T154="-",0,SUBSTITUTE(T154,"&lt;",""))*1+IF(U154="-",0,SUBSTITUTE(U154,"&lt;",""))*1)))))))))),"入力形式が間違っています")</f>
        <v>6.4</v>
      </c>
      <c r="W154" s="23" t="str">
        <f t="shared" ref="W154:W217" si="28">IF(ISERROR(V154*1),"",IF(AND(H154="飲料水",V154&gt;=11),"○",IF(AND(H154="牛乳・乳児用食品",V154&gt;=51),"○",IF(AND(H154&lt;&gt;"",V154&gt;=110),"○",""))))</f>
        <v/>
      </c>
    </row>
    <row r="155" spans="1:23">
      <c r="A155" s="5">
        <v>149</v>
      </c>
      <c r="B155" s="46" t="s">
        <v>84</v>
      </c>
      <c r="C155" s="21" t="s">
        <v>84</v>
      </c>
      <c r="D155" s="22" t="s">
        <v>84</v>
      </c>
      <c r="E155" s="18" t="s">
        <v>255</v>
      </c>
      <c r="F155" s="21"/>
      <c r="G155" s="50" t="s">
        <v>60</v>
      </c>
      <c r="H155" s="22" t="s">
        <v>245</v>
      </c>
      <c r="I155" s="46" t="s">
        <v>253</v>
      </c>
      <c r="J155" s="46" t="s">
        <v>169</v>
      </c>
      <c r="K155" s="18" t="s">
        <v>53</v>
      </c>
      <c r="L155" s="10" t="s">
        <v>170</v>
      </c>
      <c r="M155" s="8" t="s">
        <v>250</v>
      </c>
      <c r="N155" s="24" t="s">
        <v>34</v>
      </c>
      <c r="O155" s="32">
        <v>46239</v>
      </c>
      <c r="P155" s="33">
        <v>46240</v>
      </c>
      <c r="Q155" s="22" t="s">
        <v>42</v>
      </c>
      <c r="R155" s="46" t="s">
        <v>120</v>
      </c>
      <c r="S155" s="27" t="s">
        <v>254</v>
      </c>
      <c r="T155" s="28" t="str">
        <f t="shared" si="21"/>
        <v>&lt;7.2</v>
      </c>
      <c r="U155" s="28" t="str">
        <f t="shared" si="21"/>
        <v>&lt;7.1</v>
      </c>
      <c r="V155" s="29" t="str">
        <f t="shared" si="27"/>
        <v>&lt;14</v>
      </c>
      <c r="W155" s="23" t="str">
        <f t="shared" si="28"/>
        <v/>
      </c>
    </row>
    <row r="156" spans="1:23">
      <c r="A156" s="5">
        <v>150</v>
      </c>
      <c r="B156" s="46" t="s">
        <v>84</v>
      </c>
      <c r="C156" s="21" t="s">
        <v>84</v>
      </c>
      <c r="D156" s="22" t="s">
        <v>84</v>
      </c>
      <c r="E156" s="18" t="s">
        <v>255</v>
      </c>
      <c r="F156" s="21"/>
      <c r="G156" s="50" t="s">
        <v>60</v>
      </c>
      <c r="H156" s="22" t="s">
        <v>245</v>
      </c>
      <c r="I156" s="46" t="s">
        <v>253</v>
      </c>
      <c r="J156" s="46" t="s">
        <v>169</v>
      </c>
      <c r="K156" s="18" t="s">
        <v>53</v>
      </c>
      <c r="L156" s="10" t="s">
        <v>170</v>
      </c>
      <c r="M156" s="8" t="s">
        <v>250</v>
      </c>
      <c r="N156" s="24" t="s">
        <v>34</v>
      </c>
      <c r="O156" s="32">
        <v>46239</v>
      </c>
      <c r="P156" s="33">
        <v>46240</v>
      </c>
      <c r="Q156" s="22" t="s">
        <v>78</v>
      </c>
      <c r="R156" s="46" t="s">
        <v>149</v>
      </c>
      <c r="S156" s="27" t="s">
        <v>254</v>
      </c>
      <c r="T156" s="28" t="str">
        <f t="shared" si="21"/>
        <v>&lt;6.7</v>
      </c>
      <c r="U156" s="28" t="str">
        <f t="shared" si="21"/>
        <v>&lt;6.9</v>
      </c>
      <c r="V156" s="29" t="str">
        <f t="shared" si="27"/>
        <v>&lt;14</v>
      </c>
      <c r="W156" s="23" t="str">
        <f t="shared" si="28"/>
        <v/>
      </c>
    </row>
    <row r="157" spans="1:23">
      <c r="A157" s="5">
        <v>151</v>
      </c>
      <c r="B157" s="46" t="s">
        <v>84</v>
      </c>
      <c r="C157" s="21" t="s">
        <v>84</v>
      </c>
      <c r="D157" s="22" t="s">
        <v>84</v>
      </c>
      <c r="E157" s="18" t="s">
        <v>255</v>
      </c>
      <c r="F157" s="21"/>
      <c r="G157" s="50" t="s">
        <v>60</v>
      </c>
      <c r="H157" s="22" t="s">
        <v>245</v>
      </c>
      <c r="I157" s="46" t="s">
        <v>253</v>
      </c>
      <c r="J157" s="46" t="s">
        <v>169</v>
      </c>
      <c r="K157" s="18" t="s">
        <v>53</v>
      </c>
      <c r="L157" s="10" t="s">
        <v>170</v>
      </c>
      <c r="M157" s="8" t="s">
        <v>250</v>
      </c>
      <c r="N157" s="24" t="s">
        <v>34</v>
      </c>
      <c r="O157" s="32">
        <v>46239</v>
      </c>
      <c r="P157" s="33">
        <v>46240</v>
      </c>
      <c r="Q157" s="22" t="s">
        <v>257</v>
      </c>
      <c r="R157" s="46" t="s">
        <v>68</v>
      </c>
      <c r="S157" s="27" t="s">
        <v>254</v>
      </c>
      <c r="T157" s="28" t="str">
        <f t="shared" si="21"/>
        <v>&lt;5.3</v>
      </c>
      <c r="U157" s="28" t="str">
        <f t="shared" si="21"/>
        <v>&lt;5.5</v>
      </c>
      <c r="V157" s="29" t="str">
        <f t="shared" si="27"/>
        <v>&lt;11</v>
      </c>
      <c r="W157" s="23" t="str">
        <f t="shared" si="28"/>
        <v/>
      </c>
    </row>
    <row r="158" spans="1:23">
      <c r="A158" s="5">
        <v>152</v>
      </c>
      <c r="B158" s="46" t="s">
        <v>84</v>
      </c>
      <c r="C158" s="21" t="s">
        <v>84</v>
      </c>
      <c r="D158" s="22" t="s">
        <v>84</v>
      </c>
      <c r="E158" s="18" t="s">
        <v>90</v>
      </c>
      <c r="F158" s="21"/>
      <c r="G158" s="50" t="s">
        <v>60</v>
      </c>
      <c r="H158" s="22" t="s">
        <v>245</v>
      </c>
      <c r="I158" s="46" t="s">
        <v>253</v>
      </c>
      <c r="J158" s="46" t="s">
        <v>169</v>
      </c>
      <c r="K158" s="18" t="s">
        <v>53</v>
      </c>
      <c r="L158" s="10" t="s">
        <v>170</v>
      </c>
      <c r="M158" s="8" t="s">
        <v>250</v>
      </c>
      <c r="N158" s="24" t="s">
        <v>34</v>
      </c>
      <c r="O158" s="32">
        <v>46239</v>
      </c>
      <c r="P158" s="33">
        <v>46240</v>
      </c>
      <c r="Q158" s="22" t="s">
        <v>227</v>
      </c>
      <c r="R158" s="46" t="s">
        <v>52</v>
      </c>
      <c r="S158" s="27" t="s">
        <v>254</v>
      </c>
      <c r="T158" s="28" t="str">
        <f t="shared" si="21"/>
        <v>&lt;6.4</v>
      </c>
      <c r="U158" s="28" t="str">
        <f t="shared" si="21"/>
        <v>&lt;7.4</v>
      </c>
      <c r="V158" s="29" t="str">
        <f t="shared" si="27"/>
        <v>&lt;14</v>
      </c>
      <c r="W158" s="23" t="str">
        <f t="shared" si="28"/>
        <v/>
      </c>
    </row>
    <row r="159" spans="1:23">
      <c r="A159" s="5">
        <v>153</v>
      </c>
      <c r="B159" s="46" t="s">
        <v>84</v>
      </c>
      <c r="C159" s="21" t="s">
        <v>84</v>
      </c>
      <c r="D159" s="22" t="s">
        <v>84</v>
      </c>
      <c r="E159" s="18" t="s">
        <v>90</v>
      </c>
      <c r="F159" s="21"/>
      <c r="G159" s="50" t="s">
        <v>60</v>
      </c>
      <c r="H159" s="22" t="s">
        <v>245</v>
      </c>
      <c r="I159" s="46" t="s">
        <v>253</v>
      </c>
      <c r="J159" s="46" t="s">
        <v>169</v>
      </c>
      <c r="K159" s="18" t="s">
        <v>53</v>
      </c>
      <c r="L159" s="10" t="s">
        <v>170</v>
      </c>
      <c r="M159" s="8" t="s">
        <v>250</v>
      </c>
      <c r="N159" s="24" t="s">
        <v>34</v>
      </c>
      <c r="O159" s="32">
        <v>46239</v>
      </c>
      <c r="P159" s="33">
        <v>46240</v>
      </c>
      <c r="Q159" s="22" t="s">
        <v>260</v>
      </c>
      <c r="R159" s="46" t="s">
        <v>68</v>
      </c>
      <c r="S159" s="27" t="s">
        <v>254</v>
      </c>
      <c r="T159" s="28" t="str">
        <f t="shared" si="21"/>
        <v>&lt;4.7</v>
      </c>
      <c r="U159" s="28" t="str">
        <f t="shared" si="21"/>
        <v>&lt;5.5</v>
      </c>
      <c r="V159" s="29" t="str">
        <f t="shared" ref="V159:V163" si="29">IFERROR(IF(AND(T159="",U159=""),"",IF(AND(T159="-",U159="-"),IF(S159="","Cs合計を入力してください",S159),IF(NOT(ISERROR(T159*1+U159*1)),ROUND(T159+U159, 1-INT(LOG(ABS(T159+U159)))),IF(NOT(ISERROR(T159*1)),ROUND(T159, 1-INT(LOG(ABS(T159)))),IF(NOT(ISERROR(U159*1)),ROUND(U159, 1-INT(LOG(ABS(U159)))),IF(ISERROR(T159*1+U159*1),"&lt;"&amp;ROUND(IF(T159="-",0,SUBSTITUTE(T159,"&lt;",""))*1+IF(U159="-",0,SUBSTITUTE(U159,"&lt;",""))*1,1-INT(LOG(ABS(IF(T159="-",0,SUBSTITUTE(T159,"&lt;",""))*1+IF(U159="-",0,SUBSTITUTE(U159,"&lt;",""))*1)))))))))),"入力形式が間違っています")</f>
        <v>&lt;10</v>
      </c>
      <c r="W159" s="23" t="str">
        <f t="shared" si="28"/>
        <v/>
      </c>
    </row>
    <row r="160" spans="1:23">
      <c r="A160" s="5">
        <v>154</v>
      </c>
      <c r="B160" s="46" t="s">
        <v>84</v>
      </c>
      <c r="C160" s="21" t="s">
        <v>84</v>
      </c>
      <c r="D160" s="22" t="s">
        <v>84</v>
      </c>
      <c r="E160" s="18" t="s">
        <v>90</v>
      </c>
      <c r="F160" s="21"/>
      <c r="G160" s="50" t="s">
        <v>60</v>
      </c>
      <c r="H160" s="22" t="s">
        <v>245</v>
      </c>
      <c r="I160" s="46" t="s">
        <v>253</v>
      </c>
      <c r="J160" s="46" t="s">
        <v>169</v>
      </c>
      <c r="K160" s="18" t="s">
        <v>53</v>
      </c>
      <c r="L160" s="10" t="s">
        <v>170</v>
      </c>
      <c r="M160" s="8" t="s">
        <v>250</v>
      </c>
      <c r="N160" s="24" t="s">
        <v>34</v>
      </c>
      <c r="O160" s="32">
        <v>46239</v>
      </c>
      <c r="P160" s="33">
        <v>46240</v>
      </c>
      <c r="Q160" s="22" t="s">
        <v>133</v>
      </c>
      <c r="R160" s="46" t="s">
        <v>42</v>
      </c>
      <c r="S160" s="27" t="s">
        <v>254</v>
      </c>
      <c r="T160" s="28" t="str">
        <f t="shared" si="21"/>
        <v>&lt;7.6</v>
      </c>
      <c r="U160" s="28" t="str">
        <f t="shared" si="21"/>
        <v>&lt;7.2</v>
      </c>
      <c r="V160" s="29" t="str">
        <f t="shared" si="29"/>
        <v>&lt;15</v>
      </c>
      <c r="W160" s="23" t="str">
        <f t="shared" si="28"/>
        <v/>
      </c>
    </row>
    <row r="161" spans="1:23">
      <c r="A161" s="5">
        <v>155</v>
      </c>
      <c r="B161" s="46" t="s">
        <v>84</v>
      </c>
      <c r="C161" s="21" t="s">
        <v>84</v>
      </c>
      <c r="D161" s="22" t="s">
        <v>84</v>
      </c>
      <c r="E161" s="18" t="s">
        <v>90</v>
      </c>
      <c r="F161" s="21"/>
      <c r="G161" s="50" t="s">
        <v>60</v>
      </c>
      <c r="H161" s="22" t="s">
        <v>245</v>
      </c>
      <c r="I161" s="46" t="s">
        <v>253</v>
      </c>
      <c r="J161" s="46" t="s">
        <v>169</v>
      </c>
      <c r="K161" s="18" t="s">
        <v>53</v>
      </c>
      <c r="L161" s="10" t="s">
        <v>170</v>
      </c>
      <c r="M161" s="8" t="s">
        <v>250</v>
      </c>
      <c r="N161" s="24" t="s">
        <v>34</v>
      </c>
      <c r="O161" s="32">
        <v>46239</v>
      </c>
      <c r="P161" s="33">
        <v>46241</v>
      </c>
      <c r="Q161" s="22" t="s">
        <v>192</v>
      </c>
      <c r="R161" s="46" t="s">
        <v>232</v>
      </c>
      <c r="S161" s="27" t="s">
        <v>254</v>
      </c>
      <c r="T161" s="28" t="str">
        <f t="shared" si="21"/>
        <v>&lt;7</v>
      </c>
      <c r="U161" s="28" t="str">
        <f t="shared" si="21"/>
        <v>&lt;7.5</v>
      </c>
      <c r="V161" s="29" t="str">
        <f t="shared" si="29"/>
        <v>&lt;15</v>
      </c>
      <c r="W161" s="23" t="str">
        <f t="shared" si="28"/>
        <v/>
      </c>
    </row>
    <row r="162" spans="1:23">
      <c r="A162" s="5">
        <v>156</v>
      </c>
      <c r="B162" s="46" t="s">
        <v>84</v>
      </c>
      <c r="C162" s="21" t="s">
        <v>84</v>
      </c>
      <c r="D162" s="22" t="s">
        <v>84</v>
      </c>
      <c r="E162" s="18" t="s">
        <v>90</v>
      </c>
      <c r="F162" s="21"/>
      <c r="G162" s="50" t="s">
        <v>60</v>
      </c>
      <c r="H162" s="22" t="s">
        <v>245</v>
      </c>
      <c r="I162" s="46" t="s">
        <v>253</v>
      </c>
      <c r="J162" s="46" t="s">
        <v>169</v>
      </c>
      <c r="K162" s="18" t="s">
        <v>53</v>
      </c>
      <c r="L162" s="10" t="s">
        <v>170</v>
      </c>
      <c r="M162" s="8" t="s">
        <v>250</v>
      </c>
      <c r="N162" s="24" t="s">
        <v>34</v>
      </c>
      <c r="O162" s="32">
        <v>46236</v>
      </c>
      <c r="P162" s="33">
        <v>46241</v>
      </c>
      <c r="Q162" s="22" t="s">
        <v>257</v>
      </c>
      <c r="R162" s="46" t="s">
        <v>59</v>
      </c>
      <c r="S162" s="27" t="s">
        <v>254</v>
      </c>
      <c r="T162" s="28" t="str">
        <f t="shared" si="21"/>
        <v>&lt;5.3</v>
      </c>
      <c r="U162" s="28" t="str">
        <f t="shared" si="21"/>
        <v>&lt;5.7</v>
      </c>
      <c r="V162" s="29" t="str">
        <f t="shared" si="29"/>
        <v>&lt;11</v>
      </c>
      <c r="W162" s="23" t="str">
        <f t="shared" si="28"/>
        <v/>
      </c>
    </row>
    <row r="163" spans="1:23">
      <c r="A163" s="5">
        <v>157</v>
      </c>
      <c r="B163" s="46" t="s">
        <v>84</v>
      </c>
      <c r="C163" s="21" t="s">
        <v>84</v>
      </c>
      <c r="D163" s="22" t="s">
        <v>84</v>
      </c>
      <c r="E163" s="18" t="s">
        <v>87</v>
      </c>
      <c r="F163" s="21"/>
      <c r="G163" s="50" t="s">
        <v>60</v>
      </c>
      <c r="H163" s="22" t="s">
        <v>245</v>
      </c>
      <c r="I163" s="46" t="s">
        <v>253</v>
      </c>
      <c r="J163" s="46" t="s">
        <v>169</v>
      </c>
      <c r="K163" s="18" t="s">
        <v>53</v>
      </c>
      <c r="L163" s="10" t="s">
        <v>170</v>
      </c>
      <c r="M163" s="8" t="s">
        <v>250</v>
      </c>
      <c r="N163" s="24" t="s">
        <v>34</v>
      </c>
      <c r="O163" s="32">
        <v>46236</v>
      </c>
      <c r="P163" s="33">
        <v>46241</v>
      </c>
      <c r="Q163" s="22" t="s">
        <v>52</v>
      </c>
      <c r="R163" s="46">
        <v>11.7</v>
      </c>
      <c r="S163" s="27">
        <v>12</v>
      </c>
      <c r="T163" s="28" t="str">
        <f t="shared" si="21"/>
        <v>&lt;7.4</v>
      </c>
      <c r="U163" s="28">
        <f t="shared" si="21"/>
        <v>11.7</v>
      </c>
      <c r="V163" s="29">
        <f t="shared" si="29"/>
        <v>12</v>
      </c>
      <c r="W163" s="23" t="str">
        <f t="shared" si="28"/>
        <v/>
      </c>
    </row>
    <row r="164" spans="1:23">
      <c r="A164" s="5">
        <v>158</v>
      </c>
      <c r="B164" s="46" t="s">
        <v>84</v>
      </c>
      <c r="C164" s="21" t="s">
        <v>84</v>
      </c>
      <c r="D164" s="22" t="s">
        <v>84</v>
      </c>
      <c r="E164" s="18" t="s">
        <v>87</v>
      </c>
      <c r="F164" s="21"/>
      <c r="G164" s="50" t="s">
        <v>60</v>
      </c>
      <c r="H164" s="22" t="s">
        <v>245</v>
      </c>
      <c r="I164" s="46" t="s">
        <v>253</v>
      </c>
      <c r="J164" s="46" t="s">
        <v>169</v>
      </c>
      <c r="K164" s="18" t="s">
        <v>53</v>
      </c>
      <c r="L164" s="10" t="s">
        <v>170</v>
      </c>
      <c r="M164" s="8" t="s">
        <v>250</v>
      </c>
      <c r="N164" s="24" t="s">
        <v>34</v>
      </c>
      <c r="O164" s="32">
        <v>46237</v>
      </c>
      <c r="P164" s="33">
        <v>46241</v>
      </c>
      <c r="Q164" s="22" t="s">
        <v>188</v>
      </c>
      <c r="R164" s="46" t="s">
        <v>41</v>
      </c>
      <c r="S164" s="27" t="s">
        <v>254</v>
      </c>
      <c r="T164" s="28" t="str">
        <f t="shared" si="21"/>
        <v>&lt;6</v>
      </c>
      <c r="U164" s="28" t="str">
        <f t="shared" si="21"/>
        <v>&lt;6.2</v>
      </c>
      <c r="V164" s="29" t="str">
        <f t="shared" ref="V164:V168" si="30">IFERROR(IF(AND(T164="",U164=""),"",IF(AND(T164="-",U164="-"),IF(S164="","Cs合計を入力してください",S164),IF(NOT(ISERROR(T164*1+U164*1)),ROUND(T164+U164, 1-INT(LOG(ABS(T164+U164)))),IF(NOT(ISERROR(T164*1)),ROUND(T164, 1-INT(LOG(ABS(T164)))),IF(NOT(ISERROR(U164*1)),ROUND(U164, 1-INT(LOG(ABS(U164)))),IF(ISERROR(T164*1+U164*1),"&lt;"&amp;ROUND(IF(T164="-",0,SUBSTITUTE(T164,"&lt;",""))*1+IF(U164="-",0,SUBSTITUTE(U164,"&lt;",""))*1,1-INT(LOG(ABS(IF(T164="-",0,SUBSTITUTE(T164,"&lt;",""))*1+IF(U164="-",0,SUBSTITUTE(U164,"&lt;",""))*1)))))))))),"入力形式が間違っています")</f>
        <v>&lt;12</v>
      </c>
      <c r="W164" s="23" t="str">
        <f t="shared" si="28"/>
        <v/>
      </c>
    </row>
    <row r="165" spans="1:23">
      <c r="A165" s="5">
        <v>159</v>
      </c>
      <c r="B165" s="46" t="s">
        <v>84</v>
      </c>
      <c r="C165" s="21" t="s">
        <v>84</v>
      </c>
      <c r="D165" s="22" t="s">
        <v>84</v>
      </c>
      <c r="E165" s="18" t="s">
        <v>87</v>
      </c>
      <c r="F165" s="21"/>
      <c r="G165" s="50" t="s">
        <v>60</v>
      </c>
      <c r="H165" s="22" t="s">
        <v>245</v>
      </c>
      <c r="I165" s="46" t="s">
        <v>253</v>
      </c>
      <c r="J165" s="46" t="s">
        <v>169</v>
      </c>
      <c r="K165" s="18" t="s">
        <v>53</v>
      </c>
      <c r="L165" s="10" t="s">
        <v>170</v>
      </c>
      <c r="M165" s="8" t="s">
        <v>250</v>
      </c>
      <c r="N165" s="24" t="s">
        <v>34</v>
      </c>
      <c r="O165" s="32">
        <v>46237</v>
      </c>
      <c r="P165" s="33">
        <v>46241</v>
      </c>
      <c r="Q165" s="22" t="s">
        <v>52</v>
      </c>
      <c r="R165" s="46" t="s">
        <v>104</v>
      </c>
      <c r="S165" s="27" t="s">
        <v>254</v>
      </c>
      <c r="T165" s="28" t="str">
        <f t="shared" si="21"/>
        <v>&lt;7.4</v>
      </c>
      <c r="U165" s="28" t="str">
        <f t="shared" si="21"/>
        <v>&lt;8.4</v>
      </c>
      <c r="V165" s="29" t="str">
        <f t="shared" si="30"/>
        <v>&lt;16</v>
      </c>
      <c r="W165" s="23" t="str">
        <f t="shared" si="28"/>
        <v/>
      </c>
    </row>
    <row r="166" spans="1:23">
      <c r="A166" s="5">
        <v>160</v>
      </c>
      <c r="B166" s="46" t="s">
        <v>84</v>
      </c>
      <c r="C166" s="21" t="s">
        <v>84</v>
      </c>
      <c r="D166" s="22" t="s">
        <v>84</v>
      </c>
      <c r="E166" s="18" t="s">
        <v>87</v>
      </c>
      <c r="F166" s="21"/>
      <c r="G166" s="50" t="s">
        <v>60</v>
      </c>
      <c r="H166" s="22" t="s">
        <v>245</v>
      </c>
      <c r="I166" s="46" t="s">
        <v>253</v>
      </c>
      <c r="J166" s="46" t="s">
        <v>169</v>
      </c>
      <c r="K166" s="18" t="s">
        <v>53</v>
      </c>
      <c r="L166" s="10" t="s">
        <v>170</v>
      </c>
      <c r="M166" s="8" t="s">
        <v>250</v>
      </c>
      <c r="N166" s="24" t="s">
        <v>34</v>
      </c>
      <c r="O166" s="32">
        <v>46237</v>
      </c>
      <c r="P166" s="33">
        <v>46241</v>
      </c>
      <c r="Q166" s="22" t="s">
        <v>52</v>
      </c>
      <c r="R166" s="46">
        <v>11.2</v>
      </c>
      <c r="S166" s="27">
        <v>11</v>
      </c>
      <c r="T166" s="28" t="str">
        <f t="shared" si="21"/>
        <v>&lt;7.4</v>
      </c>
      <c r="U166" s="28">
        <f t="shared" si="21"/>
        <v>11.2</v>
      </c>
      <c r="V166" s="29">
        <f t="shared" si="30"/>
        <v>11</v>
      </c>
      <c r="W166" s="23" t="str">
        <f t="shared" si="28"/>
        <v/>
      </c>
    </row>
    <row r="167" spans="1:23">
      <c r="A167" s="5">
        <v>161</v>
      </c>
      <c r="B167" s="46" t="s">
        <v>84</v>
      </c>
      <c r="C167" s="21" t="s">
        <v>84</v>
      </c>
      <c r="D167" s="22" t="s">
        <v>84</v>
      </c>
      <c r="E167" s="18" t="s">
        <v>89</v>
      </c>
      <c r="F167" s="21"/>
      <c r="G167" s="50" t="s">
        <v>60</v>
      </c>
      <c r="H167" s="22" t="s">
        <v>245</v>
      </c>
      <c r="I167" s="46" t="s">
        <v>253</v>
      </c>
      <c r="J167" s="46" t="s">
        <v>169</v>
      </c>
      <c r="K167" s="18" t="s">
        <v>53</v>
      </c>
      <c r="L167" s="10" t="s">
        <v>170</v>
      </c>
      <c r="M167" s="8" t="s">
        <v>250</v>
      </c>
      <c r="N167" s="24" t="s">
        <v>34</v>
      </c>
      <c r="O167" s="32">
        <v>46238</v>
      </c>
      <c r="P167" s="33">
        <v>46241</v>
      </c>
      <c r="Q167" s="22" t="s">
        <v>260</v>
      </c>
      <c r="R167" s="46">
        <v>13</v>
      </c>
      <c r="S167" s="27">
        <v>13</v>
      </c>
      <c r="T167" s="28" t="str">
        <f t="shared" si="21"/>
        <v>&lt;4.7</v>
      </c>
      <c r="U167" s="28">
        <f t="shared" si="21"/>
        <v>13</v>
      </c>
      <c r="V167" s="29">
        <f t="shared" si="30"/>
        <v>13</v>
      </c>
      <c r="W167" s="23" t="str">
        <f t="shared" si="28"/>
        <v/>
      </c>
    </row>
    <row r="168" spans="1:23">
      <c r="A168" s="5">
        <v>162</v>
      </c>
      <c r="B168" s="46" t="s">
        <v>84</v>
      </c>
      <c r="C168" s="21" t="s">
        <v>84</v>
      </c>
      <c r="D168" s="22" t="s">
        <v>84</v>
      </c>
      <c r="E168" s="18" t="s">
        <v>89</v>
      </c>
      <c r="F168" s="21"/>
      <c r="G168" s="50" t="s">
        <v>60</v>
      </c>
      <c r="H168" s="22" t="s">
        <v>245</v>
      </c>
      <c r="I168" s="46" t="s">
        <v>253</v>
      </c>
      <c r="J168" s="46" t="s">
        <v>169</v>
      </c>
      <c r="K168" s="18" t="s">
        <v>53</v>
      </c>
      <c r="L168" s="10" t="s">
        <v>170</v>
      </c>
      <c r="M168" s="8" t="s">
        <v>250</v>
      </c>
      <c r="N168" s="24" t="s">
        <v>34</v>
      </c>
      <c r="O168" s="32">
        <v>46240</v>
      </c>
      <c r="P168" s="33">
        <v>46241</v>
      </c>
      <c r="Q168" s="22" t="s">
        <v>227</v>
      </c>
      <c r="R168" s="46" t="s">
        <v>257</v>
      </c>
      <c r="S168" s="27" t="s">
        <v>254</v>
      </c>
      <c r="T168" s="28" t="str">
        <f t="shared" si="21"/>
        <v>&lt;6.4</v>
      </c>
      <c r="U168" s="28" t="str">
        <f t="shared" si="21"/>
        <v>&lt;5.3</v>
      </c>
      <c r="V168" s="29" t="str">
        <f t="shared" si="30"/>
        <v>&lt;12</v>
      </c>
      <c r="W168" s="23" t="str">
        <f t="shared" si="28"/>
        <v/>
      </c>
    </row>
    <row r="169" spans="1:23">
      <c r="A169" s="5">
        <v>163</v>
      </c>
      <c r="B169" s="46" t="s">
        <v>84</v>
      </c>
      <c r="C169" s="21" t="s">
        <v>84</v>
      </c>
      <c r="D169" s="22" t="s">
        <v>84</v>
      </c>
      <c r="E169" s="18" t="s">
        <v>255</v>
      </c>
      <c r="F169" s="21"/>
      <c r="G169" s="50" t="s">
        <v>60</v>
      </c>
      <c r="H169" s="22" t="s">
        <v>245</v>
      </c>
      <c r="I169" s="46" t="s">
        <v>253</v>
      </c>
      <c r="J169" s="46" t="s">
        <v>169</v>
      </c>
      <c r="K169" s="18" t="s">
        <v>53</v>
      </c>
      <c r="L169" s="10" t="s">
        <v>170</v>
      </c>
      <c r="M169" s="8" t="s">
        <v>250</v>
      </c>
      <c r="N169" s="24" t="s">
        <v>34</v>
      </c>
      <c r="O169" s="32">
        <v>46240</v>
      </c>
      <c r="P169" s="33">
        <v>46241</v>
      </c>
      <c r="Q169" s="22" t="s">
        <v>43</v>
      </c>
      <c r="R169" s="46" t="s">
        <v>48</v>
      </c>
      <c r="S169" s="27" t="s">
        <v>254</v>
      </c>
      <c r="T169" s="28" t="str">
        <f t="shared" ref="T169:U232" si="31">IF(Q169="","",IF(NOT(ISERROR(Q169*1)),ROUNDDOWN(Q169*1,2-INT(LOG(ABS(Q169*1)))),IFERROR("&lt;"&amp;ROUNDDOWN(IF(SUBSTITUTE(Q169,"&lt;","")*1&lt;=50,SUBSTITUTE(Q169,"&lt;","")*1,""),2-INT(LOG(ABS(SUBSTITUTE(Q169,"&lt;","")*1)))),IF(Q169="-",Q169,"入力形式が間違っています"))))</f>
        <v>&lt;7.8</v>
      </c>
      <c r="U169" s="28" t="str">
        <f t="shared" si="31"/>
        <v>&lt;8.2</v>
      </c>
      <c r="V169" s="29" t="str">
        <f t="shared" ref="V169:V173" si="32">IFERROR(IF(AND(T169="",U169=""),"",IF(AND(T169="-",U169="-"),IF(S169="","Cs合計を入力してください",S169),IF(NOT(ISERROR(T169*1+U169*1)),ROUND(T169+U169, 1-INT(LOG(ABS(T169+U169)))),IF(NOT(ISERROR(T169*1)),ROUND(T169, 1-INT(LOG(ABS(T169)))),IF(NOT(ISERROR(U169*1)),ROUND(U169, 1-INT(LOG(ABS(U169)))),IF(ISERROR(T169*1+U169*1),"&lt;"&amp;ROUND(IF(T169="-",0,SUBSTITUTE(T169,"&lt;",""))*1+IF(U169="-",0,SUBSTITUTE(U169,"&lt;",""))*1,1-INT(LOG(ABS(IF(T169="-",0,SUBSTITUTE(T169,"&lt;",""))*1+IF(U169="-",0,SUBSTITUTE(U169,"&lt;",""))*1)))))))))),"入力形式が間違っています")</f>
        <v>&lt;16</v>
      </c>
      <c r="W169" s="23" t="str">
        <f t="shared" si="28"/>
        <v/>
      </c>
    </row>
    <row r="170" spans="1:23">
      <c r="A170" s="5">
        <v>164</v>
      </c>
      <c r="B170" s="46" t="s">
        <v>84</v>
      </c>
      <c r="C170" s="21" t="s">
        <v>84</v>
      </c>
      <c r="D170" s="22" t="s">
        <v>84</v>
      </c>
      <c r="E170" s="18" t="s">
        <v>95</v>
      </c>
      <c r="F170" s="21"/>
      <c r="G170" s="50" t="s">
        <v>60</v>
      </c>
      <c r="H170" s="22" t="s">
        <v>245</v>
      </c>
      <c r="I170" s="46" t="s">
        <v>253</v>
      </c>
      <c r="J170" s="46" t="s">
        <v>169</v>
      </c>
      <c r="K170" s="18" t="s">
        <v>53</v>
      </c>
      <c r="L170" s="10" t="s">
        <v>170</v>
      </c>
      <c r="M170" s="8" t="s">
        <v>250</v>
      </c>
      <c r="N170" s="24" t="s">
        <v>34</v>
      </c>
      <c r="O170" s="32">
        <v>46240</v>
      </c>
      <c r="P170" s="33">
        <v>46241</v>
      </c>
      <c r="Q170" s="22" t="s">
        <v>133</v>
      </c>
      <c r="R170" s="46" t="s">
        <v>232</v>
      </c>
      <c r="S170" s="27" t="s">
        <v>254</v>
      </c>
      <c r="T170" s="28" t="str">
        <f t="shared" si="31"/>
        <v>&lt;7.6</v>
      </c>
      <c r="U170" s="28" t="str">
        <f t="shared" si="31"/>
        <v>&lt;7.5</v>
      </c>
      <c r="V170" s="29" t="str">
        <f t="shared" si="32"/>
        <v>&lt;15</v>
      </c>
      <c r="W170" s="23" t="str">
        <f t="shared" si="28"/>
        <v/>
      </c>
    </row>
    <row r="171" spans="1:23">
      <c r="A171" s="5">
        <v>165</v>
      </c>
      <c r="B171" s="46" t="s">
        <v>84</v>
      </c>
      <c r="C171" s="21" t="s">
        <v>84</v>
      </c>
      <c r="D171" s="22" t="s">
        <v>84</v>
      </c>
      <c r="E171" s="18" t="s">
        <v>95</v>
      </c>
      <c r="F171" s="21"/>
      <c r="G171" s="50" t="s">
        <v>60</v>
      </c>
      <c r="H171" s="22" t="s">
        <v>245</v>
      </c>
      <c r="I171" s="46" t="s">
        <v>253</v>
      </c>
      <c r="J171" s="46" t="s">
        <v>169</v>
      </c>
      <c r="K171" s="18" t="s">
        <v>53</v>
      </c>
      <c r="L171" s="10" t="s">
        <v>170</v>
      </c>
      <c r="M171" s="8" t="s">
        <v>250</v>
      </c>
      <c r="N171" s="24" t="s">
        <v>34</v>
      </c>
      <c r="O171" s="32">
        <v>46240</v>
      </c>
      <c r="P171" s="33">
        <v>46241</v>
      </c>
      <c r="Q171" s="22" t="s">
        <v>188</v>
      </c>
      <c r="R171" s="46" t="s">
        <v>224</v>
      </c>
      <c r="S171" s="27" t="s">
        <v>254</v>
      </c>
      <c r="T171" s="28" t="str">
        <f t="shared" si="31"/>
        <v>&lt;6</v>
      </c>
      <c r="U171" s="28" t="str">
        <f t="shared" si="31"/>
        <v>&lt;6.6</v>
      </c>
      <c r="V171" s="29" t="str">
        <f t="shared" si="32"/>
        <v>&lt;13</v>
      </c>
      <c r="W171" s="23" t="str">
        <f t="shared" si="28"/>
        <v/>
      </c>
    </row>
    <row r="172" spans="1:23">
      <c r="A172" s="5">
        <v>166</v>
      </c>
      <c r="B172" s="46" t="s">
        <v>84</v>
      </c>
      <c r="C172" s="21" t="s">
        <v>84</v>
      </c>
      <c r="D172" s="22" t="s">
        <v>84</v>
      </c>
      <c r="E172" s="18" t="s">
        <v>255</v>
      </c>
      <c r="F172" s="21"/>
      <c r="G172" s="50" t="s">
        <v>60</v>
      </c>
      <c r="H172" s="22" t="s">
        <v>245</v>
      </c>
      <c r="I172" s="46" t="s">
        <v>253</v>
      </c>
      <c r="J172" s="46" t="s">
        <v>169</v>
      </c>
      <c r="K172" s="18" t="s">
        <v>53</v>
      </c>
      <c r="L172" s="10" t="s">
        <v>170</v>
      </c>
      <c r="M172" s="8" t="s">
        <v>250</v>
      </c>
      <c r="N172" s="24" t="s">
        <v>34</v>
      </c>
      <c r="O172" s="32">
        <v>46240</v>
      </c>
      <c r="P172" s="33">
        <v>46241</v>
      </c>
      <c r="Q172" s="22" t="s">
        <v>102</v>
      </c>
      <c r="R172" s="46" t="s">
        <v>192</v>
      </c>
      <c r="S172" s="27" t="s">
        <v>254</v>
      </c>
      <c r="T172" s="28" t="str">
        <f t="shared" si="31"/>
        <v>&lt;9.4</v>
      </c>
      <c r="U172" s="28" t="str">
        <f t="shared" si="31"/>
        <v>&lt;7</v>
      </c>
      <c r="V172" s="29" t="str">
        <f t="shared" si="32"/>
        <v>&lt;16</v>
      </c>
      <c r="W172" s="23" t="str">
        <f t="shared" si="28"/>
        <v/>
      </c>
    </row>
    <row r="173" spans="1:23">
      <c r="A173" s="5">
        <v>167</v>
      </c>
      <c r="B173" s="46" t="s">
        <v>84</v>
      </c>
      <c r="C173" s="21" t="s">
        <v>84</v>
      </c>
      <c r="D173" s="22" t="s">
        <v>84</v>
      </c>
      <c r="E173" s="18" t="s">
        <v>90</v>
      </c>
      <c r="F173" s="21"/>
      <c r="G173" s="50" t="s">
        <v>60</v>
      </c>
      <c r="H173" s="22" t="s">
        <v>245</v>
      </c>
      <c r="I173" s="46" t="s">
        <v>253</v>
      </c>
      <c r="J173" s="46" t="s">
        <v>169</v>
      </c>
      <c r="K173" s="18" t="s">
        <v>53</v>
      </c>
      <c r="L173" s="10" t="s">
        <v>170</v>
      </c>
      <c r="M173" s="8" t="s">
        <v>250</v>
      </c>
      <c r="N173" s="24" t="s">
        <v>34</v>
      </c>
      <c r="O173" s="32">
        <v>46240</v>
      </c>
      <c r="P173" s="33">
        <v>46241</v>
      </c>
      <c r="Q173" s="22" t="s">
        <v>36</v>
      </c>
      <c r="R173" s="46" t="s">
        <v>213</v>
      </c>
      <c r="S173" s="27" t="s">
        <v>254</v>
      </c>
      <c r="T173" s="28" t="str">
        <f t="shared" si="31"/>
        <v>&lt;6.3</v>
      </c>
      <c r="U173" s="28" t="str">
        <f t="shared" si="31"/>
        <v>&lt;8.3</v>
      </c>
      <c r="V173" s="29" t="str">
        <f t="shared" si="32"/>
        <v>&lt;15</v>
      </c>
      <c r="W173" s="23" t="str">
        <f t="shared" si="28"/>
        <v/>
      </c>
    </row>
    <row r="174" spans="1:23">
      <c r="A174" s="5">
        <v>168</v>
      </c>
      <c r="B174" s="46" t="s">
        <v>84</v>
      </c>
      <c r="C174" s="21" t="s">
        <v>84</v>
      </c>
      <c r="D174" s="22" t="s">
        <v>84</v>
      </c>
      <c r="E174" s="18" t="s">
        <v>90</v>
      </c>
      <c r="F174" s="21"/>
      <c r="G174" s="50" t="s">
        <v>60</v>
      </c>
      <c r="H174" s="22" t="s">
        <v>245</v>
      </c>
      <c r="I174" s="46" t="s">
        <v>253</v>
      </c>
      <c r="J174" s="46" t="s">
        <v>169</v>
      </c>
      <c r="K174" s="18" t="s">
        <v>53</v>
      </c>
      <c r="L174" s="10" t="s">
        <v>170</v>
      </c>
      <c r="M174" s="8" t="s">
        <v>250</v>
      </c>
      <c r="N174" s="24" t="s">
        <v>34</v>
      </c>
      <c r="O174" s="32">
        <v>46239</v>
      </c>
      <c r="P174" s="33">
        <v>46241</v>
      </c>
      <c r="Q174" s="22" t="s">
        <v>108</v>
      </c>
      <c r="R174" s="46">
        <v>54.2</v>
      </c>
      <c r="S174" s="27">
        <v>54</v>
      </c>
      <c r="T174" s="28" t="str">
        <f t="shared" si="31"/>
        <v>&lt;5.8</v>
      </c>
      <c r="U174" s="28">
        <f t="shared" si="31"/>
        <v>54.2</v>
      </c>
      <c r="V174" s="29">
        <f t="shared" ref="V174:V178" si="33">IFERROR(IF(AND(T174="",U174=""),"",IF(AND(T174="-",U174="-"),IF(S174="","Cs合計を入力してください",S174),IF(NOT(ISERROR(T174*1+U174*1)),ROUND(T174+U174, 1-INT(LOG(ABS(T174+U174)))),IF(NOT(ISERROR(T174*1)),ROUND(T174, 1-INT(LOG(ABS(T174)))),IF(NOT(ISERROR(U174*1)),ROUND(U174, 1-INT(LOG(ABS(U174)))),IF(ISERROR(T174*1+U174*1),"&lt;"&amp;ROUND(IF(T174="-",0,SUBSTITUTE(T174,"&lt;",""))*1+IF(U174="-",0,SUBSTITUTE(U174,"&lt;",""))*1,1-INT(LOG(ABS(IF(T174="-",0,SUBSTITUTE(T174,"&lt;",""))*1+IF(U174="-",0,SUBSTITUTE(U174,"&lt;",""))*1)))))))))),"入力形式が間違っています")</f>
        <v>54</v>
      </c>
      <c r="W174" s="23" t="str">
        <f t="shared" si="28"/>
        <v/>
      </c>
    </row>
    <row r="175" spans="1:23">
      <c r="A175" s="5">
        <v>169</v>
      </c>
      <c r="B175" s="46" t="s">
        <v>84</v>
      </c>
      <c r="C175" s="21" t="s">
        <v>84</v>
      </c>
      <c r="D175" s="22" t="s">
        <v>84</v>
      </c>
      <c r="E175" s="18" t="s">
        <v>90</v>
      </c>
      <c r="F175" s="21"/>
      <c r="G175" s="50" t="s">
        <v>60</v>
      </c>
      <c r="H175" s="22" t="s">
        <v>245</v>
      </c>
      <c r="I175" s="46" t="s">
        <v>253</v>
      </c>
      <c r="J175" s="46" t="s">
        <v>169</v>
      </c>
      <c r="K175" s="18" t="s">
        <v>53</v>
      </c>
      <c r="L175" s="10" t="s">
        <v>170</v>
      </c>
      <c r="M175" s="8" t="s">
        <v>250</v>
      </c>
      <c r="N175" s="24" t="s">
        <v>34</v>
      </c>
      <c r="O175" s="32">
        <v>46239</v>
      </c>
      <c r="P175" s="33">
        <v>46241</v>
      </c>
      <c r="Q175" s="22" t="s">
        <v>158</v>
      </c>
      <c r="R175" s="46">
        <v>9.6</v>
      </c>
      <c r="S175" s="27">
        <v>9.6</v>
      </c>
      <c r="T175" s="28" t="str">
        <f t="shared" si="31"/>
        <v>&lt;7.9</v>
      </c>
      <c r="U175" s="28">
        <f t="shared" si="31"/>
        <v>9.6</v>
      </c>
      <c r="V175" s="29">
        <f t="shared" si="33"/>
        <v>9.6</v>
      </c>
      <c r="W175" s="23" t="str">
        <f t="shared" si="28"/>
        <v/>
      </c>
    </row>
    <row r="176" spans="1:23">
      <c r="A176" s="5">
        <v>170</v>
      </c>
      <c r="B176" s="46" t="s">
        <v>84</v>
      </c>
      <c r="C176" s="21" t="s">
        <v>84</v>
      </c>
      <c r="D176" s="22" t="s">
        <v>84</v>
      </c>
      <c r="E176" s="18" t="s">
        <v>90</v>
      </c>
      <c r="F176" s="21"/>
      <c r="G176" s="50" t="s">
        <v>60</v>
      </c>
      <c r="H176" s="22" t="s">
        <v>245</v>
      </c>
      <c r="I176" s="46" t="s">
        <v>253</v>
      </c>
      <c r="J176" s="46" t="s">
        <v>169</v>
      </c>
      <c r="K176" s="18" t="s">
        <v>53</v>
      </c>
      <c r="L176" s="10" t="s">
        <v>170</v>
      </c>
      <c r="M176" s="8" t="s">
        <v>250</v>
      </c>
      <c r="N176" s="24" t="s">
        <v>34</v>
      </c>
      <c r="O176" s="32">
        <v>46239</v>
      </c>
      <c r="P176" s="33">
        <v>46241</v>
      </c>
      <c r="Q176" s="22" t="s">
        <v>149</v>
      </c>
      <c r="R176" s="46">
        <v>25.1</v>
      </c>
      <c r="S176" s="27">
        <v>25</v>
      </c>
      <c r="T176" s="28" t="str">
        <f t="shared" si="31"/>
        <v>&lt;6.9</v>
      </c>
      <c r="U176" s="28">
        <f t="shared" si="31"/>
        <v>25.1</v>
      </c>
      <c r="V176" s="29">
        <f t="shared" si="33"/>
        <v>25</v>
      </c>
      <c r="W176" s="23" t="str">
        <f t="shared" si="28"/>
        <v/>
      </c>
    </row>
    <row r="177" spans="1:23">
      <c r="A177" s="5">
        <v>171</v>
      </c>
      <c r="B177" s="46" t="s">
        <v>84</v>
      </c>
      <c r="C177" s="21" t="s">
        <v>84</v>
      </c>
      <c r="D177" s="22" t="s">
        <v>84</v>
      </c>
      <c r="E177" s="18" t="s">
        <v>90</v>
      </c>
      <c r="F177" s="21"/>
      <c r="G177" s="50" t="s">
        <v>60</v>
      </c>
      <c r="H177" s="22" t="s">
        <v>245</v>
      </c>
      <c r="I177" s="46" t="s">
        <v>253</v>
      </c>
      <c r="J177" s="46" t="s">
        <v>169</v>
      </c>
      <c r="K177" s="18" t="s">
        <v>53</v>
      </c>
      <c r="L177" s="10" t="s">
        <v>170</v>
      </c>
      <c r="M177" s="8" t="s">
        <v>250</v>
      </c>
      <c r="N177" s="24" t="s">
        <v>34</v>
      </c>
      <c r="O177" s="32">
        <v>46242</v>
      </c>
      <c r="P177" s="33">
        <v>46244</v>
      </c>
      <c r="Q177" s="22" t="s">
        <v>149</v>
      </c>
      <c r="R177" s="46" t="s">
        <v>51</v>
      </c>
      <c r="S177" s="27" t="s">
        <v>254</v>
      </c>
      <c r="T177" s="28" t="str">
        <f t="shared" si="31"/>
        <v>&lt;6.9</v>
      </c>
      <c r="U177" s="28" t="str">
        <f t="shared" si="31"/>
        <v>&lt;7.7</v>
      </c>
      <c r="V177" s="29" t="str">
        <f t="shared" si="33"/>
        <v>&lt;15</v>
      </c>
      <c r="W177" s="23" t="str">
        <f t="shared" si="28"/>
        <v/>
      </c>
    </row>
    <row r="178" spans="1:23">
      <c r="A178" s="5">
        <v>172</v>
      </c>
      <c r="B178" s="46" t="s">
        <v>84</v>
      </c>
      <c r="C178" s="21" t="s">
        <v>84</v>
      </c>
      <c r="D178" s="22" t="s">
        <v>84</v>
      </c>
      <c r="E178" s="18" t="s">
        <v>90</v>
      </c>
      <c r="F178" s="21"/>
      <c r="G178" s="50" t="s">
        <v>60</v>
      </c>
      <c r="H178" s="22" t="s">
        <v>245</v>
      </c>
      <c r="I178" s="46" t="s">
        <v>253</v>
      </c>
      <c r="J178" s="46" t="s">
        <v>169</v>
      </c>
      <c r="K178" s="18" t="s">
        <v>53</v>
      </c>
      <c r="L178" s="10" t="s">
        <v>170</v>
      </c>
      <c r="M178" s="8" t="s">
        <v>250</v>
      </c>
      <c r="N178" s="24" t="s">
        <v>34</v>
      </c>
      <c r="O178" s="32">
        <v>46242</v>
      </c>
      <c r="P178" s="33">
        <v>46244</v>
      </c>
      <c r="Q178" s="22" t="s">
        <v>108</v>
      </c>
      <c r="R178" s="46">
        <v>7.5</v>
      </c>
      <c r="S178" s="27">
        <v>7.5</v>
      </c>
      <c r="T178" s="28" t="str">
        <f t="shared" si="31"/>
        <v>&lt;5.8</v>
      </c>
      <c r="U178" s="28">
        <f t="shared" si="31"/>
        <v>7.5</v>
      </c>
      <c r="V178" s="29">
        <f t="shared" si="33"/>
        <v>7.5</v>
      </c>
      <c r="W178" s="23" t="str">
        <f t="shared" si="28"/>
        <v/>
      </c>
    </row>
    <row r="179" spans="1:23">
      <c r="A179" s="5">
        <v>173</v>
      </c>
      <c r="B179" s="46" t="s">
        <v>84</v>
      </c>
      <c r="C179" s="21" t="s">
        <v>84</v>
      </c>
      <c r="D179" s="22" t="s">
        <v>84</v>
      </c>
      <c r="E179" s="18" t="s">
        <v>87</v>
      </c>
      <c r="F179" s="21"/>
      <c r="G179" s="50" t="s">
        <v>60</v>
      </c>
      <c r="H179" s="22" t="s">
        <v>245</v>
      </c>
      <c r="I179" s="46" t="s">
        <v>253</v>
      </c>
      <c r="J179" s="46" t="s">
        <v>169</v>
      </c>
      <c r="K179" s="18" t="s">
        <v>53</v>
      </c>
      <c r="L179" s="10" t="s">
        <v>170</v>
      </c>
      <c r="M179" s="8" t="s">
        <v>250</v>
      </c>
      <c r="N179" s="24" t="s">
        <v>34</v>
      </c>
      <c r="O179" s="32">
        <v>46242</v>
      </c>
      <c r="P179" s="33">
        <v>46244</v>
      </c>
      <c r="Q179" s="22" t="s">
        <v>44</v>
      </c>
      <c r="R179" s="46" t="s">
        <v>227</v>
      </c>
      <c r="S179" s="27" t="s">
        <v>254</v>
      </c>
      <c r="T179" s="28" t="str">
        <f t="shared" si="31"/>
        <v>&lt;8.6</v>
      </c>
      <c r="U179" s="28" t="str">
        <f t="shared" si="31"/>
        <v>&lt;6.4</v>
      </c>
      <c r="V179" s="29" t="str">
        <f t="shared" ref="V179:V183" si="34">IFERROR(IF(AND(T179="",U179=""),"",IF(AND(T179="-",U179="-"),IF(S179="","Cs合計を入力してください",S179),IF(NOT(ISERROR(T179*1+U179*1)),ROUND(T179+U179, 1-INT(LOG(ABS(T179+U179)))),IF(NOT(ISERROR(T179*1)),ROUND(T179, 1-INT(LOG(ABS(T179)))),IF(NOT(ISERROR(U179*1)),ROUND(U179, 1-INT(LOG(ABS(U179)))),IF(ISERROR(T179*1+U179*1),"&lt;"&amp;ROUND(IF(T179="-",0,SUBSTITUTE(T179,"&lt;",""))*1+IF(U179="-",0,SUBSTITUTE(U179,"&lt;",""))*1,1-INT(LOG(ABS(IF(T179="-",0,SUBSTITUTE(T179,"&lt;",""))*1+IF(U179="-",0,SUBSTITUTE(U179,"&lt;",""))*1)))))))))),"入力形式が間違っています")</f>
        <v>&lt;15</v>
      </c>
      <c r="W179" s="23" t="str">
        <f t="shared" si="28"/>
        <v/>
      </c>
    </row>
    <row r="180" spans="1:23">
      <c r="A180" s="5">
        <v>174</v>
      </c>
      <c r="B180" s="46" t="s">
        <v>84</v>
      </c>
      <c r="C180" s="21" t="s">
        <v>84</v>
      </c>
      <c r="D180" s="22" t="s">
        <v>84</v>
      </c>
      <c r="E180" s="18" t="s">
        <v>87</v>
      </c>
      <c r="F180" s="21"/>
      <c r="G180" s="50" t="s">
        <v>60</v>
      </c>
      <c r="H180" s="22" t="s">
        <v>245</v>
      </c>
      <c r="I180" s="46" t="s">
        <v>253</v>
      </c>
      <c r="J180" s="46" t="s">
        <v>169</v>
      </c>
      <c r="K180" s="18" t="s">
        <v>53</v>
      </c>
      <c r="L180" s="10" t="s">
        <v>170</v>
      </c>
      <c r="M180" s="8" t="s">
        <v>250</v>
      </c>
      <c r="N180" s="24" t="s">
        <v>34</v>
      </c>
      <c r="O180" s="32">
        <v>46242</v>
      </c>
      <c r="P180" s="33">
        <v>46244</v>
      </c>
      <c r="Q180" s="22" t="s">
        <v>108</v>
      </c>
      <c r="R180" s="46">
        <v>12.7</v>
      </c>
      <c r="S180" s="27">
        <v>13</v>
      </c>
      <c r="T180" s="28" t="str">
        <f t="shared" si="31"/>
        <v>&lt;5.8</v>
      </c>
      <c r="U180" s="28">
        <f t="shared" si="31"/>
        <v>12.7</v>
      </c>
      <c r="V180" s="29">
        <f t="shared" si="34"/>
        <v>13</v>
      </c>
      <c r="W180" s="23" t="str">
        <f t="shared" si="28"/>
        <v/>
      </c>
    </row>
    <row r="181" spans="1:23">
      <c r="A181" s="5">
        <v>175</v>
      </c>
      <c r="B181" s="46" t="s">
        <v>84</v>
      </c>
      <c r="C181" s="21" t="s">
        <v>84</v>
      </c>
      <c r="D181" s="22" t="s">
        <v>84</v>
      </c>
      <c r="E181" s="18" t="s">
        <v>87</v>
      </c>
      <c r="F181" s="21"/>
      <c r="G181" s="50" t="s">
        <v>60</v>
      </c>
      <c r="H181" s="22" t="s">
        <v>245</v>
      </c>
      <c r="I181" s="46" t="s">
        <v>253</v>
      </c>
      <c r="J181" s="46" t="s">
        <v>169</v>
      </c>
      <c r="K181" s="18" t="s">
        <v>53</v>
      </c>
      <c r="L181" s="10" t="s">
        <v>170</v>
      </c>
      <c r="M181" s="8" t="s">
        <v>250</v>
      </c>
      <c r="N181" s="24" t="s">
        <v>34</v>
      </c>
      <c r="O181" s="32">
        <v>46243</v>
      </c>
      <c r="P181" s="33">
        <v>46244</v>
      </c>
      <c r="Q181" s="22" t="s">
        <v>78</v>
      </c>
      <c r="R181" s="46" t="s">
        <v>232</v>
      </c>
      <c r="S181" s="27" t="s">
        <v>254</v>
      </c>
      <c r="T181" s="28" t="str">
        <f t="shared" si="31"/>
        <v>&lt;6.7</v>
      </c>
      <c r="U181" s="28" t="str">
        <f t="shared" si="31"/>
        <v>&lt;7.5</v>
      </c>
      <c r="V181" s="29" t="str">
        <f t="shared" si="34"/>
        <v>&lt;14</v>
      </c>
      <c r="W181" s="23" t="str">
        <f t="shared" si="28"/>
        <v/>
      </c>
    </row>
    <row r="182" spans="1:23">
      <c r="A182" s="5">
        <v>176</v>
      </c>
      <c r="B182" s="46" t="s">
        <v>84</v>
      </c>
      <c r="C182" s="21" t="s">
        <v>84</v>
      </c>
      <c r="D182" s="22" t="s">
        <v>84</v>
      </c>
      <c r="E182" s="18" t="s">
        <v>87</v>
      </c>
      <c r="F182" s="21"/>
      <c r="G182" s="50" t="s">
        <v>60</v>
      </c>
      <c r="H182" s="22" t="s">
        <v>245</v>
      </c>
      <c r="I182" s="46" t="s">
        <v>253</v>
      </c>
      <c r="J182" s="46" t="s">
        <v>169</v>
      </c>
      <c r="K182" s="18" t="s">
        <v>53</v>
      </c>
      <c r="L182" s="10" t="s">
        <v>170</v>
      </c>
      <c r="M182" s="8" t="s">
        <v>250</v>
      </c>
      <c r="N182" s="24" t="s">
        <v>34</v>
      </c>
      <c r="O182" s="32">
        <v>46243</v>
      </c>
      <c r="P182" s="33">
        <v>46244</v>
      </c>
      <c r="Q182" s="22" t="s">
        <v>41</v>
      </c>
      <c r="R182" s="46" t="s">
        <v>177</v>
      </c>
      <c r="S182" s="27" t="s">
        <v>254</v>
      </c>
      <c r="T182" s="28" t="str">
        <f t="shared" si="31"/>
        <v>&lt;6.2</v>
      </c>
      <c r="U182" s="28" t="str">
        <f t="shared" si="31"/>
        <v>&lt;7.3</v>
      </c>
      <c r="V182" s="29" t="str">
        <f t="shared" si="34"/>
        <v>&lt;14</v>
      </c>
      <c r="W182" s="23" t="str">
        <f t="shared" si="28"/>
        <v/>
      </c>
    </row>
    <row r="183" spans="1:23">
      <c r="A183" s="5">
        <v>177</v>
      </c>
      <c r="B183" s="46" t="s">
        <v>84</v>
      </c>
      <c r="C183" s="21" t="s">
        <v>84</v>
      </c>
      <c r="D183" s="22" t="s">
        <v>84</v>
      </c>
      <c r="E183" s="18" t="s">
        <v>87</v>
      </c>
      <c r="F183" s="21"/>
      <c r="G183" s="50" t="s">
        <v>60</v>
      </c>
      <c r="H183" s="22" t="s">
        <v>245</v>
      </c>
      <c r="I183" s="46" t="s">
        <v>253</v>
      </c>
      <c r="J183" s="46" t="s">
        <v>169</v>
      </c>
      <c r="K183" s="18" t="s">
        <v>53</v>
      </c>
      <c r="L183" s="10" t="s">
        <v>170</v>
      </c>
      <c r="M183" s="8" t="s">
        <v>250</v>
      </c>
      <c r="N183" s="24" t="s">
        <v>34</v>
      </c>
      <c r="O183" s="32">
        <v>46243</v>
      </c>
      <c r="P183" s="33">
        <v>46244</v>
      </c>
      <c r="Q183" s="22" t="s">
        <v>188</v>
      </c>
      <c r="R183" s="46" t="s">
        <v>188</v>
      </c>
      <c r="S183" s="27" t="s">
        <v>254</v>
      </c>
      <c r="T183" s="28" t="str">
        <f t="shared" si="31"/>
        <v>&lt;6</v>
      </c>
      <c r="U183" s="28" t="str">
        <f t="shared" si="31"/>
        <v>&lt;6</v>
      </c>
      <c r="V183" s="29" t="str">
        <f t="shared" si="34"/>
        <v>&lt;12</v>
      </c>
      <c r="W183" s="23" t="str">
        <f t="shared" si="28"/>
        <v/>
      </c>
    </row>
    <row r="184" spans="1:23">
      <c r="A184" s="5">
        <v>178</v>
      </c>
      <c r="B184" s="46" t="s">
        <v>84</v>
      </c>
      <c r="C184" s="21" t="s">
        <v>84</v>
      </c>
      <c r="D184" s="22" t="s">
        <v>84</v>
      </c>
      <c r="E184" s="18" t="s">
        <v>87</v>
      </c>
      <c r="F184" s="21"/>
      <c r="G184" s="50" t="s">
        <v>60</v>
      </c>
      <c r="H184" s="22" t="s">
        <v>245</v>
      </c>
      <c r="I184" s="46" t="s">
        <v>253</v>
      </c>
      <c r="J184" s="46" t="s">
        <v>169</v>
      </c>
      <c r="K184" s="18" t="s">
        <v>53</v>
      </c>
      <c r="L184" s="10" t="s">
        <v>170</v>
      </c>
      <c r="M184" s="8" t="s">
        <v>250</v>
      </c>
      <c r="N184" s="24" t="s">
        <v>34</v>
      </c>
      <c r="O184" s="32">
        <v>46243</v>
      </c>
      <c r="P184" s="33">
        <v>46244</v>
      </c>
      <c r="Q184" s="22" t="s">
        <v>42</v>
      </c>
      <c r="R184" s="46" t="s">
        <v>177</v>
      </c>
      <c r="S184" s="27" t="s">
        <v>254</v>
      </c>
      <c r="T184" s="28" t="str">
        <f t="shared" si="31"/>
        <v>&lt;7.2</v>
      </c>
      <c r="U184" s="28" t="str">
        <f t="shared" si="31"/>
        <v>&lt;7.3</v>
      </c>
      <c r="V184" s="29" t="str">
        <f t="shared" ref="V184:V188" si="35">IFERROR(IF(AND(T184="",U184=""),"",IF(AND(T184="-",U184="-"),IF(S184="","Cs合計を入力してください",S184),IF(NOT(ISERROR(T184*1+U184*1)),ROUND(T184+U184, 1-INT(LOG(ABS(T184+U184)))),IF(NOT(ISERROR(T184*1)),ROUND(T184, 1-INT(LOG(ABS(T184)))),IF(NOT(ISERROR(U184*1)),ROUND(U184, 1-INT(LOG(ABS(U184)))),IF(ISERROR(T184*1+U184*1),"&lt;"&amp;ROUND(IF(T184="-",0,SUBSTITUTE(T184,"&lt;",""))*1+IF(U184="-",0,SUBSTITUTE(U184,"&lt;",""))*1,1-INT(LOG(ABS(IF(T184="-",0,SUBSTITUTE(T184,"&lt;",""))*1+IF(U184="-",0,SUBSTITUTE(U184,"&lt;",""))*1)))))))))),"入力形式が間違っています")</f>
        <v>&lt;15</v>
      </c>
      <c r="W184" s="23" t="str">
        <f t="shared" si="28"/>
        <v/>
      </c>
    </row>
    <row r="185" spans="1:23">
      <c r="A185" s="5">
        <v>179</v>
      </c>
      <c r="B185" s="46" t="s">
        <v>84</v>
      </c>
      <c r="C185" s="21" t="s">
        <v>84</v>
      </c>
      <c r="D185" s="22" t="s">
        <v>84</v>
      </c>
      <c r="E185" s="18" t="s">
        <v>87</v>
      </c>
      <c r="F185" s="21"/>
      <c r="G185" s="50" t="s">
        <v>60</v>
      </c>
      <c r="H185" s="22" t="s">
        <v>245</v>
      </c>
      <c r="I185" s="46" t="s">
        <v>253</v>
      </c>
      <c r="J185" s="46" t="s">
        <v>169</v>
      </c>
      <c r="K185" s="18" t="s">
        <v>53</v>
      </c>
      <c r="L185" s="10" t="s">
        <v>170</v>
      </c>
      <c r="M185" s="8" t="s">
        <v>250</v>
      </c>
      <c r="N185" s="24" t="s">
        <v>34</v>
      </c>
      <c r="O185" s="32">
        <v>46241</v>
      </c>
      <c r="P185" s="33">
        <v>46244</v>
      </c>
      <c r="Q185" s="22" t="s">
        <v>192</v>
      </c>
      <c r="R185" s="46" t="s">
        <v>232</v>
      </c>
      <c r="S185" s="27" t="s">
        <v>254</v>
      </c>
      <c r="T185" s="28" t="str">
        <f t="shared" si="31"/>
        <v>&lt;7</v>
      </c>
      <c r="U185" s="28" t="str">
        <f t="shared" si="31"/>
        <v>&lt;7.5</v>
      </c>
      <c r="V185" s="29" t="str">
        <f t="shared" si="35"/>
        <v>&lt;15</v>
      </c>
      <c r="W185" s="23" t="str">
        <f t="shared" si="28"/>
        <v/>
      </c>
    </row>
    <row r="186" spans="1:23">
      <c r="A186" s="5">
        <v>180</v>
      </c>
      <c r="B186" s="46" t="s">
        <v>84</v>
      </c>
      <c r="C186" s="21" t="s">
        <v>84</v>
      </c>
      <c r="D186" s="22" t="s">
        <v>84</v>
      </c>
      <c r="E186" s="18" t="s">
        <v>87</v>
      </c>
      <c r="F186" s="21"/>
      <c r="G186" s="50" t="s">
        <v>60</v>
      </c>
      <c r="H186" s="22" t="s">
        <v>245</v>
      </c>
      <c r="I186" s="46" t="s">
        <v>253</v>
      </c>
      <c r="J186" s="46" t="s">
        <v>169</v>
      </c>
      <c r="K186" s="18" t="s">
        <v>53</v>
      </c>
      <c r="L186" s="10" t="s">
        <v>170</v>
      </c>
      <c r="M186" s="8" t="s">
        <v>250</v>
      </c>
      <c r="N186" s="24" t="s">
        <v>34</v>
      </c>
      <c r="O186" s="32">
        <v>46242</v>
      </c>
      <c r="P186" s="33">
        <v>46246</v>
      </c>
      <c r="Q186" s="22" t="s">
        <v>156</v>
      </c>
      <c r="R186" s="46" t="s">
        <v>43</v>
      </c>
      <c r="S186" s="27" t="s">
        <v>254</v>
      </c>
      <c r="T186" s="28" t="str">
        <f t="shared" si="31"/>
        <v>&lt;6.8</v>
      </c>
      <c r="U186" s="28" t="str">
        <f t="shared" si="31"/>
        <v>&lt;7.8</v>
      </c>
      <c r="V186" s="29" t="str">
        <f t="shared" si="35"/>
        <v>&lt;15</v>
      </c>
      <c r="W186" s="23" t="str">
        <f t="shared" si="28"/>
        <v/>
      </c>
    </row>
    <row r="187" spans="1:23">
      <c r="A187" s="5">
        <v>181</v>
      </c>
      <c r="B187" s="46" t="s">
        <v>84</v>
      </c>
      <c r="C187" s="21" t="s">
        <v>84</v>
      </c>
      <c r="D187" s="22" t="s">
        <v>84</v>
      </c>
      <c r="E187" s="18" t="s">
        <v>87</v>
      </c>
      <c r="F187" s="21"/>
      <c r="G187" s="50" t="s">
        <v>60</v>
      </c>
      <c r="H187" s="22" t="s">
        <v>245</v>
      </c>
      <c r="I187" s="46" t="s">
        <v>253</v>
      </c>
      <c r="J187" s="46" t="s">
        <v>169</v>
      </c>
      <c r="K187" s="18" t="s">
        <v>53</v>
      </c>
      <c r="L187" s="10" t="s">
        <v>170</v>
      </c>
      <c r="M187" s="8" t="s">
        <v>250</v>
      </c>
      <c r="N187" s="24" t="s">
        <v>34</v>
      </c>
      <c r="O187" s="32">
        <v>46243</v>
      </c>
      <c r="P187" s="33">
        <v>46246</v>
      </c>
      <c r="Q187" s="22" t="s">
        <v>122</v>
      </c>
      <c r="R187" s="46">
        <v>17.2</v>
      </c>
      <c r="S187" s="27">
        <v>17</v>
      </c>
      <c r="T187" s="28" t="str">
        <f t="shared" si="31"/>
        <v>&lt;5.6</v>
      </c>
      <c r="U187" s="28">
        <f t="shared" si="31"/>
        <v>17.2</v>
      </c>
      <c r="V187" s="29">
        <f t="shared" si="35"/>
        <v>17</v>
      </c>
      <c r="W187" s="23" t="str">
        <f t="shared" si="28"/>
        <v/>
      </c>
    </row>
    <row r="188" spans="1:23">
      <c r="A188" s="5">
        <v>182</v>
      </c>
      <c r="B188" s="46" t="s">
        <v>84</v>
      </c>
      <c r="C188" s="21" t="s">
        <v>84</v>
      </c>
      <c r="D188" s="22" t="s">
        <v>84</v>
      </c>
      <c r="E188" s="18" t="s">
        <v>87</v>
      </c>
      <c r="F188" s="21"/>
      <c r="G188" s="50" t="s">
        <v>60</v>
      </c>
      <c r="H188" s="22" t="s">
        <v>245</v>
      </c>
      <c r="I188" s="46" t="s">
        <v>253</v>
      </c>
      <c r="J188" s="46" t="s">
        <v>169</v>
      </c>
      <c r="K188" s="18" t="s">
        <v>53</v>
      </c>
      <c r="L188" s="10" t="s">
        <v>170</v>
      </c>
      <c r="M188" s="8" t="s">
        <v>250</v>
      </c>
      <c r="N188" s="24" t="s">
        <v>34</v>
      </c>
      <c r="O188" s="32">
        <v>46243</v>
      </c>
      <c r="P188" s="33">
        <v>46246</v>
      </c>
      <c r="Q188" s="22" t="s">
        <v>108</v>
      </c>
      <c r="R188" s="46">
        <v>104</v>
      </c>
      <c r="S188" s="27">
        <v>100</v>
      </c>
      <c r="T188" s="28" t="str">
        <f t="shared" si="31"/>
        <v>&lt;5.8</v>
      </c>
      <c r="U188" s="28">
        <f t="shared" si="31"/>
        <v>104</v>
      </c>
      <c r="V188" s="29">
        <f t="shared" si="35"/>
        <v>100</v>
      </c>
      <c r="W188" s="23" t="str">
        <f t="shared" si="28"/>
        <v/>
      </c>
    </row>
    <row r="189" spans="1:23">
      <c r="A189" s="5">
        <v>183</v>
      </c>
      <c r="B189" s="46" t="s">
        <v>84</v>
      </c>
      <c r="C189" s="21" t="s">
        <v>84</v>
      </c>
      <c r="D189" s="22" t="s">
        <v>84</v>
      </c>
      <c r="E189" s="18" t="s">
        <v>87</v>
      </c>
      <c r="F189" s="21"/>
      <c r="G189" s="50" t="s">
        <v>60</v>
      </c>
      <c r="H189" s="22" t="s">
        <v>245</v>
      </c>
      <c r="I189" s="46" t="s">
        <v>253</v>
      </c>
      <c r="J189" s="46" t="s">
        <v>169</v>
      </c>
      <c r="K189" s="18" t="s">
        <v>53</v>
      </c>
      <c r="L189" s="10" t="s">
        <v>170</v>
      </c>
      <c r="M189" s="8" t="s">
        <v>250</v>
      </c>
      <c r="N189" s="24" t="s">
        <v>34</v>
      </c>
      <c r="O189" s="32">
        <v>46244</v>
      </c>
      <c r="P189" s="33">
        <v>46246</v>
      </c>
      <c r="Q189" s="22" t="s">
        <v>256</v>
      </c>
      <c r="R189" s="46">
        <v>14.3</v>
      </c>
      <c r="S189" s="27">
        <v>14</v>
      </c>
      <c r="T189" s="28" t="str">
        <f t="shared" si="31"/>
        <v>&lt;5.4</v>
      </c>
      <c r="U189" s="28">
        <f t="shared" si="31"/>
        <v>14.3</v>
      </c>
      <c r="V189" s="29">
        <f t="shared" ref="V189:V193" si="36">IFERROR(IF(AND(T189="",U189=""),"",IF(AND(T189="-",U189="-"),IF(S189="","Cs合計を入力してください",S189),IF(NOT(ISERROR(T189*1+U189*1)),ROUND(T189+U189, 1-INT(LOG(ABS(T189+U189)))),IF(NOT(ISERROR(T189*1)),ROUND(T189, 1-INT(LOG(ABS(T189)))),IF(NOT(ISERROR(U189*1)),ROUND(U189, 1-INT(LOG(ABS(U189)))),IF(ISERROR(T189*1+U189*1),"&lt;"&amp;ROUND(IF(T189="-",0,SUBSTITUTE(T189,"&lt;",""))*1+IF(U189="-",0,SUBSTITUTE(U189,"&lt;",""))*1,1-INT(LOG(ABS(IF(T189="-",0,SUBSTITUTE(T189,"&lt;",""))*1+IF(U189="-",0,SUBSTITUTE(U189,"&lt;",""))*1)))))))))),"入力形式が間違っています")</f>
        <v>14</v>
      </c>
      <c r="W189" s="23" t="str">
        <f t="shared" si="28"/>
        <v/>
      </c>
    </row>
    <row r="190" spans="1:23">
      <c r="A190" s="5">
        <v>184</v>
      </c>
      <c r="B190" s="46" t="s">
        <v>84</v>
      </c>
      <c r="C190" s="21" t="s">
        <v>84</v>
      </c>
      <c r="D190" s="22" t="s">
        <v>84</v>
      </c>
      <c r="E190" s="18" t="s">
        <v>87</v>
      </c>
      <c r="F190" s="21"/>
      <c r="G190" s="50" t="s">
        <v>60</v>
      </c>
      <c r="H190" s="22" t="s">
        <v>245</v>
      </c>
      <c r="I190" s="46" t="s">
        <v>253</v>
      </c>
      <c r="J190" s="46" t="s">
        <v>169</v>
      </c>
      <c r="K190" s="18" t="s">
        <v>53</v>
      </c>
      <c r="L190" s="10" t="s">
        <v>170</v>
      </c>
      <c r="M190" s="8" t="s">
        <v>250</v>
      </c>
      <c r="N190" s="24" t="s">
        <v>34</v>
      </c>
      <c r="O190" s="32">
        <v>46244</v>
      </c>
      <c r="P190" s="33">
        <v>46246</v>
      </c>
      <c r="Q190" s="22" t="s">
        <v>156</v>
      </c>
      <c r="R190" s="46">
        <v>48.2</v>
      </c>
      <c r="S190" s="27">
        <v>48</v>
      </c>
      <c r="T190" s="28" t="str">
        <f t="shared" si="31"/>
        <v>&lt;6.8</v>
      </c>
      <c r="U190" s="28">
        <f t="shared" si="31"/>
        <v>48.2</v>
      </c>
      <c r="V190" s="29">
        <f t="shared" si="36"/>
        <v>48</v>
      </c>
      <c r="W190" s="23" t="str">
        <f t="shared" si="28"/>
        <v/>
      </c>
    </row>
    <row r="191" spans="1:23">
      <c r="A191" s="5">
        <v>185</v>
      </c>
      <c r="B191" s="46" t="s">
        <v>84</v>
      </c>
      <c r="C191" s="21" t="s">
        <v>84</v>
      </c>
      <c r="D191" s="22" t="s">
        <v>84</v>
      </c>
      <c r="E191" s="18" t="s">
        <v>87</v>
      </c>
      <c r="F191" s="21"/>
      <c r="G191" s="50" t="s">
        <v>60</v>
      </c>
      <c r="H191" s="22" t="s">
        <v>245</v>
      </c>
      <c r="I191" s="46" t="s">
        <v>253</v>
      </c>
      <c r="J191" s="46" t="s">
        <v>169</v>
      </c>
      <c r="K191" s="18" t="s">
        <v>53</v>
      </c>
      <c r="L191" s="10" t="s">
        <v>170</v>
      </c>
      <c r="M191" s="8" t="s">
        <v>250</v>
      </c>
      <c r="N191" s="24" t="s">
        <v>34</v>
      </c>
      <c r="O191" s="32">
        <v>46244</v>
      </c>
      <c r="P191" s="33">
        <v>46246</v>
      </c>
      <c r="Q191" s="22" t="s">
        <v>59</v>
      </c>
      <c r="R191" s="46" t="s">
        <v>227</v>
      </c>
      <c r="S191" s="27" t="s">
        <v>254</v>
      </c>
      <c r="T191" s="28" t="str">
        <f t="shared" si="31"/>
        <v>&lt;5.7</v>
      </c>
      <c r="U191" s="28" t="str">
        <f t="shared" si="31"/>
        <v>&lt;6.4</v>
      </c>
      <c r="V191" s="29" t="str">
        <f t="shared" si="36"/>
        <v>&lt;12</v>
      </c>
      <c r="W191" s="23" t="str">
        <f t="shared" si="28"/>
        <v/>
      </c>
    </row>
    <row r="192" spans="1:23">
      <c r="A192" s="5">
        <v>186</v>
      </c>
      <c r="B192" s="46" t="s">
        <v>84</v>
      </c>
      <c r="C192" s="21" t="s">
        <v>84</v>
      </c>
      <c r="D192" s="22" t="s">
        <v>84</v>
      </c>
      <c r="E192" s="18" t="s">
        <v>87</v>
      </c>
      <c r="F192" s="21"/>
      <c r="G192" s="50" t="s">
        <v>60</v>
      </c>
      <c r="H192" s="22" t="s">
        <v>245</v>
      </c>
      <c r="I192" s="46" t="s">
        <v>253</v>
      </c>
      <c r="J192" s="46" t="s">
        <v>169</v>
      </c>
      <c r="K192" s="18" t="s">
        <v>53</v>
      </c>
      <c r="L192" s="10" t="s">
        <v>170</v>
      </c>
      <c r="M192" s="8" t="s">
        <v>250</v>
      </c>
      <c r="N192" s="24" t="s">
        <v>34</v>
      </c>
      <c r="O192" s="32">
        <v>46244</v>
      </c>
      <c r="P192" s="33">
        <v>46246</v>
      </c>
      <c r="Q192" s="22" t="s">
        <v>37</v>
      </c>
      <c r="R192" s="46">
        <v>8.6999999999999993</v>
      </c>
      <c r="S192" s="27">
        <v>8.6999999999999993</v>
      </c>
      <c r="T192" s="28" t="str">
        <f t="shared" si="31"/>
        <v>&lt;6.1</v>
      </c>
      <c r="U192" s="28">
        <f t="shared" si="31"/>
        <v>8.6999999999999993</v>
      </c>
      <c r="V192" s="29">
        <f t="shared" si="36"/>
        <v>8.6999999999999993</v>
      </c>
      <c r="W192" s="23" t="str">
        <f t="shared" si="28"/>
        <v/>
      </c>
    </row>
    <row r="193" spans="1:23">
      <c r="A193" s="5">
        <v>187</v>
      </c>
      <c r="B193" s="46" t="s">
        <v>84</v>
      </c>
      <c r="C193" s="21" t="s">
        <v>84</v>
      </c>
      <c r="D193" s="22" t="s">
        <v>84</v>
      </c>
      <c r="E193" s="18" t="s">
        <v>87</v>
      </c>
      <c r="F193" s="21"/>
      <c r="G193" s="50" t="s">
        <v>60</v>
      </c>
      <c r="H193" s="22" t="s">
        <v>245</v>
      </c>
      <c r="I193" s="46" t="s">
        <v>253</v>
      </c>
      <c r="J193" s="46" t="s">
        <v>169</v>
      </c>
      <c r="K193" s="18" t="s">
        <v>53</v>
      </c>
      <c r="L193" s="10" t="s">
        <v>170</v>
      </c>
      <c r="M193" s="8" t="s">
        <v>250</v>
      </c>
      <c r="N193" s="24" t="s">
        <v>34</v>
      </c>
      <c r="O193" s="32">
        <v>46244</v>
      </c>
      <c r="P193" s="33">
        <v>46246</v>
      </c>
      <c r="Q193" s="22" t="s">
        <v>257</v>
      </c>
      <c r="R193" s="46">
        <v>9.6</v>
      </c>
      <c r="S193" s="27">
        <v>9.6</v>
      </c>
      <c r="T193" s="28" t="str">
        <f t="shared" si="31"/>
        <v>&lt;5.3</v>
      </c>
      <c r="U193" s="28">
        <f t="shared" si="31"/>
        <v>9.6</v>
      </c>
      <c r="V193" s="29">
        <f t="shared" si="36"/>
        <v>9.6</v>
      </c>
      <c r="W193" s="23" t="str">
        <f t="shared" si="28"/>
        <v/>
      </c>
    </row>
    <row r="194" spans="1:23">
      <c r="A194" s="5">
        <v>188</v>
      </c>
      <c r="B194" s="46" t="s">
        <v>84</v>
      </c>
      <c r="C194" s="21" t="s">
        <v>84</v>
      </c>
      <c r="D194" s="22" t="s">
        <v>84</v>
      </c>
      <c r="E194" s="18" t="s">
        <v>87</v>
      </c>
      <c r="F194" s="21"/>
      <c r="G194" s="50" t="s">
        <v>60</v>
      </c>
      <c r="H194" s="22" t="s">
        <v>245</v>
      </c>
      <c r="I194" s="46" t="s">
        <v>253</v>
      </c>
      <c r="J194" s="46" t="s">
        <v>169</v>
      </c>
      <c r="K194" s="18" t="s">
        <v>53</v>
      </c>
      <c r="L194" s="10" t="s">
        <v>170</v>
      </c>
      <c r="M194" s="8" t="s">
        <v>250</v>
      </c>
      <c r="N194" s="24" t="s">
        <v>34</v>
      </c>
      <c r="O194" s="32">
        <v>46244</v>
      </c>
      <c r="P194" s="33">
        <v>46246</v>
      </c>
      <c r="Q194" s="22" t="s">
        <v>224</v>
      </c>
      <c r="R194" s="46">
        <v>7.3</v>
      </c>
      <c r="S194" s="27">
        <v>7.3</v>
      </c>
      <c r="T194" s="28" t="str">
        <f t="shared" si="31"/>
        <v>&lt;6.6</v>
      </c>
      <c r="U194" s="28">
        <f t="shared" si="31"/>
        <v>7.3</v>
      </c>
      <c r="V194" s="29">
        <f t="shared" ref="V194:V198" si="37">IFERROR(IF(AND(T194="",U194=""),"",IF(AND(T194="-",U194="-"),IF(S194="","Cs合計を入力してください",S194),IF(NOT(ISERROR(T194*1+U194*1)),ROUND(T194+U194, 1-INT(LOG(ABS(T194+U194)))),IF(NOT(ISERROR(T194*1)),ROUND(T194, 1-INT(LOG(ABS(T194)))),IF(NOT(ISERROR(U194*1)),ROUND(U194, 1-INT(LOG(ABS(U194)))),IF(ISERROR(T194*1+U194*1),"&lt;"&amp;ROUND(IF(T194="-",0,SUBSTITUTE(T194,"&lt;",""))*1+IF(U194="-",0,SUBSTITUTE(U194,"&lt;",""))*1,1-INT(LOG(ABS(IF(T194="-",0,SUBSTITUTE(T194,"&lt;",""))*1+IF(U194="-",0,SUBSTITUTE(U194,"&lt;",""))*1)))))))))),"入力形式が間違っています")</f>
        <v>7.3</v>
      </c>
      <c r="W194" s="23" t="str">
        <f t="shared" si="28"/>
        <v/>
      </c>
    </row>
    <row r="195" spans="1:23">
      <c r="A195" s="5">
        <v>189</v>
      </c>
      <c r="B195" s="46" t="s">
        <v>84</v>
      </c>
      <c r="C195" s="21" t="s">
        <v>84</v>
      </c>
      <c r="D195" s="22" t="s">
        <v>84</v>
      </c>
      <c r="E195" s="18" t="s">
        <v>87</v>
      </c>
      <c r="F195" s="21"/>
      <c r="G195" s="50" t="s">
        <v>60</v>
      </c>
      <c r="H195" s="22" t="s">
        <v>245</v>
      </c>
      <c r="I195" s="46" t="s">
        <v>253</v>
      </c>
      <c r="J195" s="46" t="s">
        <v>169</v>
      </c>
      <c r="K195" s="18" t="s">
        <v>53</v>
      </c>
      <c r="L195" s="10" t="s">
        <v>170</v>
      </c>
      <c r="M195" s="8" t="s">
        <v>250</v>
      </c>
      <c r="N195" s="24" t="s">
        <v>34</v>
      </c>
      <c r="O195" s="32">
        <v>46245</v>
      </c>
      <c r="P195" s="33">
        <v>46246</v>
      </c>
      <c r="Q195" s="22" t="s">
        <v>156</v>
      </c>
      <c r="R195" s="46">
        <v>8</v>
      </c>
      <c r="S195" s="27">
        <v>8</v>
      </c>
      <c r="T195" s="28" t="str">
        <f t="shared" si="31"/>
        <v>&lt;6.8</v>
      </c>
      <c r="U195" s="28">
        <f t="shared" si="31"/>
        <v>8</v>
      </c>
      <c r="V195" s="29">
        <f t="shared" si="37"/>
        <v>8</v>
      </c>
      <c r="W195" s="23" t="str">
        <f t="shared" si="28"/>
        <v/>
      </c>
    </row>
    <row r="196" spans="1:23">
      <c r="A196" s="5">
        <v>190</v>
      </c>
      <c r="B196" s="46" t="s">
        <v>84</v>
      </c>
      <c r="C196" s="21" t="s">
        <v>84</v>
      </c>
      <c r="D196" s="22" t="s">
        <v>84</v>
      </c>
      <c r="E196" s="18" t="s">
        <v>89</v>
      </c>
      <c r="F196" s="21"/>
      <c r="G196" s="50" t="s">
        <v>60</v>
      </c>
      <c r="H196" s="22" t="s">
        <v>245</v>
      </c>
      <c r="I196" s="46" t="s">
        <v>253</v>
      </c>
      <c r="J196" s="46" t="s">
        <v>169</v>
      </c>
      <c r="K196" s="18" t="s">
        <v>53</v>
      </c>
      <c r="L196" s="10" t="s">
        <v>170</v>
      </c>
      <c r="M196" s="8" t="s">
        <v>250</v>
      </c>
      <c r="N196" s="24" t="s">
        <v>34</v>
      </c>
      <c r="O196" s="32">
        <v>46245</v>
      </c>
      <c r="P196" s="33">
        <v>46246</v>
      </c>
      <c r="Q196" s="22" t="s">
        <v>256</v>
      </c>
      <c r="R196" s="46" t="s">
        <v>260</v>
      </c>
      <c r="S196" s="27" t="s">
        <v>254</v>
      </c>
      <c r="T196" s="28" t="str">
        <f t="shared" si="31"/>
        <v>&lt;5.4</v>
      </c>
      <c r="U196" s="28" t="str">
        <f t="shared" si="31"/>
        <v>&lt;4.7</v>
      </c>
      <c r="V196" s="29" t="str">
        <f t="shared" si="37"/>
        <v>&lt;10</v>
      </c>
      <c r="W196" s="23" t="str">
        <f t="shared" si="28"/>
        <v/>
      </c>
    </row>
    <row r="197" spans="1:23">
      <c r="A197" s="5">
        <v>191</v>
      </c>
      <c r="B197" s="46" t="s">
        <v>84</v>
      </c>
      <c r="C197" s="21" t="s">
        <v>84</v>
      </c>
      <c r="D197" s="22" t="s">
        <v>84</v>
      </c>
      <c r="E197" s="18" t="s">
        <v>89</v>
      </c>
      <c r="F197" s="21"/>
      <c r="G197" s="50" t="s">
        <v>60</v>
      </c>
      <c r="H197" s="22" t="s">
        <v>245</v>
      </c>
      <c r="I197" s="46" t="s">
        <v>253</v>
      </c>
      <c r="J197" s="46" t="s">
        <v>169</v>
      </c>
      <c r="K197" s="18" t="s">
        <v>53</v>
      </c>
      <c r="L197" s="10" t="s">
        <v>170</v>
      </c>
      <c r="M197" s="8" t="s">
        <v>250</v>
      </c>
      <c r="N197" s="24" t="s">
        <v>34</v>
      </c>
      <c r="O197" s="32">
        <v>46244</v>
      </c>
      <c r="P197" s="33">
        <v>46246</v>
      </c>
      <c r="Q197" s="22" t="s">
        <v>108</v>
      </c>
      <c r="R197" s="46" t="s">
        <v>47</v>
      </c>
      <c r="S197" s="27" t="s">
        <v>254</v>
      </c>
      <c r="T197" s="28" t="str">
        <f t="shared" si="31"/>
        <v>&lt;5.8</v>
      </c>
      <c r="U197" s="28" t="str">
        <f t="shared" si="31"/>
        <v>&lt;8.8</v>
      </c>
      <c r="V197" s="29" t="str">
        <f t="shared" si="37"/>
        <v>&lt;15</v>
      </c>
      <c r="W197" s="23" t="str">
        <f t="shared" si="28"/>
        <v/>
      </c>
    </row>
    <row r="198" spans="1:23">
      <c r="A198" s="5">
        <v>192</v>
      </c>
      <c r="B198" s="46" t="s">
        <v>84</v>
      </c>
      <c r="C198" s="21" t="s">
        <v>84</v>
      </c>
      <c r="D198" s="22" t="s">
        <v>84</v>
      </c>
      <c r="E198" s="18" t="s">
        <v>89</v>
      </c>
      <c r="F198" s="21"/>
      <c r="G198" s="50" t="s">
        <v>60</v>
      </c>
      <c r="H198" s="22" t="s">
        <v>245</v>
      </c>
      <c r="I198" s="46" t="s">
        <v>253</v>
      </c>
      <c r="J198" s="46" t="s">
        <v>169</v>
      </c>
      <c r="K198" s="18" t="s">
        <v>53</v>
      </c>
      <c r="L198" s="10" t="s">
        <v>170</v>
      </c>
      <c r="M198" s="8" t="s">
        <v>250</v>
      </c>
      <c r="N198" s="24" t="s">
        <v>34</v>
      </c>
      <c r="O198" s="32">
        <v>46244</v>
      </c>
      <c r="P198" s="33">
        <v>46247</v>
      </c>
      <c r="Q198" s="22" t="s">
        <v>36</v>
      </c>
      <c r="R198" s="46" t="s">
        <v>224</v>
      </c>
      <c r="S198" s="27" t="s">
        <v>254</v>
      </c>
      <c r="T198" s="28" t="str">
        <f t="shared" si="31"/>
        <v>&lt;6.3</v>
      </c>
      <c r="U198" s="28" t="str">
        <f t="shared" si="31"/>
        <v>&lt;6.6</v>
      </c>
      <c r="V198" s="29" t="str">
        <f t="shared" si="37"/>
        <v>&lt;13</v>
      </c>
      <c r="W198" s="23" t="str">
        <f t="shared" si="28"/>
        <v/>
      </c>
    </row>
    <row r="199" spans="1:23">
      <c r="A199" s="5">
        <v>193</v>
      </c>
      <c r="B199" s="46" t="s">
        <v>84</v>
      </c>
      <c r="C199" s="21" t="s">
        <v>84</v>
      </c>
      <c r="D199" s="22" t="s">
        <v>84</v>
      </c>
      <c r="E199" s="18" t="s">
        <v>89</v>
      </c>
      <c r="F199" s="21"/>
      <c r="G199" s="50" t="s">
        <v>60</v>
      </c>
      <c r="H199" s="22" t="s">
        <v>245</v>
      </c>
      <c r="I199" s="46" t="s">
        <v>253</v>
      </c>
      <c r="J199" s="46" t="s">
        <v>169</v>
      </c>
      <c r="K199" s="18" t="s">
        <v>53</v>
      </c>
      <c r="L199" s="10" t="s">
        <v>170</v>
      </c>
      <c r="M199" s="8" t="s">
        <v>250</v>
      </c>
      <c r="N199" s="24" t="s">
        <v>34</v>
      </c>
      <c r="O199" s="32">
        <v>46244</v>
      </c>
      <c r="P199" s="33">
        <v>46247</v>
      </c>
      <c r="Q199" s="22" t="s">
        <v>227</v>
      </c>
      <c r="R199" s="46" t="s">
        <v>257</v>
      </c>
      <c r="S199" s="27" t="s">
        <v>254</v>
      </c>
      <c r="T199" s="28" t="str">
        <f t="shared" si="31"/>
        <v>&lt;6.4</v>
      </c>
      <c r="U199" s="28" t="str">
        <f t="shared" si="31"/>
        <v>&lt;5.3</v>
      </c>
      <c r="V199" s="29" t="str">
        <f t="shared" ref="V199:V203" si="38">IFERROR(IF(AND(T199="",U199=""),"",IF(AND(T199="-",U199="-"),IF(S199="","Cs合計を入力してください",S199),IF(NOT(ISERROR(T199*1+U199*1)),ROUND(T199+U199, 1-INT(LOG(ABS(T199+U199)))),IF(NOT(ISERROR(T199*1)),ROUND(T199, 1-INT(LOG(ABS(T199)))),IF(NOT(ISERROR(U199*1)),ROUND(U199, 1-INT(LOG(ABS(U199)))),IF(ISERROR(T199*1+U199*1),"&lt;"&amp;ROUND(IF(T199="-",0,SUBSTITUTE(T199,"&lt;",""))*1+IF(U199="-",0,SUBSTITUTE(U199,"&lt;",""))*1,1-INT(LOG(ABS(IF(T199="-",0,SUBSTITUTE(T199,"&lt;",""))*1+IF(U199="-",0,SUBSTITUTE(U199,"&lt;",""))*1)))))))))),"入力形式が間違っています")</f>
        <v>&lt;12</v>
      </c>
      <c r="W199" s="23" t="str">
        <f t="shared" si="28"/>
        <v/>
      </c>
    </row>
    <row r="200" spans="1:23">
      <c r="A200" s="5">
        <v>194</v>
      </c>
      <c r="B200" s="46" t="s">
        <v>84</v>
      </c>
      <c r="C200" s="21" t="s">
        <v>84</v>
      </c>
      <c r="D200" s="22" t="s">
        <v>84</v>
      </c>
      <c r="E200" s="18" t="s">
        <v>89</v>
      </c>
      <c r="F200" s="21"/>
      <c r="G200" s="50" t="s">
        <v>60</v>
      </c>
      <c r="H200" s="22" t="s">
        <v>245</v>
      </c>
      <c r="I200" s="46" t="s">
        <v>253</v>
      </c>
      <c r="J200" s="46" t="s">
        <v>169</v>
      </c>
      <c r="K200" s="18" t="s">
        <v>53</v>
      </c>
      <c r="L200" s="10" t="s">
        <v>170</v>
      </c>
      <c r="M200" s="8" t="s">
        <v>250</v>
      </c>
      <c r="N200" s="24" t="s">
        <v>34</v>
      </c>
      <c r="O200" s="32">
        <v>46244</v>
      </c>
      <c r="P200" s="33">
        <v>46247</v>
      </c>
      <c r="Q200" s="22" t="s">
        <v>156</v>
      </c>
      <c r="R200" s="46" t="s">
        <v>120</v>
      </c>
      <c r="S200" s="27" t="s">
        <v>254</v>
      </c>
      <c r="T200" s="28" t="str">
        <f t="shared" si="31"/>
        <v>&lt;6.8</v>
      </c>
      <c r="U200" s="28" t="str">
        <f t="shared" si="31"/>
        <v>&lt;7.1</v>
      </c>
      <c r="V200" s="29" t="str">
        <f t="shared" si="38"/>
        <v>&lt;14</v>
      </c>
      <c r="W200" s="23" t="str">
        <f t="shared" si="28"/>
        <v/>
      </c>
    </row>
    <row r="201" spans="1:23">
      <c r="A201" s="5">
        <v>195</v>
      </c>
      <c r="B201" s="46" t="s">
        <v>84</v>
      </c>
      <c r="C201" s="21" t="s">
        <v>84</v>
      </c>
      <c r="D201" s="22" t="s">
        <v>84</v>
      </c>
      <c r="E201" s="18" t="s">
        <v>89</v>
      </c>
      <c r="F201" s="21"/>
      <c r="G201" s="50" t="s">
        <v>60</v>
      </c>
      <c r="H201" s="22" t="s">
        <v>245</v>
      </c>
      <c r="I201" s="46" t="s">
        <v>253</v>
      </c>
      <c r="J201" s="46" t="s">
        <v>169</v>
      </c>
      <c r="K201" s="18" t="s">
        <v>53</v>
      </c>
      <c r="L201" s="10" t="s">
        <v>170</v>
      </c>
      <c r="M201" s="8" t="s">
        <v>250</v>
      </c>
      <c r="N201" s="24" t="s">
        <v>34</v>
      </c>
      <c r="O201" s="32">
        <v>46240</v>
      </c>
      <c r="P201" s="33">
        <v>46247</v>
      </c>
      <c r="Q201" s="22" t="s">
        <v>80</v>
      </c>
      <c r="R201" s="46" t="s">
        <v>59</v>
      </c>
      <c r="S201" s="27" t="s">
        <v>254</v>
      </c>
      <c r="T201" s="28" t="str">
        <f t="shared" si="31"/>
        <v>&lt;4.9</v>
      </c>
      <c r="U201" s="28" t="str">
        <f t="shared" si="31"/>
        <v>&lt;5.7</v>
      </c>
      <c r="V201" s="29" t="str">
        <f t="shared" si="38"/>
        <v>&lt;11</v>
      </c>
      <c r="W201" s="23" t="str">
        <f t="shared" si="28"/>
        <v/>
      </c>
    </row>
    <row r="202" spans="1:23">
      <c r="A202" s="5">
        <v>196</v>
      </c>
      <c r="B202" s="46" t="s">
        <v>84</v>
      </c>
      <c r="C202" s="21" t="s">
        <v>84</v>
      </c>
      <c r="D202" s="22" t="s">
        <v>84</v>
      </c>
      <c r="E202" s="18" t="s">
        <v>89</v>
      </c>
      <c r="F202" s="21"/>
      <c r="G202" s="50" t="s">
        <v>60</v>
      </c>
      <c r="H202" s="22" t="s">
        <v>245</v>
      </c>
      <c r="I202" s="46" t="s">
        <v>253</v>
      </c>
      <c r="J202" s="46" t="s">
        <v>169</v>
      </c>
      <c r="K202" s="18" t="s">
        <v>53</v>
      </c>
      <c r="L202" s="10" t="s">
        <v>170</v>
      </c>
      <c r="M202" s="8" t="s">
        <v>250</v>
      </c>
      <c r="N202" s="24" t="s">
        <v>34</v>
      </c>
      <c r="O202" s="32">
        <v>46240</v>
      </c>
      <c r="P202" s="33">
        <v>46247</v>
      </c>
      <c r="Q202" s="22" t="s">
        <v>156</v>
      </c>
      <c r="R202" s="46">
        <v>8.6999999999999993</v>
      </c>
      <c r="S202" s="27">
        <v>8.6999999999999993</v>
      </c>
      <c r="T202" s="28" t="str">
        <f t="shared" si="31"/>
        <v>&lt;6.8</v>
      </c>
      <c r="U202" s="28">
        <f t="shared" si="31"/>
        <v>8.6999999999999993</v>
      </c>
      <c r="V202" s="29">
        <f t="shared" si="38"/>
        <v>8.6999999999999993</v>
      </c>
      <c r="W202" s="23" t="str">
        <f t="shared" si="28"/>
        <v/>
      </c>
    </row>
    <row r="203" spans="1:23">
      <c r="A203" s="5">
        <v>197</v>
      </c>
      <c r="B203" s="46" t="s">
        <v>84</v>
      </c>
      <c r="C203" s="21" t="s">
        <v>84</v>
      </c>
      <c r="D203" s="22" t="s">
        <v>84</v>
      </c>
      <c r="E203" s="18" t="s">
        <v>90</v>
      </c>
      <c r="F203" s="21"/>
      <c r="G203" s="50" t="s">
        <v>60</v>
      </c>
      <c r="H203" s="22" t="s">
        <v>245</v>
      </c>
      <c r="I203" s="46" t="s">
        <v>253</v>
      </c>
      <c r="J203" s="46" t="s">
        <v>169</v>
      </c>
      <c r="K203" s="18" t="s">
        <v>53</v>
      </c>
      <c r="L203" s="10" t="s">
        <v>170</v>
      </c>
      <c r="M203" s="8" t="s">
        <v>250</v>
      </c>
      <c r="N203" s="24" t="s">
        <v>34</v>
      </c>
      <c r="O203" s="32">
        <v>46240</v>
      </c>
      <c r="P203" s="33">
        <v>46247</v>
      </c>
      <c r="Q203" s="22" t="s">
        <v>80</v>
      </c>
      <c r="R203" s="46" t="s">
        <v>156</v>
      </c>
      <c r="S203" s="27" t="s">
        <v>254</v>
      </c>
      <c r="T203" s="28" t="str">
        <f t="shared" si="31"/>
        <v>&lt;4.9</v>
      </c>
      <c r="U203" s="28" t="str">
        <f t="shared" si="31"/>
        <v>&lt;6.8</v>
      </c>
      <c r="V203" s="29" t="str">
        <f t="shared" si="38"/>
        <v>&lt;12</v>
      </c>
      <c r="W203" s="23" t="str">
        <f t="shared" si="28"/>
        <v/>
      </c>
    </row>
    <row r="204" spans="1:23">
      <c r="A204" s="5">
        <v>198</v>
      </c>
      <c r="B204" s="46" t="s">
        <v>84</v>
      </c>
      <c r="C204" s="21" t="s">
        <v>84</v>
      </c>
      <c r="D204" s="22" t="s">
        <v>84</v>
      </c>
      <c r="E204" s="18" t="s">
        <v>255</v>
      </c>
      <c r="F204" s="21"/>
      <c r="G204" s="50" t="s">
        <v>60</v>
      </c>
      <c r="H204" s="22" t="s">
        <v>245</v>
      </c>
      <c r="I204" s="46" t="s">
        <v>253</v>
      </c>
      <c r="J204" s="46" t="s">
        <v>169</v>
      </c>
      <c r="K204" s="18" t="s">
        <v>53</v>
      </c>
      <c r="L204" s="10" t="s">
        <v>170</v>
      </c>
      <c r="M204" s="8" t="s">
        <v>250</v>
      </c>
      <c r="N204" s="24" t="s">
        <v>34</v>
      </c>
      <c r="O204" s="32">
        <v>46241</v>
      </c>
      <c r="P204" s="33">
        <v>46247</v>
      </c>
      <c r="Q204" s="22" t="s">
        <v>120</v>
      </c>
      <c r="R204" s="46" t="s">
        <v>68</v>
      </c>
      <c r="S204" s="27" t="s">
        <v>254</v>
      </c>
      <c r="T204" s="28" t="str">
        <f t="shared" si="31"/>
        <v>&lt;7.1</v>
      </c>
      <c r="U204" s="28" t="str">
        <f t="shared" si="31"/>
        <v>&lt;5.5</v>
      </c>
      <c r="V204" s="29" t="str">
        <f t="shared" ref="V204:V208" si="39">IFERROR(IF(AND(T204="",U204=""),"",IF(AND(T204="-",U204="-"),IF(S204="","Cs合計を入力してください",S204),IF(NOT(ISERROR(T204*1+U204*1)),ROUND(T204+U204, 1-INT(LOG(ABS(T204+U204)))),IF(NOT(ISERROR(T204*1)),ROUND(T204, 1-INT(LOG(ABS(T204)))),IF(NOT(ISERROR(U204*1)),ROUND(U204, 1-INT(LOG(ABS(U204)))),IF(ISERROR(T204*1+U204*1),"&lt;"&amp;ROUND(IF(T204="-",0,SUBSTITUTE(T204,"&lt;",""))*1+IF(U204="-",0,SUBSTITUTE(U204,"&lt;",""))*1,1-INT(LOG(ABS(IF(T204="-",0,SUBSTITUTE(T204,"&lt;",""))*1+IF(U204="-",0,SUBSTITUTE(U204,"&lt;",""))*1)))))))))),"入力形式が間違っています")</f>
        <v>&lt;13</v>
      </c>
      <c r="W204" s="23" t="str">
        <f t="shared" si="28"/>
        <v/>
      </c>
    </row>
    <row r="205" spans="1:23">
      <c r="A205" s="5">
        <v>199</v>
      </c>
      <c r="B205" s="46" t="s">
        <v>84</v>
      </c>
      <c r="C205" s="21" t="s">
        <v>84</v>
      </c>
      <c r="D205" s="22" t="s">
        <v>84</v>
      </c>
      <c r="E205" s="18" t="s">
        <v>255</v>
      </c>
      <c r="F205" s="21"/>
      <c r="G205" s="50" t="s">
        <v>60</v>
      </c>
      <c r="H205" s="22" t="s">
        <v>245</v>
      </c>
      <c r="I205" s="46" t="s">
        <v>253</v>
      </c>
      <c r="J205" s="46" t="s">
        <v>169</v>
      </c>
      <c r="K205" s="18" t="s">
        <v>53</v>
      </c>
      <c r="L205" s="10" t="s">
        <v>170</v>
      </c>
      <c r="M205" s="8" t="s">
        <v>250</v>
      </c>
      <c r="N205" s="24" t="s">
        <v>34</v>
      </c>
      <c r="O205" s="32">
        <v>46242</v>
      </c>
      <c r="P205" s="33">
        <v>46247</v>
      </c>
      <c r="Q205" s="22" t="s">
        <v>188</v>
      </c>
      <c r="R205" s="46" t="s">
        <v>188</v>
      </c>
      <c r="S205" s="27" t="s">
        <v>254</v>
      </c>
      <c r="T205" s="28" t="str">
        <f t="shared" si="31"/>
        <v>&lt;6</v>
      </c>
      <c r="U205" s="28" t="str">
        <f t="shared" si="31"/>
        <v>&lt;6</v>
      </c>
      <c r="V205" s="29" t="str">
        <f t="shared" si="39"/>
        <v>&lt;12</v>
      </c>
      <c r="W205" s="23" t="str">
        <f t="shared" si="28"/>
        <v/>
      </c>
    </row>
    <row r="206" spans="1:23">
      <c r="A206" s="5">
        <v>200</v>
      </c>
      <c r="B206" s="46" t="s">
        <v>84</v>
      </c>
      <c r="C206" s="21" t="s">
        <v>84</v>
      </c>
      <c r="D206" s="22" t="s">
        <v>84</v>
      </c>
      <c r="E206" s="18" t="s">
        <v>255</v>
      </c>
      <c r="F206" s="21"/>
      <c r="G206" s="50" t="s">
        <v>60</v>
      </c>
      <c r="H206" s="22" t="s">
        <v>245</v>
      </c>
      <c r="I206" s="46" t="s">
        <v>253</v>
      </c>
      <c r="J206" s="46" t="s">
        <v>169</v>
      </c>
      <c r="K206" s="18" t="s">
        <v>53</v>
      </c>
      <c r="L206" s="10" t="s">
        <v>170</v>
      </c>
      <c r="M206" s="8" t="s">
        <v>250</v>
      </c>
      <c r="N206" s="24" t="s">
        <v>34</v>
      </c>
      <c r="O206" s="32">
        <v>46242</v>
      </c>
      <c r="P206" s="33">
        <v>46247</v>
      </c>
      <c r="Q206" s="22" t="s">
        <v>41</v>
      </c>
      <c r="R206" s="46" t="s">
        <v>158</v>
      </c>
      <c r="S206" s="27" t="s">
        <v>254</v>
      </c>
      <c r="T206" s="28" t="str">
        <f t="shared" si="31"/>
        <v>&lt;6.2</v>
      </c>
      <c r="U206" s="28" t="str">
        <f t="shared" si="31"/>
        <v>&lt;7.9</v>
      </c>
      <c r="V206" s="29" t="str">
        <f t="shared" si="39"/>
        <v>&lt;14</v>
      </c>
      <c r="W206" s="23" t="str">
        <f t="shared" si="28"/>
        <v/>
      </c>
    </row>
    <row r="207" spans="1:23">
      <c r="A207" s="5">
        <v>201</v>
      </c>
      <c r="B207" s="46" t="s">
        <v>84</v>
      </c>
      <c r="C207" s="21" t="s">
        <v>84</v>
      </c>
      <c r="D207" s="22" t="s">
        <v>84</v>
      </c>
      <c r="E207" s="18" t="s">
        <v>255</v>
      </c>
      <c r="F207" s="21"/>
      <c r="G207" s="50" t="s">
        <v>60</v>
      </c>
      <c r="H207" s="22" t="s">
        <v>245</v>
      </c>
      <c r="I207" s="46" t="s">
        <v>253</v>
      </c>
      <c r="J207" s="46" t="s">
        <v>169</v>
      </c>
      <c r="K207" s="18" t="s">
        <v>53</v>
      </c>
      <c r="L207" s="10" t="s">
        <v>170</v>
      </c>
      <c r="M207" s="8" t="s">
        <v>250</v>
      </c>
      <c r="N207" s="24" t="s">
        <v>34</v>
      </c>
      <c r="O207" s="32">
        <v>46242</v>
      </c>
      <c r="P207" s="33">
        <v>46247</v>
      </c>
      <c r="Q207" s="22" t="s">
        <v>224</v>
      </c>
      <c r="R207" s="46">
        <v>39.6</v>
      </c>
      <c r="S207" s="27">
        <v>40</v>
      </c>
      <c r="T207" s="28" t="str">
        <f t="shared" si="31"/>
        <v>&lt;6.6</v>
      </c>
      <c r="U207" s="28">
        <f t="shared" si="31"/>
        <v>39.6</v>
      </c>
      <c r="V207" s="29">
        <f t="shared" si="39"/>
        <v>40</v>
      </c>
      <c r="W207" s="23" t="str">
        <f t="shared" si="28"/>
        <v/>
      </c>
    </row>
    <row r="208" spans="1:23">
      <c r="A208" s="5">
        <v>202</v>
      </c>
      <c r="B208" s="46" t="s">
        <v>84</v>
      </c>
      <c r="C208" s="21" t="s">
        <v>84</v>
      </c>
      <c r="D208" s="22" t="s">
        <v>84</v>
      </c>
      <c r="E208" s="18" t="s">
        <v>255</v>
      </c>
      <c r="F208" s="21"/>
      <c r="G208" s="50" t="s">
        <v>60</v>
      </c>
      <c r="H208" s="22" t="s">
        <v>245</v>
      </c>
      <c r="I208" s="46" t="s">
        <v>253</v>
      </c>
      <c r="J208" s="46" t="s">
        <v>169</v>
      </c>
      <c r="K208" s="18" t="s">
        <v>53</v>
      </c>
      <c r="L208" s="10" t="s">
        <v>170</v>
      </c>
      <c r="M208" s="8" t="s">
        <v>250</v>
      </c>
      <c r="N208" s="24" t="s">
        <v>34</v>
      </c>
      <c r="O208" s="32">
        <v>46242</v>
      </c>
      <c r="P208" s="33">
        <v>46247</v>
      </c>
      <c r="Q208" s="22" t="s">
        <v>122</v>
      </c>
      <c r="R208" s="46">
        <v>9.6</v>
      </c>
      <c r="S208" s="27">
        <v>9.6</v>
      </c>
      <c r="T208" s="28" t="str">
        <f t="shared" si="31"/>
        <v>&lt;5.6</v>
      </c>
      <c r="U208" s="28">
        <f t="shared" si="31"/>
        <v>9.6</v>
      </c>
      <c r="V208" s="29">
        <f t="shared" si="39"/>
        <v>9.6</v>
      </c>
      <c r="W208" s="23" t="str">
        <f t="shared" si="28"/>
        <v/>
      </c>
    </row>
    <row r="209" spans="1:23">
      <c r="A209" s="5">
        <v>203</v>
      </c>
      <c r="B209" s="46" t="s">
        <v>84</v>
      </c>
      <c r="C209" s="21" t="s">
        <v>84</v>
      </c>
      <c r="D209" s="22" t="s">
        <v>84</v>
      </c>
      <c r="E209" s="18" t="s">
        <v>90</v>
      </c>
      <c r="F209" s="21"/>
      <c r="G209" s="50" t="s">
        <v>60</v>
      </c>
      <c r="H209" s="22" t="s">
        <v>245</v>
      </c>
      <c r="I209" s="46" t="s">
        <v>253</v>
      </c>
      <c r="J209" s="46" t="s">
        <v>169</v>
      </c>
      <c r="K209" s="18" t="s">
        <v>53</v>
      </c>
      <c r="L209" s="10" t="s">
        <v>170</v>
      </c>
      <c r="M209" s="8" t="s">
        <v>250</v>
      </c>
      <c r="N209" s="24" t="s">
        <v>34</v>
      </c>
      <c r="O209" s="32">
        <v>46242</v>
      </c>
      <c r="P209" s="33">
        <v>46247</v>
      </c>
      <c r="Q209" s="22" t="s">
        <v>158</v>
      </c>
      <c r="R209" s="46" t="s">
        <v>126</v>
      </c>
      <c r="S209" s="27" t="s">
        <v>254</v>
      </c>
      <c r="T209" s="28" t="str">
        <f t="shared" si="31"/>
        <v>&lt;7.9</v>
      </c>
      <c r="U209" s="28" t="str">
        <f t="shared" si="31"/>
        <v>&lt;8.9</v>
      </c>
      <c r="V209" s="29" t="str">
        <f t="shared" ref="V209:V213" si="40">IFERROR(IF(AND(T209="",U209=""),"",IF(AND(T209="-",U209="-"),IF(S209="","Cs合計を入力してください",S209),IF(NOT(ISERROR(T209*1+U209*1)),ROUND(T209+U209, 1-INT(LOG(ABS(T209+U209)))),IF(NOT(ISERROR(T209*1)),ROUND(T209, 1-INT(LOG(ABS(T209)))),IF(NOT(ISERROR(U209*1)),ROUND(U209, 1-INT(LOG(ABS(U209)))),IF(ISERROR(T209*1+U209*1),"&lt;"&amp;ROUND(IF(T209="-",0,SUBSTITUTE(T209,"&lt;",""))*1+IF(U209="-",0,SUBSTITUTE(U209,"&lt;",""))*1,1-INT(LOG(ABS(IF(T209="-",0,SUBSTITUTE(T209,"&lt;",""))*1+IF(U209="-",0,SUBSTITUTE(U209,"&lt;",""))*1)))))))))),"入力形式が間違っています")</f>
        <v>&lt;17</v>
      </c>
      <c r="W209" s="23" t="str">
        <f t="shared" si="28"/>
        <v/>
      </c>
    </row>
    <row r="210" spans="1:23">
      <c r="A210" s="5">
        <v>204</v>
      </c>
      <c r="B210" s="46" t="s">
        <v>84</v>
      </c>
      <c r="C210" s="21" t="s">
        <v>84</v>
      </c>
      <c r="D210" s="22" t="s">
        <v>84</v>
      </c>
      <c r="E210" s="18" t="s">
        <v>255</v>
      </c>
      <c r="F210" s="21"/>
      <c r="G210" s="50" t="s">
        <v>60</v>
      </c>
      <c r="H210" s="22" t="s">
        <v>245</v>
      </c>
      <c r="I210" s="46" t="s">
        <v>253</v>
      </c>
      <c r="J210" s="46" t="s">
        <v>169</v>
      </c>
      <c r="K210" s="18" t="s">
        <v>53</v>
      </c>
      <c r="L210" s="10" t="s">
        <v>170</v>
      </c>
      <c r="M210" s="8" t="s">
        <v>250</v>
      </c>
      <c r="N210" s="24" t="s">
        <v>34</v>
      </c>
      <c r="O210" s="32">
        <v>46246</v>
      </c>
      <c r="P210" s="33">
        <v>46247</v>
      </c>
      <c r="Q210" s="22" t="s">
        <v>259</v>
      </c>
      <c r="R210" s="46">
        <v>53</v>
      </c>
      <c r="S210" s="27">
        <v>53</v>
      </c>
      <c r="T210" s="28" t="str">
        <f t="shared" si="31"/>
        <v>&lt;5</v>
      </c>
      <c r="U210" s="28">
        <f t="shared" si="31"/>
        <v>53</v>
      </c>
      <c r="V210" s="29">
        <f t="shared" si="40"/>
        <v>53</v>
      </c>
      <c r="W210" s="23" t="str">
        <f t="shared" si="28"/>
        <v/>
      </c>
    </row>
    <row r="211" spans="1:23">
      <c r="A211" s="5">
        <v>205</v>
      </c>
      <c r="B211" s="46" t="s">
        <v>84</v>
      </c>
      <c r="C211" s="21" t="s">
        <v>84</v>
      </c>
      <c r="D211" s="22" t="s">
        <v>84</v>
      </c>
      <c r="E211" s="18" t="s">
        <v>255</v>
      </c>
      <c r="F211" s="21"/>
      <c r="G211" s="50" t="s">
        <v>60</v>
      </c>
      <c r="H211" s="22" t="s">
        <v>245</v>
      </c>
      <c r="I211" s="46" t="s">
        <v>253</v>
      </c>
      <c r="J211" s="46" t="s">
        <v>169</v>
      </c>
      <c r="K211" s="18" t="s">
        <v>53</v>
      </c>
      <c r="L211" s="10" t="s">
        <v>170</v>
      </c>
      <c r="M211" s="8" t="s">
        <v>250</v>
      </c>
      <c r="N211" s="24" t="s">
        <v>34</v>
      </c>
      <c r="O211" s="32">
        <v>46246</v>
      </c>
      <c r="P211" s="33">
        <v>46247</v>
      </c>
      <c r="Q211" s="22" t="s">
        <v>120</v>
      </c>
      <c r="R211" s="46" t="s">
        <v>51</v>
      </c>
      <c r="S211" s="27" t="s">
        <v>254</v>
      </c>
      <c r="T211" s="28" t="str">
        <f t="shared" si="31"/>
        <v>&lt;7.1</v>
      </c>
      <c r="U211" s="28" t="str">
        <f t="shared" si="31"/>
        <v>&lt;7.7</v>
      </c>
      <c r="V211" s="29" t="str">
        <f t="shared" si="40"/>
        <v>&lt;15</v>
      </c>
      <c r="W211" s="23" t="str">
        <f t="shared" si="28"/>
        <v/>
      </c>
    </row>
    <row r="212" spans="1:23">
      <c r="A212" s="5">
        <v>206</v>
      </c>
      <c r="B212" s="46" t="s">
        <v>84</v>
      </c>
      <c r="C212" s="21" t="s">
        <v>84</v>
      </c>
      <c r="D212" s="22" t="s">
        <v>84</v>
      </c>
      <c r="E212" s="18" t="s">
        <v>90</v>
      </c>
      <c r="F212" s="21"/>
      <c r="G212" s="50" t="s">
        <v>60</v>
      </c>
      <c r="H212" s="22" t="s">
        <v>245</v>
      </c>
      <c r="I212" s="46" t="s">
        <v>253</v>
      </c>
      <c r="J212" s="46" t="s">
        <v>169</v>
      </c>
      <c r="K212" s="18" t="s">
        <v>53</v>
      </c>
      <c r="L212" s="10" t="s">
        <v>170</v>
      </c>
      <c r="M212" s="8" t="s">
        <v>250</v>
      </c>
      <c r="N212" s="24" t="s">
        <v>34</v>
      </c>
      <c r="O212" s="32">
        <v>46246</v>
      </c>
      <c r="P212" s="33">
        <v>46248</v>
      </c>
      <c r="Q212" s="22" t="s">
        <v>36</v>
      </c>
      <c r="R212" s="46" t="s">
        <v>122</v>
      </c>
      <c r="S212" s="27" t="s">
        <v>254</v>
      </c>
      <c r="T212" s="28" t="str">
        <f t="shared" si="31"/>
        <v>&lt;6.3</v>
      </c>
      <c r="U212" s="28" t="str">
        <f t="shared" si="31"/>
        <v>&lt;5.6</v>
      </c>
      <c r="V212" s="29" t="str">
        <f t="shared" si="40"/>
        <v>&lt;12</v>
      </c>
      <c r="W212" s="23" t="str">
        <f t="shared" si="28"/>
        <v/>
      </c>
    </row>
    <row r="213" spans="1:23">
      <c r="A213" s="5">
        <v>207</v>
      </c>
      <c r="B213" s="46" t="s">
        <v>84</v>
      </c>
      <c r="C213" s="21" t="s">
        <v>84</v>
      </c>
      <c r="D213" s="22" t="s">
        <v>84</v>
      </c>
      <c r="E213" s="18" t="s">
        <v>255</v>
      </c>
      <c r="F213" s="21"/>
      <c r="G213" s="50" t="s">
        <v>60</v>
      </c>
      <c r="H213" s="22" t="s">
        <v>245</v>
      </c>
      <c r="I213" s="46" t="s">
        <v>253</v>
      </c>
      <c r="J213" s="46" t="s">
        <v>169</v>
      </c>
      <c r="K213" s="18" t="s">
        <v>53</v>
      </c>
      <c r="L213" s="10" t="s">
        <v>170</v>
      </c>
      <c r="M213" s="8" t="s">
        <v>250</v>
      </c>
      <c r="N213" s="24" t="s">
        <v>34</v>
      </c>
      <c r="O213" s="32">
        <v>46247</v>
      </c>
      <c r="P213" s="33">
        <v>46248</v>
      </c>
      <c r="Q213" s="22" t="s">
        <v>420</v>
      </c>
      <c r="R213" s="46" t="s">
        <v>68</v>
      </c>
      <c r="S213" s="27" t="s">
        <v>254</v>
      </c>
      <c r="T213" s="28" t="str">
        <f t="shared" si="31"/>
        <v>&lt;4.1</v>
      </c>
      <c r="U213" s="28" t="str">
        <f t="shared" si="31"/>
        <v>&lt;5.5</v>
      </c>
      <c r="V213" s="29" t="str">
        <f t="shared" si="40"/>
        <v>&lt;9.6</v>
      </c>
      <c r="W213" s="23" t="str">
        <f t="shared" si="28"/>
        <v/>
      </c>
    </row>
    <row r="214" spans="1:23">
      <c r="A214" s="5">
        <v>208</v>
      </c>
      <c r="B214" s="46" t="s">
        <v>84</v>
      </c>
      <c r="C214" s="21" t="s">
        <v>84</v>
      </c>
      <c r="D214" s="22" t="s">
        <v>84</v>
      </c>
      <c r="E214" s="18" t="s">
        <v>255</v>
      </c>
      <c r="F214" s="21"/>
      <c r="G214" s="50" t="s">
        <v>60</v>
      </c>
      <c r="H214" s="22" t="s">
        <v>245</v>
      </c>
      <c r="I214" s="46" t="s">
        <v>253</v>
      </c>
      <c r="J214" s="46" t="s">
        <v>169</v>
      </c>
      <c r="K214" s="18" t="s">
        <v>53</v>
      </c>
      <c r="L214" s="10" t="s">
        <v>170</v>
      </c>
      <c r="M214" s="8" t="s">
        <v>250</v>
      </c>
      <c r="N214" s="24" t="s">
        <v>34</v>
      </c>
      <c r="O214" s="32">
        <v>46248</v>
      </c>
      <c r="P214" s="33">
        <v>46251</v>
      </c>
      <c r="Q214" s="22" t="s">
        <v>177</v>
      </c>
      <c r="R214" s="46" t="s">
        <v>43</v>
      </c>
      <c r="S214" s="27" t="s">
        <v>254</v>
      </c>
      <c r="T214" s="28" t="str">
        <f t="shared" si="31"/>
        <v>&lt;7.3</v>
      </c>
      <c r="U214" s="28" t="str">
        <f t="shared" si="31"/>
        <v>&lt;7.8</v>
      </c>
      <c r="V214" s="29" t="str">
        <f t="shared" ref="V214:V218" si="41">IFERROR(IF(AND(T214="",U214=""),"",IF(AND(T214="-",U214="-"),IF(S214="","Cs合計を入力してください",S214),IF(NOT(ISERROR(T214*1+U214*1)),ROUND(T214+U214, 1-INT(LOG(ABS(T214+U214)))),IF(NOT(ISERROR(T214*1)),ROUND(T214, 1-INT(LOG(ABS(T214)))),IF(NOT(ISERROR(U214*1)),ROUND(U214, 1-INT(LOG(ABS(U214)))),IF(ISERROR(T214*1+U214*1),"&lt;"&amp;ROUND(IF(T214="-",0,SUBSTITUTE(T214,"&lt;",""))*1+IF(U214="-",0,SUBSTITUTE(U214,"&lt;",""))*1,1-INT(LOG(ABS(IF(T214="-",0,SUBSTITUTE(T214,"&lt;",""))*1+IF(U214="-",0,SUBSTITUTE(U214,"&lt;",""))*1)))))))))),"入力形式が間違っています")</f>
        <v>&lt;15</v>
      </c>
      <c r="W214" s="23" t="str">
        <f t="shared" si="28"/>
        <v/>
      </c>
    </row>
    <row r="215" spans="1:23">
      <c r="A215" s="5">
        <v>209</v>
      </c>
      <c r="B215" s="46" t="s">
        <v>84</v>
      </c>
      <c r="C215" s="21" t="s">
        <v>84</v>
      </c>
      <c r="D215" s="22" t="s">
        <v>84</v>
      </c>
      <c r="E215" s="18" t="s">
        <v>255</v>
      </c>
      <c r="F215" s="21"/>
      <c r="G215" s="50" t="s">
        <v>60</v>
      </c>
      <c r="H215" s="22" t="s">
        <v>245</v>
      </c>
      <c r="I215" s="46" t="s">
        <v>253</v>
      </c>
      <c r="J215" s="46" t="s">
        <v>169</v>
      </c>
      <c r="K215" s="18" t="s">
        <v>53</v>
      </c>
      <c r="L215" s="10" t="s">
        <v>170</v>
      </c>
      <c r="M215" s="8" t="s">
        <v>250</v>
      </c>
      <c r="N215" s="24" t="s">
        <v>34</v>
      </c>
      <c r="O215" s="32">
        <v>46248</v>
      </c>
      <c r="P215" s="33">
        <v>46251</v>
      </c>
      <c r="Q215" s="22" t="s">
        <v>59</v>
      </c>
      <c r="R215" s="46" t="s">
        <v>227</v>
      </c>
      <c r="S215" s="27" t="s">
        <v>254</v>
      </c>
      <c r="T215" s="28" t="str">
        <f t="shared" si="31"/>
        <v>&lt;5.7</v>
      </c>
      <c r="U215" s="28" t="str">
        <f t="shared" si="31"/>
        <v>&lt;6.4</v>
      </c>
      <c r="V215" s="29" t="str">
        <f t="shared" si="41"/>
        <v>&lt;12</v>
      </c>
      <c r="W215" s="23" t="str">
        <f t="shared" si="28"/>
        <v/>
      </c>
    </row>
    <row r="216" spans="1:23">
      <c r="A216" s="5">
        <v>210</v>
      </c>
      <c r="B216" s="46" t="s">
        <v>84</v>
      </c>
      <c r="C216" s="21" t="s">
        <v>84</v>
      </c>
      <c r="D216" s="22" t="s">
        <v>84</v>
      </c>
      <c r="E216" s="18" t="s">
        <v>87</v>
      </c>
      <c r="F216" s="21"/>
      <c r="G216" s="50" t="s">
        <v>60</v>
      </c>
      <c r="H216" s="22" t="s">
        <v>245</v>
      </c>
      <c r="I216" s="46" t="s">
        <v>253</v>
      </c>
      <c r="J216" s="46" t="s">
        <v>169</v>
      </c>
      <c r="K216" s="18" t="s">
        <v>53</v>
      </c>
      <c r="L216" s="10" t="s">
        <v>170</v>
      </c>
      <c r="M216" s="8" t="s">
        <v>250</v>
      </c>
      <c r="N216" s="24" t="s">
        <v>34</v>
      </c>
      <c r="O216" s="32">
        <v>46248</v>
      </c>
      <c r="P216" s="33">
        <v>46251</v>
      </c>
      <c r="Q216" s="22" t="s">
        <v>224</v>
      </c>
      <c r="R216" s="46" t="s">
        <v>213</v>
      </c>
      <c r="S216" s="27" t="s">
        <v>254</v>
      </c>
      <c r="T216" s="28" t="str">
        <f t="shared" si="31"/>
        <v>&lt;6.6</v>
      </c>
      <c r="U216" s="28" t="str">
        <f t="shared" si="31"/>
        <v>&lt;8.3</v>
      </c>
      <c r="V216" s="29" t="str">
        <f t="shared" si="41"/>
        <v>&lt;15</v>
      </c>
      <c r="W216" s="23" t="str">
        <f t="shared" si="28"/>
        <v/>
      </c>
    </row>
    <row r="217" spans="1:23">
      <c r="A217" s="5">
        <v>211</v>
      </c>
      <c r="B217" s="46" t="s">
        <v>84</v>
      </c>
      <c r="C217" s="21" t="s">
        <v>84</v>
      </c>
      <c r="D217" s="22" t="s">
        <v>84</v>
      </c>
      <c r="E217" s="18" t="s">
        <v>87</v>
      </c>
      <c r="F217" s="21"/>
      <c r="G217" s="50" t="s">
        <v>60</v>
      </c>
      <c r="H217" s="22" t="s">
        <v>245</v>
      </c>
      <c r="I217" s="46" t="s">
        <v>253</v>
      </c>
      <c r="J217" s="46" t="s">
        <v>169</v>
      </c>
      <c r="K217" s="18" t="s">
        <v>53</v>
      </c>
      <c r="L217" s="10" t="s">
        <v>170</v>
      </c>
      <c r="M217" s="8" t="s">
        <v>250</v>
      </c>
      <c r="N217" s="24" t="s">
        <v>34</v>
      </c>
      <c r="O217" s="32">
        <v>46248</v>
      </c>
      <c r="P217" s="33">
        <v>46251</v>
      </c>
      <c r="Q217" s="22" t="s">
        <v>256</v>
      </c>
      <c r="R217" s="46" t="s">
        <v>41</v>
      </c>
      <c r="S217" s="27" t="s">
        <v>254</v>
      </c>
      <c r="T217" s="28" t="str">
        <f t="shared" si="31"/>
        <v>&lt;5.4</v>
      </c>
      <c r="U217" s="28" t="str">
        <f t="shared" si="31"/>
        <v>&lt;6.2</v>
      </c>
      <c r="V217" s="29" t="str">
        <f t="shared" si="41"/>
        <v>&lt;12</v>
      </c>
      <c r="W217" s="23" t="str">
        <f t="shared" si="28"/>
        <v/>
      </c>
    </row>
    <row r="218" spans="1:23">
      <c r="A218" s="5">
        <v>212</v>
      </c>
      <c r="B218" s="46" t="s">
        <v>84</v>
      </c>
      <c r="C218" s="21" t="s">
        <v>84</v>
      </c>
      <c r="D218" s="22" t="s">
        <v>84</v>
      </c>
      <c r="E218" s="18" t="s">
        <v>95</v>
      </c>
      <c r="F218" s="21"/>
      <c r="G218" s="50" t="s">
        <v>60</v>
      </c>
      <c r="H218" s="22" t="s">
        <v>245</v>
      </c>
      <c r="I218" s="46" t="s">
        <v>253</v>
      </c>
      <c r="J218" s="46" t="s">
        <v>169</v>
      </c>
      <c r="K218" s="18" t="s">
        <v>53</v>
      </c>
      <c r="L218" s="10" t="s">
        <v>170</v>
      </c>
      <c r="M218" s="8" t="s">
        <v>250</v>
      </c>
      <c r="N218" s="24" t="s">
        <v>34</v>
      </c>
      <c r="O218" s="32">
        <v>46249</v>
      </c>
      <c r="P218" s="33">
        <v>46251</v>
      </c>
      <c r="Q218" s="22" t="s">
        <v>78</v>
      </c>
      <c r="R218" s="46">
        <v>16.600000000000001</v>
      </c>
      <c r="S218" s="27">
        <v>17</v>
      </c>
      <c r="T218" s="28" t="str">
        <f t="shared" si="31"/>
        <v>&lt;6.7</v>
      </c>
      <c r="U218" s="28">
        <f t="shared" si="31"/>
        <v>16.600000000000001</v>
      </c>
      <c r="V218" s="29">
        <f t="shared" si="41"/>
        <v>17</v>
      </c>
      <c r="W218" s="23" t="str">
        <f t="shared" ref="W218:W281" si="42">IF(ISERROR(V218*1),"",IF(AND(H218="飲料水",V218&gt;=11),"○",IF(AND(H218="牛乳・乳児用食品",V218&gt;=51),"○",IF(AND(H218&lt;&gt;"",V218&gt;=110),"○",""))))</f>
        <v/>
      </c>
    </row>
    <row r="219" spans="1:23">
      <c r="A219" s="5">
        <v>213</v>
      </c>
      <c r="B219" s="46" t="s">
        <v>84</v>
      </c>
      <c r="C219" s="21" t="s">
        <v>84</v>
      </c>
      <c r="D219" s="22" t="s">
        <v>84</v>
      </c>
      <c r="E219" s="18" t="s">
        <v>255</v>
      </c>
      <c r="F219" s="21"/>
      <c r="G219" s="50" t="s">
        <v>60</v>
      </c>
      <c r="H219" s="22" t="s">
        <v>245</v>
      </c>
      <c r="I219" s="46" t="s">
        <v>253</v>
      </c>
      <c r="J219" s="46" t="s">
        <v>169</v>
      </c>
      <c r="K219" s="18" t="s">
        <v>53</v>
      </c>
      <c r="L219" s="10" t="s">
        <v>170</v>
      </c>
      <c r="M219" s="8" t="s">
        <v>250</v>
      </c>
      <c r="N219" s="24" t="s">
        <v>34</v>
      </c>
      <c r="O219" s="32">
        <v>46249</v>
      </c>
      <c r="P219" s="33">
        <v>46251</v>
      </c>
      <c r="Q219" s="22" t="s">
        <v>120</v>
      </c>
      <c r="R219" s="46">
        <v>15.9</v>
      </c>
      <c r="S219" s="27">
        <v>16</v>
      </c>
      <c r="T219" s="28" t="str">
        <f t="shared" si="31"/>
        <v>&lt;7.1</v>
      </c>
      <c r="U219" s="28">
        <f t="shared" si="31"/>
        <v>15.9</v>
      </c>
      <c r="V219" s="29">
        <f t="shared" ref="V219:V223" si="43">IFERROR(IF(AND(T219="",U219=""),"",IF(AND(T219="-",U219="-"),IF(S219="","Cs合計を入力してください",S219),IF(NOT(ISERROR(T219*1+U219*1)),ROUND(T219+U219, 1-INT(LOG(ABS(T219+U219)))),IF(NOT(ISERROR(T219*1)),ROUND(T219, 1-INT(LOG(ABS(T219)))),IF(NOT(ISERROR(U219*1)),ROUND(U219, 1-INT(LOG(ABS(U219)))),IF(ISERROR(T219*1+U219*1),"&lt;"&amp;ROUND(IF(T219="-",0,SUBSTITUTE(T219,"&lt;",""))*1+IF(U219="-",0,SUBSTITUTE(U219,"&lt;",""))*1,1-INT(LOG(ABS(IF(T219="-",0,SUBSTITUTE(T219,"&lt;",""))*1+IF(U219="-",0,SUBSTITUTE(U219,"&lt;",""))*1)))))))))),"入力形式が間違っています")</f>
        <v>16</v>
      </c>
      <c r="W219" s="23" t="str">
        <f t="shared" si="42"/>
        <v/>
      </c>
    </row>
    <row r="220" spans="1:23">
      <c r="A220" s="5">
        <v>214</v>
      </c>
      <c r="B220" s="46" t="s">
        <v>84</v>
      </c>
      <c r="C220" s="21" t="s">
        <v>84</v>
      </c>
      <c r="D220" s="22" t="s">
        <v>84</v>
      </c>
      <c r="E220" s="18" t="s">
        <v>95</v>
      </c>
      <c r="F220" s="21"/>
      <c r="G220" s="50" t="s">
        <v>60</v>
      </c>
      <c r="H220" s="22" t="s">
        <v>245</v>
      </c>
      <c r="I220" s="46" t="s">
        <v>253</v>
      </c>
      <c r="J220" s="46" t="s">
        <v>169</v>
      </c>
      <c r="K220" s="18" t="s">
        <v>53</v>
      </c>
      <c r="L220" s="10" t="s">
        <v>170</v>
      </c>
      <c r="M220" s="8" t="s">
        <v>250</v>
      </c>
      <c r="N220" s="24" t="s">
        <v>34</v>
      </c>
      <c r="O220" s="32">
        <v>46249</v>
      </c>
      <c r="P220" s="33">
        <v>46251</v>
      </c>
      <c r="Q220" s="22" t="s">
        <v>80</v>
      </c>
      <c r="R220" s="46">
        <v>8.9</v>
      </c>
      <c r="S220" s="27">
        <v>8.9</v>
      </c>
      <c r="T220" s="28" t="str">
        <f t="shared" si="31"/>
        <v>&lt;4.9</v>
      </c>
      <c r="U220" s="28">
        <f t="shared" si="31"/>
        <v>8.9</v>
      </c>
      <c r="V220" s="29">
        <f t="shared" si="43"/>
        <v>8.9</v>
      </c>
      <c r="W220" s="23" t="str">
        <f t="shared" si="42"/>
        <v/>
      </c>
    </row>
    <row r="221" spans="1:23">
      <c r="A221" s="5">
        <v>215</v>
      </c>
      <c r="B221" s="46" t="s">
        <v>84</v>
      </c>
      <c r="C221" s="21" t="s">
        <v>84</v>
      </c>
      <c r="D221" s="22" t="s">
        <v>84</v>
      </c>
      <c r="E221" s="18" t="s">
        <v>255</v>
      </c>
      <c r="F221" s="21"/>
      <c r="G221" s="50" t="s">
        <v>60</v>
      </c>
      <c r="H221" s="22" t="s">
        <v>245</v>
      </c>
      <c r="I221" s="46" t="s">
        <v>253</v>
      </c>
      <c r="J221" s="46" t="s">
        <v>169</v>
      </c>
      <c r="K221" s="18" t="s">
        <v>53</v>
      </c>
      <c r="L221" s="10" t="s">
        <v>170</v>
      </c>
      <c r="M221" s="8" t="s">
        <v>250</v>
      </c>
      <c r="N221" s="24" t="s">
        <v>34</v>
      </c>
      <c r="O221" s="32">
        <v>46250</v>
      </c>
      <c r="P221" s="33">
        <v>46251</v>
      </c>
      <c r="Q221" s="22" t="s">
        <v>108</v>
      </c>
      <c r="R221" s="46">
        <v>8.5</v>
      </c>
      <c r="S221" s="27">
        <v>8.5</v>
      </c>
      <c r="T221" s="28" t="str">
        <f t="shared" si="31"/>
        <v>&lt;5.8</v>
      </c>
      <c r="U221" s="28">
        <f t="shared" si="31"/>
        <v>8.5</v>
      </c>
      <c r="V221" s="29">
        <f t="shared" si="43"/>
        <v>8.5</v>
      </c>
      <c r="W221" s="23" t="str">
        <f t="shared" si="42"/>
        <v/>
      </c>
    </row>
    <row r="222" spans="1:23">
      <c r="A222" s="5">
        <v>216</v>
      </c>
      <c r="B222" s="46" t="s">
        <v>84</v>
      </c>
      <c r="C222" s="21" t="s">
        <v>84</v>
      </c>
      <c r="D222" s="22" t="s">
        <v>84</v>
      </c>
      <c r="E222" s="18" t="s">
        <v>255</v>
      </c>
      <c r="F222" s="21"/>
      <c r="G222" s="50" t="s">
        <v>60</v>
      </c>
      <c r="H222" s="22" t="s">
        <v>245</v>
      </c>
      <c r="I222" s="46" t="s">
        <v>253</v>
      </c>
      <c r="J222" s="46" t="s">
        <v>169</v>
      </c>
      <c r="K222" s="18" t="s">
        <v>53</v>
      </c>
      <c r="L222" s="10" t="s">
        <v>170</v>
      </c>
      <c r="M222" s="8" t="s">
        <v>250</v>
      </c>
      <c r="N222" s="24" t="s">
        <v>34</v>
      </c>
      <c r="O222" s="32">
        <v>46248</v>
      </c>
      <c r="P222" s="33">
        <v>46252</v>
      </c>
      <c r="Q222" s="22" t="s">
        <v>189</v>
      </c>
      <c r="R222" s="46">
        <v>6.2</v>
      </c>
      <c r="S222" s="27">
        <v>6.2</v>
      </c>
      <c r="T222" s="28" t="str">
        <f t="shared" si="31"/>
        <v>&lt;4.5</v>
      </c>
      <c r="U222" s="28">
        <f t="shared" si="31"/>
        <v>6.2</v>
      </c>
      <c r="V222" s="29">
        <f t="shared" si="43"/>
        <v>6.2</v>
      </c>
      <c r="W222" s="23" t="str">
        <f t="shared" si="42"/>
        <v/>
      </c>
    </row>
    <row r="223" spans="1:23">
      <c r="A223" s="5">
        <v>217</v>
      </c>
      <c r="B223" s="46" t="s">
        <v>84</v>
      </c>
      <c r="C223" s="21" t="s">
        <v>84</v>
      </c>
      <c r="D223" s="22" t="s">
        <v>84</v>
      </c>
      <c r="E223" s="18" t="s">
        <v>90</v>
      </c>
      <c r="F223" s="21"/>
      <c r="G223" s="50" t="s">
        <v>60</v>
      </c>
      <c r="H223" s="22" t="s">
        <v>245</v>
      </c>
      <c r="I223" s="46" t="s">
        <v>253</v>
      </c>
      <c r="J223" s="46" t="s">
        <v>169</v>
      </c>
      <c r="K223" s="18" t="s">
        <v>53</v>
      </c>
      <c r="L223" s="10" t="s">
        <v>170</v>
      </c>
      <c r="M223" s="8" t="s">
        <v>250</v>
      </c>
      <c r="N223" s="24" t="s">
        <v>34</v>
      </c>
      <c r="O223" s="32">
        <v>46250</v>
      </c>
      <c r="P223" s="33">
        <v>46252</v>
      </c>
      <c r="Q223" s="22" t="s">
        <v>151</v>
      </c>
      <c r="R223" s="46">
        <v>8.9</v>
      </c>
      <c r="S223" s="27">
        <v>8.9</v>
      </c>
      <c r="T223" s="28" t="str">
        <f t="shared" si="31"/>
        <v>&lt;6.5</v>
      </c>
      <c r="U223" s="28">
        <f t="shared" si="31"/>
        <v>8.9</v>
      </c>
      <c r="V223" s="29">
        <f t="shared" si="43"/>
        <v>8.9</v>
      </c>
      <c r="W223" s="23" t="str">
        <f t="shared" si="42"/>
        <v/>
      </c>
    </row>
    <row r="224" spans="1:23">
      <c r="A224" s="5">
        <v>218</v>
      </c>
      <c r="B224" s="46" t="s">
        <v>84</v>
      </c>
      <c r="C224" s="21" t="s">
        <v>84</v>
      </c>
      <c r="D224" s="22" t="s">
        <v>84</v>
      </c>
      <c r="E224" s="18" t="s">
        <v>255</v>
      </c>
      <c r="F224" s="21"/>
      <c r="G224" s="50" t="s">
        <v>60</v>
      </c>
      <c r="H224" s="22" t="s">
        <v>245</v>
      </c>
      <c r="I224" s="46" t="s">
        <v>253</v>
      </c>
      <c r="J224" s="46" t="s">
        <v>169</v>
      </c>
      <c r="K224" s="18" t="s">
        <v>53</v>
      </c>
      <c r="L224" s="10" t="s">
        <v>170</v>
      </c>
      <c r="M224" s="8" t="s">
        <v>250</v>
      </c>
      <c r="N224" s="24" t="s">
        <v>34</v>
      </c>
      <c r="O224" s="32">
        <v>46250</v>
      </c>
      <c r="P224" s="33">
        <v>46252</v>
      </c>
      <c r="Q224" s="22" t="s">
        <v>156</v>
      </c>
      <c r="R224" s="46">
        <v>14</v>
      </c>
      <c r="S224" s="27">
        <v>14</v>
      </c>
      <c r="T224" s="28" t="str">
        <f t="shared" si="31"/>
        <v>&lt;6.8</v>
      </c>
      <c r="U224" s="28">
        <f t="shared" si="31"/>
        <v>14</v>
      </c>
      <c r="V224" s="29">
        <f t="shared" ref="V224:V228" si="44">IFERROR(IF(AND(T224="",U224=""),"",IF(AND(T224="-",U224="-"),IF(S224="","Cs合計を入力してください",S224),IF(NOT(ISERROR(T224*1+U224*1)),ROUND(T224+U224, 1-INT(LOG(ABS(T224+U224)))),IF(NOT(ISERROR(T224*1)),ROUND(T224, 1-INT(LOG(ABS(T224)))),IF(NOT(ISERROR(U224*1)),ROUND(U224, 1-INT(LOG(ABS(U224)))),IF(ISERROR(T224*1+U224*1),"&lt;"&amp;ROUND(IF(T224="-",0,SUBSTITUTE(T224,"&lt;",""))*1+IF(U224="-",0,SUBSTITUTE(U224,"&lt;",""))*1,1-INT(LOG(ABS(IF(T224="-",0,SUBSTITUTE(T224,"&lt;",""))*1+IF(U224="-",0,SUBSTITUTE(U224,"&lt;",""))*1)))))))))),"入力形式が間違っています")</f>
        <v>14</v>
      </c>
      <c r="W224" s="23" t="str">
        <f t="shared" si="42"/>
        <v/>
      </c>
    </row>
    <row r="225" spans="1:23">
      <c r="A225" s="5">
        <v>219</v>
      </c>
      <c r="B225" s="46" t="s">
        <v>84</v>
      </c>
      <c r="C225" s="21" t="s">
        <v>84</v>
      </c>
      <c r="D225" s="22" t="s">
        <v>84</v>
      </c>
      <c r="E225" s="18" t="s">
        <v>90</v>
      </c>
      <c r="F225" s="21"/>
      <c r="G225" s="50" t="s">
        <v>60</v>
      </c>
      <c r="H225" s="22" t="s">
        <v>245</v>
      </c>
      <c r="I225" s="46" t="s">
        <v>253</v>
      </c>
      <c r="J225" s="46" t="s">
        <v>169</v>
      </c>
      <c r="K225" s="18" t="s">
        <v>53</v>
      </c>
      <c r="L225" s="10" t="s">
        <v>170</v>
      </c>
      <c r="M225" s="8" t="s">
        <v>250</v>
      </c>
      <c r="N225" s="24" t="s">
        <v>34</v>
      </c>
      <c r="O225" s="32">
        <v>46251</v>
      </c>
      <c r="P225" s="33">
        <v>46252</v>
      </c>
      <c r="Q225" s="22" t="s">
        <v>189</v>
      </c>
      <c r="R225" s="46">
        <v>11</v>
      </c>
      <c r="S225" s="27">
        <v>11</v>
      </c>
      <c r="T225" s="28" t="str">
        <f t="shared" si="31"/>
        <v>&lt;4.5</v>
      </c>
      <c r="U225" s="28">
        <f t="shared" si="31"/>
        <v>11</v>
      </c>
      <c r="V225" s="29">
        <f t="shared" si="44"/>
        <v>11</v>
      </c>
      <c r="W225" s="23" t="str">
        <f t="shared" si="42"/>
        <v/>
      </c>
    </row>
    <row r="226" spans="1:23">
      <c r="A226" s="5">
        <v>220</v>
      </c>
      <c r="B226" s="46" t="s">
        <v>84</v>
      </c>
      <c r="C226" s="21" t="s">
        <v>84</v>
      </c>
      <c r="D226" s="22" t="s">
        <v>84</v>
      </c>
      <c r="E226" s="18" t="s">
        <v>255</v>
      </c>
      <c r="F226" s="21"/>
      <c r="G226" s="50" t="s">
        <v>60</v>
      </c>
      <c r="H226" s="22" t="s">
        <v>245</v>
      </c>
      <c r="I226" s="46" t="s">
        <v>253</v>
      </c>
      <c r="J226" s="46" t="s">
        <v>169</v>
      </c>
      <c r="K226" s="18" t="s">
        <v>53</v>
      </c>
      <c r="L226" s="10" t="s">
        <v>170</v>
      </c>
      <c r="M226" s="8" t="s">
        <v>250</v>
      </c>
      <c r="N226" s="24" t="s">
        <v>34</v>
      </c>
      <c r="O226" s="32">
        <v>46250</v>
      </c>
      <c r="P226" s="33">
        <v>46252</v>
      </c>
      <c r="Q226" s="22" t="s">
        <v>42</v>
      </c>
      <c r="R226" s="46" t="s">
        <v>116</v>
      </c>
      <c r="S226" s="27" t="s">
        <v>254</v>
      </c>
      <c r="T226" s="28" t="str">
        <f t="shared" si="31"/>
        <v>&lt;7.2</v>
      </c>
      <c r="U226" s="28" t="str">
        <f t="shared" si="31"/>
        <v>&lt;8.1</v>
      </c>
      <c r="V226" s="29" t="str">
        <f t="shared" si="44"/>
        <v>&lt;15</v>
      </c>
      <c r="W226" s="23" t="str">
        <f t="shared" si="42"/>
        <v/>
      </c>
    </row>
    <row r="227" spans="1:23">
      <c r="A227" s="5">
        <v>221</v>
      </c>
      <c r="B227" s="46" t="s">
        <v>84</v>
      </c>
      <c r="C227" s="21" t="s">
        <v>84</v>
      </c>
      <c r="D227" s="22" t="s">
        <v>84</v>
      </c>
      <c r="E227" s="18" t="s">
        <v>87</v>
      </c>
      <c r="F227" s="21"/>
      <c r="G227" s="50" t="s">
        <v>60</v>
      </c>
      <c r="H227" s="22" t="s">
        <v>245</v>
      </c>
      <c r="I227" s="46" t="s">
        <v>253</v>
      </c>
      <c r="J227" s="46" t="s">
        <v>169</v>
      </c>
      <c r="K227" s="18" t="s">
        <v>53</v>
      </c>
      <c r="L227" s="10" t="s">
        <v>170</v>
      </c>
      <c r="M227" s="8" t="s">
        <v>250</v>
      </c>
      <c r="N227" s="24" t="s">
        <v>34</v>
      </c>
      <c r="O227" s="32">
        <v>46251</v>
      </c>
      <c r="P227" s="33">
        <v>46252</v>
      </c>
      <c r="Q227" s="22" t="s">
        <v>260</v>
      </c>
      <c r="R227" s="46" t="s">
        <v>97</v>
      </c>
      <c r="S227" s="27" t="s">
        <v>254</v>
      </c>
      <c r="T227" s="28" t="str">
        <f t="shared" si="31"/>
        <v>&lt;4.7</v>
      </c>
      <c r="U227" s="28" t="str">
        <f t="shared" si="31"/>
        <v>&lt;5.9</v>
      </c>
      <c r="V227" s="29" t="str">
        <f t="shared" si="44"/>
        <v>&lt;11</v>
      </c>
      <c r="W227" s="23" t="str">
        <f t="shared" si="42"/>
        <v/>
      </c>
    </row>
    <row r="228" spans="1:23">
      <c r="A228" s="5">
        <v>222</v>
      </c>
      <c r="B228" s="46" t="s">
        <v>84</v>
      </c>
      <c r="C228" s="21" t="s">
        <v>84</v>
      </c>
      <c r="D228" s="22" t="s">
        <v>84</v>
      </c>
      <c r="E228" s="18" t="s">
        <v>87</v>
      </c>
      <c r="F228" s="21"/>
      <c r="G228" s="50" t="s">
        <v>60</v>
      </c>
      <c r="H228" s="22" t="s">
        <v>245</v>
      </c>
      <c r="I228" s="46" t="s">
        <v>253</v>
      </c>
      <c r="J228" s="46" t="s">
        <v>169</v>
      </c>
      <c r="K228" s="18" t="s">
        <v>53</v>
      </c>
      <c r="L228" s="10" t="s">
        <v>170</v>
      </c>
      <c r="M228" s="8" t="s">
        <v>250</v>
      </c>
      <c r="N228" s="24" t="s">
        <v>34</v>
      </c>
      <c r="O228" s="32">
        <v>46251</v>
      </c>
      <c r="P228" s="33">
        <v>46252</v>
      </c>
      <c r="Q228" s="22" t="s">
        <v>151</v>
      </c>
      <c r="R228" s="46" t="s">
        <v>149</v>
      </c>
      <c r="S228" s="27" t="s">
        <v>254</v>
      </c>
      <c r="T228" s="28" t="str">
        <f t="shared" si="31"/>
        <v>&lt;6.5</v>
      </c>
      <c r="U228" s="28" t="str">
        <f t="shared" si="31"/>
        <v>&lt;6.9</v>
      </c>
      <c r="V228" s="29" t="str">
        <f t="shared" si="44"/>
        <v>&lt;13</v>
      </c>
      <c r="W228" s="23" t="str">
        <f t="shared" si="42"/>
        <v/>
      </c>
    </row>
    <row r="229" spans="1:23">
      <c r="A229" s="5">
        <v>223</v>
      </c>
      <c r="B229" s="46" t="s">
        <v>84</v>
      </c>
      <c r="C229" s="21" t="s">
        <v>84</v>
      </c>
      <c r="D229" s="22" t="s">
        <v>84</v>
      </c>
      <c r="E229" s="18" t="s">
        <v>87</v>
      </c>
      <c r="F229" s="21"/>
      <c r="G229" s="50" t="s">
        <v>60</v>
      </c>
      <c r="H229" s="22" t="s">
        <v>245</v>
      </c>
      <c r="I229" s="46" t="s">
        <v>253</v>
      </c>
      <c r="J229" s="46" t="s">
        <v>169</v>
      </c>
      <c r="K229" s="18" t="s">
        <v>53</v>
      </c>
      <c r="L229" s="10" t="s">
        <v>170</v>
      </c>
      <c r="M229" s="8" t="s">
        <v>250</v>
      </c>
      <c r="N229" s="24" t="s">
        <v>34</v>
      </c>
      <c r="O229" s="32">
        <v>46251</v>
      </c>
      <c r="P229" s="33">
        <v>46252</v>
      </c>
      <c r="Q229" s="22" t="s">
        <v>227</v>
      </c>
      <c r="R229" s="46" t="s">
        <v>120</v>
      </c>
      <c r="S229" s="27" t="s">
        <v>254</v>
      </c>
      <c r="T229" s="28" t="str">
        <f t="shared" si="31"/>
        <v>&lt;6.4</v>
      </c>
      <c r="U229" s="28" t="str">
        <f t="shared" si="31"/>
        <v>&lt;7.1</v>
      </c>
      <c r="V229" s="29" t="str">
        <f t="shared" ref="V229:V233" si="45">IFERROR(IF(AND(T229="",U229=""),"",IF(AND(T229="-",U229="-"),IF(S229="","Cs合計を入力してください",S229),IF(NOT(ISERROR(T229*1+U229*1)),ROUND(T229+U229, 1-INT(LOG(ABS(T229+U229)))),IF(NOT(ISERROR(T229*1)),ROUND(T229, 1-INT(LOG(ABS(T229)))),IF(NOT(ISERROR(U229*1)),ROUND(U229, 1-INT(LOG(ABS(U229)))),IF(ISERROR(T229*1+U229*1),"&lt;"&amp;ROUND(IF(T229="-",0,SUBSTITUTE(T229,"&lt;",""))*1+IF(U229="-",0,SUBSTITUTE(U229,"&lt;",""))*1,1-INT(LOG(ABS(IF(T229="-",0,SUBSTITUTE(T229,"&lt;",""))*1+IF(U229="-",0,SUBSTITUTE(U229,"&lt;",""))*1)))))))))),"入力形式が間違っています")</f>
        <v>&lt;14</v>
      </c>
      <c r="W229" s="23" t="str">
        <f t="shared" si="42"/>
        <v/>
      </c>
    </row>
    <row r="230" spans="1:23">
      <c r="A230" s="5">
        <v>224</v>
      </c>
      <c r="B230" s="46" t="s">
        <v>84</v>
      </c>
      <c r="C230" s="21" t="s">
        <v>84</v>
      </c>
      <c r="D230" s="22" t="s">
        <v>84</v>
      </c>
      <c r="E230" s="18" t="s">
        <v>87</v>
      </c>
      <c r="F230" s="21"/>
      <c r="G230" s="50" t="s">
        <v>60</v>
      </c>
      <c r="H230" s="22" t="s">
        <v>245</v>
      </c>
      <c r="I230" s="46" t="s">
        <v>253</v>
      </c>
      <c r="J230" s="46" t="s">
        <v>169</v>
      </c>
      <c r="K230" s="18" t="s">
        <v>53</v>
      </c>
      <c r="L230" s="10" t="s">
        <v>170</v>
      </c>
      <c r="M230" s="8" t="s">
        <v>250</v>
      </c>
      <c r="N230" s="24" t="s">
        <v>34</v>
      </c>
      <c r="O230" s="32">
        <v>46251</v>
      </c>
      <c r="P230" s="33">
        <v>46252</v>
      </c>
      <c r="Q230" s="22" t="s">
        <v>122</v>
      </c>
      <c r="R230" s="46">
        <v>8.1</v>
      </c>
      <c r="S230" s="27">
        <v>8.1</v>
      </c>
      <c r="T230" s="28" t="str">
        <f t="shared" si="31"/>
        <v>&lt;5.6</v>
      </c>
      <c r="U230" s="28">
        <f t="shared" si="31"/>
        <v>8.1</v>
      </c>
      <c r="V230" s="29">
        <f t="shared" si="45"/>
        <v>8.1</v>
      </c>
      <c r="W230" s="23" t="str">
        <f t="shared" si="42"/>
        <v/>
      </c>
    </row>
    <row r="231" spans="1:23">
      <c r="A231" s="5">
        <v>225</v>
      </c>
      <c r="B231" s="46" t="s">
        <v>84</v>
      </c>
      <c r="C231" s="21" t="s">
        <v>84</v>
      </c>
      <c r="D231" s="22" t="s">
        <v>84</v>
      </c>
      <c r="E231" s="18" t="s">
        <v>87</v>
      </c>
      <c r="F231" s="21"/>
      <c r="G231" s="50" t="s">
        <v>60</v>
      </c>
      <c r="H231" s="22" t="s">
        <v>245</v>
      </c>
      <c r="I231" s="46" t="s">
        <v>253</v>
      </c>
      <c r="J231" s="46" t="s">
        <v>169</v>
      </c>
      <c r="K231" s="18" t="s">
        <v>53</v>
      </c>
      <c r="L231" s="10" t="s">
        <v>170</v>
      </c>
      <c r="M231" s="8" t="s">
        <v>250</v>
      </c>
      <c r="N231" s="24" t="s">
        <v>34</v>
      </c>
      <c r="O231" s="32">
        <v>46242</v>
      </c>
      <c r="P231" s="33">
        <v>46252</v>
      </c>
      <c r="Q231" s="22" t="s">
        <v>49</v>
      </c>
      <c r="R231" s="46">
        <v>41.2</v>
      </c>
      <c r="S231" s="27">
        <v>41</v>
      </c>
      <c r="T231" s="28" t="str">
        <f t="shared" si="31"/>
        <v>&lt;8.7</v>
      </c>
      <c r="U231" s="28">
        <f t="shared" si="31"/>
        <v>41.2</v>
      </c>
      <c r="V231" s="29">
        <f t="shared" si="45"/>
        <v>41</v>
      </c>
      <c r="W231" s="23" t="str">
        <f t="shared" si="42"/>
        <v/>
      </c>
    </row>
    <row r="232" spans="1:23">
      <c r="A232" s="5">
        <v>226</v>
      </c>
      <c r="B232" s="46" t="s">
        <v>84</v>
      </c>
      <c r="C232" s="21" t="s">
        <v>84</v>
      </c>
      <c r="D232" s="22" t="s">
        <v>84</v>
      </c>
      <c r="E232" s="18" t="s">
        <v>87</v>
      </c>
      <c r="F232" s="21"/>
      <c r="G232" s="50" t="s">
        <v>60</v>
      </c>
      <c r="H232" s="22" t="s">
        <v>245</v>
      </c>
      <c r="I232" s="46" t="s">
        <v>253</v>
      </c>
      <c r="J232" s="46" t="s">
        <v>169</v>
      </c>
      <c r="K232" s="18" t="s">
        <v>53</v>
      </c>
      <c r="L232" s="10" t="s">
        <v>170</v>
      </c>
      <c r="M232" s="8" t="s">
        <v>250</v>
      </c>
      <c r="N232" s="24" t="s">
        <v>34</v>
      </c>
      <c r="O232" s="32">
        <v>46243</v>
      </c>
      <c r="P232" s="33">
        <v>46252</v>
      </c>
      <c r="Q232" s="22" t="s">
        <v>151</v>
      </c>
      <c r="R232" s="46">
        <v>10.199999999999999</v>
      </c>
      <c r="S232" s="27">
        <v>10</v>
      </c>
      <c r="T232" s="28" t="str">
        <f t="shared" si="31"/>
        <v>&lt;6.5</v>
      </c>
      <c r="U232" s="28">
        <f t="shared" si="31"/>
        <v>10.199999999999999</v>
      </c>
      <c r="V232" s="29">
        <f t="shared" si="45"/>
        <v>10</v>
      </c>
      <c r="W232" s="23" t="str">
        <f t="shared" si="42"/>
        <v/>
      </c>
    </row>
    <row r="233" spans="1:23">
      <c r="A233" s="5">
        <v>227</v>
      </c>
      <c r="B233" s="46" t="s">
        <v>84</v>
      </c>
      <c r="C233" s="21" t="s">
        <v>84</v>
      </c>
      <c r="D233" s="22" t="s">
        <v>84</v>
      </c>
      <c r="E233" s="18" t="s">
        <v>87</v>
      </c>
      <c r="F233" s="21"/>
      <c r="G233" s="50" t="s">
        <v>60</v>
      </c>
      <c r="H233" s="22" t="s">
        <v>245</v>
      </c>
      <c r="I233" s="46" t="s">
        <v>253</v>
      </c>
      <c r="J233" s="46" t="s">
        <v>169</v>
      </c>
      <c r="K233" s="18" t="s">
        <v>53</v>
      </c>
      <c r="L233" s="10" t="s">
        <v>170</v>
      </c>
      <c r="M233" s="8" t="s">
        <v>250</v>
      </c>
      <c r="N233" s="24" t="s">
        <v>34</v>
      </c>
      <c r="O233" s="32">
        <v>46247</v>
      </c>
      <c r="P233" s="33">
        <v>46252</v>
      </c>
      <c r="Q233" s="22" t="s">
        <v>78</v>
      </c>
      <c r="R233" s="46" t="s">
        <v>232</v>
      </c>
      <c r="S233" s="27" t="s">
        <v>254</v>
      </c>
      <c r="T233" s="28" t="str">
        <f t="shared" ref="T233:U296" si="46">IF(Q233="","",IF(NOT(ISERROR(Q233*1)),ROUNDDOWN(Q233*1,2-INT(LOG(ABS(Q233*1)))),IFERROR("&lt;"&amp;ROUNDDOWN(IF(SUBSTITUTE(Q233,"&lt;","")*1&lt;=50,SUBSTITUTE(Q233,"&lt;","")*1,""),2-INT(LOG(ABS(SUBSTITUTE(Q233,"&lt;","")*1)))),IF(Q233="-",Q233,"入力形式が間違っています"))))</f>
        <v>&lt;6.7</v>
      </c>
      <c r="U233" s="28" t="str">
        <f t="shared" si="46"/>
        <v>&lt;7.5</v>
      </c>
      <c r="V233" s="29" t="str">
        <f t="shared" si="45"/>
        <v>&lt;14</v>
      </c>
      <c r="W233" s="23" t="str">
        <f t="shared" si="42"/>
        <v/>
      </c>
    </row>
    <row r="234" spans="1:23">
      <c r="A234" s="5">
        <v>228</v>
      </c>
      <c r="B234" s="46" t="s">
        <v>84</v>
      </c>
      <c r="C234" s="21" t="s">
        <v>84</v>
      </c>
      <c r="D234" s="22" t="s">
        <v>84</v>
      </c>
      <c r="E234" s="18" t="s">
        <v>87</v>
      </c>
      <c r="F234" s="21"/>
      <c r="G234" s="50" t="s">
        <v>60</v>
      </c>
      <c r="H234" s="22" t="s">
        <v>245</v>
      </c>
      <c r="I234" s="46" t="s">
        <v>253</v>
      </c>
      <c r="J234" s="46" t="s">
        <v>169</v>
      </c>
      <c r="K234" s="18" t="s">
        <v>53</v>
      </c>
      <c r="L234" s="10" t="s">
        <v>170</v>
      </c>
      <c r="M234" s="8" t="s">
        <v>250</v>
      </c>
      <c r="N234" s="24" t="s">
        <v>34</v>
      </c>
      <c r="O234" s="32">
        <v>46248</v>
      </c>
      <c r="P234" s="33">
        <v>46252</v>
      </c>
      <c r="Q234" s="22" t="s">
        <v>43</v>
      </c>
      <c r="R234" s="46">
        <v>51.1</v>
      </c>
      <c r="S234" s="27">
        <v>51</v>
      </c>
      <c r="T234" s="28" t="str">
        <f t="shared" si="46"/>
        <v>&lt;7.8</v>
      </c>
      <c r="U234" s="28">
        <f t="shared" si="46"/>
        <v>51.1</v>
      </c>
      <c r="V234" s="29">
        <f t="shared" ref="V234:V238" si="47">IFERROR(IF(AND(T234="",U234=""),"",IF(AND(T234="-",U234="-"),IF(S234="","Cs合計を入力してください",S234),IF(NOT(ISERROR(T234*1+U234*1)),ROUND(T234+U234, 1-INT(LOG(ABS(T234+U234)))),IF(NOT(ISERROR(T234*1)),ROUND(T234, 1-INT(LOG(ABS(T234)))),IF(NOT(ISERROR(U234*1)),ROUND(U234, 1-INT(LOG(ABS(U234)))),IF(ISERROR(T234*1+U234*1),"&lt;"&amp;ROUND(IF(T234="-",0,SUBSTITUTE(T234,"&lt;",""))*1+IF(U234="-",0,SUBSTITUTE(U234,"&lt;",""))*1,1-INT(LOG(ABS(IF(T234="-",0,SUBSTITUTE(T234,"&lt;",""))*1+IF(U234="-",0,SUBSTITUTE(U234,"&lt;",""))*1)))))))))),"入力形式が間違っています")</f>
        <v>51</v>
      </c>
      <c r="W234" s="23" t="str">
        <f t="shared" si="42"/>
        <v/>
      </c>
    </row>
    <row r="235" spans="1:23">
      <c r="A235" s="5">
        <v>229</v>
      </c>
      <c r="B235" s="46" t="s">
        <v>84</v>
      </c>
      <c r="C235" s="21" t="s">
        <v>84</v>
      </c>
      <c r="D235" s="22" t="s">
        <v>84</v>
      </c>
      <c r="E235" s="18" t="s">
        <v>87</v>
      </c>
      <c r="F235" s="21"/>
      <c r="G235" s="50" t="s">
        <v>60</v>
      </c>
      <c r="H235" s="22" t="s">
        <v>245</v>
      </c>
      <c r="I235" s="46" t="s">
        <v>253</v>
      </c>
      <c r="J235" s="46" t="s">
        <v>169</v>
      </c>
      <c r="K235" s="18" t="s">
        <v>53</v>
      </c>
      <c r="L235" s="10" t="s">
        <v>170</v>
      </c>
      <c r="M235" s="8" t="s">
        <v>250</v>
      </c>
      <c r="N235" s="24" t="s">
        <v>34</v>
      </c>
      <c r="O235" s="32">
        <v>46249</v>
      </c>
      <c r="P235" s="33">
        <v>46252</v>
      </c>
      <c r="Q235" s="22" t="s">
        <v>224</v>
      </c>
      <c r="R235" s="46">
        <v>11</v>
      </c>
      <c r="S235" s="27">
        <v>11</v>
      </c>
      <c r="T235" s="28" t="str">
        <f t="shared" si="46"/>
        <v>&lt;6.6</v>
      </c>
      <c r="U235" s="28">
        <f t="shared" si="46"/>
        <v>11</v>
      </c>
      <c r="V235" s="29">
        <f t="shared" si="47"/>
        <v>11</v>
      </c>
      <c r="W235" s="23" t="str">
        <f t="shared" si="42"/>
        <v/>
      </c>
    </row>
    <row r="236" spans="1:23">
      <c r="A236" s="5">
        <v>230</v>
      </c>
      <c r="B236" s="46" t="s">
        <v>84</v>
      </c>
      <c r="C236" s="21" t="s">
        <v>84</v>
      </c>
      <c r="D236" s="22" t="s">
        <v>84</v>
      </c>
      <c r="E236" s="18" t="s">
        <v>95</v>
      </c>
      <c r="F236" s="21"/>
      <c r="G236" s="50" t="s">
        <v>60</v>
      </c>
      <c r="H236" s="22" t="s">
        <v>245</v>
      </c>
      <c r="I236" s="46" t="s">
        <v>253</v>
      </c>
      <c r="J236" s="46" t="s">
        <v>169</v>
      </c>
      <c r="K236" s="18" t="s">
        <v>53</v>
      </c>
      <c r="L236" s="10" t="s">
        <v>170</v>
      </c>
      <c r="M236" s="8" t="s">
        <v>250</v>
      </c>
      <c r="N236" s="24" t="s">
        <v>34</v>
      </c>
      <c r="O236" s="32">
        <v>46251</v>
      </c>
      <c r="P236" s="33">
        <v>46252</v>
      </c>
      <c r="Q236" s="22" t="s">
        <v>133</v>
      </c>
      <c r="R236" s="46">
        <v>24.3</v>
      </c>
      <c r="S236" s="27">
        <v>24</v>
      </c>
      <c r="T236" s="28" t="str">
        <f t="shared" si="46"/>
        <v>&lt;7.6</v>
      </c>
      <c r="U236" s="28">
        <f t="shared" si="46"/>
        <v>24.3</v>
      </c>
      <c r="V236" s="29">
        <f t="shared" si="47"/>
        <v>24</v>
      </c>
      <c r="W236" s="23" t="str">
        <f t="shared" si="42"/>
        <v/>
      </c>
    </row>
    <row r="237" spans="1:23">
      <c r="A237" s="5">
        <v>231</v>
      </c>
      <c r="B237" s="46" t="s">
        <v>84</v>
      </c>
      <c r="C237" s="21" t="s">
        <v>84</v>
      </c>
      <c r="D237" s="22" t="s">
        <v>84</v>
      </c>
      <c r="E237" s="18" t="s">
        <v>95</v>
      </c>
      <c r="F237" s="21"/>
      <c r="G237" s="50" t="s">
        <v>60</v>
      </c>
      <c r="H237" s="22" t="s">
        <v>245</v>
      </c>
      <c r="I237" s="46" t="s">
        <v>253</v>
      </c>
      <c r="J237" s="46" t="s">
        <v>169</v>
      </c>
      <c r="K237" s="18" t="s">
        <v>53</v>
      </c>
      <c r="L237" s="10" t="s">
        <v>170</v>
      </c>
      <c r="M237" s="8" t="s">
        <v>250</v>
      </c>
      <c r="N237" s="24" t="s">
        <v>34</v>
      </c>
      <c r="O237" s="32">
        <v>46252</v>
      </c>
      <c r="P237" s="33">
        <v>46253</v>
      </c>
      <c r="Q237" s="22" t="s">
        <v>120</v>
      </c>
      <c r="R237" s="46" t="s">
        <v>133</v>
      </c>
      <c r="S237" s="27" t="s">
        <v>254</v>
      </c>
      <c r="T237" s="28" t="str">
        <f t="shared" si="46"/>
        <v>&lt;7.1</v>
      </c>
      <c r="U237" s="28" t="str">
        <f t="shared" si="46"/>
        <v>&lt;7.6</v>
      </c>
      <c r="V237" s="29" t="str">
        <f t="shared" si="47"/>
        <v>&lt;15</v>
      </c>
      <c r="W237" s="23" t="str">
        <f t="shared" si="42"/>
        <v/>
      </c>
    </row>
    <row r="238" spans="1:23">
      <c r="A238" s="5">
        <v>232</v>
      </c>
      <c r="B238" s="46" t="s">
        <v>84</v>
      </c>
      <c r="C238" s="21" t="s">
        <v>84</v>
      </c>
      <c r="D238" s="22" t="s">
        <v>84</v>
      </c>
      <c r="E238" s="18" t="s">
        <v>255</v>
      </c>
      <c r="F238" s="21"/>
      <c r="G238" s="50" t="s">
        <v>60</v>
      </c>
      <c r="H238" s="22" t="s">
        <v>245</v>
      </c>
      <c r="I238" s="46" t="s">
        <v>253</v>
      </c>
      <c r="J238" s="46" t="s">
        <v>169</v>
      </c>
      <c r="K238" s="18" t="s">
        <v>53</v>
      </c>
      <c r="L238" s="10" t="s">
        <v>170</v>
      </c>
      <c r="M238" s="8" t="s">
        <v>250</v>
      </c>
      <c r="N238" s="24" t="s">
        <v>34</v>
      </c>
      <c r="O238" s="32">
        <v>46252</v>
      </c>
      <c r="P238" s="33">
        <v>46253</v>
      </c>
      <c r="Q238" s="22" t="s">
        <v>192</v>
      </c>
      <c r="R238" s="46">
        <v>46.3</v>
      </c>
      <c r="S238" s="27">
        <v>46</v>
      </c>
      <c r="T238" s="28" t="str">
        <f t="shared" si="46"/>
        <v>&lt;7</v>
      </c>
      <c r="U238" s="28">
        <f t="shared" si="46"/>
        <v>46.3</v>
      </c>
      <c r="V238" s="29">
        <f t="shared" si="47"/>
        <v>46</v>
      </c>
      <c r="W238" s="23" t="str">
        <f t="shared" si="42"/>
        <v/>
      </c>
    </row>
    <row r="239" spans="1:23">
      <c r="A239" s="5">
        <v>233</v>
      </c>
      <c r="B239" s="46" t="s">
        <v>84</v>
      </c>
      <c r="C239" s="21" t="s">
        <v>84</v>
      </c>
      <c r="D239" s="22" t="s">
        <v>84</v>
      </c>
      <c r="E239" s="18" t="s">
        <v>255</v>
      </c>
      <c r="F239" s="21"/>
      <c r="G239" s="50" t="s">
        <v>60</v>
      </c>
      <c r="H239" s="22" t="s">
        <v>245</v>
      </c>
      <c r="I239" s="46" t="s">
        <v>253</v>
      </c>
      <c r="J239" s="46" t="s">
        <v>169</v>
      </c>
      <c r="K239" s="18" t="s">
        <v>53</v>
      </c>
      <c r="L239" s="10" t="s">
        <v>170</v>
      </c>
      <c r="M239" s="8" t="s">
        <v>250</v>
      </c>
      <c r="N239" s="24" t="s">
        <v>34</v>
      </c>
      <c r="O239" s="32">
        <v>46253</v>
      </c>
      <c r="P239" s="33">
        <v>46254</v>
      </c>
      <c r="Q239" s="22" t="s">
        <v>118</v>
      </c>
      <c r="R239" s="46">
        <v>14.2</v>
      </c>
      <c r="S239" s="27">
        <v>14</v>
      </c>
      <c r="T239" s="28" t="str">
        <f t="shared" si="46"/>
        <v>&lt;8.5</v>
      </c>
      <c r="U239" s="28">
        <f t="shared" si="46"/>
        <v>14.2</v>
      </c>
      <c r="V239" s="29">
        <f t="shared" ref="V239:V243" si="48">IFERROR(IF(AND(T239="",U239=""),"",IF(AND(T239="-",U239="-"),IF(S239="","Cs合計を入力してください",S239),IF(NOT(ISERROR(T239*1+U239*1)),ROUND(T239+U239, 1-INT(LOG(ABS(T239+U239)))),IF(NOT(ISERROR(T239*1)),ROUND(T239, 1-INT(LOG(ABS(T239)))),IF(NOT(ISERROR(U239*1)),ROUND(U239, 1-INT(LOG(ABS(U239)))),IF(ISERROR(T239*1+U239*1),"&lt;"&amp;ROUND(IF(T239="-",0,SUBSTITUTE(T239,"&lt;",""))*1+IF(U239="-",0,SUBSTITUTE(U239,"&lt;",""))*1,1-INT(LOG(ABS(IF(T239="-",0,SUBSTITUTE(T239,"&lt;",""))*1+IF(U239="-",0,SUBSTITUTE(U239,"&lt;",""))*1)))))))))),"入力形式が間違っています")</f>
        <v>14</v>
      </c>
      <c r="W239" s="23" t="str">
        <f t="shared" si="42"/>
        <v/>
      </c>
    </row>
    <row r="240" spans="1:23">
      <c r="A240" s="5">
        <v>234</v>
      </c>
      <c r="B240" s="46" t="s">
        <v>84</v>
      </c>
      <c r="C240" s="21" t="s">
        <v>84</v>
      </c>
      <c r="D240" s="22" t="s">
        <v>84</v>
      </c>
      <c r="E240" s="18" t="s">
        <v>90</v>
      </c>
      <c r="F240" s="21"/>
      <c r="G240" s="50" t="s">
        <v>60</v>
      </c>
      <c r="H240" s="22" t="s">
        <v>245</v>
      </c>
      <c r="I240" s="46" t="s">
        <v>253</v>
      </c>
      <c r="J240" s="46" t="s">
        <v>169</v>
      </c>
      <c r="K240" s="18" t="s">
        <v>53</v>
      </c>
      <c r="L240" s="10" t="s">
        <v>170</v>
      </c>
      <c r="M240" s="8" t="s">
        <v>250</v>
      </c>
      <c r="N240" s="24" t="s">
        <v>34</v>
      </c>
      <c r="O240" s="32">
        <v>46253</v>
      </c>
      <c r="P240" s="33">
        <v>46254</v>
      </c>
      <c r="Q240" s="22" t="s">
        <v>59</v>
      </c>
      <c r="R240" s="46">
        <v>8.5</v>
      </c>
      <c r="S240" s="27">
        <v>8.5</v>
      </c>
      <c r="T240" s="28" t="str">
        <f t="shared" si="46"/>
        <v>&lt;5.7</v>
      </c>
      <c r="U240" s="28">
        <f t="shared" si="46"/>
        <v>8.5</v>
      </c>
      <c r="V240" s="29">
        <f t="shared" si="48"/>
        <v>8.5</v>
      </c>
      <c r="W240" s="23" t="str">
        <f t="shared" si="42"/>
        <v/>
      </c>
    </row>
    <row r="241" spans="1:23">
      <c r="A241" s="5">
        <v>235</v>
      </c>
      <c r="B241" s="46" t="s">
        <v>84</v>
      </c>
      <c r="C241" s="21" t="s">
        <v>84</v>
      </c>
      <c r="D241" s="22" t="s">
        <v>84</v>
      </c>
      <c r="E241" s="18" t="s">
        <v>255</v>
      </c>
      <c r="F241" s="21"/>
      <c r="G241" s="50" t="s">
        <v>60</v>
      </c>
      <c r="H241" s="22" t="s">
        <v>245</v>
      </c>
      <c r="I241" s="46" t="s">
        <v>253</v>
      </c>
      <c r="J241" s="46" t="s">
        <v>169</v>
      </c>
      <c r="K241" s="18" t="s">
        <v>53</v>
      </c>
      <c r="L241" s="10" t="s">
        <v>170</v>
      </c>
      <c r="M241" s="8" t="s">
        <v>250</v>
      </c>
      <c r="N241" s="24" t="s">
        <v>34</v>
      </c>
      <c r="O241" s="32">
        <v>46253</v>
      </c>
      <c r="P241" s="33">
        <v>46254</v>
      </c>
      <c r="Q241" s="22" t="s">
        <v>213</v>
      </c>
      <c r="R241" s="46" t="s">
        <v>116</v>
      </c>
      <c r="S241" s="27" t="s">
        <v>254</v>
      </c>
      <c r="T241" s="28" t="str">
        <f t="shared" si="46"/>
        <v>&lt;8.3</v>
      </c>
      <c r="U241" s="28" t="str">
        <f t="shared" si="46"/>
        <v>&lt;8.1</v>
      </c>
      <c r="V241" s="29" t="str">
        <f t="shared" si="48"/>
        <v>&lt;16</v>
      </c>
      <c r="W241" s="23" t="str">
        <f t="shared" si="42"/>
        <v/>
      </c>
    </row>
    <row r="242" spans="1:23">
      <c r="A242" s="5">
        <v>236</v>
      </c>
      <c r="B242" s="46" t="s">
        <v>84</v>
      </c>
      <c r="C242" s="21" t="s">
        <v>84</v>
      </c>
      <c r="D242" s="22" t="s">
        <v>84</v>
      </c>
      <c r="E242" s="18" t="s">
        <v>255</v>
      </c>
      <c r="F242" s="21"/>
      <c r="G242" s="50" t="s">
        <v>60</v>
      </c>
      <c r="H242" s="22" t="s">
        <v>245</v>
      </c>
      <c r="I242" s="46" t="s">
        <v>253</v>
      </c>
      <c r="J242" s="46" t="s">
        <v>169</v>
      </c>
      <c r="K242" s="18" t="s">
        <v>53</v>
      </c>
      <c r="L242" s="10" t="s">
        <v>170</v>
      </c>
      <c r="M242" s="8" t="s">
        <v>250</v>
      </c>
      <c r="N242" s="24" t="s">
        <v>34</v>
      </c>
      <c r="O242" s="32">
        <v>46253</v>
      </c>
      <c r="P242" s="33">
        <v>46254</v>
      </c>
      <c r="Q242" s="22" t="s">
        <v>59</v>
      </c>
      <c r="R242" s="46" t="s">
        <v>78</v>
      </c>
      <c r="S242" s="27" t="s">
        <v>254</v>
      </c>
      <c r="T242" s="28" t="str">
        <f t="shared" si="46"/>
        <v>&lt;5.7</v>
      </c>
      <c r="U242" s="28" t="str">
        <f t="shared" si="46"/>
        <v>&lt;6.7</v>
      </c>
      <c r="V242" s="29" t="str">
        <f t="shared" si="48"/>
        <v>&lt;12</v>
      </c>
      <c r="W242" s="23" t="str">
        <f t="shared" si="42"/>
        <v/>
      </c>
    </row>
    <row r="243" spans="1:23">
      <c r="A243" s="5">
        <v>237</v>
      </c>
      <c r="B243" s="46" t="s">
        <v>84</v>
      </c>
      <c r="C243" s="21" t="s">
        <v>84</v>
      </c>
      <c r="D243" s="22" t="s">
        <v>84</v>
      </c>
      <c r="E243" s="18" t="s">
        <v>255</v>
      </c>
      <c r="F243" s="21"/>
      <c r="G243" s="50" t="s">
        <v>60</v>
      </c>
      <c r="H243" s="22" t="s">
        <v>245</v>
      </c>
      <c r="I243" s="46" t="s">
        <v>253</v>
      </c>
      <c r="J243" s="46" t="s">
        <v>169</v>
      </c>
      <c r="K243" s="18" t="s">
        <v>53</v>
      </c>
      <c r="L243" s="10" t="s">
        <v>170</v>
      </c>
      <c r="M243" s="8" t="s">
        <v>250</v>
      </c>
      <c r="N243" s="24" t="s">
        <v>34</v>
      </c>
      <c r="O243" s="32">
        <v>46253</v>
      </c>
      <c r="P243" s="33">
        <v>46254</v>
      </c>
      <c r="Q243" s="22" t="s">
        <v>232</v>
      </c>
      <c r="R243" s="46" t="s">
        <v>78</v>
      </c>
      <c r="S243" s="27" t="s">
        <v>254</v>
      </c>
      <c r="T243" s="28" t="str">
        <f t="shared" si="46"/>
        <v>&lt;7.5</v>
      </c>
      <c r="U243" s="28" t="str">
        <f t="shared" si="46"/>
        <v>&lt;6.7</v>
      </c>
      <c r="V243" s="29" t="str">
        <f t="shared" si="48"/>
        <v>&lt;14</v>
      </c>
      <c r="W243" s="23" t="str">
        <f t="shared" si="42"/>
        <v/>
      </c>
    </row>
    <row r="244" spans="1:23">
      <c r="A244" s="5">
        <v>238</v>
      </c>
      <c r="B244" s="46" t="s">
        <v>84</v>
      </c>
      <c r="C244" s="21" t="s">
        <v>84</v>
      </c>
      <c r="D244" s="22" t="s">
        <v>84</v>
      </c>
      <c r="E244" s="18" t="s">
        <v>90</v>
      </c>
      <c r="F244" s="21"/>
      <c r="G244" s="50" t="s">
        <v>60</v>
      </c>
      <c r="H244" s="22" t="s">
        <v>245</v>
      </c>
      <c r="I244" s="46" t="s">
        <v>253</v>
      </c>
      <c r="J244" s="46" t="s">
        <v>169</v>
      </c>
      <c r="K244" s="18" t="s">
        <v>53</v>
      </c>
      <c r="L244" s="10" t="s">
        <v>170</v>
      </c>
      <c r="M244" s="8" t="s">
        <v>250</v>
      </c>
      <c r="N244" s="24" t="s">
        <v>34</v>
      </c>
      <c r="O244" s="32">
        <v>46252</v>
      </c>
      <c r="P244" s="33">
        <v>46254</v>
      </c>
      <c r="Q244" s="22" t="s">
        <v>224</v>
      </c>
      <c r="R244" s="46" t="s">
        <v>104</v>
      </c>
      <c r="S244" s="27" t="s">
        <v>254</v>
      </c>
      <c r="T244" s="28" t="str">
        <f t="shared" si="46"/>
        <v>&lt;6.6</v>
      </c>
      <c r="U244" s="28" t="str">
        <f t="shared" si="46"/>
        <v>&lt;8.4</v>
      </c>
      <c r="V244" s="29" t="str">
        <f t="shared" ref="V244:V248" si="49">IFERROR(IF(AND(T244="",U244=""),"",IF(AND(T244="-",U244="-"),IF(S244="","Cs合計を入力してください",S244),IF(NOT(ISERROR(T244*1+U244*1)),ROUND(T244+U244, 1-INT(LOG(ABS(T244+U244)))),IF(NOT(ISERROR(T244*1)),ROUND(T244, 1-INT(LOG(ABS(T244)))),IF(NOT(ISERROR(U244*1)),ROUND(U244, 1-INT(LOG(ABS(U244)))),IF(ISERROR(T244*1+U244*1),"&lt;"&amp;ROUND(IF(T244="-",0,SUBSTITUTE(T244,"&lt;",""))*1+IF(U244="-",0,SUBSTITUTE(U244,"&lt;",""))*1,1-INT(LOG(ABS(IF(T244="-",0,SUBSTITUTE(T244,"&lt;",""))*1+IF(U244="-",0,SUBSTITUTE(U244,"&lt;",""))*1)))))))))),"入力形式が間違っています")</f>
        <v>&lt;15</v>
      </c>
      <c r="W244" s="23" t="str">
        <f t="shared" si="42"/>
        <v/>
      </c>
    </row>
    <row r="245" spans="1:23">
      <c r="A245" s="5">
        <v>239</v>
      </c>
      <c r="B245" s="46" t="s">
        <v>84</v>
      </c>
      <c r="C245" s="21" t="s">
        <v>84</v>
      </c>
      <c r="D245" s="22" t="s">
        <v>84</v>
      </c>
      <c r="E245" s="18" t="s">
        <v>90</v>
      </c>
      <c r="F245" s="21"/>
      <c r="G245" s="50" t="s">
        <v>60</v>
      </c>
      <c r="H245" s="22" t="s">
        <v>245</v>
      </c>
      <c r="I245" s="46" t="s">
        <v>253</v>
      </c>
      <c r="J245" s="46" t="s">
        <v>169</v>
      </c>
      <c r="K245" s="18" t="s">
        <v>53</v>
      </c>
      <c r="L245" s="10" t="s">
        <v>170</v>
      </c>
      <c r="M245" s="8" t="s">
        <v>250</v>
      </c>
      <c r="N245" s="24" t="s">
        <v>34</v>
      </c>
      <c r="O245" s="32">
        <v>46252</v>
      </c>
      <c r="P245" s="33">
        <v>46254</v>
      </c>
      <c r="Q245" s="22" t="s">
        <v>188</v>
      </c>
      <c r="R245" s="46">
        <v>34.6</v>
      </c>
      <c r="S245" s="140">
        <v>35</v>
      </c>
      <c r="T245" s="28" t="str">
        <f t="shared" si="46"/>
        <v>&lt;6</v>
      </c>
      <c r="U245" s="28">
        <f t="shared" si="46"/>
        <v>34.6</v>
      </c>
      <c r="V245" s="29">
        <f t="shared" si="49"/>
        <v>35</v>
      </c>
      <c r="W245" s="23" t="str">
        <f t="shared" si="42"/>
        <v/>
      </c>
    </row>
    <row r="246" spans="1:23">
      <c r="A246" s="5">
        <v>240</v>
      </c>
      <c r="B246" s="46" t="s">
        <v>84</v>
      </c>
      <c r="C246" s="21" t="s">
        <v>84</v>
      </c>
      <c r="D246" s="22" t="s">
        <v>84</v>
      </c>
      <c r="E246" s="18" t="s">
        <v>87</v>
      </c>
      <c r="F246" s="21"/>
      <c r="G246" s="50" t="s">
        <v>60</v>
      </c>
      <c r="H246" s="22" t="s">
        <v>245</v>
      </c>
      <c r="I246" s="46" t="s">
        <v>253</v>
      </c>
      <c r="J246" s="46" t="s">
        <v>169</v>
      </c>
      <c r="K246" s="18" t="s">
        <v>53</v>
      </c>
      <c r="L246" s="10" t="s">
        <v>170</v>
      </c>
      <c r="M246" s="8" t="s">
        <v>250</v>
      </c>
      <c r="N246" s="24" t="s">
        <v>34</v>
      </c>
      <c r="O246" s="32">
        <v>46253</v>
      </c>
      <c r="P246" s="33">
        <v>46254</v>
      </c>
      <c r="Q246" s="22" t="s">
        <v>52</v>
      </c>
      <c r="R246" s="46" t="s">
        <v>120</v>
      </c>
      <c r="S246" s="27" t="s">
        <v>254</v>
      </c>
      <c r="T246" s="28" t="str">
        <f t="shared" si="46"/>
        <v>&lt;7.4</v>
      </c>
      <c r="U246" s="28" t="str">
        <f t="shared" si="46"/>
        <v>&lt;7.1</v>
      </c>
      <c r="V246" s="29" t="str">
        <f t="shared" si="49"/>
        <v>&lt;15</v>
      </c>
      <c r="W246" s="23" t="str">
        <f t="shared" si="42"/>
        <v/>
      </c>
    </row>
    <row r="247" spans="1:23">
      <c r="A247" s="5">
        <v>241</v>
      </c>
      <c r="B247" s="46" t="s">
        <v>84</v>
      </c>
      <c r="C247" s="21" t="s">
        <v>84</v>
      </c>
      <c r="D247" s="22" t="s">
        <v>84</v>
      </c>
      <c r="E247" s="18" t="s">
        <v>87</v>
      </c>
      <c r="F247" s="21"/>
      <c r="G247" s="50" t="s">
        <v>60</v>
      </c>
      <c r="H247" s="22" t="s">
        <v>245</v>
      </c>
      <c r="I247" s="46" t="s">
        <v>253</v>
      </c>
      <c r="J247" s="46" t="s">
        <v>169</v>
      </c>
      <c r="K247" s="18" t="s">
        <v>53</v>
      </c>
      <c r="L247" s="10" t="s">
        <v>170</v>
      </c>
      <c r="M247" s="8" t="s">
        <v>250</v>
      </c>
      <c r="N247" s="24" t="s">
        <v>34</v>
      </c>
      <c r="O247" s="32">
        <v>46253</v>
      </c>
      <c r="P247" s="33">
        <v>46254</v>
      </c>
      <c r="Q247" s="22" t="s">
        <v>68</v>
      </c>
      <c r="R247" s="46">
        <v>9.9</v>
      </c>
      <c r="S247" s="140">
        <v>9.9</v>
      </c>
      <c r="T247" s="28" t="str">
        <f t="shared" si="46"/>
        <v>&lt;5.5</v>
      </c>
      <c r="U247" s="28">
        <f t="shared" si="46"/>
        <v>9.9</v>
      </c>
      <c r="V247" s="29">
        <f t="shared" si="49"/>
        <v>9.9</v>
      </c>
      <c r="W247" s="23" t="str">
        <f t="shared" si="42"/>
        <v/>
      </c>
    </row>
    <row r="248" spans="1:23">
      <c r="A248" s="5">
        <v>242</v>
      </c>
      <c r="B248" s="46" t="s">
        <v>84</v>
      </c>
      <c r="C248" s="21" t="s">
        <v>84</v>
      </c>
      <c r="D248" s="22" t="s">
        <v>84</v>
      </c>
      <c r="E248" s="18" t="s">
        <v>255</v>
      </c>
      <c r="F248" s="21"/>
      <c r="G248" s="50" t="s">
        <v>60</v>
      </c>
      <c r="H248" s="22" t="s">
        <v>245</v>
      </c>
      <c r="I248" s="46" t="s">
        <v>253</v>
      </c>
      <c r="J248" s="46" t="s">
        <v>169</v>
      </c>
      <c r="K248" s="18" t="s">
        <v>53</v>
      </c>
      <c r="L248" s="10" t="s">
        <v>170</v>
      </c>
      <c r="M248" s="8" t="s">
        <v>250</v>
      </c>
      <c r="N248" s="24" t="s">
        <v>34</v>
      </c>
      <c r="O248" s="32">
        <v>46254</v>
      </c>
      <c r="P248" s="33">
        <v>46255</v>
      </c>
      <c r="Q248" s="22" t="s">
        <v>183</v>
      </c>
      <c r="R248" s="46" t="s">
        <v>41</v>
      </c>
      <c r="S248" s="27" t="s">
        <v>254</v>
      </c>
      <c r="T248" s="28" t="str">
        <f t="shared" si="46"/>
        <v>&lt;5.2</v>
      </c>
      <c r="U248" s="28" t="str">
        <f t="shared" si="46"/>
        <v>&lt;6.2</v>
      </c>
      <c r="V248" s="29" t="str">
        <f t="shared" si="49"/>
        <v>&lt;11</v>
      </c>
      <c r="W248" s="23" t="str">
        <f t="shared" si="42"/>
        <v/>
      </c>
    </row>
    <row r="249" spans="1:23">
      <c r="A249" s="5">
        <v>243</v>
      </c>
      <c r="B249" s="46" t="s">
        <v>84</v>
      </c>
      <c r="C249" s="21" t="s">
        <v>84</v>
      </c>
      <c r="D249" s="22" t="s">
        <v>84</v>
      </c>
      <c r="E249" s="18" t="s">
        <v>90</v>
      </c>
      <c r="F249" s="21"/>
      <c r="G249" s="50" t="s">
        <v>60</v>
      </c>
      <c r="H249" s="22" t="s">
        <v>245</v>
      </c>
      <c r="I249" s="46" t="s">
        <v>253</v>
      </c>
      <c r="J249" s="46" t="s">
        <v>169</v>
      </c>
      <c r="K249" s="18" t="s">
        <v>53</v>
      </c>
      <c r="L249" s="10" t="s">
        <v>170</v>
      </c>
      <c r="M249" s="8" t="s">
        <v>250</v>
      </c>
      <c r="N249" s="24" t="s">
        <v>34</v>
      </c>
      <c r="O249" s="32">
        <v>46254</v>
      </c>
      <c r="P249" s="33">
        <v>46255</v>
      </c>
      <c r="Q249" s="22" t="s">
        <v>122</v>
      </c>
      <c r="R249" s="46">
        <v>64.900000000000006</v>
      </c>
      <c r="S249" s="27">
        <v>65</v>
      </c>
      <c r="T249" s="28" t="str">
        <f t="shared" si="46"/>
        <v>&lt;5.6</v>
      </c>
      <c r="U249" s="28">
        <f t="shared" si="46"/>
        <v>64.900000000000006</v>
      </c>
      <c r="V249" s="29">
        <f t="shared" ref="V249:V253" si="50">IFERROR(IF(AND(T249="",U249=""),"",IF(AND(T249="-",U249="-"),IF(S249="","Cs合計を入力してください",S249),IF(NOT(ISERROR(T249*1+U249*1)),ROUND(T249+U249, 1-INT(LOG(ABS(T249+U249)))),IF(NOT(ISERROR(T249*1)),ROUND(T249, 1-INT(LOG(ABS(T249)))),IF(NOT(ISERROR(U249*1)),ROUND(U249, 1-INT(LOG(ABS(U249)))),IF(ISERROR(T249*1+U249*1),"&lt;"&amp;ROUND(IF(T249="-",0,SUBSTITUTE(T249,"&lt;",""))*1+IF(U249="-",0,SUBSTITUTE(U249,"&lt;",""))*1,1-INT(LOG(ABS(IF(T249="-",0,SUBSTITUTE(T249,"&lt;",""))*1+IF(U249="-",0,SUBSTITUTE(U249,"&lt;",""))*1)))))))))),"入力形式が間違っています")</f>
        <v>65</v>
      </c>
      <c r="W249" s="23" t="str">
        <f t="shared" si="42"/>
        <v/>
      </c>
    </row>
    <row r="250" spans="1:23">
      <c r="A250" s="5">
        <v>244</v>
      </c>
      <c r="B250" s="46" t="s">
        <v>84</v>
      </c>
      <c r="C250" s="21" t="s">
        <v>84</v>
      </c>
      <c r="D250" s="22" t="s">
        <v>84</v>
      </c>
      <c r="E250" s="18" t="s">
        <v>255</v>
      </c>
      <c r="F250" s="21"/>
      <c r="G250" s="50" t="s">
        <v>60</v>
      </c>
      <c r="H250" s="22" t="s">
        <v>245</v>
      </c>
      <c r="I250" s="46" t="s">
        <v>253</v>
      </c>
      <c r="J250" s="46" t="s">
        <v>169</v>
      </c>
      <c r="K250" s="18" t="s">
        <v>53</v>
      </c>
      <c r="L250" s="10" t="s">
        <v>170</v>
      </c>
      <c r="M250" s="8" t="s">
        <v>250</v>
      </c>
      <c r="N250" s="24" t="s">
        <v>34</v>
      </c>
      <c r="O250" s="32">
        <v>46254</v>
      </c>
      <c r="P250" s="33">
        <v>46255</v>
      </c>
      <c r="Q250" s="22" t="s">
        <v>192</v>
      </c>
      <c r="R250" s="46" t="s">
        <v>48</v>
      </c>
      <c r="S250" s="27" t="s">
        <v>254</v>
      </c>
      <c r="T250" s="28" t="str">
        <f t="shared" si="46"/>
        <v>&lt;7</v>
      </c>
      <c r="U250" s="28" t="str">
        <f t="shared" si="46"/>
        <v>&lt;8.2</v>
      </c>
      <c r="V250" s="29" t="str">
        <f t="shared" si="50"/>
        <v>&lt;15</v>
      </c>
      <c r="W250" s="23" t="str">
        <f t="shared" si="42"/>
        <v/>
      </c>
    </row>
    <row r="251" spans="1:23">
      <c r="A251" s="5">
        <v>245</v>
      </c>
      <c r="B251" s="46" t="s">
        <v>84</v>
      </c>
      <c r="C251" s="21" t="s">
        <v>84</v>
      </c>
      <c r="D251" s="22" t="s">
        <v>84</v>
      </c>
      <c r="E251" s="18" t="s">
        <v>90</v>
      </c>
      <c r="F251" s="21"/>
      <c r="G251" s="50" t="s">
        <v>60</v>
      </c>
      <c r="H251" s="22" t="s">
        <v>245</v>
      </c>
      <c r="I251" s="46" t="s">
        <v>253</v>
      </c>
      <c r="J251" s="46" t="s">
        <v>169</v>
      </c>
      <c r="K251" s="18" t="s">
        <v>53</v>
      </c>
      <c r="L251" s="10" t="s">
        <v>170</v>
      </c>
      <c r="M251" s="8" t="s">
        <v>250</v>
      </c>
      <c r="N251" s="24" t="s">
        <v>34</v>
      </c>
      <c r="O251" s="32">
        <v>46254</v>
      </c>
      <c r="P251" s="33">
        <v>46255</v>
      </c>
      <c r="Q251" s="22" t="s">
        <v>227</v>
      </c>
      <c r="R251" s="46">
        <v>39.299999999999997</v>
      </c>
      <c r="S251" s="27">
        <v>39</v>
      </c>
      <c r="T251" s="28" t="str">
        <f t="shared" si="46"/>
        <v>&lt;6.4</v>
      </c>
      <c r="U251" s="28">
        <f t="shared" si="46"/>
        <v>39.299999999999997</v>
      </c>
      <c r="V251" s="29">
        <f t="shared" si="50"/>
        <v>39</v>
      </c>
      <c r="W251" s="23" t="str">
        <f t="shared" si="42"/>
        <v/>
      </c>
    </row>
    <row r="252" spans="1:23">
      <c r="A252" s="5">
        <v>246</v>
      </c>
      <c r="B252" s="46" t="s">
        <v>84</v>
      </c>
      <c r="C252" s="21" t="s">
        <v>84</v>
      </c>
      <c r="D252" s="22" t="s">
        <v>84</v>
      </c>
      <c r="E252" s="18" t="s">
        <v>87</v>
      </c>
      <c r="F252" s="21"/>
      <c r="G252" s="50" t="s">
        <v>60</v>
      </c>
      <c r="H252" s="22" t="s">
        <v>245</v>
      </c>
      <c r="I252" s="46" t="s">
        <v>253</v>
      </c>
      <c r="J252" s="46" t="s">
        <v>169</v>
      </c>
      <c r="K252" s="18" t="s">
        <v>53</v>
      </c>
      <c r="L252" s="10" t="s">
        <v>170</v>
      </c>
      <c r="M252" s="8" t="s">
        <v>250</v>
      </c>
      <c r="N252" s="24" t="s">
        <v>34</v>
      </c>
      <c r="O252" s="32">
        <v>46254</v>
      </c>
      <c r="P252" s="33">
        <v>46255</v>
      </c>
      <c r="Q252" s="22" t="s">
        <v>192</v>
      </c>
      <c r="R252" s="46">
        <v>10.7</v>
      </c>
      <c r="S252" s="27">
        <v>11</v>
      </c>
      <c r="T252" s="28" t="str">
        <f t="shared" si="46"/>
        <v>&lt;7</v>
      </c>
      <c r="U252" s="28">
        <f t="shared" si="46"/>
        <v>10.7</v>
      </c>
      <c r="V252" s="29">
        <f t="shared" si="50"/>
        <v>11</v>
      </c>
      <c r="W252" s="23" t="str">
        <f t="shared" si="42"/>
        <v/>
      </c>
    </row>
    <row r="253" spans="1:23">
      <c r="A253" s="5">
        <v>247</v>
      </c>
      <c r="B253" s="46" t="s">
        <v>84</v>
      </c>
      <c r="C253" s="21" t="s">
        <v>84</v>
      </c>
      <c r="D253" s="22" t="s">
        <v>84</v>
      </c>
      <c r="E253" s="18" t="s">
        <v>87</v>
      </c>
      <c r="F253" s="21"/>
      <c r="G253" s="50" t="s">
        <v>60</v>
      </c>
      <c r="H253" s="22" t="s">
        <v>245</v>
      </c>
      <c r="I253" s="46" t="s">
        <v>253</v>
      </c>
      <c r="J253" s="46" t="s">
        <v>169</v>
      </c>
      <c r="K253" s="18" t="s">
        <v>53</v>
      </c>
      <c r="L253" s="10" t="s">
        <v>170</v>
      </c>
      <c r="M253" s="8" t="s">
        <v>250</v>
      </c>
      <c r="N253" s="24" t="s">
        <v>34</v>
      </c>
      <c r="O253" s="32">
        <v>46254</v>
      </c>
      <c r="P253" s="33">
        <v>46255</v>
      </c>
      <c r="Q253" s="22" t="s">
        <v>41</v>
      </c>
      <c r="R253" s="46" t="s">
        <v>41</v>
      </c>
      <c r="S253" s="27" t="s">
        <v>254</v>
      </c>
      <c r="T253" s="28" t="str">
        <f t="shared" si="46"/>
        <v>&lt;6.2</v>
      </c>
      <c r="U253" s="28" t="str">
        <f t="shared" si="46"/>
        <v>&lt;6.2</v>
      </c>
      <c r="V253" s="29" t="str">
        <f t="shared" si="50"/>
        <v>&lt;12</v>
      </c>
      <c r="W253" s="23" t="str">
        <f t="shared" si="42"/>
        <v/>
      </c>
    </row>
    <row r="254" spans="1:23">
      <c r="A254" s="5">
        <v>248</v>
      </c>
      <c r="B254" s="46" t="s">
        <v>84</v>
      </c>
      <c r="C254" s="21" t="s">
        <v>84</v>
      </c>
      <c r="D254" s="22" t="s">
        <v>84</v>
      </c>
      <c r="E254" s="18" t="s">
        <v>87</v>
      </c>
      <c r="F254" s="21"/>
      <c r="G254" s="50" t="s">
        <v>60</v>
      </c>
      <c r="H254" s="22" t="s">
        <v>245</v>
      </c>
      <c r="I254" s="46" t="s">
        <v>253</v>
      </c>
      <c r="J254" s="46" t="s">
        <v>169</v>
      </c>
      <c r="K254" s="18" t="s">
        <v>53</v>
      </c>
      <c r="L254" s="10" t="s">
        <v>170</v>
      </c>
      <c r="M254" s="8" t="s">
        <v>250</v>
      </c>
      <c r="N254" s="24" t="s">
        <v>34</v>
      </c>
      <c r="O254" s="32">
        <v>46254</v>
      </c>
      <c r="P254" s="33">
        <v>46255</v>
      </c>
      <c r="Q254" s="22" t="s">
        <v>188</v>
      </c>
      <c r="R254" s="46" t="s">
        <v>36</v>
      </c>
      <c r="S254" s="27" t="s">
        <v>254</v>
      </c>
      <c r="T254" s="28" t="str">
        <f t="shared" si="46"/>
        <v>&lt;6</v>
      </c>
      <c r="U254" s="28" t="str">
        <f t="shared" si="46"/>
        <v>&lt;6.3</v>
      </c>
      <c r="V254" s="29" t="str">
        <f t="shared" ref="V254:V258" si="51">IFERROR(IF(AND(T254="",U254=""),"",IF(AND(T254="-",U254="-"),IF(S254="","Cs合計を入力してください",S254),IF(NOT(ISERROR(T254*1+U254*1)),ROUND(T254+U254, 1-INT(LOG(ABS(T254+U254)))),IF(NOT(ISERROR(T254*1)),ROUND(T254, 1-INT(LOG(ABS(T254)))),IF(NOT(ISERROR(U254*1)),ROUND(U254, 1-INT(LOG(ABS(U254)))),IF(ISERROR(T254*1+U254*1),"&lt;"&amp;ROUND(IF(T254="-",0,SUBSTITUTE(T254,"&lt;",""))*1+IF(U254="-",0,SUBSTITUTE(U254,"&lt;",""))*1,1-INT(LOG(ABS(IF(T254="-",0,SUBSTITUTE(T254,"&lt;",""))*1+IF(U254="-",0,SUBSTITUTE(U254,"&lt;",""))*1)))))))))),"入力形式が間違っています")</f>
        <v>&lt;12</v>
      </c>
      <c r="W254" s="23" t="str">
        <f t="shared" si="42"/>
        <v/>
      </c>
    </row>
    <row r="255" spans="1:23">
      <c r="A255" s="5">
        <v>249</v>
      </c>
      <c r="B255" s="46" t="s">
        <v>84</v>
      </c>
      <c r="C255" s="21" t="s">
        <v>84</v>
      </c>
      <c r="D255" s="22" t="s">
        <v>84</v>
      </c>
      <c r="E255" s="18" t="s">
        <v>87</v>
      </c>
      <c r="F255" s="21"/>
      <c r="G255" s="50" t="s">
        <v>60</v>
      </c>
      <c r="H255" s="22" t="s">
        <v>245</v>
      </c>
      <c r="I255" s="46" t="s">
        <v>253</v>
      </c>
      <c r="J255" s="46" t="s">
        <v>169</v>
      </c>
      <c r="K255" s="18" t="s">
        <v>53</v>
      </c>
      <c r="L255" s="10" t="s">
        <v>170</v>
      </c>
      <c r="M255" s="8" t="s">
        <v>250</v>
      </c>
      <c r="N255" s="24" t="s">
        <v>34</v>
      </c>
      <c r="O255" s="32">
        <v>46254</v>
      </c>
      <c r="P255" s="33">
        <v>46255</v>
      </c>
      <c r="Q255" s="22" t="s">
        <v>52</v>
      </c>
      <c r="R255" s="46" t="s">
        <v>42</v>
      </c>
      <c r="S255" s="27" t="s">
        <v>254</v>
      </c>
      <c r="T255" s="28" t="str">
        <f t="shared" si="46"/>
        <v>&lt;7.4</v>
      </c>
      <c r="U255" s="28" t="str">
        <f t="shared" si="46"/>
        <v>&lt;7.2</v>
      </c>
      <c r="V255" s="29" t="str">
        <f t="shared" si="51"/>
        <v>&lt;15</v>
      </c>
      <c r="W255" s="23" t="str">
        <f t="shared" si="42"/>
        <v/>
      </c>
    </row>
    <row r="256" spans="1:23">
      <c r="A256" s="5">
        <v>250</v>
      </c>
      <c r="B256" s="46" t="s">
        <v>84</v>
      </c>
      <c r="C256" s="21" t="s">
        <v>84</v>
      </c>
      <c r="D256" s="22" t="s">
        <v>84</v>
      </c>
      <c r="E256" s="18" t="s">
        <v>87</v>
      </c>
      <c r="F256" s="21"/>
      <c r="G256" s="50" t="s">
        <v>60</v>
      </c>
      <c r="H256" s="22" t="s">
        <v>245</v>
      </c>
      <c r="I256" s="46" t="s">
        <v>253</v>
      </c>
      <c r="J256" s="46" t="s">
        <v>169</v>
      </c>
      <c r="K256" s="18" t="s">
        <v>53</v>
      </c>
      <c r="L256" s="10" t="s">
        <v>170</v>
      </c>
      <c r="M256" s="8" t="s">
        <v>250</v>
      </c>
      <c r="N256" s="24" t="s">
        <v>34</v>
      </c>
      <c r="O256" s="32">
        <v>46254</v>
      </c>
      <c r="P256" s="33">
        <v>46255</v>
      </c>
      <c r="Q256" s="22" t="s">
        <v>122</v>
      </c>
      <c r="R256" s="46" t="s">
        <v>262</v>
      </c>
      <c r="S256" s="27" t="s">
        <v>254</v>
      </c>
      <c r="T256" s="28" t="str">
        <f t="shared" si="46"/>
        <v>&lt;5.6</v>
      </c>
      <c r="U256" s="28" t="str">
        <f t="shared" si="46"/>
        <v>&lt;4.2</v>
      </c>
      <c r="V256" s="29" t="str">
        <f t="shared" si="51"/>
        <v>&lt;9.8</v>
      </c>
      <c r="W256" s="23" t="str">
        <f t="shared" si="42"/>
        <v/>
      </c>
    </row>
    <row r="257" spans="1:23">
      <c r="A257" s="5">
        <v>251</v>
      </c>
      <c r="B257" s="46" t="s">
        <v>84</v>
      </c>
      <c r="C257" s="21" t="s">
        <v>84</v>
      </c>
      <c r="D257" s="22" t="s">
        <v>84</v>
      </c>
      <c r="E257" s="18" t="s">
        <v>89</v>
      </c>
      <c r="F257" s="21"/>
      <c r="G257" s="50" t="s">
        <v>60</v>
      </c>
      <c r="H257" s="22" t="s">
        <v>245</v>
      </c>
      <c r="I257" s="46" t="s">
        <v>253</v>
      </c>
      <c r="J257" s="46" t="s">
        <v>169</v>
      </c>
      <c r="K257" s="18" t="s">
        <v>53</v>
      </c>
      <c r="L257" s="10" t="s">
        <v>170</v>
      </c>
      <c r="M257" s="8" t="s">
        <v>250</v>
      </c>
      <c r="N257" s="24" t="s">
        <v>34</v>
      </c>
      <c r="O257" s="32">
        <v>46251</v>
      </c>
      <c r="P257" s="33">
        <v>46255</v>
      </c>
      <c r="Q257" s="22" t="s">
        <v>232</v>
      </c>
      <c r="R257" s="46" t="s">
        <v>232</v>
      </c>
      <c r="S257" s="27" t="s">
        <v>254</v>
      </c>
      <c r="T257" s="28" t="str">
        <f t="shared" si="46"/>
        <v>&lt;7.5</v>
      </c>
      <c r="U257" s="28" t="str">
        <f t="shared" si="46"/>
        <v>&lt;7.5</v>
      </c>
      <c r="V257" s="29" t="str">
        <f t="shared" si="51"/>
        <v>&lt;15</v>
      </c>
      <c r="W257" s="23" t="str">
        <f t="shared" si="42"/>
        <v/>
      </c>
    </row>
    <row r="258" spans="1:23">
      <c r="A258" s="5">
        <v>252</v>
      </c>
      <c r="B258" s="46" t="s">
        <v>84</v>
      </c>
      <c r="C258" s="21" t="s">
        <v>84</v>
      </c>
      <c r="D258" s="22" t="s">
        <v>84</v>
      </c>
      <c r="E258" s="18" t="s">
        <v>89</v>
      </c>
      <c r="F258" s="21"/>
      <c r="G258" s="50" t="s">
        <v>60</v>
      </c>
      <c r="H258" s="22" t="s">
        <v>245</v>
      </c>
      <c r="I258" s="46" t="s">
        <v>253</v>
      </c>
      <c r="J258" s="46" t="s">
        <v>169</v>
      </c>
      <c r="K258" s="18" t="s">
        <v>53</v>
      </c>
      <c r="L258" s="10" t="s">
        <v>170</v>
      </c>
      <c r="M258" s="8" t="s">
        <v>250</v>
      </c>
      <c r="N258" s="24" t="s">
        <v>34</v>
      </c>
      <c r="O258" s="32">
        <v>46252</v>
      </c>
      <c r="P258" s="33">
        <v>46255</v>
      </c>
      <c r="Q258" s="22" t="s">
        <v>188</v>
      </c>
      <c r="R258" s="46">
        <v>10.1</v>
      </c>
      <c r="S258" s="27">
        <v>10</v>
      </c>
      <c r="T258" s="28" t="str">
        <f t="shared" si="46"/>
        <v>&lt;6</v>
      </c>
      <c r="U258" s="28">
        <f t="shared" si="46"/>
        <v>10.1</v>
      </c>
      <c r="V258" s="29">
        <f t="shared" si="51"/>
        <v>10</v>
      </c>
      <c r="W258" s="23" t="str">
        <f t="shared" si="42"/>
        <v/>
      </c>
    </row>
    <row r="259" spans="1:23">
      <c r="A259" s="5">
        <v>253</v>
      </c>
      <c r="B259" s="46" t="s">
        <v>84</v>
      </c>
      <c r="C259" s="21" t="s">
        <v>84</v>
      </c>
      <c r="D259" s="22" t="s">
        <v>84</v>
      </c>
      <c r="E259" s="18" t="s">
        <v>89</v>
      </c>
      <c r="F259" s="21"/>
      <c r="G259" s="50" t="s">
        <v>60</v>
      </c>
      <c r="H259" s="22" t="s">
        <v>245</v>
      </c>
      <c r="I259" s="46" t="s">
        <v>253</v>
      </c>
      <c r="J259" s="46" t="s">
        <v>169</v>
      </c>
      <c r="K259" s="18" t="s">
        <v>53</v>
      </c>
      <c r="L259" s="10" t="s">
        <v>170</v>
      </c>
      <c r="M259" s="8" t="s">
        <v>250</v>
      </c>
      <c r="N259" s="24" t="s">
        <v>34</v>
      </c>
      <c r="O259" s="32">
        <v>46253</v>
      </c>
      <c r="P259" s="33">
        <v>46255</v>
      </c>
      <c r="Q259" s="22" t="s">
        <v>78</v>
      </c>
      <c r="R259" s="46" t="s">
        <v>59</v>
      </c>
      <c r="S259" s="27" t="s">
        <v>254</v>
      </c>
      <c r="T259" s="28" t="str">
        <f t="shared" si="46"/>
        <v>&lt;6.7</v>
      </c>
      <c r="U259" s="28" t="str">
        <f t="shared" si="46"/>
        <v>&lt;5.7</v>
      </c>
      <c r="V259" s="29" t="str">
        <f t="shared" ref="V259:V263" si="52">IFERROR(IF(AND(T259="",U259=""),"",IF(AND(T259="-",U259="-"),IF(S259="","Cs合計を入力してください",S259),IF(NOT(ISERROR(T259*1+U259*1)),ROUND(T259+U259, 1-INT(LOG(ABS(T259+U259)))),IF(NOT(ISERROR(T259*1)),ROUND(T259, 1-INT(LOG(ABS(T259)))),IF(NOT(ISERROR(U259*1)),ROUND(U259, 1-INT(LOG(ABS(U259)))),IF(ISERROR(T259*1+U259*1),"&lt;"&amp;ROUND(IF(T259="-",0,SUBSTITUTE(T259,"&lt;",""))*1+IF(U259="-",0,SUBSTITUTE(U259,"&lt;",""))*1,1-INT(LOG(ABS(IF(T259="-",0,SUBSTITUTE(T259,"&lt;",""))*1+IF(U259="-",0,SUBSTITUTE(U259,"&lt;",""))*1)))))))))),"入力形式が間違っています")</f>
        <v>&lt;12</v>
      </c>
      <c r="W259" s="23" t="str">
        <f t="shared" si="42"/>
        <v/>
      </c>
    </row>
    <row r="260" spans="1:23">
      <c r="A260" s="5">
        <v>254</v>
      </c>
      <c r="B260" s="46" t="s">
        <v>84</v>
      </c>
      <c r="C260" s="21" t="s">
        <v>84</v>
      </c>
      <c r="D260" s="22" t="s">
        <v>84</v>
      </c>
      <c r="E260" s="18" t="s">
        <v>89</v>
      </c>
      <c r="F260" s="21"/>
      <c r="G260" s="50" t="s">
        <v>60</v>
      </c>
      <c r="H260" s="22" t="s">
        <v>245</v>
      </c>
      <c r="I260" s="46" t="s">
        <v>253</v>
      </c>
      <c r="J260" s="46" t="s">
        <v>169</v>
      </c>
      <c r="K260" s="18" t="s">
        <v>53</v>
      </c>
      <c r="L260" s="10" t="s">
        <v>170</v>
      </c>
      <c r="M260" s="8" t="s">
        <v>250</v>
      </c>
      <c r="N260" s="24" t="s">
        <v>34</v>
      </c>
      <c r="O260" s="32">
        <v>46253</v>
      </c>
      <c r="P260" s="33">
        <v>46255</v>
      </c>
      <c r="Q260" s="22" t="s">
        <v>122</v>
      </c>
      <c r="R260" s="46" t="s">
        <v>41</v>
      </c>
      <c r="S260" s="27" t="s">
        <v>254</v>
      </c>
      <c r="T260" s="28" t="str">
        <f t="shared" si="46"/>
        <v>&lt;5.6</v>
      </c>
      <c r="U260" s="28" t="str">
        <f t="shared" si="46"/>
        <v>&lt;6.2</v>
      </c>
      <c r="V260" s="29" t="str">
        <f t="shared" si="52"/>
        <v>&lt;12</v>
      </c>
      <c r="W260" s="23" t="str">
        <f t="shared" si="42"/>
        <v/>
      </c>
    </row>
    <row r="261" spans="1:23">
      <c r="A261" s="5">
        <v>255</v>
      </c>
      <c r="B261" s="46" t="s">
        <v>84</v>
      </c>
      <c r="C261" s="21" t="s">
        <v>84</v>
      </c>
      <c r="D261" s="22" t="s">
        <v>84</v>
      </c>
      <c r="E261" s="18" t="s">
        <v>255</v>
      </c>
      <c r="F261" s="21"/>
      <c r="G261" s="50" t="s">
        <v>60</v>
      </c>
      <c r="H261" s="22" t="s">
        <v>245</v>
      </c>
      <c r="I261" s="46" t="s">
        <v>253</v>
      </c>
      <c r="J261" s="46" t="s">
        <v>169</v>
      </c>
      <c r="K261" s="18" t="s">
        <v>53</v>
      </c>
      <c r="L261" s="10" t="s">
        <v>170</v>
      </c>
      <c r="M261" s="8" t="s">
        <v>250</v>
      </c>
      <c r="N261" s="24" t="s">
        <v>34</v>
      </c>
      <c r="O261" s="32">
        <v>46253</v>
      </c>
      <c r="P261" s="33">
        <v>46255</v>
      </c>
      <c r="Q261" s="22" t="s">
        <v>224</v>
      </c>
      <c r="R261" s="46">
        <v>8.6</v>
      </c>
      <c r="S261" s="27">
        <v>8.6</v>
      </c>
      <c r="T261" s="28" t="str">
        <f t="shared" si="46"/>
        <v>&lt;6.6</v>
      </c>
      <c r="U261" s="28">
        <f t="shared" si="46"/>
        <v>8.6</v>
      </c>
      <c r="V261" s="29">
        <f t="shared" si="52"/>
        <v>8.6</v>
      </c>
      <c r="W261" s="23" t="str">
        <f t="shared" si="42"/>
        <v/>
      </c>
    </row>
    <row r="262" spans="1:23">
      <c r="A262" s="5">
        <v>256</v>
      </c>
      <c r="B262" s="46" t="s">
        <v>84</v>
      </c>
      <c r="C262" s="21" t="s">
        <v>84</v>
      </c>
      <c r="D262" s="22" t="s">
        <v>84</v>
      </c>
      <c r="E262" s="18" t="s">
        <v>255</v>
      </c>
      <c r="F262" s="21"/>
      <c r="G262" s="50" t="s">
        <v>60</v>
      </c>
      <c r="H262" s="22" t="s">
        <v>245</v>
      </c>
      <c r="I262" s="46" t="s">
        <v>253</v>
      </c>
      <c r="J262" s="46" t="s">
        <v>169</v>
      </c>
      <c r="K262" s="18" t="s">
        <v>53</v>
      </c>
      <c r="L262" s="10" t="s">
        <v>170</v>
      </c>
      <c r="M262" s="8" t="s">
        <v>250</v>
      </c>
      <c r="N262" s="24" t="s">
        <v>34</v>
      </c>
      <c r="O262" s="32">
        <v>46254</v>
      </c>
      <c r="P262" s="33">
        <v>46255</v>
      </c>
      <c r="Q262" s="22" t="s">
        <v>227</v>
      </c>
      <c r="R262" s="46">
        <v>17.2</v>
      </c>
      <c r="S262" s="27">
        <v>17</v>
      </c>
      <c r="T262" s="28" t="str">
        <f t="shared" si="46"/>
        <v>&lt;6.4</v>
      </c>
      <c r="U262" s="28">
        <f t="shared" si="46"/>
        <v>17.2</v>
      </c>
      <c r="V262" s="29">
        <f t="shared" si="52"/>
        <v>17</v>
      </c>
      <c r="W262" s="23" t="str">
        <f t="shared" si="42"/>
        <v/>
      </c>
    </row>
    <row r="263" spans="1:23">
      <c r="A263" s="5">
        <v>257</v>
      </c>
      <c r="B263" s="46" t="s">
        <v>84</v>
      </c>
      <c r="C263" s="21" t="s">
        <v>84</v>
      </c>
      <c r="D263" s="22" t="s">
        <v>84</v>
      </c>
      <c r="E263" s="18" t="s">
        <v>255</v>
      </c>
      <c r="F263" s="21"/>
      <c r="G263" s="50" t="s">
        <v>60</v>
      </c>
      <c r="H263" s="22" t="s">
        <v>245</v>
      </c>
      <c r="I263" s="46" t="s">
        <v>253</v>
      </c>
      <c r="J263" s="46" t="s">
        <v>169</v>
      </c>
      <c r="K263" s="18" t="s">
        <v>53</v>
      </c>
      <c r="L263" s="10" t="s">
        <v>170</v>
      </c>
      <c r="M263" s="8" t="s">
        <v>250</v>
      </c>
      <c r="N263" s="24" t="s">
        <v>34</v>
      </c>
      <c r="O263" s="32">
        <v>46255</v>
      </c>
      <c r="P263" s="33">
        <v>46258</v>
      </c>
      <c r="Q263" s="22" t="s">
        <v>43</v>
      </c>
      <c r="R263" s="46" t="s">
        <v>42</v>
      </c>
      <c r="S263" s="27" t="s">
        <v>254</v>
      </c>
      <c r="T263" s="28" t="str">
        <f t="shared" si="46"/>
        <v>&lt;7.8</v>
      </c>
      <c r="U263" s="28" t="str">
        <f t="shared" si="46"/>
        <v>&lt;7.2</v>
      </c>
      <c r="V263" s="29" t="str">
        <f t="shared" si="52"/>
        <v>&lt;15</v>
      </c>
      <c r="W263" s="23" t="str">
        <f t="shared" si="42"/>
        <v/>
      </c>
    </row>
    <row r="264" spans="1:23">
      <c r="A264" s="5">
        <v>258</v>
      </c>
      <c r="B264" s="46" t="s">
        <v>84</v>
      </c>
      <c r="C264" s="21" t="s">
        <v>84</v>
      </c>
      <c r="D264" s="22" t="s">
        <v>84</v>
      </c>
      <c r="E264" s="18" t="s">
        <v>90</v>
      </c>
      <c r="F264" s="21"/>
      <c r="G264" s="50" t="s">
        <v>60</v>
      </c>
      <c r="H264" s="22" t="s">
        <v>245</v>
      </c>
      <c r="I264" s="46" t="s">
        <v>253</v>
      </c>
      <c r="J264" s="46" t="s">
        <v>169</v>
      </c>
      <c r="K264" s="18" t="s">
        <v>53</v>
      </c>
      <c r="L264" s="10" t="s">
        <v>170</v>
      </c>
      <c r="M264" s="8" t="s">
        <v>250</v>
      </c>
      <c r="N264" s="24" t="s">
        <v>34</v>
      </c>
      <c r="O264" s="32">
        <v>46255</v>
      </c>
      <c r="P264" s="33">
        <v>46258</v>
      </c>
      <c r="Q264" s="22" t="s">
        <v>258</v>
      </c>
      <c r="R264" s="46" t="s">
        <v>256</v>
      </c>
      <c r="S264" s="27" t="s">
        <v>254</v>
      </c>
      <c r="T264" s="28" t="str">
        <f t="shared" si="46"/>
        <v>&lt;4.6</v>
      </c>
      <c r="U264" s="28" t="str">
        <f t="shared" si="46"/>
        <v>&lt;5.4</v>
      </c>
      <c r="V264" s="29" t="str">
        <f t="shared" ref="V264:V268" si="53">IFERROR(IF(AND(T264="",U264=""),"",IF(AND(T264="-",U264="-"),IF(S264="","Cs合計を入力してください",S264),IF(NOT(ISERROR(T264*1+U264*1)),ROUND(T264+U264, 1-INT(LOG(ABS(T264+U264)))),IF(NOT(ISERROR(T264*1)),ROUND(T264, 1-INT(LOG(ABS(T264)))),IF(NOT(ISERROR(U264*1)),ROUND(U264, 1-INT(LOG(ABS(U264)))),IF(ISERROR(T264*1+U264*1),"&lt;"&amp;ROUND(IF(T264="-",0,SUBSTITUTE(T264,"&lt;",""))*1+IF(U264="-",0,SUBSTITUTE(U264,"&lt;",""))*1,1-INT(LOG(ABS(IF(T264="-",0,SUBSTITUTE(T264,"&lt;",""))*1+IF(U264="-",0,SUBSTITUTE(U264,"&lt;",""))*1)))))))))),"入力形式が間違っています")</f>
        <v>&lt;10</v>
      </c>
      <c r="W264" s="23" t="str">
        <f t="shared" si="42"/>
        <v/>
      </c>
    </row>
    <row r="265" spans="1:23">
      <c r="A265" s="5">
        <v>259</v>
      </c>
      <c r="B265" s="46" t="s">
        <v>84</v>
      </c>
      <c r="C265" s="21" t="s">
        <v>84</v>
      </c>
      <c r="D265" s="22" t="s">
        <v>84</v>
      </c>
      <c r="E265" s="18" t="s">
        <v>87</v>
      </c>
      <c r="F265" s="21"/>
      <c r="G265" s="50" t="s">
        <v>60</v>
      </c>
      <c r="H265" s="22" t="s">
        <v>245</v>
      </c>
      <c r="I265" s="46" t="s">
        <v>253</v>
      </c>
      <c r="J265" s="46" t="s">
        <v>169</v>
      </c>
      <c r="K265" s="18" t="s">
        <v>53</v>
      </c>
      <c r="L265" s="10" t="s">
        <v>170</v>
      </c>
      <c r="M265" s="8" t="s">
        <v>250</v>
      </c>
      <c r="N265" s="24" t="s">
        <v>34</v>
      </c>
      <c r="O265" s="32">
        <v>46256</v>
      </c>
      <c r="P265" s="33">
        <v>46258</v>
      </c>
      <c r="Q265" s="22" t="s">
        <v>151</v>
      </c>
      <c r="R265" s="46">
        <v>20.3</v>
      </c>
      <c r="S265" s="27">
        <v>20</v>
      </c>
      <c r="T265" s="28" t="str">
        <f t="shared" si="46"/>
        <v>&lt;6.5</v>
      </c>
      <c r="U265" s="28">
        <f t="shared" si="46"/>
        <v>20.3</v>
      </c>
      <c r="V265" s="29">
        <f t="shared" si="53"/>
        <v>20</v>
      </c>
      <c r="W265" s="23" t="str">
        <f t="shared" si="42"/>
        <v/>
      </c>
    </row>
    <row r="266" spans="1:23">
      <c r="A266" s="5">
        <v>260</v>
      </c>
      <c r="B266" s="46" t="s">
        <v>84</v>
      </c>
      <c r="C266" s="21" t="s">
        <v>84</v>
      </c>
      <c r="D266" s="22" t="s">
        <v>84</v>
      </c>
      <c r="E266" s="18" t="s">
        <v>87</v>
      </c>
      <c r="F266" s="21"/>
      <c r="G266" s="50" t="s">
        <v>60</v>
      </c>
      <c r="H266" s="22" t="s">
        <v>245</v>
      </c>
      <c r="I266" s="46" t="s">
        <v>253</v>
      </c>
      <c r="J266" s="46" t="s">
        <v>169</v>
      </c>
      <c r="K266" s="18" t="s">
        <v>53</v>
      </c>
      <c r="L266" s="10" t="s">
        <v>170</v>
      </c>
      <c r="M266" s="8" t="s">
        <v>250</v>
      </c>
      <c r="N266" s="24" t="s">
        <v>34</v>
      </c>
      <c r="O266" s="32">
        <v>46256</v>
      </c>
      <c r="P266" s="33">
        <v>46258</v>
      </c>
      <c r="Q266" s="22" t="s">
        <v>257</v>
      </c>
      <c r="R266" s="46" t="s">
        <v>80</v>
      </c>
      <c r="S266" s="27" t="s">
        <v>254</v>
      </c>
      <c r="T266" s="28" t="str">
        <f t="shared" si="46"/>
        <v>&lt;5.3</v>
      </c>
      <c r="U266" s="28" t="str">
        <f t="shared" si="46"/>
        <v>&lt;4.9</v>
      </c>
      <c r="V266" s="29" t="str">
        <f t="shared" si="53"/>
        <v>&lt;10</v>
      </c>
      <c r="W266" s="23" t="str">
        <f t="shared" si="42"/>
        <v/>
      </c>
    </row>
    <row r="267" spans="1:23">
      <c r="A267" s="5">
        <v>261</v>
      </c>
      <c r="B267" s="46" t="s">
        <v>84</v>
      </c>
      <c r="C267" s="21" t="s">
        <v>84</v>
      </c>
      <c r="D267" s="22" t="s">
        <v>84</v>
      </c>
      <c r="E267" s="18" t="s">
        <v>87</v>
      </c>
      <c r="F267" s="21"/>
      <c r="G267" s="50" t="s">
        <v>60</v>
      </c>
      <c r="H267" s="22" t="s">
        <v>245</v>
      </c>
      <c r="I267" s="46" t="s">
        <v>253</v>
      </c>
      <c r="J267" s="46" t="s">
        <v>169</v>
      </c>
      <c r="K267" s="18" t="s">
        <v>53</v>
      </c>
      <c r="L267" s="10" t="s">
        <v>170</v>
      </c>
      <c r="M267" s="8" t="s">
        <v>250</v>
      </c>
      <c r="N267" s="24" t="s">
        <v>34</v>
      </c>
      <c r="O267" s="32">
        <v>46256</v>
      </c>
      <c r="P267" s="33">
        <v>46258</v>
      </c>
      <c r="Q267" s="22" t="s">
        <v>156</v>
      </c>
      <c r="R267" s="46" t="s">
        <v>78</v>
      </c>
      <c r="S267" s="27" t="s">
        <v>254</v>
      </c>
      <c r="T267" s="28" t="str">
        <f t="shared" si="46"/>
        <v>&lt;6.8</v>
      </c>
      <c r="U267" s="28" t="str">
        <f t="shared" si="46"/>
        <v>&lt;6.7</v>
      </c>
      <c r="V267" s="29" t="str">
        <f t="shared" si="53"/>
        <v>&lt;14</v>
      </c>
      <c r="W267" s="23" t="str">
        <f t="shared" si="42"/>
        <v/>
      </c>
    </row>
    <row r="268" spans="1:23">
      <c r="A268" s="5">
        <v>262</v>
      </c>
      <c r="B268" s="46" t="s">
        <v>84</v>
      </c>
      <c r="C268" s="21" t="s">
        <v>84</v>
      </c>
      <c r="D268" s="22" t="s">
        <v>84</v>
      </c>
      <c r="E268" s="18" t="s">
        <v>87</v>
      </c>
      <c r="F268" s="21"/>
      <c r="G268" s="50" t="s">
        <v>60</v>
      </c>
      <c r="H268" s="22" t="s">
        <v>245</v>
      </c>
      <c r="I268" s="46" t="s">
        <v>253</v>
      </c>
      <c r="J268" s="46" t="s">
        <v>169</v>
      </c>
      <c r="K268" s="18" t="s">
        <v>53</v>
      </c>
      <c r="L268" s="10" t="s">
        <v>170</v>
      </c>
      <c r="M268" s="8" t="s">
        <v>250</v>
      </c>
      <c r="N268" s="24" t="s">
        <v>34</v>
      </c>
      <c r="O268" s="32">
        <v>46256</v>
      </c>
      <c r="P268" s="33">
        <v>46258</v>
      </c>
      <c r="Q268" s="22" t="s">
        <v>59</v>
      </c>
      <c r="R268" s="46" t="s">
        <v>108</v>
      </c>
      <c r="S268" s="27" t="s">
        <v>254</v>
      </c>
      <c r="T268" s="28" t="str">
        <f t="shared" si="46"/>
        <v>&lt;5.7</v>
      </c>
      <c r="U268" s="28" t="str">
        <f t="shared" si="46"/>
        <v>&lt;5.8</v>
      </c>
      <c r="V268" s="29" t="str">
        <f t="shared" si="53"/>
        <v>&lt;12</v>
      </c>
      <c r="W268" s="23" t="str">
        <f t="shared" si="42"/>
        <v/>
      </c>
    </row>
    <row r="269" spans="1:23">
      <c r="A269" s="5">
        <v>263</v>
      </c>
      <c r="B269" s="46" t="s">
        <v>84</v>
      </c>
      <c r="C269" s="21" t="s">
        <v>84</v>
      </c>
      <c r="D269" s="22" t="s">
        <v>84</v>
      </c>
      <c r="E269" s="18" t="s">
        <v>87</v>
      </c>
      <c r="F269" s="21"/>
      <c r="G269" s="50" t="s">
        <v>60</v>
      </c>
      <c r="H269" s="22" t="s">
        <v>245</v>
      </c>
      <c r="I269" s="46" t="s">
        <v>253</v>
      </c>
      <c r="J269" s="46" t="s">
        <v>169</v>
      </c>
      <c r="K269" s="18" t="s">
        <v>53</v>
      </c>
      <c r="L269" s="10" t="s">
        <v>170</v>
      </c>
      <c r="M269" s="8" t="s">
        <v>250</v>
      </c>
      <c r="N269" s="24" t="s">
        <v>34</v>
      </c>
      <c r="O269" s="32">
        <v>46257</v>
      </c>
      <c r="P269" s="33">
        <v>46258</v>
      </c>
      <c r="Q269" s="22" t="s">
        <v>120</v>
      </c>
      <c r="R269" s="46">
        <v>8.9</v>
      </c>
      <c r="S269" s="27">
        <v>8.9</v>
      </c>
      <c r="T269" s="28" t="str">
        <f t="shared" si="46"/>
        <v>&lt;7.1</v>
      </c>
      <c r="U269" s="28">
        <f t="shared" si="46"/>
        <v>8.9</v>
      </c>
      <c r="V269" s="29">
        <f t="shared" ref="V269:V273" si="54">IFERROR(IF(AND(T269="",U269=""),"",IF(AND(T269="-",U269="-"),IF(S269="","Cs合計を入力してください",S269),IF(NOT(ISERROR(T269*1+U269*1)),ROUND(T269+U269, 1-INT(LOG(ABS(T269+U269)))),IF(NOT(ISERROR(T269*1)),ROUND(T269, 1-INT(LOG(ABS(T269)))),IF(NOT(ISERROR(U269*1)),ROUND(U269, 1-INT(LOG(ABS(U269)))),IF(ISERROR(T269*1+U269*1),"&lt;"&amp;ROUND(IF(T269="-",0,SUBSTITUTE(T269,"&lt;",""))*1+IF(U269="-",0,SUBSTITUTE(U269,"&lt;",""))*1,1-INT(LOG(ABS(IF(T269="-",0,SUBSTITUTE(T269,"&lt;",""))*1+IF(U269="-",0,SUBSTITUTE(U269,"&lt;",""))*1)))))))))),"入力形式が間違っています")</f>
        <v>8.9</v>
      </c>
      <c r="W269" s="23" t="str">
        <f t="shared" si="42"/>
        <v/>
      </c>
    </row>
    <row r="270" spans="1:23">
      <c r="A270" s="5">
        <v>264</v>
      </c>
      <c r="B270" s="46" t="s">
        <v>84</v>
      </c>
      <c r="C270" s="21" t="s">
        <v>84</v>
      </c>
      <c r="D270" s="22" t="s">
        <v>84</v>
      </c>
      <c r="E270" s="18" t="s">
        <v>87</v>
      </c>
      <c r="F270" s="21"/>
      <c r="G270" s="50" t="s">
        <v>60</v>
      </c>
      <c r="H270" s="22" t="s">
        <v>245</v>
      </c>
      <c r="I270" s="46" t="s">
        <v>253</v>
      </c>
      <c r="J270" s="46" t="s">
        <v>169</v>
      </c>
      <c r="K270" s="18" t="s">
        <v>53</v>
      </c>
      <c r="L270" s="10" t="s">
        <v>170</v>
      </c>
      <c r="M270" s="8" t="s">
        <v>250</v>
      </c>
      <c r="N270" s="24" t="s">
        <v>34</v>
      </c>
      <c r="O270" s="32">
        <v>46257</v>
      </c>
      <c r="P270" s="33">
        <v>46258</v>
      </c>
      <c r="Q270" s="22" t="s">
        <v>195</v>
      </c>
      <c r="R270" s="46" t="s">
        <v>52</v>
      </c>
      <c r="S270" s="27" t="s">
        <v>254</v>
      </c>
      <c r="T270" s="28" t="str">
        <f t="shared" si="46"/>
        <v>&lt;4.8</v>
      </c>
      <c r="U270" s="28" t="str">
        <f t="shared" si="46"/>
        <v>&lt;7.4</v>
      </c>
      <c r="V270" s="29" t="str">
        <f t="shared" si="54"/>
        <v>&lt;12</v>
      </c>
      <c r="W270" s="23" t="str">
        <f t="shared" si="42"/>
        <v/>
      </c>
    </row>
    <row r="271" spans="1:23">
      <c r="A271" s="5">
        <v>265</v>
      </c>
      <c r="B271" s="46" t="s">
        <v>84</v>
      </c>
      <c r="C271" s="21" t="s">
        <v>84</v>
      </c>
      <c r="D271" s="22" t="s">
        <v>84</v>
      </c>
      <c r="E271" s="18" t="s">
        <v>87</v>
      </c>
      <c r="F271" s="21"/>
      <c r="G271" s="50" t="s">
        <v>60</v>
      </c>
      <c r="H271" s="22" t="s">
        <v>245</v>
      </c>
      <c r="I271" s="46" t="s">
        <v>253</v>
      </c>
      <c r="J271" s="46" t="s">
        <v>169</v>
      </c>
      <c r="K271" s="18" t="s">
        <v>53</v>
      </c>
      <c r="L271" s="10" t="s">
        <v>170</v>
      </c>
      <c r="M271" s="8" t="s">
        <v>250</v>
      </c>
      <c r="N271" s="24" t="s">
        <v>34</v>
      </c>
      <c r="O271" s="32">
        <v>46257</v>
      </c>
      <c r="P271" s="33">
        <v>46258</v>
      </c>
      <c r="Q271" s="22" t="s">
        <v>51</v>
      </c>
      <c r="R271" s="46" t="s">
        <v>133</v>
      </c>
      <c r="S271" s="27" t="s">
        <v>254</v>
      </c>
      <c r="T271" s="28" t="str">
        <f t="shared" si="46"/>
        <v>&lt;7.7</v>
      </c>
      <c r="U271" s="28" t="str">
        <f t="shared" si="46"/>
        <v>&lt;7.6</v>
      </c>
      <c r="V271" s="29" t="str">
        <f t="shared" si="54"/>
        <v>&lt;15</v>
      </c>
      <c r="W271" s="23" t="str">
        <f t="shared" si="42"/>
        <v/>
      </c>
    </row>
    <row r="272" spans="1:23">
      <c r="A272" s="5">
        <v>266</v>
      </c>
      <c r="B272" s="46" t="s">
        <v>84</v>
      </c>
      <c r="C272" s="21" t="s">
        <v>84</v>
      </c>
      <c r="D272" s="22" t="s">
        <v>84</v>
      </c>
      <c r="E272" s="18" t="s">
        <v>87</v>
      </c>
      <c r="F272" s="21"/>
      <c r="G272" s="50" t="s">
        <v>60</v>
      </c>
      <c r="H272" s="22" t="s">
        <v>245</v>
      </c>
      <c r="I272" s="46" t="s">
        <v>253</v>
      </c>
      <c r="J272" s="46" t="s">
        <v>169</v>
      </c>
      <c r="K272" s="18" t="s">
        <v>53</v>
      </c>
      <c r="L272" s="10" t="s">
        <v>170</v>
      </c>
      <c r="M272" s="8" t="s">
        <v>250</v>
      </c>
      <c r="N272" s="24" t="s">
        <v>34</v>
      </c>
      <c r="O272" s="32">
        <v>46255</v>
      </c>
      <c r="P272" s="33">
        <v>46258</v>
      </c>
      <c r="Q272" s="22" t="s">
        <v>51</v>
      </c>
      <c r="R272" s="46" t="s">
        <v>261</v>
      </c>
      <c r="S272" s="27" t="s">
        <v>254</v>
      </c>
      <c r="T272" s="28" t="str">
        <f t="shared" si="46"/>
        <v>&lt;7.7</v>
      </c>
      <c r="U272" s="28" t="str">
        <f t="shared" si="46"/>
        <v>&lt;8</v>
      </c>
      <c r="V272" s="29" t="str">
        <f t="shared" si="54"/>
        <v>&lt;16</v>
      </c>
      <c r="W272" s="23" t="str">
        <f t="shared" si="42"/>
        <v/>
      </c>
    </row>
    <row r="273" spans="1:23">
      <c r="A273" s="5">
        <v>267</v>
      </c>
      <c r="B273" s="46" t="s">
        <v>84</v>
      </c>
      <c r="C273" s="21" t="s">
        <v>84</v>
      </c>
      <c r="D273" s="22" t="s">
        <v>84</v>
      </c>
      <c r="E273" s="18" t="s">
        <v>87</v>
      </c>
      <c r="F273" s="21"/>
      <c r="G273" s="50" t="s">
        <v>60</v>
      </c>
      <c r="H273" s="22" t="s">
        <v>245</v>
      </c>
      <c r="I273" s="46" t="s">
        <v>253</v>
      </c>
      <c r="J273" s="46" t="s">
        <v>169</v>
      </c>
      <c r="K273" s="18" t="s">
        <v>53</v>
      </c>
      <c r="L273" s="10" t="s">
        <v>170</v>
      </c>
      <c r="M273" s="8" t="s">
        <v>250</v>
      </c>
      <c r="N273" s="24" t="s">
        <v>34</v>
      </c>
      <c r="O273" s="32">
        <v>46256</v>
      </c>
      <c r="P273" s="33">
        <v>46258</v>
      </c>
      <c r="Q273" s="22" t="s">
        <v>36</v>
      </c>
      <c r="R273" s="46">
        <v>5.0999999999999996</v>
      </c>
      <c r="S273" s="27">
        <v>5.0999999999999996</v>
      </c>
      <c r="T273" s="28" t="str">
        <f t="shared" si="46"/>
        <v>&lt;6.3</v>
      </c>
      <c r="U273" s="28">
        <f t="shared" si="46"/>
        <v>5.0999999999999996</v>
      </c>
      <c r="V273" s="29">
        <f t="shared" si="54"/>
        <v>5.0999999999999996</v>
      </c>
      <c r="W273" s="23" t="str">
        <f t="shared" si="42"/>
        <v/>
      </c>
    </row>
    <row r="274" spans="1:23">
      <c r="A274" s="5">
        <v>268</v>
      </c>
      <c r="B274" s="46" t="s">
        <v>84</v>
      </c>
      <c r="C274" s="21" t="s">
        <v>84</v>
      </c>
      <c r="D274" s="22" t="s">
        <v>84</v>
      </c>
      <c r="E274" s="18" t="s">
        <v>87</v>
      </c>
      <c r="F274" s="21"/>
      <c r="G274" s="50" t="s">
        <v>60</v>
      </c>
      <c r="H274" s="22" t="s">
        <v>245</v>
      </c>
      <c r="I274" s="46" t="s">
        <v>253</v>
      </c>
      <c r="J274" s="46" t="s">
        <v>169</v>
      </c>
      <c r="K274" s="18" t="s">
        <v>53</v>
      </c>
      <c r="L274" s="10" t="s">
        <v>170</v>
      </c>
      <c r="M274" s="8" t="s">
        <v>250</v>
      </c>
      <c r="N274" s="24" t="s">
        <v>34</v>
      </c>
      <c r="O274" s="32">
        <v>46256</v>
      </c>
      <c r="P274" s="33">
        <v>46258</v>
      </c>
      <c r="Q274" s="22" t="s">
        <v>149</v>
      </c>
      <c r="R274" s="46">
        <v>25.4</v>
      </c>
      <c r="S274" s="140">
        <v>25</v>
      </c>
      <c r="T274" s="28" t="str">
        <f t="shared" si="46"/>
        <v>&lt;6.9</v>
      </c>
      <c r="U274" s="28">
        <f t="shared" si="46"/>
        <v>25.4</v>
      </c>
      <c r="V274" s="29">
        <f t="shared" ref="V274:V278" si="55">IFERROR(IF(AND(T274="",U274=""),"",IF(AND(T274="-",U274="-"),IF(S274="","Cs合計を入力してください",S274),IF(NOT(ISERROR(T274*1+U274*1)),ROUND(T274+U274, 1-INT(LOG(ABS(T274+U274)))),IF(NOT(ISERROR(T274*1)),ROUND(T274, 1-INT(LOG(ABS(T274)))),IF(NOT(ISERROR(U274*1)),ROUND(U274, 1-INT(LOG(ABS(U274)))),IF(ISERROR(T274*1+U274*1),"&lt;"&amp;ROUND(IF(T274="-",0,SUBSTITUTE(T274,"&lt;",""))*1+IF(U274="-",0,SUBSTITUTE(U274,"&lt;",""))*1,1-INT(LOG(ABS(IF(T274="-",0,SUBSTITUTE(T274,"&lt;",""))*1+IF(U274="-",0,SUBSTITUTE(U274,"&lt;",""))*1)))))))))),"入力形式が間違っています")</f>
        <v>25</v>
      </c>
      <c r="W274" s="23" t="str">
        <f t="shared" si="42"/>
        <v/>
      </c>
    </row>
    <row r="275" spans="1:23">
      <c r="A275" s="5">
        <v>269</v>
      </c>
      <c r="B275" s="46" t="s">
        <v>84</v>
      </c>
      <c r="C275" s="21" t="s">
        <v>84</v>
      </c>
      <c r="D275" s="22" t="s">
        <v>84</v>
      </c>
      <c r="E275" s="18" t="s">
        <v>87</v>
      </c>
      <c r="F275" s="21"/>
      <c r="G275" s="50" t="s">
        <v>60</v>
      </c>
      <c r="H275" s="22" t="s">
        <v>245</v>
      </c>
      <c r="I275" s="46" t="s">
        <v>253</v>
      </c>
      <c r="J275" s="46" t="s">
        <v>169</v>
      </c>
      <c r="K275" s="18" t="s">
        <v>53</v>
      </c>
      <c r="L275" s="10" t="s">
        <v>170</v>
      </c>
      <c r="M275" s="8" t="s">
        <v>250</v>
      </c>
      <c r="N275" s="24" t="s">
        <v>34</v>
      </c>
      <c r="O275" s="32">
        <v>46256</v>
      </c>
      <c r="P275" s="33">
        <v>46258</v>
      </c>
      <c r="Q275" s="22" t="s">
        <v>108</v>
      </c>
      <c r="R275" s="46" t="s">
        <v>232</v>
      </c>
      <c r="S275" s="27" t="s">
        <v>254</v>
      </c>
      <c r="T275" s="28" t="str">
        <f t="shared" si="46"/>
        <v>&lt;5.8</v>
      </c>
      <c r="U275" s="28" t="str">
        <f t="shared" si="46"/>
        <v>&lt;7.5</v>
      </c>
      <c r="V275" s="29" t="str">
        <f t="shared" si="55"/>
        <v>&lt;13</v>
      </c>
      <c r="W275" s="23" t="str">
        <f t="shared" si="42"/>
        <v/>
      </c>
    </row>
    <row r="276" spans="1:23">
      <c r="A276" s="5">
        <v>270</v>
      </c>
      <c r="B276" s="46" t="s">
        <v>84</v>
      </c>
      <c r="C276" s="21" t="s">
        <v>84</v>
      </c>
      <c r="D276" s="22" t="s">
        <v>84</v>
      </c>
      <c r="E276" s="18" t="s">
        <v>87</v>
      </c>
      <c r="F276" s="21"/>
      <c r="G276" s="50" t="s">
        <v>60</v>
      </c>
      <c r="H276" s="22" t="s">
        <v>245</v>
      </c>
      <c r="I276" s="46" t="s">
        <v>253</v>
      </c>
      <c r="J276" s="46" t="s">
        <v>169</v>
      </c>
      <c r="K276" s="18" t="s">
        <v>53</v>
      </c>
      <c r="L276" s="10" t="s">
        <v>170</v>
      </c>
      <c r="M276" s="8" t="s">
        <v>250</v>
      </c>
      <c r="N276" s="24" t="s">
        <v>34</v>
      </c>
      <c r="O276" s="32">
        <v>46257</v>
      </c>
      <c r="P276" s="33">
        <v>46258</v>
      </c>
      <c r="Q276" s="22" t="s">
        <v>97</v>
      </c>
      <c r="R276" s="46" t="s">
        <v>108</v>
      </c>
      <c r="S276" s="27" t="s">
        <v>254</v>
      </c>
      <c r="T276" s="28" t="str">
        <f t="shared" si="46"/>
        <v>&lt;5.9</v>
      </c>
      <c r="U276" s="28" t="str">
        <f t="shared" si="46"/>
        <v>&lt;5.8</v>
      </c>
      <c r="V276" s="29" t="str">
        <f t="shared" si="55"/>
        <v>&lt;12</v>
      </c>
      <c r="W276" s="23" t="str">
        <f t="shared" si="42"/>
        <v/>
      </c>
    </row>
    <row r="277" spans="1:23">
      <c r="A277" s="5">
        <v>271</v>
      </c>
      <c r="B277" s="46" t="s">
        <v>84</v>
      </c>
      <c r="C277" s="21" t="s">
        <v>84</v>
      </c>
      <c r="D277" s="22" t="s">
        <v>84</v>
      </c>
      <c r="E277" s="18" t="s">
        <v>87</v>
      </c>
      <c r="F277" s="21"/>
      <c r="G277" s="50" t="s">
        <v>60</v>
      </c>
      <c r="H277" s="22" t="s">
        <v>245</v>
      </c>
      <c r="I277" s="46" t="s">
        <v>253</v>
      </c>
      <c r="J277" s="46" t="s">
        <v>169</v>
      </c>
      <c r="K277" s="18" t="s">
        <v>53</v>
      </c>
      <c r="L277" s="10" t="s">
        <v>170</v>
      </c>
      <c r="M277" s="8" t="s">
        <v>250</v>
      </c>
      <c r="N277" s="24" t="s">
        <v>34</v>
      </c>
      <c r="O277" s="32">
        <v>46257</v>
      </c>
      <c r="P277" s="33">
        <v>46258</v>
      </c>
      <c r="Q277" s="22" t="s">
        <v>156</v>
      </c>
      <c r="R277" s="46" t="s">
        <v>232</v>
      </c>
      <c r="S277" s="27" t="s">
        <v>254</v>
      </c>
      <c r="T277" s="28" t="str">
        <f t="shared" si="46"/>
        <v>&lt;6.8</v>
      </c>
      <c r="U277" s="28" t="str">
        <f t="shared" si="46"/>
        <v>&lt;7.5</v>
      </c>
      <c r="V277" s="29" t="str">
        <f t="shared" si="55"/>
        <v>&lt;14</v>
      </c>
      <c r="W277" s="23" t="str">
        <f t="shared" si="42"/>
        <v/>
      </c>
    </row>
    <row r="278" spans="1:23">
      <c r="A278" s="5">
        <v>272</v>
      </c>
      <c r="B278" s="46" t="s">
        <v>84</v>
      </c>
      <c r="C278" s="21" t="s">
        <v>84</v>
      </c>
      <c r="D278" s="22" t="s">
        <v>84</v>
      </c>
      <c r="E278" s="18" t="s">
        <v>87</v>
      </c>
      <c r="F278" s="21"/>
      <c r="G278" s="50" t="s">
        <v>60</v>
      </c>
      <c r="H278" s="22" t="s">
        <v>245</v>
      </c>
      <c r="I278" s="46" t="s">
        <v>253</v>
      </c>
      <c r="J278" s="46" t="s">
        <v>169</v>
      </c>
      <c r="K278" s="18" t="s">
        <v>53</v>
      </c>
      <c r="L278" s="10" t="s">
        <v>170</v>
      </c>
      <c r="M278" s="8" t="s">
        <v>250</v>
      </c>
      <c r="N278" s="24" t="s">
        <v>34</v>
      </c>
      <c r="O278" s="32">
        <v>46256</v>
      </c>
      <c r="P278" s="33">
        <v>46259</v>
      </c>
      <c r="Q278" s="22" t="s">
        <v>51</v>
      </c>
      <c r="R278" s="46" t="s">
        <v>43</v>
      </c>
      <c r="S278" s="27" t="s">
        <v>254</v>
      </c>
      <c r="T278" s="28" t="str">
        <f t="shared" si="46"/>
        <v>&lt;7.7</v>
      </c>
      <c r="U278" s="28" t="str">
        <f t="shared" si="46"/>
        <v>&lt;7.8</v>
      </c>
      <c r="V278" s="29" t="str">
        <f t="shared" si="55"/>
        <v>&lt;16</v>
      </c>
      <c r="W278" s="23" t="str">
        <f t="shared" si="42"/>
        <v/>
      </c>
    </row>
    <row r="279" spans="1:23">
      <c r="A279" s="5">
        <v>273</v>
      </c>
      <c r="B279" s="46" t="s">
        <v>84</v>
      </c>
      <c r="C279" s="21" t="s">
        <v>84</v>
      </c>
      <c r="D279" s="22" t="s">
        <v>84</v>
      </c>
      <c r="E279" s="18" t="s">
        <v>89</v>
      </c>
      <c r="F279" s="21"/>
      <c r="G279" s="50" t="s">
        <v>60</v>
      </c>
      <c r="H279" s="22" t="s">
        <v>245</v>
      </c>
      <c r="I279" s="46" t="s">
        <v>253</v>
      </c>
      <c r="J279" s="46" t="s">
        <v>169</v>
      </c>
      <c r="K279" s="18" t="s">
        <v>53</v>
      </c>
      <c r="L279" s="10" t="s">
        <v>170</v>
      </c>
      <c r="M279" s="8" t="s">
        <v>250</v>
      </c>
      <c r="N279" s="24" t="s">
        <v>34</v>
      </c>
      <c r="O279" s="32">
        <v>46256</v>
      </c>
      <c r="P279" s="33">
        <v>46259</v>
      </c>
      <c r="Q279" s="22" t="s">
        <v>41</v>
      </c>
      <c r="R279" s="46">
        <v>16.3</v>
      </c>
      <c r="S279" s="27">
        <v>16</v>
      </c>
      <c r="T279" s="28" t="str">
        <f t="shared" si="46"/>
        <v>&lt;6.2</v>
      </c>
      <c r="U279" s="28">
        <f t="shared" si="46"/>
        <v>16.3</v>
      </c>
      <c r="V279" s="29">
        <f t="shared" ref="V279:V283" si="56">IFERROR(IF(AND(T279="",U279=""),"",IF(AND(T279="-",U279="-"),IF(S279="","Cs合計を入力してください",S279),IF(NOT(ISERROR(T279*1+U279*1)),ROUND(T279+U279, 1-INT(LOG(ABS(T279+U279)))),IF(NOT(ISERROR(T279*1)),ROUND(T279, 1-INT(LOG(ABS(T279)))),IF(NOT(ISERROR(U279*1)),ROUND(U279, 1-INT(LOG(ABS(U279)))),IF(ISERROR(T279*1+U279*1),"&lt;"&amp;ROUND(IF(T279="-",0,SUBSTITUTE(T279,"&lt;",""))*1+IF(U279="-",0,SUBSTITUTE(U279,"&lt;",""))*1,1-INT(LOG(ABS(IF(T279="-",0,SUBSTITUTE(T279,"&lt;",""))*1+IF(U279="-",0,SUBSTITUTE(U279,"&lt;",""))*1)))))))))),"入力形式が間違っています")</f>
        <v>16</v>
      </c>
      <c r="W279" s="23" t="str">
        <f t="shared" si="42"/>
        <v/>
      </c>
    </row>
    <row r="280" spans="1:23">
      <c r="A280" s="5">
        <v>274</v>
      </c>
      <c r="B280" s="46" t="s">
        <v>84</v>
      </c>
      <c r="C280" s="21" t="s">
        <v>84</v>
      </c>
      <c r="D280" s="22" t="s">
        <v>84</v>
      </c>
      <c r="E280" s="18" t="s">
        <v>89</v>
      </c>
      <c r="F280" s="21"/>
      <c r="G280" s="50" t="s">
        <v>60</v>
      </c>
      <c r="H280" s="22" t="s">
        <v>245</v>
      </c>
      <c r="I280" s="46" t="s">
        <v>253</v>
      </c>
      <c r="J280" s="46" t="s">
        <v>169</v>
      </c>
      <c r="K280" s="18" t="s">
        <v>53</v>
      </c>
      <c r="L280" s="10" t="s">
        <v>170</v>
      </c>
      <c r="M280" s="8" t="s">
        <v>250</v>
      </c>
      <c r="N280" s="24" t="s">
        <v>34</v>
      </c>
      <c r="O280" s="32">
        <v>46256</v>
      </c>
      <c r="P280" s="33">
        <v>46259</v>
      </c>
      <c r="Q280" s="22" t="s">
        <v>51</v>
      </c>
      <c r="R280" s="46" t="s">
        <v>52</v>
      </c>
      <c r="S280" s="27" t="s">
        <v>254</v>
      </c>
      <c r="T280" s="28" t="str">
        <f t="shared" si="46"/>
        <v>&lt;7.7</v>
      </c>
      <c r="U280" s="28" t="str">
        <f t="shared" si="46"/>
        <v>&lt;7.4</v>
      </c>
      <c r="V280" s="29" t="str">
        <f t="shared" si="56"/>
        <v>&lt;15</v>
      </c>
      <c r="W280" s="23" t="str">
        <f t="shared" si="42"/>
        <v/>
      </c>
    </row>
    <row r="281" spans="1:23">
      <c r="A281" s="5">
        <v>275</v>
      </c>
      <c r="B281" s="46" t="s">
        <v>84</v>
      </c>
      <c r="C281" s="21" t="s">
        <v>84</v>
      </c>
      <c r="D281" s="22" t="s">
        <v>84</v>
      </c>
      <c r="E281" s="18" t="s">
        <v>89</v>
      </c>
      <c r="F281" s="21"/>
      <c r="G281" s="50" t="s">
        <v>60</v>
      </c>
      <c r="H281" s="22" t="s">
        <v>245</v>
      </c>
      <c r="I281" s="46" t="s">
        <v>253</v>
      </c>
      <c r="J281" s="46" t="s">
        <v>169</v>
      </c>
      <c r="K281" s="18" t="s">
        <v>53</v>
      </c>
      <c r="L281" s="10" t="s">
        <v>170</v>
      </c>
      <c r="M281" s="8" t="s">
        <v>250</v>
      </c>
      <c r="N281" s="24" t="s">
        <v>34</v>
      </c>
      <c r="O281" s="32">
        <v>46257</v>
      </c>
      <c r="P281" s="33">
        <v>46259</v>
      </c>
      <c r="Q281" s="22" t="s">
        <v>80</v>
      </c>
      <c r="R281" s="46" t="s">
        <v>224</v>
      </c>
      <c r="S281" s="27" t="s">
        <v>254</v>
      </c>
      <c r="T281" s="28" t="str">
        <f t="shared" si="46"/>
        <v>&lt;4.9</v>
      </c>
      <c r="U281" s="28" t="str">
        <f t="shared" si="46"/>
        <v>&lt;6.6</v>
      </c>
      <c r="V281" s="29" t="str">
        <f t="shared" si="56"/>
        <v>&lt;12</v>
      </c>
      <c r="W281" s="23" t="str">
        <f t="shared" si="42"/>
        <v/>
      </c>
    </row>
    <row r="282" spans="1:23">
      <c r="A282" s="5">
        <v>276</v>
      </c>
      <c r="B282" s="46" t="s">
        <v>84</v>
      </c>
      <c r="C282" s="21" t="s">
        <v>84</v>
      </c>
      <c r="D282" s="22" t="s">
        <v>84</v>
      </c>
      <c r="E282" s="18" t="s">
        <v>89</v>
      </c>
      <c r="F282" s="21"/>
      <c r="G282" s="50" t="s">
        <v>60</v>
      </c>
      <c r="H282" s="22" t="s">
        <v>245</v>
      </c>
      <c r="I282" s="46" t="s">
        <v>253</v>
      </c>
      <c r="J282" s="46" t="s">
        <v>169</v>
      </c>
      <c r="K282" s="18" t="s">
        <v>53</v>
      </c>
      <c r="L282" s="10" t="s">
        <v>170</v>
      </c>
      <c r="M282" s="8" t="s">
        <v>250</v>
      </c>
      <c r="N282" s="24" t="s">
        <v>34</v>
      </c>
      <c r="O282" s="32">
        <v>46257</v>
      </c>
      <c r="P282" s="33">
        <v>46259</v>
      </c>
      <c r="Q282" s="22" t="s">
        <v>232</v>
      </c>
      <c r="R282" s="46" t="s">
        <v>41</v>
      </c>
      <c r="S282" s="27" t="s">
        <v>254</v>
      </c>
      <c r="T282" s="28" t="str">
        <f t="shared" si="46"/>
        <v>&lt;7.5</v>
      </c>
      <c r="U282" s="28" t="str">
        <f t="shared" si="46"/>
        <v>&lt;6.2</v>
      </c>
      <c r="V282" s="29" t="str">
        <f t="shared" si="56"/>
        <v>&lt;14</v>
      </c>
      <c r="W282" s="23" t="str">
        <f t="shared" ref="W282:W345" si="57">IF(ISERROR(V282*1),"",IF(AND(H282="飲料水",V282&gt;=11),"○",IF(AND(H282="牛乳・乳児用食品",V282&gt;=51),"○",IF(AND(H282&lt;&gt;"",V282&gt;=110),"○",""))))</f>
        <v/>
      </c>
    </row>
    <row r="283" spans="1:23">
      <c r="A283" s="5">
        <v>277</v>
      </c>
      <c r="B283" s="46" t="s">
        <v>84</v>
      </c>
      <c r="C283" s="21" t="s">
        <v>84</v>
      </c>
      <c r="D283" s="22" t="s">
        <v>84</v>
      </c>
      <c r="E283" s="18" t="s">
        <v>89</v>
      </c>
      <c r="F283" s="21"/>
      <c r="G283" s="50" t="s">
        <v>60</v>
      </c>
      <c r="H283" s="22" t="s">
        <v>245</v>
      </c>
      <c r="I283" s="46" t="s">
        <v>253</v>
      </c>
      <c r="J283" s="46" t="s">
        <v>169</v>
      </c>
      <c r="K283" s="18" t="s">
        <v>53</v>
      </c>
      <c r="L283" s="10" t="s">
        <v>170</v>
      </c>
      <c r="M283" s="8" t="s">
        <v>250</v>
      </c>
      <c r="N283" s="24" t="s">
        <v>34</v>
      </c>
      <c r="O283" s="32">
        <v>46257</v>
      </c>
      <c r="P283" s="33">
        <v>46259</v>
      </c>
      <c r="Q283" s="22" t="s">
        <v>37</v>
      </c>
      <c r="R283" s="46">
        <v>26.4</v>
      </c>
      <c r="S283" s="27">
        <v>26</v>
      </c>
      <c r="T283" s="28" t="str">
        <f t="shared" si="46"/>
        <v>&lt;6.1</v>
      </c>
      <c r="U283" s="28">
        <f t="shared" si="46"/>
        <v>26.4</v>
      </c>
      <c r="V283" s="29">
        <f t="shared" si="56"/>
        <v>26</v>
      </c>
      <c r="W283" s="23" t="str">
        <f t="shared" si="57"/>
        <v/>
      </c>
    </row>
    <row r="284" spans="1:23">
      <c r="A284" s="5">
        <v>278</v>
      </c>
      <c r="B284" s="46" t="s">
        <v>84</v>
      </c>
      <c r="C284" s="21" t="s">
        <v>84</v>
      </c>
      <c r="D284" s="22" t="s">
        <v>84</v>
      </c>
      <c r="E284" s="18" t="s">
        <v>255</v>
      </c>
      <c r="F284" s="21"/>
      <c r="G284" s="50" t="s">
        <v>60</v>
      </c>
      <c r="H284" s="22" t="s">
        <v>245</v>
      </c>
      <c r="I284" s="46" t="s">
        <v>253</v>
      </c>
      <c r="J284" s="46" t="s">
        <v>169</v>
      </c>
      <c r="K284" s="18" t="s">
        <v>53</v>
      </c>
      <c r="L284" s="10" t="s">
        <v>170</v>
      </c>
      <c r="M284" s="8" t="s">
        <v>250</v>
      </c>
      <c r="N284" s="24" t="s">
        <v>34</v>
      </c>
      <c r="O284" s="32">
        <v>46258</v>
      </c>
      <c r="P284" s="33">
        <v>46259</v>
      </c>
      <c r="Q284" s="22" t="s">
        <v>192</v>
      </c>
      <c r="R284" s="46">
        <v>14.3</v>
      </c>
      <c r="S284" s="27">
        <v>14</v>
      </c>
      <c r="T284" s="28" t="str">
        <f t="shared" si="46"/>
        <v>&lt;7</v>
      </c>
      <c r="U284" s="28">
        <f t="shared" si="46"/>
        <v>14.3</v>
      </c>
      <c r="V284" s="29">
        <f t="shared" ref="V284:V288" si="58">IFERROR(IF(AND(T284="",U284=""),"",IF(AND(T284="-",U284="-"),IF(S284="","Cs合計を入力してください",S284),IF(NOT(ISERROR(T284*1+U284*1)),ROUND(T284+U284, 1-INT(LOG(ABS(T284+U284)))),IF(NOT(ISERROR(T284*1)),ROUND(T284, 1-INT(LOG(ABS(T284)))),IF(NOT(ISERROR(U284*1)),ROUND(U284, 1-INT(LOG(ABS(U284)))),IF(ISERROR(T284*1+U284*1),"&lt;"&amp;ROUND(IF(T284="-",0,SUBSTITUTE(T284,"&lt;",""))*1+IF(U284="-",0,SUBSTITUTE(U284,"&lt;",""))*1,1-INT(LOG(ABS(IF(T284="-",0,SUBSTITUTE(T284,"&lt;",""))*1+IF(U284="-",0,SUBSTITUTE(U284,"&lt;",""))*1)))))))))),"入力形式が間違っています")</f>
        <v>14</v>
      </c>
      <c r="W284" s="23" t="str">
        <f t="shared" si="57"/>
        <v/>
      </c>
    </row>
    <row r="285" spans="1:23">
      <c r="A285" s="5">
        <v>279</v>
      </c>
      <c r="B285" s="46" t="s">
        <v>84</v>
      </c>
      <c r="C285" s="21" t="s">
        <v>84</v>
      </c>
      <c r="D285" s="22" t="s">
        <v>84</v>
      </c>
      <c r="E285" s="18" t="s">
        <v>255</v>
      </c>
      <c r="F285" s="21"/>
      <c r="G285" s="50" t="s">
        <v>60</v>
      </c>
      <c r="H285" s="22" t="s">
        <v>245</v>
      </c>
      <c r="I285" s="46" t="s">
        <v>253</v>
      </c>
      <c r="J285" s="46" t="s">
        <v>169</v>
      </c>
      <c r="K285" s="18" t="s">
        <v>53</v>
      </c>
      <c r="L285" s="10" t="s">
        <v>170</v>
      </c>
      <c r="M285" s="8" t="s">
        <v>250</v>
      </c>
      <c r="N285" s="24" t="s">
        <v>34</v>
      </c>
      <c r="O285" s="32">
        <v>46257</v>
      </c>
      <c r="P285" s="33">
        <v>46259</v>
      </c>
      <c r="Q285" s="22" t="s">
        <v>156</v>
      </c>
      <c r="R285" s="46" t="s">
        <v>43</v>
      </c>
      <c r="S285" s="27" t="s">
        <v>254</v>
      </c>
      <c r="T285" s="28" t="str">
        <f t="shared" si="46"/>
        <v>&lt;6.8</v>
      </c>
      <c r="U285" s="28" t="str">
        <f t="shared" si="46"/>
        <v>&lt;7.8</v>
      </c>
      <c r="V285" s="29" t="str">
        <f t="shared" si="58"/>
        <v>&lt;15</v>
      </c>
      <c r="W285" s="23" t="str">
        <f t="shared" si="57"/>
        <v/>
      </c>
    </row>
    <row r="286" spans="1:23">
      <c r="A286" s="5">
        <v>280</v>
      </c>
      <c r="B286" s="46" t="s">
        <v>84</v>
      </c>
      <c r="C286" s="21" t="s">
        <v>84</v>
      </c>
      <c r="D286" s="22" t="s">
        <v>84</v>
      </c>
      <c r="E286" s="18" t="s">
        <v>90</v>
      </c>
      <c r="F286" s="21"/>
      <c r="G286" s="50" t="s">
        <v>60</v>
      </c>
      <c r="H286" s="22" t="s">
        <v>245</v>
      </c>
      <c r="I286" s="46" t="s">
        <v>253</v>
      </c>
      <c r="J286" s="46" t="s">
        <v>169</v>
      </c>
      <c r="K286" s="18" t="s">
        <v>53</v>
      </c>
      <c r="L286" s="10" t="s">
        <v>170</v>
      </c>
      <c r="M286" s="8" t="s">
        <v>250</v>
      </c>
      <c r="N286" s="24" t="s">
        <v>34</v>
      </c>
      <c r="O286" s="32">
        <v>46257</v>
      </c>
      <c r="P286" s="33">
        <v>46259</v>
      </c>
      <c r="Q286" s="22" t="s">
        <v>37</v>
      </c>
      <c r="R286" s="46">
        <v>25.9</v>
      </c>
      <c r="S286" s="27">
        <v>26</v>
      </c>
      <c r="T286" s="28" t="str">
        <f t="shared" si="46"/>
        <v>&lt;6.1</v>
      </c>
      <c r="U286" s="28">
        <f t="shared" si="46"/>
        <v>25.9</v>
      </c>
      <c r="V286" s="29">
        <f t="shared" si="58"/>
        <v>26</v>
      </c>
      <c r="W286" s="23" t="str">
        <f t="shared" si="57"/>
        <v/>
      </c>
    </row>
    <row r="287" spans="1:23">
      <c r="A287" s="5">
        <v>281</v>
      </c>
      <c r="B287" s="46" t="s">
        <v>84</v>
      </c>
      <c r="C287" s="21" t="s">
        <v>84</v>
      </c>
      <c r="D287" s="22" t="s">
        <v>84</v>
      </c>
      <c r="E287" s="18" t="s">
        <v>255</v>
      </c>
      <c r="F287" s="21"/>
      <c r="G287" s="50" t="s">
        <v>60</v>
      </c>
      <c r="H287" s="22" t="s">
        <v>245</v>
      </c>
      <c r="I287" s="46" t="s">
        <v>253</v>
      </c>
      <c r="J287" s="46" t="s">
        <v>169</v>
      </c>
      <c r="K287" s="18" t="s">
        <v>53</v>
      </c>
      <c r="L287" s="10" t="s">
        <v>170</v>
      </c>
      <c r="M287" s="8" t="s">
        <v>250</v>
      </c>
      <c r="N287" s="24" t="s">
        <v>34</v>
      </c>
      <c r="O287" s="32">
        <v>46258</v>
      </c>
      <c r="P287" s="33">
        <v>46259</v>
      </c>
      <c r="Q287" s="22" t="s">
        <v>156</v>
      </c>
      <c r="R287" s="46" t="s">
        <v>42</v>
      </c>
      <c r="S287" s="27" t="s">
        <v>254</v>
      </c>
      <c r="T287" s="28" t="str">
        <f t="shared" si="46"/>
        <v>&lt;6.8</v>
      </c>
      <c r="U287" s="28" t="str">
        <f t="shared" si="46"/>
        <v>&lt;7.2</v>
      </c>
      <c r="V287" s="29" t="str">
        <f t="shared" si="58"/>
        <v>&lt;14</v>
      </c>
      <c r="W287" s="23" t="str">
        <f t="shared" si="57"/>
        <v/>
      </c>
    </row>
    <row r="288" spans="1:23">
      <c r="A288" s="5">
        <v>282</v>
      </c>
      <c r="B288" s="46" t="s">
        <v>84</v>
      </c>
      <c r="C288" s="21" t="s">
        <v>84</v>
      </c>
      <c r="D288" s="22" t="s">
        <v>84</v>
      </c>
      <c r="E288" s="18" t="s">
        <v>255</v>
      </c>
      <c r="F288" s="21"/>
      <c r="G288" s="50" t="s">
        <v>60</v>
      </c>
      <c r="H288" s="22" t="s">
        <v>245</v>
      </c>
      <c r="I288" s="46" t="s">
        <v>253</v>
      </c>
      <c r="J288" s="46" t="s">
        <v>169</v>
      </c>
      <c r="K288" s="18" t="s">
        <v>53</v>
      </c>
      <c r="L288" s="10" t="s">
        <v>170</v>
      </c>
      <c r="M288" s="8" t="s">
        <v>250</v>
      </c>
      <c r="N288" s="24" t="s">
        <v>34</v>
      </c>
      <c r="O288" s="32">
        <v>46258</v>
      </c>
      <c r="P288" s="33">
        <v>46259</v>
      </c>
      <c r="Q288" s="22" t="s">
        <v>194</v>
      </c>
      <c r="R288" s="46">
        <v>7.8</v>
      </c>
      <c r="S288" s="27">
        <v>7.8</v>
      </c>
      <c r="T288" s="28" t="str">
        <f t="shared" si="46"/>
        <v>&lt;3.2</v>
      </c>
      <c r="U288" s="28">
        <f t="shared" si="46"/>
        <v>7.8</v>
      </c>
      <c r="V288" s="29">
        <f t="shared" si="58"/>
        <v>7.8</v>
      </c>
      <c r="W288" s="23" t="str">
        <f t="shared" si="57"/>
        <v/>
      </c>
    </row>
    <row r="289" spans="1:23">
      <c r="A289" s="5">
        <v>283</v>
      </c>
      <c r="B289" s="46" t="s">
        <v>84</v>
      </c>
      <c r="C289" s="21" t="s">
        <v>84</v>
      </c>
      <c r="D289" s="22" t="s">
        <v>84</v>
      </c>
      <c r="E289" s="18" t="s">
        <v>255</v>
      </c>
      <c r="F289" s="21"/>
      <c r="G289" s="50" t="s">
        <v>60</v>
      </c>
      <c r="H289" s="22" t="s">
        <v>245</v>
      </c>
      <c r="I289" s="46" t="s">
        <v>253</v>
      </c>
      <c r="J289" s="46" t="s">
        <v>169</v>
      </c>
      <c r="K289" s="18" t="s">
        <v>53</v>
      </c>
      <c r="L289" s="10" t="s">
        <v>170</v>
      </c>
      <c r="M289" s="8" t="s">
        <v>250</v>
      </c>
      <c r="N289" s="24" t="s">
        <v>34</v>
      </c>
      <c r="O289" s="32">
        <v>46258</v>
      </c>
      <c r="P289" s="33">
        <v>46259</v>
      </c>
      <c r="Q289" s="22" t="s">
        <v>42</v>
      </c>
      <c r="R289" s="46" t="s">
        <v>42</v>
      </c>
      <c r="S289" s="27" t="s">
        <v>254</v>
      </c>
      <c r="T289" s="28" t="str">
        <f t="shared" si="46"/>
        <v>&lt;7.2</v>
      </c>
      <c r="U289" s="28" t="str">
        <f t="shared" si="46"/>
        <v>&lt;7.2</v>
      </c>
      <c r="V289" s="29" t="str">
        <f t="shared" ref="V289:V293" si="59">IFERROR(IF(AND(T289="",U289=""),"",IF(AND(T289="-",U289="-"),IF(S289="","Cs合計を入力してください",S289),IF(NOT(ISERROR(T289*1+U289*1)),ROUND(T289+U289, 1-INT(LOG(ABS(T289+U289)))),IF(NOT(ISERROR(T289*1)),ROUND(T289, 1-INT(LOG(ABS(T289)))),IF(NOT(ISERROR(U289*1)),ROUND(U289, 1-INT(LOG(ABS(U289)))),IF(ISERROR(T289*1+U289*1),"&lt;"&amp;ROUND(IF(T289="-",0,SUBSTITUTE(T289,"&lt;",""))*1+IF(U289="-",0,SUBSTITUTE(U289,"&lt;",""))*1,1-INT(LOG(ABS(IF(T289="-",0,SUBSTITUTE(T289,"&lt;",""))*1+IF(U289="-",0,SUBSTITUTE(U289,"&lt;",""))*1)))))))))),"入力形式が間違っています")</f>
        <v>&lt;14</v>
      </c>
      <c r="W289" s="23" t="str">
        <f t="shared" si="57"/>
        <v/>
      </c>
    </row>
    <row r="290" spans="1:23">
      <c r="A290" s="5">
        <v>284</v>
      </c>
      <c r="B290" s="46" t="s">
        <v>84</v>
      </c>
      <c r="C290" s="21" t="s">
        <v>84</v>
      </c>
      <c r="D290" s="22" t="s">
        <v>84</v>
      </c>
      <c r="E290" s="18" t="s">
        <v>90</v>
      </c>
      <c r="F290" s="21"/>
      <c r="G290" s="50" t="s">
        <v>60</v>
      </c>
      <c r="H290" s="22" t="s">
        <v>245</v>
      </c>
      <c r="I290" s="46" t="s">
        <v>253</v>
      </c>
      <c r="J290" s="46" t="s">
        <v>169</v>
      </c>
      <c r="K290" s="18" t="s">
        <v>53</v>
      </c>
      <c r="L290" s="10" t="s">
        <v>170</v>
      </c>
      <c r="M290" s="8" t="s">
        <v>250</v>
      </c>
      <c r="N290" s="24" t="s">
        <v>34</v>
      </c>
      <c r="O290" s="32">
        <v>46259</v>
      </c>
      <c r="P290" s="33">
        <v>46260</v>
      </c>
      <c r="Q290" s="22" t="s">
        <v>36</v>
      </c>
      <c r="R290" s="46">
        <v>42.5</v>
      </c>
      <c r="S290" s="27">
        <v>43</v>
      </c>
      <c r="T290" s="28" t="str">
        <f t="shared" si="46"/>
        <v>&lt;6.3</v>
      </c>
      <c r="U290" s="28">
        <f t="shared" si="46"/>
        <v>42.5</v>
      </c>
      <c r="V290" s="29">
        <f t="shared" si="59"/>
        <v>43</v>
      </c>
      <c r="W290" s="23" t="str">
        <f t="shared" si="57"/>
        <v/>
      </c>
    </row>
    <row r="291" spans="1:23">
      <c r="A291" s="5">
        <v>285</v>
      </c>
      <c r="B291" s="46" t="s">
        <v>84</v>
      </c>
      <c r="C291" s="21" t="s">
        <v>84</v>
      </c>
      <c r="D291" s="22" t="s">
        <v>84</v>
      </c>
      <c r="E291" s="18" t="s">
        <v>90</v>
      </c>
      <c r="F291" s="21"/>
      <c r="G291" s="50" t="s">
        <v>60</v>
      </c>
      <c r="H291" s="22" t="s">
        <v>245</v>
      </c>
      <c r="I291" s="46" t="s">
        <v>253</v>
      </c>
      <c r="J291" s="46" t="s">
        <v>169</v>
      </c>
      <c r="K291" s="18" t="s">
        <v>53</v>
      </c>
      <c r="L291" s="10" t="s">
        <v>170</v>
      </c>
      <c r="M291" s="8" t="s">
        <v>250</v>
      </c>
      <c r="N291" s="24" t="s">
        <v>34</v>
      </c>
      <c r="O291" s="32">
        <v>46259</v>
      </c>
      <c r="P291" s="33">
        <v>46260</v>
      </c>
      <c r="Q291" s="22" t="s">
        <v>259</v>
      </c>
      <c r="R291" s="46" t="s">
        <v>37</v>
      </c>
      <c r="S291" s="27" t="s">
        <v>254</v>
      </c>
      <c r="T291" s="28" t="str">
        <f t="shared" si="46"/>
        <v>&lt;5</v>
      </c>
      <c r="U291" s="28" t="str">
        <f t="shared" si="46"/>
        <v>&lt;6.1</v>
      </c>
      <c r="V291" s="29" t="str">
        <f t="shared" si="59"/>
        <v>&lt;11</v>
      </c>
      <c r="W291" s="23" t="str">
        <f t="shared" si="57"/>
        <v/>
      </c>
    </row>
    <row r="292" spans="1:23">
      <c r="A292" s="5">
        <v>286</v>
      </c>
      <c r="B292" s="46" t="s">
        <v>84</v>
      </c>
      <c r="C292" s="21" t="s">
        <v>84</v>
      </c>
      <c r="D292" s="22" t="s">
        <v>84</v>
      </c>
      <c r="E292" s="18" t="s">
        <v>255</v>
      </c>
      <c r="F292" s="21"/>
      <c r="G292" s="50" t="s">
        <v>60</v>
      </c>
      <c r="H292" s="22" t="s">
        <v>245</v>
      </c>
      <c r="I292" s="46" t="s">
        <v>253</v>
      </c>
      <c r="J292" s="46" t="s">
        <v>169</v>
      </c>
      <c r="K292" s="18" t="s">
        <v>53</v>
      </c>
      <c r="L292" s="10" t="s">
        <v>170</v>
      </c>
      <c r="M292" s="8" t="s">
        <v>250</v>
      </c>
      <c r="N292" s="24" t="s">
        <v>34</v>
      </c>
      <c r="O292" s="32">
        <v>46259</v>
      </c>
      <c r="P292" s="33">
        <v>46260</v>
      </c>
      <c r="Q292" s="22" t="s">
        <v>151</v>
      </c>
      <c r="R292" s="46">
        <v>31.3</v>
      </c>
      <c r="S292" s="27">
        <v>31</v>
      </c>
      <c r="T292" s="28" t="str">
        <f t="shared" si="46"/>
        <v>&lt;6.5</v>
      </c>
      <c r="U292" s="28">
        <f t="shared" si="46"/>
        <v>31.3</v>
      </c>
      <c r="V292" s="29">
        <f t="shared" si="59"/>
        <v>31</v>
      </c>
      <c r="W292" s="23" t="str">
        <f t="shared" si="57"/>
        <v/>
      </c>
    </row>
    <row r="293" spans="1:23">
      <c r="A293" s="5">
        <v>287</v>
      </c>
      <c r="B293" s="46" t="s">
        <v>84</v>
      </c>
      <c r="C293" s="21" t="s">
        <v>84</v>
      </c>
      <c r="D293" s="22" t="s">
        <v>84</v>
      </c>
      <c r="E293" s="18" t="s">
        <v>90</v>
      </c>
      <c r="F293" s="21"/>
      <c r="G293" s="50" t="s">
        <v>60</v>
      </c>
      <c r="H293" s="22" t="s">
        <v>245</v>
      </c>
      <c r="I293" s="46" t="s">
        <v>253</v>
      </c>
      <c r="J293" s="46" t="s">
        <v>169</v>
      </c>
      <c r="K293" s="18" t="s">
        <v>53</v>
      </c>
      <c r="L293" s="10" t="s">
        <v>170</v>
      </c>
      <c r="M293" s="8" t="s">
        <v>250</v>
      </c>
      <c r="N293" s="24" t="s">
        <v>34</v>
      </c>
      <c r="O293" s="32">
        <v>46259</v>
      </c>
      <c r="P293" s="33">
        <v>46260</v>
      </c>
      <c r="Q293" s="22" t="s">
        <v>42</v>
      </c>
      <c r="R293" s="46" t="s">
        <v>192</v>
      </c>
      <c r="S293" s="27" t="s">
        <v>254</v>
      </c>
      <c r="T293" s="28" t="str">
        <f t="shared" si="46"/>
        <v>&lt;7.2</v>
      </c>
      <c r="U293" s="28" t="str">
        <f t="shared" si="46"/>
        <v>&lt;7</v>
      </c>
      <c r="V293" s="29" t="str">
        <f t="shared" si="59"/>
        <v>&lt;14</v>
      </c>
      <c r="W293" s="23" t="str">
        <f t="shared" si="57"/>
        <v/>
      </c>
    </row>
    <row r="294" spans="1:23">
      <c r="A294" s="5">
        <v>288</v>
      </c>
      <c r="B294" s="46" t="s">
        <v>84</v>
      </c>
      <c r="C294" s="21" t="s">
        <v>84</v>
      </c>
      <c r="D294" s="22" t="s">
        <v>84</v>
      </c>
      <c r="E294" s="18" t="s">
        <v>255</v>
      </c>
      <c r="F294" s="21"/>
      <c r="G294" s="50" t="s">
        <v>60</v>
      </c>
      <c r="H294" s="22" t="s">
        <v>245</v>
      </c>
      <c r="I294" s="46" t="s">
        <v>253</v>
      </c>
      <c r="J294" s="46" t="s">
        <v>169</v>
      </c>
      <c r="K294" s="18" t="s">
        <v>53</v>
      </c>
      <c r="L294" s="10" t="s">
        <v>170</v>
      </c>
      <c r="M294" s="8" t="s">
        <v>250</v>
      </c>
      <c r="N294" s="24" t="s">
        <v>34</v>
      </c>
      <c r="O294" s="32">
        <v>46259</v>
      </c>
      <c r="P294" s="33">
        <v>46260</v>
      </c>
      <c r="Q294" s="22" t="s">
        <v>41</v>
      </c>
      <c r="R294" s="46">
        <v>6.9</v>
      </c>
      <c r="S294" s="27">
        <v>6.9</v>
      </c>
      <c r="T294" s="28" t="str">
        <f t="shared" si="46"/>
        <v>&lt;6.2</v>
      </c>
      <c r="U294" s="28">
        <f t="shared" si="46"/>
        <v>6.9</v>
      </c>
      <c r="V294" s="29">
        <f t="shared" ref="V294:V298" si="60">IFERROR(IF(AND(T294="",U294=""),"",IF(AND(T294="-",U294="-"),IF(S294="","Cs合計を入力してください",S294),IF(NOT(ISERROR(T294*1+U294*1)),ROUND(T294+U294, 1-INT(LOG(ABS(T294+U294)))),IF(NOT(ISERROR(T294*1)),ROUND(T294, 1-INT(LOG(ABS(T294)))),IF(NOT(ISERROR(U294*1)),ROUND(U294, 1-INT(LOG(ABS(U294)))),IF(ISERROR(T294*1+U294*1),"&lt;"&amp;ROUND(IF(T294="-",0,SUBSTITUTE(T294,"&lt;",""))*1+IF(U294="-",0,SUBSTITUTE(U294,"&lt;",""))*1,1-INT(LOG(ABS(IF(T294="-",0,SUBSTITUTE(T294,"&lt;",""))*1+IF(U294="-",0,SUBSTITUTE(U294,"&lt;",""))*1)))))))))),"入力形式が間違っています")</f>
        <v>6.9</v>
      </c>
      <c r="W294" s="23" t="str">
        <f t="shared" si="57"/>
        <v/>
      </c>
    </row>
    <row r="295" spans="1:23">
      <c r="A295" s="5">
        <v>289</v>
      </c>
      <c r="B295" s="46" t="s">
        <v>84</v>
      </c>
      <c r="C295" s="21" t="s">
        <v>84</v>
      </c>
      <c r="D295" s="22" t="s">
        <v>84</v>
      </c>
      <c r="E295" s="18" t="s">
        <v>255</v>
      </c>
      <c r="F295" s="21"/>
      <c r="G295" s="50" t="s">
        <v>60</v>
      </c>
      <c r="H295" s="22" t="s">
        <v>245</v>
      </c>
      <c r="I295" s="46" t="s">
        <v>253</v>
      </c>
      <c r="J295" s="46" t="s">
        <v>169</v>
      </c>
      <c r="K295" s="18" t="s">
        <v>53</v>
      </c>
      <c r="L295" s="10" t="s">
        <v>170</v>
      </c>
      <c r="M295" s="8" t="s">
        <v>250</v>
      </c>
      <c r="N295" s="24" t="s">
        <v>34</v>
      </c>
      <c r="O295" s="32">
        <v>46259</v>
      </c>
      <c r="P295" s="33">
        <v>46260</v>
      </c>
      <c r="Q295" s="22" t="s">
        <v>149</v>
      </c>
      <c r="R295" s="46" t="s">
        <v>177</v>
      </c>
      <c r="S295" s="27" t="s">
        <v>254</v>
      </c>
      <c r="T295" s="28" t="str">
        <f t="shared" si="46"/>
        <v>&lt;6.9</v>
      </c>
      <c r="U295" s="28" t="str">
        <f t="shared" si="46"/>
        <v>&lt;7.3</v>
      </c>
      <c r="V295" s="29" t="str">
        <f t="shared" si="60"/>
        <v>&lt;14</v>
      </c>
      <c r="W295" s="23" t="str">
        <f t="shared" si="57"/>
        <v/>
      </c>
    </row>
    <row r="296" spans="1:23">
      <c r="A296" s="5">
        <v>290</v>
      </c>
      <c r="B296" s="46" t="s">
        <v>84</v>
      </c>
      <c r="C296" s="21" t="s">
        <v>84</v>
      </c>
      <c r="D296" s="22" t="s">
        <v>84</v>
      </c>
      <c r="E296" s="18" t="s">
        <v>90</v>
      </c>
      <c r="F296" s="21"/>
      <c r="G296" s="50" t="s">
        <v>60</v>
      </c>
      <c r="H296" s="22" t="s">
        <v>245</v>
      </c>
      <c r="I296" s="46" t="s">
        <v>253</v>
      </c>
      <c r="J296" s="46" t="s">
        <v>169</v>
      </c>
      <c r="K296" s="18" t="s">
        <v>53</v>
      </c>
      <c r="L296" s="10" t="s">
        <v>170</v>
      </c>
      <c r="M296" s="8" t="s">
        <v>250</v>
      </c>
      <c r="N296" s="24" t="s">
        <v>34</v>
      </c>
      <c r="O296" s="32">
        <v>46259</v>
      </c>
      <c r="P296" s="33">
        <v>46260</v>
      </c>
      <c r="Q296" s="22" t="s">
        <v>108</v>
      </c>
      <c r="R296" s="46" t="s">
        <v>151</v>
      </c>
      <c r="S296" s="27" t="s">
        <v>254</v>
      </c>
      <c r="T296" s="28" t="str">
        <f t="shared" si="46"/>
        <v>&lt;5.8</v>
      </c>
      <c r="U296" s="28" t="str">
        <f t="shared" si="46"/>
        <v>&lt;6.5</v>
      </c>
      <c r="V296" s="29" t="str">
        <f t="shared" si="60"/>
        <v>&lt;12</v>
      </c>
      <c r="W296" s="23" t="str">
        <f t="shared" si="57"/>
        <v/>
      </c>
    </row>
    <row r="297" spans="1:23">
      <c r="A297" s="5">
        <v>291</v>
      </c>
      <c r="B297" s="46" t="s">
        <v>84</v>
      </c>
      <c r="C297" s="21" t="s">
        <v>84</v>
      </c>
      <c r="D297" s="22" t="s">
        <v>84</v>
      </c>
      <c r="E297" s="18" t="s">
        <v>90</v>
      </c>
      <c r="F297" s="21"/>
      <c r="G297" s="50" t="s">
        <v>60</v>
      </c>
      <c r="H297" s="22" t="s">
        <v>245</v>
      </c>
      <c r="I297" s="46" t="s">
        <v>253</v>
      </c>
      <c r="J297" s="46" t="s">
        <v>169</v>
      </c>
      <c r="K297" s="18" t="s">
        <v>53</v>
      </c>
      <c r="L297" s="10" t="s">
        <v>170</v>
      </c>
      <c r="M297" s="8" t="s">
        <v>250</v>
      </c>
      <c r="N297" s="24" t="s">
        <v>34</v>
      </c>
      <c r="O297" s="32">
        <v>46259</v>
      </c>
      <c r="P297" s="33">
        <v>46260</v>
      </c>
      <c r="Q297" s="22" t="s">
        <v>120</v>
      </c>
      <c r="R297" s="46" t="s">
        <v>42</v>
      </c>
      <c r="S297" s="27" t="s">
        <v>254</v>
      </c>
      <c r="T297" s="28" t="str">
        <f t="shared" ref="T297:U314" si="61">IF(Q297="","",IF(NOT(ISERROR(Q297*1)),ROUNDDOWN(Q297*1,2-INT(LOG(ABS(Q297*1)))),IFERROR("&lt;"&amp;ROUNDDOWN(IF(SUBSTITUTE(Q297,"&lt;","")*1&lt;=50,SUBSTITUTE(Q297,"&lt;","")*1,""),2-INT(LOG(ABS(SUBSTITUTE(Q297,"&lt;","")*1)))),IF(Q297="-",Q297,"入力形式が間違っています"))))</f>
        <v>&lt;7.1</v>
      </c>
      <c r="U297" s="28" t="str">
        <f t="shared" si="61"/>
        <v>&lt;7.2</v>
      </c>
      <c r="V297" s="29" t="str">
        <f t="shared" si="60"/>
        <v>&lt;14</v>
      </c>
      <c r="W297" s="23" t="str">
        <f t="shared" si="57"/>
        <v/>
      </c>
    </row>
    <row r="298" spans="1:23">
      <c r="A298" s="5">
        <v>292</v>
      </c>
      <c r="B298" s="46" t="s">
        <v>84</v>
      </c>
      <c r="C298" s="21" t="s">
        <v>84</v>
      </c>
      <c r="D298" s="22" t="s">
        <v>84</v>
      </c>
      <c r="E298" s="18" t="s">
        <v>255</v>
      </c>
      <c r="F298" s="21"/>
      <c r="G298" s="50" t="s">
        <v>60</v>
      </c>
      <c r="H298" s="22" t="s">
        <v>245</v>
      </c>
      <c r="I298" s="46" t="s">
        <v>253</v>
      </c>
      <c r="J298" s="46" t="s">
        <v>169</v>
      </c>
      <c r="K298" s="18" t="s">
        <v>53</v>
      </c>
      <c r="L298" s="10" t="s">
        <v>170</v>
      </c>
      <c r="M298" s="8" t="s">
        <v>250</v>
      </c>
      <c r="N298" s="24" t="s">
        <v>34</v>
      </c>
      <c r="O298" s="32">
        <v>46259</v>
      </c>
      <c r="P298" s="33">
        <v>46260</v>
      </c>
      <c r="Q298" s="22" t="s">
        <v>41</v>
      </c>
      <c r="R298" s="46" t="s">
        <v>158</v>
      </c>
      <c r="S298" s="27" t="s">
        <v>254</v>
      </c>
      <c r="T298" s="28" t="str">
        <f t="shared" si="61"/>
        <v>&lt;6.2</v>
      </c>
      <c r="U298" s="28" t="str">
        <f t="shared" si="61"/>
        <v>&lt;7.9</v>
      </c>
      <c r="V298" s="29" t="str">
        <f t="shared" si="60"/>
        <v>&lt;14</v>
      </c>
      <c r="W298" s="23" t="str">
        <f t="shared" si="57"/>
        <v/>
      </c>
    </row>
    <row r="299" spans="1:23">
      <c r="A299" s="5">
        <v>293</v>
      </c>
      <c r="B299" s="46" t="s">
        <v>84</v>
      </c>
      <c r="C299" s="21" t="s">
        <v>84</v>
      </c>
      <c r="D299" s="22" t="s">
        <v>84</v>
      </c>
      <c r="E299" s="18" t="s">
        <v>255</v>
      </c>
      <c r="F299" s="21"/>
      <c r="G299" s="50" t="s">
        <v>60</v>
      </c>
      <c r="H299" s="22" t="s">
        <v>245</v>
      </c>
      <c r="I299" s="46" t="s">
        <v>253</v>
      </c>
      <c r="J299" s="46" t="s">
        <v>169</v>
      </c>
      <c r="K299" s="18" t="s">
        <v>53</v>
      </c>
      <c r="L299" s="10" t="s">
        <v>170</v>
      </c>
      <c r="M299" s="8" t="s">
        <v>250</v>
      </c>
      <c r="N299" s="24" t="s">
        <v>34</v>
      </c>
      <c r="O299" s="32">
        <v>46259</v>
      </c>
      <c r="P299" s="33">
        <v>46260</v>
      </c>
      <c r="Q299" s="22" t="s">
        <v>122</v>
      </c>
      <c r="R299" s="46" t="s">
        <v>257</v>
      </c>
      <c r="S299" s="27" t="s">
        <v>254</v>
      </c>
      <c r="T299" s="28" t="str">
        <f t="shared" si="61"/>
        <v>&lt;5.6</v>
      </c>
      <c r="U299" s="28" t="str">
        <f t="shared" si="61"/>
        <v>&lt;5.3</v>
      </c>
      <c r="V299" s="29" t="str">
        <f t="shared" ref="V299:V303" si="62">IFERROR(IF(AND(T299="",U299=""),"",IF(AND(T299="-",U299="-"),IF(S299="","Cs合計を入力してください",S299),IF(NOT(ISERROR(T299*1+U299*1)),ROUND(T299+U299, 1-INT(LOG(ABS(T299+U299)))),IF(NOT(ISERROR(T299*1)),ROUND(T299, 1-INT(LOG(ABS(T299)))),IF(NOT(ISERROR(U299*1)),ROUND(U299, 1-INT(LOG(ABS(U299)))),IF(ISERROR(T299*1+U299*1),"&lt;"&amp;ROUND(IF(T299="-",0,SUBSTITUTE(T299,"&lt;",""))*1+IF(U299="-",0,SUBSTITUTE(U299,"&lt;",""))*1,1-INT(LOG(ABS(IF(T299="-",0,SUBSTITUTE(T299,"&lt;",""))*1+IF(U299="-",0,SUBSTITUTE(U299,"&lt;",""))*1)))))))))),"入力形式が間違っています")</f>
        <v>&lt;11</v>
      </c>
      <c r="W299" s="23" t="str">
        <f t="shared" si="57"/>
        <v/>
      </c>
    </row>
    <row r="300" spans="1:23">
      <c r="A300" s="5">
        <v>294</v>
      </c>
      <c r="B300" s="46" t="s">
        <v>84</v>
      </c>
      <c r="C300" s="21" t="s">
        <v>84</v>
      </c>
      <c r="D300" s="22" t="s">
        <v>84</v>
      </c>
      <c r="E300" s="18" t="s">
        <v>90</v>
      </c>
      <c r="F300" s="21"/>
      <c r="G300" s="50" t="s">
        <v>60</v>
      </c>
      <c r="H300" s="22" t="s">
        <v>245</v>
      </c>
      <c r="I300" s="46" t="s">
        <v>253</v>
      </c>
      <c r="J300" s="46" t="s">
        <v>169</v>
      </c>
      <c r="K300" s="18" t="s">
        <v>53</v>
      </c>
      <c r="L300" s="10" t="s">
        <v>170</v>
      </c>
      <c r="M300" s="8" t="s">
        <v>250</v>
      </c>
      <c r="N300" s="24" t="s">
        <v>34</v>
      </c>
      <c r="O300" s="32">
        <v>46259</v>
      </c>
      <c r="P300" s="33">
        <v>46260</v>
      </c>
      <c r="Q300" s="22" t="s">
        <v>43</v>
      </c>
      <c r="R300" s="46" t="s">
        <v>36</v>
      </c>
      <c r="S300" s="27" t="s">
        <v>254</v>
      </c>
      <c r="T300" s="28" t="str">
        <f t="shared" si="61"/>
        <v>&lt;7.8</v>
      </c>
      <c r="U300" s="28" t="str">
        <f t="shared" si="61"/>
        <v>&lt;6.3</v>
      </c>
      <c r="V300" s="29" t="str">
        <f t="shared" si="62"/>
        <v>&lt;14</v>
      </c>
      <c r="W300" s="23" t="str">
        <f t="shared" si="57"/>
        <v/>
      </c>
    </row>
    <row r="301" spans="1:23">
      <c r="A301" s="5">
        <v>295</v>
      </c>
      <c r="B301" s="46" t="s">
        <v>84</v>
      </c>
      <c r="C301" s="21" t="s">
        <v>84</v>
      </c>
      <c r="D301" s="22" t="s">
        <v>84</v>
      </c>
      <c r="E301" s="18" t="s">
        <v>255</v>
      </c>
      <c r="F301" s="21"/>
      <c r="G301" s="50" t="s">
        <v>60</v>
      </c>
      <c r="H301" s="22" t="s">
        <v>245</v>
      </c>
      <c r="I301" s="46" t="s">
        <v>253</v>
      </c>
      <c r="J301" s="46" t="s">
        <v>169</v>
      </c>
      <c r="K301" s="18" t="s">
        <v>53</v>
      </c>
      <c r="L301" s="10" t="s">
        <v>170</v>
      </c>
      <c r="M301" s="8" t="s">
        <v>250</v>
      </c>
      <c r="N301" s="24" t="s">
        <v>34</v>
      </c>
      <c r="O301" s="32">
        <v>46254</v>
      </c>
      <c r="P301" s="33">
        <v>46260</v>
      </c>
      <c r="Q301" s="22" t="s">
        <v>108</v>
      </c>
      <c r="R301" s="46">
        <v>9.3000000000000007</v>
      </c>
      <c r="S301" s="27">
        <v>9.3000000000000007</v>
      </c>
      <c r="T301" s="28" t="str">
        <f t="shared" si="61"/>
        <v>&lt;5.8</v>
      </c>
      <c r="U301" s="28">
        <f t="shared" si="61"/>
        <v>9.3000000000000007</v>
      </c>
      <c r="V301" s="29">
        <f t="shared" si="62"/>
        <v>9.3000000000000007</v>
      </c>
      <c r="W301" s="23" t="str">
        <f t="shared" si="57"/>
        <v/>
      </c>
    </row>
    <row r="302" spans="1:23">
      <c r="A302" s="5">
        <v>296</v>
      </c>
      <c r="B302" s="46" t="s">
        <v>84</v>
      </c>
      <c r="C302" s="21" t="s">
        <v>84</v>
      </c>
      <c r="D302" s="22" t="s">
        <v>84</v>
      </c>
      <c r="E302" s="18" t="s">
        <v>90</v>
      </c>
      <c r="F302" s="21"/>
      <c r="G302" s="50" t="s">
        <v>60</v>
      </c>
      <c r="H302" s="22" t="s">
        <v>245</v>
      </c>
      <c r="I302" s="46" t="s">
        <v>253</v>
      </c>
      <c r="J302" s="46" t="s">
        <v>169</v>
      </c>
      <c r="K302" s="18" t="s">
        <v>53</v>
      </c>
      <c r="L302" s="10" t="s">
        <v>170</v>
      </c>
      <c r="M302" s="8" t="s">
        <v>250</v>
      </c>
      <c r="N302" s="24" t="s">
        <v>34</v>
      </c>
      <c r="O302" s="32">
        <v>46254</v>
      </c>
      <c r="P302" s="33">
        <v>46260</v>
      </c>
      <c r="Q302" s="22" t="s">
        <v>43</v>
      </c>
      <c r="R302" s="46">
        <v>12.6</v>
      </c>
      <c r="S302" s="27">
        <v>13</v>
      </c>
      <c r="T302" s="28" t="str">
        <f t="shared" si="61"/>
        <v>&lt;7.8</v>
      </c>
      <c r="U302" s="28">
        <f t="shared" si="61"/>
        <v>12.6</v>
      </c>
      <c r="V302" s="29">
        <f t="shared" si="62"/>
        <v>13</v>
      </c>
      <c r="W302" s="23" t="str">
        <f t="shared" si="57"/>
        <v/>
      </c>
    </row>
    <row r="303" spans="1:23">
      <c r="A303" s="5">
        <v>297</v>
      </c>
      <c r="B303" s="46" t="s">
        <v>84</v>
      </c>
      <c r="C303" s="21" t="s">
        <v>84</v>
      </c>
      <c r="D303" s="22" t="s">
        <v>84</v>
      </c>
      <c r="E303" s="18" t="s">
        <v>87</v>
      </c>
      <c r="F303" s="21"/>
      <c r="G303" s="50" t="s">
        <v>60</v>
      </c>
      <c r="H303" s="22" t="s">
        <v>245</v>
      </c>
      <c r="I303" s="46" t="s">
        <v>253</v>
      </c>
      <c r="J303" s="46" t="s">
        <v>169</v>
      </c>
      <c r="K303" s="18" t="s">
        <v>53</v>
      </c>
      <c r="L303" s="10" t="s">
        <v>170</v>
      </c>
      <c r="M303" s="8" t="s">
        <v>250</v>
      </c>
      <c r="N303" s="24" t="s">
        <v>34</v>
      </c>
      <c r="O303" s="32">
        <v>46256</v>
      </c>
      <c r="P303" s="33">
        <v>46260</v>
      </c>
      <c r="Q303" s="22" t="s">
        <v>120</v>
      </c>
      <c r="R303" s="46" t="s">
        <v>108</v>
      </c>
      <c r="S303" s="27" t="s">
        <v>254</v>
      </c>
      <c r="T303" s="28" t="str">
        <f t="shared" si="61"/>
        <v>&lt;7.1</v>
      </c>
      <c r="U303" s="28" t="str">
        <f t="shared" si="61"/>
        <v>&lt;5.8</v>
      </c>
      <c r="V303" s="29" t="str">
        <f t="shared" si="62"/>
        <v>&lt;13</v>
      </c>
      <c r="W303" s="23" t="str">
        <f t="shared" si="57"/>
        <v/>
      </c>
    </row>
    <row r="304" spans="1:23">
      <c r="A304" s="5">
        <v>298</v>
      </c>
      <c r="B304" s="46" t="s">
        <v>84</v>
      </c>
      <c r="C304" s="21" t="s">
        <v>84</v>
      </c>
      <c r="D304" s="22" t="s">
        <v>84</v>
      </c>
      <c r="E304" s="18" t="s">
        <v>87</v>
      </c>
      <c r="F304" s="21"/>
      <c r="G304" s="50" t="s">
        <v>60</v>
      </c>
      <c r="H304" s="22" t="s">
        <v>245</v>
      </c>
      <c r="I304" s="46" t="s">
        <v>253</v>
      </c>
      <c r="J304" s="46" t="s">
        <v>169</v>
      </c>
      <c r="K304" s="18" t="s">
        <v>53</v>
      </c>
      <c r="L304" s="10" t="s">
        <v>170</v>
      </c>
      <c r="M304" s="8" t="s">
        <v>250</v>
      </c>
      <c r="N304" s="24" t="s">
        <v>34</v>
      </c>
      <c r="O304" s="32">
        <v>46260</v>
      </c>
      <c r="P304" s="33">
        <v>46261</v>
      </c>
      <c r="Q304" s="22" t="s">
        <v>177</v>
      </c>
      <c r="R304" s="46" t="s">
        <v>205</v>
      </c>
      <c r="S304" s="27" t="s">
        <v>254</v>
      </c>
      <c r="T304" s="28" t="str">
        <f t="shared" si="61"/>
        <v>&lt;7.3</v>
      </c>
      <c r="U304" s="28" t="str">
        <f t="shared" si="61"/>
        <v>&lt;5.1</v>
      </c>
      <c r="V304" s="29" t="str">
        <f t="shared" ref="V304:V308" si="63">IFERROR(IF(AND(T304="",U304=""),"",IF(AND(T304="-",U304="-"),IF(S304="","Cs合計を入力してください",S304),IF(NOT(ISERROR(T304*1+U304*1)),ROUND(T304+U304, 1-INT(LOG(ABS(T304+U304)))),IF(NOT(ISERROR(T304*1)),ROUND(T304, 1-INT(LOG(ABS(T304)))),IF(NOT(ISERROR(U304*1)),ROUND(U304, 1-INT(LOG(ABS(U304)))),IF(ISERROR(T304*1+U304*1),"&lt;"&amp;ROUND(IF(T304="-",0,SUBSTITUTE(T304,"&lt;",""))*1+IF(U304="-",0,SUBSTITUTE(U304,"&lt;",""))*1,1-INT(LOG(ABS(IF(T304="-",0,SUBSTITUTE(T304,"&lt;",""))*1+IF(U304="-",0,SUBSTITUTE(U304,"&lt;",""))*1)))))))))),"入力形式が間違っています")</f>
        <v>&lt;12</v>
      </c>
      <c r="W304" s="23" t="str">
        <f t="shared" si="57"/>
        <v/>
      </c>
    </row>
    <row r="305" spans="1:23">
      <c r="A305" s="5">
        <v>299</v>
      </c>
      <c r="B305" s="46" t="s">
        <v>84</v>
      </c>
      <c r="C305" s="21" t="s">
        <v>84</v>
      </c>
      <c r="D305" s="22" t="s">
        <v>84</v>
      </c>
      <c r="E305" s="18" t="s">
        <v>255</v>
      </c>
      <c r="F305" s="21"/>
      <c r="G305" s="50" t="s">
        <v>60</v>
      </c>
      <c r="H305" s="22" t="s">
        <v>245</v>
      </c>
      <c r="I305" s="46" t="s">
        <v>253</v>
      </c>
      <c r="J305" s="46" t="s">
        <v>169</v>
      </c>
      <c r="K305" s="18" t="s">
        <v>53</v>
      </c>
      <c r="L305" s="10" t="s">
        <v>170</v>
      </c>
      <c r="M305" s="8" t="s">
        <v>250</v>
      </c>
      <c r="N305" s="24" t="s">
        <v>34</v>
      </c>
      <c r="O305" s="32">
        <v>46260</v>
      </c>
      <c r="P305" s="33">
        <v>46261</v>
      </c>
      <c r="Q305" s="22" t="s">
        <v>156</v>
      </c>
      <c r="R305" s="46" t="s">
        <v>51</v>
      </c>
      <c r="S305" s="27" t="s">
        <v>254</v>
      </c>
      <c r="T305" s="28" t="str">
        <f t="shared" si="61"/>
        <v>&lt;6.8</v>
      </c>
      <c r="U305" s="28" t="str">
        <f t="shared" si="61"/>
        <v>&lt;7.7</v>
      </c>
      <c r="V305" s="29" t="str">
        <f t="shared" si="63"/>
        <v>&lt;15</v>
      </c>
      <c r="W305" s="23" t="str">
        <f t="shared" si="57"/>
        <v/>
      </c>
    </row>
    <row r="306" spans="1:23">
      <c r="A306" s="5">
        <v>300</v>
      </c>
      <c r="B306" s="46" t="s">
        <v>84</v>
      </c>
      <c r="C306" s="21" t="s">
        <v>84</v>
      </c>
      <c r="D306" s="22" t="s">
        <v>84</v>
      </c>
      <c r="E306" s="18" t="s">
        <v>255</v>
      </c>
      <c r="F306" s="21"/>
      <c r="G306" s="50" t="s">
        <v>60</v>
      </c>
      <c r="H306" s="22" t="s">
        <v>245</v>
      </c>
      <c r="I306" s="46" t="s">
        <v>253</v>
      </c>
      <c r="J306" s="46" t="s">
        <v>169</v>
      </c>
      <c r="K306" s="18" t="s">
        <v>53</v>
      </c>
      <c r="L306" s="10" t="s">
        <v>170</v>
      </c>
      <c r="M306" s="8" t="s">
        <v>250</v>
      </c>
      <c r="N306" s="24" t="s">
        <v>34</v>
      </c>
      <c r="O306" s="32">
        <v>46260</v>
      </c>
      <c r="P306" s="33">
        <v>46261</v>
      </c>
      <c r="Q306" s="22" t="s">
        <v>80</v>
      </c>
      <c r="R306" s="46" t="s">
        <v>205</v>
      </c>
      <c r="S306" s="27" t="s">
        <v>254</v>
      </c>
      <c r="T306" s="28" t="str">
        <f t="shared" si="61"/>
        <v>&lt;4.9</v>
      </c>
      <c r="U306" s="28" t="str">
        <f t="shared" si="61"/>
        <v>&lt;5.1</v>
      </c>
      <c r="V306" s="29" t="str">
        <f t="shared" si="63"/>
        <v>&lt;10</v>
      </c>
      <c r="W306" s="23" t="str">
        <f t="shared" si="57"/>
        <v/>
      </c>
    </row>
    <row r="307" spans="1:23">
      <c r="A307" s="5">
        <v>301</v>
      </c>
      <c r="B307" s="46" t="s">
        <v>84</v>
      </c>
      <c r="C307" s="21" t="s">
        <v>84</v>
      </c>
      <c r="D307" s="22" t="s">
        <v>84</v>
      </c>
      <c r="E307" s="18" t="s">
        <v>255</v>
      </c>
      <c r="F307" s="21"/>
      <c r="G307" s="50" t="s">
        <v>60</v>
      </c>
      <c r="H307" s="22" t="s">
        <v>245</v>
      </c>
      <c r="I307" s="46" t="s">
        <v>253</v>
      </c>
      <c r="J307" s="46" t="s">
        <v>169</v>
      </c>
      <c r="K307" s="18" t="s">
        <v>53</v>
      </c>
      <c r="L307" s="10" t="s">
        <v>170</v>
      </c>
      <c r="M307" s="8" t="s">
        <v>250</v>
      </c>
      <c r="N307" s="24" t="s">
        <v>34</v>
      </c>
      <c r="O307" s="32">
        <v>46260</v>
      </c>
      <c r="P307" s="33">
        <v>46261</v>
      </c>
      <c r="Q307" s="22" t="s">
        <v>120</v>
      </c>
      <c r="R307" s="46">
        <v>7.6</v>
      </c>
      <c r="S307" s="140">
        <v>7.6</v>
      </c>
      <c r="T307" s="28" t="str">
        <f t="shared" si="61"/>
        <v>&lt;7.1</v>
      </c>
      <c r="U307" s="28">
        <f t="shared" si="61"/>
        <v>7.6</v>
      </c>
      <c r="V307" s="29">
        <f t="shared" si="63"/>
        <v>7.6</v>
      </c>
      <c r="W307" s="23" t="str">
        <f t="shared" si="57"/>
        <v/>
      </c>
    </row>
    <row r="308" spans="1:23">
      <c r="A308" s="5">
        <v>302</v>
      </c>
      <c r="B308" s="46" t="s">
        <v>84</v>
      </c>
      <c r="C308" s="21" t="s">
        <v>84</v>
      </c>
      <c r="D308" s="22" t="s">
        <v>84</v>
      </c>
      <c r="E308" s="18" t="s">
        <v>90</v>
      </c>
      <c r="F308" s="21"/>
      <c r="G308" s="50" t="s">
        <v>60</v>
      </c>
      <c r="H308" s="22" t="s">
        <v>245</v>
      </c>
      <c r="I308" s="46" t="s">
        <v>253</v>
      </c>
      <c r="J308" s="46" t="s">
        <v>169</v>
      </c>
      <c r="K308" s="18" t="s">
        <v>53</v>
      </c>
      <c r="L308" s="10" t="s">
        <v>170</v>
      </c>
      <c r="M308" s="8" t="s">
        <v>250</v>
      </c>
      <c r="N308" s="24" t="s">
        <v>34</v>
      </c>
      <c r="O308" s="32">
        <v>46260</v>
      </c>
      <c r="P308" s="33">
        <v>46261</v>
      </c>
      <c r="Q308" s="22" t="s">
        <v>149</v>
      </c>
      <c r="R308" s="46" t="s">
        <v>52</v>
      </c>
      <c r="S308" s="27" t="s">
        <v>254</v>
      </c>
      <c r="T308" s="28" t="str">
        <f t="shared" si="61"/>
        <v>&lt;6.9</v>
      </c>
      <c r="U308" s="28" t="str">
        <f t="shared" si="61"/>
        <v>&lt;7.4</v>
      </c>
      <c r="V308" s="29" t="str">
        <f t="shared" si="63"/>
        <v>&lt;14</v>
      </c>
      <c r="W308" s="23" t="str">
        <f t="shared" si="57"/>
        <v/>
      </c>
    </row>
    <row r="309" spans="1:23">
      <c r="A309" s="5">
        <v>303</v>
      </c>
      <c r="B309" s="46" t="s">
        <v>84</v>
      </c>
      <c r="C309" s="21" t="s">
        <v>84</v>
      </c>
      <c r="D309" s="22" t="s">
        <v>84</v>
      </c>
      <c r="E309" s="18" t="s">
        <v>90</v>
      </c>
      <c r="F309" s="21"/>
      <c r="G309" s="50" t="s">
        <v>60</v>
      </c>
      <c r="H309" s="22" t="s">
        <v>245</v>
      </c>
      <c r="I309" s="46" t="s">
        <v>253</v>
      </c>
      <c r="J309" s="46" t="s">
        <v>169</v>
      </c>
      <c r="K309" s="18" t="s">
        <v>53</v>
      </c>
      <c r="L309" s="10" t="s">
        <v>170</v>
      </c>
      <c r="M309" s="8" t="s">
        <v>250</v>
      </c>
      <c r="N309" s="24" t="s">
        <v>34</v>
      </c>
      <c r="O309" s="32">
        <v>46261</v>
      </c>
      <c r="P309" s="33">
        <v>46262</v>
      </c>
      <c r="Q309" s="22" t="s">
        <v>188</v>
      </c>
      <c r="R309" s="46">
        <v>11.6</v>
      </c>
      <c r="S309" s="27">
        <v>12</v>
      </c>
      <c r="T309" s="28" t="str">
        <f t="shared" si="61"/>
        <v>&lt;6</v>
      </c>
      <c r="U309" s="28">
        <f t="shared" si="61"/>
        <v>11.6</v>
      </c>
      <c r="V309" s="29">
        <f t="shared" ref="V309:V313" si="64">IFERROR(IF(AND(T309="",U309=""),"",IF(AND(T309="-",U309="-"),IF(S309="","Cs合計を入力してください",S309),IF(NOT(ISERROR(T309*1+U309*1)),ROUND(T309+U309, 1-INT(LOG(ABS(T309+U309)))),IF(NOT(ISERROR(T309*1)),ROUND(T309, 1-INT(LOG(ABS(T309)))),IF(NOT(ISERROR(U309*1)),ROUND(U309, 1-INT(LOG(ABS(U309)))),IF(ISERROR(T309*1+U309*1),"&lt;"&amp;ROUND(IF(T309="-",0,SUBSTITUTE(T309,"&lt;",""))*1+IF(U309="-",0,SUBSTITUTE(U309,"&lt;",""))*1,1-INT(LOG(ABS(IF(T309="-",0,SUBSTITUTE(T309,"&lt;",""))*1+IF(U309="-",0,SUBSTITUTE(U309,"&lt;",""))*1)))))))))),"入力形式が間違っています")</f>
        <v>12</v>
      </c>
      <c r="W309" s="23" t="str">
        <f t="shared" si="57"/>
        <v/>
      </c>
    </row>
    <row r="310" spans="1:23">
      <c r="A310" s="5">
        <v>304</v>
      </c>
      <c r="B310" s="46" t="s">
        <v>84</v>
      </c>
      <c r="C310" s="21" t="s">
        <v>84</v>
      </c>
      <c r="D310" s="22" t="s">
        <v>84</v>
      </c>
      <c r="E310" s="18" t="s">
        <v>87</v>
      </c>
      <c r="F310" s="21"/>
      <c r="G310" s="50" t="s">
        <v>60</v>
      </c>
      <c r="H310" s="22" t="s">
        <v>245</v>
      </c>
      <c r="I310" s="46" t="s">
        <v>253</v>
      </c>
      <c r="J310" s="46" t="s">
        <v>169</v>
      </c>
      <c r="K310" s="18" t="s">
        <v>53</v>
      </c>
      <c r="L310" s="10" t="s">
        <v>170</v>
      </c>
      <c r="M310" s="8" t="s">
        <v>250</v>
      </c>
      <c r="N310" s="24" t="s">
        <v>34</v>
      </c>
      <c r="O310" s="32">
        <v>46261</v>
      </c>
      <c r="P310" s="33">
        <v>46262</v>
      </c>
      <c r="Q310" s="22" t="s">
        <v>108</v>
      </c>
      <c r="R310" s="46" t="s">
        <v>43</v>
      </c>
      <c r="S310" s="27" t="s">
        <v>254</v>
      </c>
      <c r="T310" s="28" t="str">
        <f t="shared" si="61"/>
        <v>&lt;5.8</v>
      </c>
      <c r="U310" s="28" t="str">
        <f t="shared" si="61"/>
        <v>&lt;7.8</v>
      </c>
      <c r="V310" s="29" t="str">
        <f t="shared" si="64"/>
        <v>&lt;14</v>
      </c>
      <c r="W310" s="23" t="str">
        <f t="shared" si="57"/>
        <v/>
      </c>
    </row>
    <row r="311" spans="1:23">
      <c r="A311" s="5">
        <v>305</v>
      </c>
      <c r="B311" s="46" t="s">
        <v>84</v>
      </c>
      <c r="C311" s="21" t="s">
        <v>84</v>
      </c>
      <c r="D311" s="22" t="s">
        <v>84</v>
      </c>
      <c r="E311" s="18" t="s">
        <v>87</v>
      </c>
      <c r="F311" s="21"/>
      <c r="G311" s="50" t="s">
        <v>60</v>
      </c>
      <c r="H311" s="22" t="s">
        <v>245</v>
      </c>
      <c r="I311" s="46" t="s">
        <v>253</v>
      </c>
      <c r="J311" s="46" t="s">
        <v>169</v>
      </c>
      <c r="K311" s="18" t="s">
        <v>53</v>
      </c>
      <c r="L311" s="10" t="s">
        <v>170</v>
      </c>
      <c r="M311" s="8" t="s">
        <v>250</v>
      </c>
      <c r="N311" s="24" t="s">
        <v>34</v>
      </c>
      <c r="O311" s="32">
        <v>46261</v>
      </c>
      <c r="P311" s="33">
        <v>46262</v>
      </c>
      <c r="Q311" s="22" t="s">
        <v>183</v>
      </c>
      <c r="R311" s="46" t="s">
        <v>188</v>
      </c>
      <c r="S311" s="27" t="s">
        <v>254</v>
      </c>
      <c r="T311" s="28" t="str">
        <f t="shared" si="61"/>
        <v>&lt;5.2</v>
      </c>
      <c r="U311" s="28" t="str">
        <f t="shared" si="61"/>
        <v>&lt;6</v>
      </c>
      <c r="V311" s="29" t="str">
        <f t="shared" si="64"/>
        <v>&lt;11</v>
      </c>
      <c r="W311" s="23" t="str">
        <f t="shared" si="57"/>
        <v/>
      </c>
    </row>
    <row r="312" spans="1:23">
      <c r="A312" s="5">
        <v>306</v>
      </c>
      <c r="B312" s="46" t="s">
        <v>84</v>
      </c>
      <c r="C312" s="21" t="s">
        <v>84</v>
      </c>
      <c r="D312" s="22" t="s">
        <v>84</v>
      </c>
      <c r="E312" s="18" t="s">
        <v>87</v>
      </c>
      <c r="F312" s="21"/>
      <c r="G312" s="50" t="s">
        <v>60</v>
      </c>
      <c r="H312" s="22" t="s">
        <v>245</v>
      </c>
      <c r="I312" s="46" t="s">
        <v>253</v>
      </c>
      <c r="J312" s="46" t="s">
        <v>169</v>
      </c>
      <c r="K312" s="18" t="s">
        <v>53</v>
      </c>
      <c r="L312" s="10" t="s">
        <v>170</v>
      </c>
      <c r="M312" s="8" t="s">
        <v>250</v>
      </c>
      <c r="N312" s="24" t="s">
        <v>34</v>
      </c>
      <c r="O312" s="32">
        <v>46261</v>
      </c>
      <c r="P312" s="33">
        <v>46262</v>
      </c>
      <c r="Q312" s="22" t="s">
        <v>43</v>
      </c>
      <c r="R312" s="46" t="s">
        <v>51</v>
      </c>
      <c r="S312" s="27" t="s">
        <v>254</v>
      </c>
      <c r="T312" s="28" t="str">
        <f t="shared" si="61"/>
        <v>&lt;7.8</v>
      </c>
      <c r="U312" s="28" t="str">
        <f t="shared" si="61"/>
        <v>&lt;7.7</v>
      </c>
      <c r="V312" s="29" t="str">
        <f t="shared" si="64"/>
        <v>&lt;16</v>
      </c>
      <c r="W312" s="23" t="str">
        <f t="shared" si="57"/>
        <v/>
      </c>
    </row>
    <row r="313" spans="1:23">
      <c r="A313" s="5">
        <v>307</v>
      </c>
      <c r="B313" s="46" t="s">
        <v>84</v>
      </c>
      <c r="C313" s="21" t="s">
        <v>84</v>
      </c>
      <c r="D313" s="22" t="s">
        <v>84</v>
      </c>
      <c r="E313" s="18" t="s">
        <v>89</v>
      </c>
      <c r="F313" s="21"/>
      <c r="G313" s="50" t="s">
        <v>60</v>
      </c>
      <c r="H313" s="22" t="s">
        <v>245</v>
      </c>
      <c r="I313" s="46" t="s">
        <v>253</v>
      </c>
      <c r="J313" s="46" t="s">
        <v>169</v>
      </c>
      <c r="K313" s="18" t="s">
        <v>53</v>
      </c>
      <c r="L313" s="10" t="s">
        <v>170</v>
      </c>
      <c r="M313" s="8" t="s">
        <v>250</v>
      </c>
      <c r="N313" s="24" t="s">
        <v>34</v>
      </c>
      <c r="O313" s="32">
        <v>46261</v>
      </c>
      <c r="P313" s="33">
        <v>46262</v>
      </c>
      <c r="Q313" s="22" t="s">
        <v>188</v>
      </c>
      <c r="R313" s="46" t="s">
        <v>68</v>
      </c>
      <c r="S313" s="27" t="s">
        <v>254</v>
      </c>
      <c r="T313" s="28" t="str">
        <f t="shared" si="61"/>
        <v>&lt;6</v>
      </c>
      <c r="U313" s="28" t="str">
        <f t="shared" si="61"/>
        <v>&lt;5.5</v>
      </c>
      <c r="V313" s="29" t="str">
        <f t="shared" si="64"/>
        <v>&lt;12</v>
      </c>
      <c r="W313" s="23" t="str">
        <f t="shared" si="57"/>
        <v/>
      </c>
    </row>
    <row r="314" spans="1:23">
      <c r="A314" s="5">
        <v>308</v>
      </c>
      <c r="B314" s="46" t="s">
        <v>84</v>
      </c>
      <c r="C314" s="21" t="s">
        <v>84</v>
      </c>
      <c r="D314" s="22" t="s">
        <v>84</v>
      </c>
      <c r="E314" s="18" t="s">
        <v>89</v>
      </c>
      <c r="F314" s="21"/>
      <c r="G314" s="50" t="s">
        <v>60</v>
      </c>
      <c r="H314" s="22" t="s">
        <v>245</v>
      </c>
      <c r="I314" s="46" t="s">
        <v>253</v>
      </c>
      <c r="J314" s="46" t="s">
        <v>169</v>
      </c>
      <c r="K314" s="18" t="s">
        <v>53</v>
      </c>
      <c r="L314" s="10" t="s">
        <v>170</v>
      </c>
      <c r="M314" s="8" t="s">
        <v>250</v>
      </c>
      <c r="N314" s="24" t="s">
        <v>34</v>
      </c>
      <c r="O314" s="32">
        <v>46261</v>
      </c>
      <c r="P314" s="33">
        <v>46262</v>
      </c>
      <c r="Q314" s="22" t="s">
        <v>43</v>
      </c>
      <c r="R314" s="46" t="s">
        <v>104</v>
      </c>
      <c r="S314" s="27" t="s">
        <v>254</v>
      </c>
      <c r="T314" s="28" t="str">
        <f t="shared" si="61"/>
        <v>&lt;7.8</v>
      </c>
      <c r="U314" s="28" t="str">
        <f t="shared" si="61"/>
        <v>&lt;8.4</v>
      </c>
      <c r="V314" s="29" t="str">
        <f t="shared" ref="V314:V340" si="65">IFERROR(IF(AND(T314="",U314=""),"",IF(AND(T314="-",U314="-"),IF(S314="","Cs合計を入力してください",S314),IF(NOT(ISERROR(T314*1+U314*1)),ROUND(T314+U314, 1-INT(LOG(ABS(T314+U314)))),IF(NOT(ISERROR(T314*1)),ROUND(T314, 1-INT(LOG(ABS(T314)))),IF(NOT(ISERROR(U314*1)),ROUND(U314, 1-INT(LOG(ABS(U314)))),IF(ISERROR(T314*1+U314*1),"&lt;"&amp;ROUND(IF(T314="-",0,SUBSTITUTE(T314,"&lt;",""))*1+IF(U314="-",0,SUBSTITUTE(U314,"&lt;",""))*1,1-INT(LOG(ABS(IF(T314="-",0,SUBSTITUTE(T314,"&lt;",""))*1+IF(U314="-",0,SUBSTITUTE(U314,"&lt;",""))*1)))))))))),"入力形式が間違っています")</f>
        <v>&lt;16</v>
      </c>
      <c r="W314" s="23" t="str">
        <f t="shared" si="57"/>
        <v/>
      </c>
    </row>
    <row r="315" spans="1:23">
      <c r="A315" s="5">
        <v>309</v>
      </c>
      <c r="B315" s="46" t="s">
        <v>84</v>
      </c>
      <c r="C315" s="21" t="s">
        <v>84</v>
      </c>
      <c r="D315" s="22" t="s">
        <v>84</v>
      </c>
      <c r="E315" s="18" t="s">
        <v>35</v>
      </c>
      <c r="F315" s="21" t="s">
        <v>263</v>
      </c>
      <c r="G315" s="50" t="s">
        <v>60</v>
      </c>
      <c r="H315" s="22" t="s">
        <v>237</v>
      </c>
      <c r="I315" s="46" t="s">
        <v>160</v>
      </c>
      <c r="J315" s="46" t="s">
        <v>264</v>
      </c>
      <c r="K315" s="18" t="s">
        <v>35</v>
      </c>
      <c r="L315" s="10" t="s">
        <v>62</v>
      </c>
      <c r="M315" s="8" t="s">
        <v>99</v>
      </c>
      <c r="N315" s="24" t="s">
        <v>34</v>
      </c>
      <c r="O315" s="32">
        <v>46293</v>
      </c>
      <c r="P315" s="33">
        <v>46295</v>
      </c>
      <c r="Q315" s="22" t="s">
        <v>103</v>
      </c>
      <c r="R315" s="46" t="s">
        <v>421</v>
      </c>
      <c r="S315" s="27" t="s">
        <v>213</v>
      </c>
      <c r="T315" s="28" t="str">
        <f t="shared" ref="T315:U331" si="66">IF(Q315="","",IF(NOT(ISERROR(Q315*1)),ROUNDDOWN(Q315*1,2-INT(LOG(ABS(Q315*1)))),IFERROR("&lt;"&amp;ROUNDDOWN(IF(SUBSTITUTE(Q315,"&lt;","")*1&lt;=50,SUBSTITUTE(Q315,"&lt;","")*1,""),2-INT(LOG(ABS(SUBSTITUTE(Q315,"&lt;","")*1)))),IF(Q315="-",Q315,"入力形式が間違っています"))))</f>
        <v>&lt;4.21</v>
      </c>
      <c r="U315" s="28" t="str">
        <f t="shared" si="66"/>
        <v>&lt;4.06</v>
      </c>
      <c r="V315" s="29" t="str">
        <f t="shared" si="65"/>
        <v>&lt;8.3</v>
      </c>
      <c r="W315" s="23" t="str">
        <f t="shared" si="57"/>
        <v/>
      </c>
    </row>
    <row r="316" spans="1:23">
      <c r="A316" s="5">
        <v>310</v>
      </c>
      <c r="B316" s="46" t="s">
        <v>84</v>
      </c>
      <c r="C316" s="21" t="s">
        <v>84</v>
      </c>
      <c r="D316" s="22" t="s">
        <v>84</v>
      </c>
      <c r="E316" s="18" t="s">
        <v>35</v>
      </c>
      <c r="F316" s="21" t="s">
        <v>263</v>
      </c>
      <c r="G316" s="50" t="s">
        <v>60</v>
      </c>
      <c r="H316" s="22" t="s">
        <v>237</v>
      </c>
      <c r="I316" s="46" t="s">
        <v>107</v>
      </c>
      <c r="J316" s="46" t="s">
        <v>264</v>
      </c>
      <c r="K316" s="18" t="s">
        <v>35</v>
      </c>
      <c r="L316" s="10" t="s">
        <v>62</v>
      </c>
      <c r="M316" s="8" t="s">
        <v>99</v>
      </c>
      <c r="N316" s="24" t="s">
        <v>34</v>
      </c>
      <c r="O316" s="32">
        <v>46293</v>
      </c>
      <c r="P316" s="33">
        <v>46295</v>
      </c>
      <c r="Q316" s="22" t="s">
        <v>230</v>
      </c>
      <c r="R316" s="46" t="s">
        <v>100</v>
      </c>
      <c r="S316" s="27" t="s">
        <v>102</v>
      </c>
      <c r="T316" s="28" t="str">
        <f t="shared" si="66"/>
        <v>&lt;4.32</v>
      </c>
      <c r="U316" s="28" t="str">
        <f t="shared" si="66"/>
        <v>&lt;5.11</v>
      </c>
      <c r="V316" s="29" t="str">
        <f t="shared" si="65"/>
        <v>&lt;9.4</v>
      </c>
      <c r="W316" s="23" t="str">
        <f t="shared" si="57"/>
        <v/>
      </c>
    </row>
    <row r="317" spans="1:23">
      <c r="A317" s="5">
        <v>311</v>
      </c>
      <c r="B317" s="46" t="s">
        <v>84</v>
      </c>
      <c r="C317" s="21" t="s">
        <v>84</v>
      </c>
      <c r="D317" s="22" t="s">
        <v>84</v>
      </c>
      <c r="E317" s="18" t="s">
        <v>35</v>
      </c>
      <c r="F317" s="21" t="s">
        <v>263</v>
      </c>
      <c r="G317" s="50" t="s">
        <v>60</v>
      </c>
      <c r="H317" s="22" t="s">
        <v>237</v>
      </c>
      <c r="I317" s="46" t="s">
        <v>107</v>
      </c>
      <c r="J317" s="46" t="s">
        <v>264</v>
      </c>
      <c r="K317" s="18" t="s">
        <v>35</v>
      </c>
      <c r="L317" s="10" t="s">
        <v>62</v>
      </c>
      <c r="M317" s="8" t="s">
        <v>99</v>
      </c>
      <c r="N317" s="24" t="s">
        <v>34</v>
      </c>
      <c r="O317" s="32">
        <v>46293</v>
      </c>
      <c r="P317" s="33">
        <v>46295</v>
      </c>
      <c r="Q317" s="22" t="s">
        <v>422</v>
      </c>
      <c r="R317" s="46" t="s">
        <v>265</v>
      </c>
      <c r="S317" s="27" t="s">
        <v>116</v>
      </c>
      <c r="T317" s="28" t="str">
        <f t="shared" si="66"/>
        <v>&lt;4.43</v>
      </c>
      <c r="U317" s="28" t="str">
        <f t="shared" si="66"/>
        <v>&lt;3.7</v>
      </c>
      <c r="V317" s="29" t="str">
        <f t="shared" si="65"/>
        <v>&lt;8.1</v>
      </c>
      <c r="W317" s="23" t="str">
        <f t="shared" si="57"/>
        <v/>
      </c>
    </row>
    <row r="318" spans="1:23">
      <c r="A318" s="5">
        <v>312</v>
      </c>
      <c r="B318" s="46" t="s">
        <v>84</v>
      </c>
      <c r="C318" s="21" t="s">
        <v>84</v>
      </c>
      <c r="D318" s="22" t="s">
        <v>84</v>
      </c>
      <c r="E318" s="18" t="s">
        <v>35</v>
      </c>
      <c r="F318" s="21" t="s">
        <v>263</v>
      </c>
      <c r="G318" s="50" t="s">
        <v>60</v>
      </c>
      <c r="H318" s="22" t="s">
        <v>237</v>
      </c>
      <c r="I318" s="46" t="s">
        <v>371</v>
      </c>
      <c r="J318" s="46" t="s">
        <v>264</v>
      </c>
      <c r="K318" s="18" t="s">
        <v>35</v>
      </c>
      <c r="L318" s="10" t="s">
        <v>62</v>
      </c>
      <c r="M318" s="8" t="s">
        <v>99</v>
      </c>
      <c r="N318" s="24" t="s">
        <v>34</v>
      </c>
      <c r="O318" s="32">
        <v>46293</v>
      </c>
      <c r="P318" s="33">
        <v>46295</v>
      </c>
      <c r="Q318" s="22" t="s">
        <v>154</v>
      </c>
      <c r="R318" s="46" t="s">
        <v>184</v>
      </c>
      <c r="S318" s="27" t="s">
        <v>142</v>
      </c>
      <c r="T318" s="28" t="str">
        <f t="shared" si="66"/>
        <v>&lt;4.58</v>
      </c>
      <c r="U318" s="28" t="str">
        <f t="shared" si="66"/>
        <v>&lt;4.87</v>
      </c>
      <c r="V318" s="29" t="str">
        <f t="shared" si="65"/>
        <v>&lt;9.5</v>
      </c>
      <c r="W318" s="23" t="str">
        <f t="shared" si="57"/>
        <v/>
      </c>
    </row>
    <row r="319" spans="1:23">
      <c r="A319" s="5">
        <v>313</v>
      </c>
      <c r="B319" s="46" t="s">
        <v>84</v>
      </c>
      <c r="C319" s="21" t="s">
        <v>84</v>
      </c>
      <c r="D319" s="22" t="s">
        <v>84</v>
      </c>
      <c r="E319" s="18" t="s">
        <v>35</v>
      </c>
      <c r="F319" s="21" t="s">
        <v>263</v>
      </c>
      <c r="G319" s="50" t="s">
        <v>60</v>
      </c>
      <c r="H319" s="22" t="s">
        <v>237</v>
      </c>
      <c r="I319" s="46" t="s">
        <v>371</v>
      </c>
      <c r="J319" s="46" t="s">
        <v>264</v>
      </c>
      <c r="K319" s="18" t="s">
        <v>35</v>
      </c>
      <c r="L319" s="10" t="s">
        <v>62</v>
      </c>
      <c r="M319" s="8" t="s">
        <v>99</v>
      </c>
      <c r="N319" s="24" t="s">
        <v>34</v>
      </c>
      <c r="O319" s="32">
        <v>46293</v>
      </c>
      <c r="P319" s="33">
        <v>46295</v>
      </c>
      <c r="Q319" s="22" t="s">
        <v>199</v>
      </c>
      <c r="R319" s="46" t="s">
        <v>119</v>
      </c>
      <c r="S319" s="27" t="s">
        <v>51</v>
      </c>
      <c r="T319" s="28" t="str">
        <f t="shared" si="66"/>
        <v>&lt;3.59</v>
      </c>
      <c r="U319" s="28" t="str">
        <f t="shared" si="66"/>
        <v>&lt;4.11</v>
      </c>
      <c r="V319" s="29" t="str">
        <f t="shared" si="65"/>
        <v>&lt;7.7</v>
      </c>
      <c r="W319" s="23" t="str">
        <f t="shared" si="57"/>
        <v/>
      </c>
    </row>
    <row r="320" spans="1:23">
      <c r="A320" s="5">
        <v>314</v>
      </c>
      <c r="B320" s="46" t="s">
        <v>84</v>
      </c>
      <c r="C320" s="21" t="s">
        <v>84</v>
      </c>
      <c r="D320" s="22" t="s">
        <v>84</v>
      </c>
      <c r="E320" s="18" t="s">
        <v>35</v>
      </c>
      <c r="F320" s="21" t="s">
        <v>263</v>
      </c>
      <c r="G320" s="50" t="s">
        <v>60</v>
      </c>
      <c r="H320" s="22" t="s">
        <v>237</v>
      </c>
      <c r="I320" s="46" t="s">
        <v>270</v>
      </c>
      <c r="J320" s="46" t="s">
        <v>264</v>
      </c>
      <c r="K320" s="18" t="s">
        <v>35</v>
      </c>
      <c r="L320" s="10" t="s">
        <v>62</v>
      </c>
      <c r="M320" s="8" t="s">
        <v>99</v>
      </c>
      <c r="N320" s="24" t="s">
        <v>34</v>
      </c>
      <c r="O320" s="32">
        <v>46293</v>
      </c>
      <c r="P320" s="33">
        <v>46295</v>
      </c>
      <c r="Q320" s="22" t="s">
        <v>423</v>
      </c>
      <c r="R320" s="46" t="s">
        <v>424</v>
      </c>
      <c r="S320" s="27" t="s">
        <v>425</v>
      </c>
      <c r="T320" s="28" t="str">
        <f t="shared" si="66"/>
        <v>&lt;0.373</v>
      </c>
      <c r="U320" s="28" t="str">
        <f t="shared" si="66"/>
        <v>&lt;0.4</v>
      </c>
      <c r="V320" s="29" t="str">
        <f t="shared" si="65"/>
        <v>&lt;0.77</v>
      </c>
      <c r="W320" s="23" t="str">
        <f t="shared" si="57"/>
        <v/>
      </c>
    </row>
    <row r="321" spans="1:23">
      <c r="A321" s="5">
        <v>315</v>
      </c>
      <c r="B321" s="46" t="s">
        <v>84</v>
      </c>
      <c r="C321" s="21" t="s">
        <v>84</v>
      </c>
      <c r="D321" s="22" t="s">
        <v>84</v>
      </c>
      <c r="E321" s="18" t="s">
        <v>35</v>
      </c>
      <c r="F321" s="21" t="s">
        <v>263</v>
      </c>
      <c r="G321" s="50" t="s">
        <v>60</v>
      </c>
      <c r="H321" s="22" t="s">
        <v>237</v>
      </c>
      <c r="I321" s="46" t="s">
        <v>373</v>
      </c>
      <c r="J321" s="46" t="s">
        <v>264</v>
      </c>
      <c r="K321" s="18" t="s">
        <v>35</v>
      </c>
      <c r="L321" s="10" t="s">
        <v>62</v>
      </c>
      <c r="M321" s="8" t="s">
        <v>99</v>
      </c>
      <c r="N321" s="24" t="s">
        <v>34</v>
      </c>
      <c r="O321" s="32">
        <v>46293</v>
      </c>
      <c r="P321" s="33">
        <v>46295</v>
      </c>
      <c r="Q321" s="22" t="s">
        <v>214</v>
      </c>
      <c r="R321" s="46" t="s">
        <v>71</v>
      </c>
      <c r="S321" s="27" t="s">
        <v>56</v>
      </c>
      <c r="T321" s="28" t="str">
        <f t="shared" si="66"/>
        <v>&lt;5.1</v>
      </c>
      <c r="U321" s="28" t="str">
        <f t="shared" si="66"/>
        <v>&lt;5.38</v>
      </c>
      <c r="V321" s="29" t="str">
        <f t="shared" si="65"/>
        <v>&lt;10</v>
      </c>
      <c r="W321" s="23" t="str">
        <f t="shared" si="57"/>
        <v/>
      </c>
    </row>
    <row r="322" spans="1:23">
      <c r="A322" s="5">
        <v>316</v>
      </c>
      <c r="B322" s="46" t="s">
        <v>84</v>
      </c>
      <c r="C322" s="21" t="s">
        <v>84</v>
      </c>
      <c r="D322" s="22" t="s">
        <v>84</v>
      </c>
      <c r="E322" s="18" t="s">
        <v>35</v>
      </c>
      <c r="F322" s="21" t="s">
        <v>263</v>
      </c>
      <c r="G322" s="50" t="s">
        <v>60</v>
      </c>
      <c r="H322" s="22" t="s">
        <v>237</v>
      </c>
      <c r="I322" s="46" t="s">
        <v>373</v>
      </c>
      <c r="J322" s="46" t="s">
        <v>264</v>
      </c>
      <c r="K322" s="18" t="s">
        <v>35</v>
      </c>
      <c r="L322" s="10" t="s">
        <v>62</v>
      </c>
      <c r="M322" s="8" t="s">
        <v>99</v>
      </c>
      <c r="N322" s="24" t="s">
        <v>34</v>
      </c>
      <c r="O322" s="32">
        <v>46293</v>
      </c>
      <c r="P322" s="33">
        <v>46295</v>
      </c>
      <c r="Q322" s="22" t="s">
        <v>73</v>
      </c>
      <c r="R322" s="46" t="s">
        <v>239</v>
      </c>
      <c r="S322" s="27" t="s">
        <v>48</v>
      </c>
      <c r="T322" s="28" t="str">
        <f t="shared" si="66"/>
        <v>&lt;4.44</v>
      </c>
      <c r="U322" s="28" t="str">
        <f t="shared" si="66"/>
        <v>&lt;3.75</v>
      </c>
      <c r="V322" s="29" t="str">
        <f t="shared" si="65"/>
        <v>&lt;8.2</v>
      </c>
      <c r="W322" s="23" t="str">
        <f t="shared" si="57"/>
        <v/>
      </c>
    </row>
    <row r="323" spans="1:23">
      <c r="A323" s="5">
        <v>317</v>
      </c>
      <c r="B323" s="46" t="s">
        <v>84</v>
      </c>
      <c r="C323" s="21" t="s">
        <v>84</v>
      </c>
      <c r="D323" s="22" t="s">
        <v>84</v>
      </c>
      <c r="E323" s="18" t="s">
        <v>90</v>
      </c>
      <c r="F323" s="21" t="s">
        <v>267</v>
      </c>
      <c r="G323" s="50" t="s">
        <v>60</v>
      </c>
      <c r="H323" s="22" t="s">
        <v>237</v>
      </c>
      <c r="I323" s="46" t="s">
        <v>320</v>
      </c>
      <c r="J323" s="46" t="s">
        <v>264</v>
      </c>
      <c r="K323" s="18" t="s">
        <v>35</v>
      </c>
      <c r="L323" s="10" t="s">
        <v>62</v>
      </c>
      <c r="M323" s="8" t="s">
        <v>366</v>
      </c>
      <c r="N323" s="24" t="s">
        <v>34</v>
      </c>
      <c r="O323" s="32">
        <v>46293</v>
      </c>
      <c r="P323" s="33">
        <v>46295</v>
      </c>
      <c r="Q323" s="22" t="s">
        <v>196</v>
      </c>
      <c r="R323" s="46" t="s">
        <v>251</v>
      </c>
      <c r="S323" s="27" t="s">
        <v>124</v>
      </c>
      <c r="T323" s="28" t="str">
        <f t="shared" si="66"/>
        <v>&lt;6.5</v>
      </c>
      <c r="U323" s="28" t="str">
        <f t="shared" si="66"/>
        <v>&lt;6.8</v>
      </c>
      <c r="V323" s="29" t="str">
        <f t="shared" si="65"/>
        <v>&lt;13</v>
      </c>
      <c r="W323" s="23" t="str">
        <f t="shared" si="57"/>
        <v/>
      </c>
    </row>
    <row r="324" spans="1:23">
      <c r="A324" s="5">
        <v>318</v>
      </c>
      <c r="B324" s="46" t="s">
        <v>84</v>
      </c>
      <c r="C324" s="21" t="s">
        <v>84</v>
      </c>
      <c r="D324" s="22" t="s">
        <v>84</v>
      </c>
      <c r="E324" s="18" t="s">
        <v>90</v>
      </c>
      <c r="F324" s="21" t="s">
        <v>267</v>
      </c>
      <c r="G324" s="50" t="s">
        <v>60</v>
      </c>
      <c r="H324" s="22" t="s">
        <v>237</v>
      </c>
      <c r="I324" s="46" t="s">
        <v>380</v>
      </c>
      <c r="J324" s="46" t="s">
        <v>264</v>
      </c>
      <c r="K324" s="18" t="s">
        <v>35</v>
      </c>
      <c r="L324" s="10" t="s">
        <v>62</v>
      </c>
      <c r="M324" s="8" t="s">
        <v>366</v>
      </c>
      <c r="N324" s="24" t="s">
        <v>34</v>
      </c>
      <c r="O324" s="32">
        <v>46293</v>
      </c>
      <c r="P324" s="33">
        <v>46295</v>
      </c>
      <c r="Q324" s="22" t="s">
        <v>75</v>
      </c>
      <c r="R324" s="46" t="s">
        <v>426</v>
      </c>
      <c r="S324" s="27" t="s">
        <v>74</v>
      </c>
      <c r="T324" s="28" t="str">
        <f t="shared" si="66"/>
        <v>&lt;4.91</v>
      </c>
      <c r="U324" s="28" t="str">
        <f t="shared" si="66"/>
        <v>&lt;4.75</v>
      </c>
      <c r="V324" s="29" t="str">
        <f t="shared" si="65"/>
        <v>&lt;9.7</v>
      </c>
      <c r="W324" s="23" t="str">
        <f t="shared" si="57"/>
        <v/>
      </c>
    </row>
    <row r="325" spans="1:23">
      <c r="A325" s="5">
        <v>319</v>
      </c>
      <c r="B325" s="46" t="s">
        <v>84</v>
      </c>
      <c r="C325" s="21" t="s">
        <v>84</v>
      </c>
      <c r="D325" s="22" t="s">
        <v>84</v>
      </c>
      <c r="E325" s="18" t="s">
        <v>90</v>
      </c>
      <c r="F325" s="21" t="s">
        <v>267</v>
      </c>
      <c r="G325" s="50" t="s">
        <v>60</v>
      </c>
      <c r="H325" s="22" t="s">
        <v>237</v>
      </c>
      <c r="I325" s="46" t="s">
        <v>380</v>
      </c>
      <c r="J325" s="46" t="s">
        <v>264</v>
      </c>
      <c r="K325" s="18" t="s">
        <v>35</v>
      </c>
      <c r="L325" s="10" t="s">
        <v>62</v>
      </c>
      <c r="M325" s="8" t="s">
        <v>366</v>
      </c>
      <c r="N325" s="24" t="s">
        <v>34</v>
      </c>
      <c r="O325" s="32">
        <v>46293</v>
      </c>
      <c r="P325" s="33">
        <v>46295</v>
      </c>
      <c r="Q325" s="22" t="s">
        <v>69</v>
      </c>
      <c r="R325" s="46" t="s">
        <v>180</v>
      </c>
      <c r="S325" s="27" t="s">
        <v>56</v>
      </c>
      <c r="T325" s="28" t="str">
        <f t="shared" si="66"/>
        <v>&lt;4.81</v>
      </c>
      <c r="U325" s="28" t="str">
        <f t="shared" si="66"/>
        <v>&lt;5.18</v>
      </c>
      <c r="V325" s="29" t="str">
        <f t="shared" si="65"/>
        <v>&lt;10</v>
      </c>
      <c r="W325" s="23" t="str">
        <f t="shared" si="57"/>
        <v/>
      </c>
    </row>
    <row r="326" spans="1:23">
      <c r="A326" s="5">
        <v>320</v>
      </c>
      <c r="B326" s="46" t="s">
        <v>84</v>
      </c>
      <c r="C326" s="21" t="s">
        <v>84</v>
      </c>
      <c r="D326" s="22" t="s">
        <v>84</v>
      </c>
      <c r="E326" s="18" t="s">
        <v>90</v>
      </c>
      <c r="F326" s="21" t="s">
        <v>267</v>
      </c>
      <c r="G326" s="50" t="s">
        <v>60</v>
      </c>
      <c r="H326" s="22" t="s">
        <v>237</v>
      </c>
      <c r="I326" s="46" t="s">
        <v>427</v>
      </c>
      <c r="J326" s="46" t="s">
        <v>264</v>
      </c>
      <c r="K326" s="18" t="s">
        <v>35</v>
      </c>
      <c r="L326" s="10" t="s">
        <v>62</v>
      </c>
      <c r="M326" s="8" t="s">
        <v>366</v>
      </c>
      <c r="N326" s="24" t="s">
        <v>34</v>
      </c>
      <c r="O326" s="32">
        <v>46293</v>
      </c>
      <c r="P326" s="33">
        <v>46295</v>
      </c>
      <c r="Q326" s="22" t="s">
        <v>79</v>
      </c>
      <c r="R326" s="46" t="s">
        <v>216</v>
      </c>
      <c r="S326" s="27" t="s">
        <v>56</v>
      </c>
      <c r="T326" s="28" t="str">
        <f t="shared" si="66"/>
        <v>&lt;4.95</v>
      </c>
      <c r="U326" s="28" t="str">
        <f t="shared" si="66"/>
        <v>&lt;5.19</v>
      </c>
      <c r="V326" s="29" t="str">
        <f t="shared" si="65"/>
        <v>&lt;10</v>
      </c>
      <c r="W326" s="23" t="str">
        <f t="shared" si="57"/>
        <v/>
      </c>
    </row>
    <row r="327" spans="1:23">
      <c r="A327" s="5">
        <v>321</v>
      </c>
      <c r="B327" s="46" t="s">
        <v>84</v>
      </c>
      <c r="C327" s="21" t="s">
        <v>84</v>
      </c>
      <c r="D327" s="22" t="s">
        <v>84</v>
      </c>
      <c r="E327" s="18" t="s">
        <v>90</v>
      </c>
      <c r="F327" s="21" t="s">
        <v>267</v>
      </c>
      <c r="G327" s="50" t="s">
        <v>60</v>
      </c>
      <c r="H327" s="22" t="s">
        <v>237</v>
      </c>
      <c r="I327" s="46" t="s">
        <v>427</v>
      </c>
      <c r="J327" s="46" t="s">
        <v>264</v>
      </c>
      <c r="K327" s="18" t="s">
        <v>35</v>
      </c>
      <c r="L327" s="10" t="s">
        <v>62</v>
      </c>
      <c r="M327" s="8" t="s">
        <v>366</v>
      </c>
      <c r="N327" s="24" t="s">
        <v>34</v>
      </c>
      <c r="O327" s="32">
        <v>46293</v>
      </c>
      <c r="P327" s="33">
        <v>46295</v>
      </c>
      <c r="Q327" s="22" t="s">
        <v>130</v>
      </c>
      <c r="R327" s="46" t="s">
        <v>428</v>
      </c>
      <c r="S327" s="27" t="s">
        <v>56</v>
      </c>
      <c r="T327" s="28" t="str">
        <f t="shared" si="66"/>
        <v>&lt;4.66</v>
      </c>
      <c r="U327" s="28" t="str">
        <f t="shared" si="66"/>
        <v>&lt;5.35</v>
      </c>
      <c r="V327" s="29" t="str">
        <f t="shared" si="65"/>
        <v>&lt;10</v>
      </c>
      <c r="W327" s="23" t="str">
        <f t="shared" si="57"/>
        <v/>
      </c>
    </row>
    <row r="328" spans="1:23" ht="37.5">
      <c r="A328" s="5">
        <v>322</v>
      </c>
      <c r="B328" s="46" t="s">
        <v>84</v>
      </c>
      <c r="C328" s="21" t="s">
        <v>84</v>
      </c>
      <c r="D328" s="22" t="s">
        <v>84</v>
      </c>
      <c r="E328" s="18" t="s">
        <v>35</v>
      </c>
      <c r="F328" s="21" t="s">
        <v>429</v>
      </c>
      <c r="G328" s="50" t="s">
        <v>60</v>
      </c>
      <c r="H328" s="22" t="s">
        <v>237</v>
      </c>
      <c r="I328" s="46" t="s">
        <v>382</v>
      </c>
      <c r="J328" s="46" t="s">
        <v>264</v>
      </c>
      <c r="K328" s="18" t="s">
        <v>35</v>
      </c>
      <c r="L328" s="10" t="s">
        <v>62</v>
      </c>
      <c r="M328" s="8" t="s">
        <v>57</v>
      </c>
      <c r="N328" s="24" t="s">
        <v>34</v>
      </c>
      <c r="O328" s="32">
        <v>46292</v>
      </c>
      <c r="P328" s="33">
        <v>46295</v>
      </c>
      <c r="Q328" s="22" t="s">
        <v>430</v>
      </c>
      <c r="R328" s="46" t="s">
        <v>431</v>
      </c>
      <c r="S328" s="27" t="s">
        <v>112</v>
      </c>
      <c r="T328" s="28" t="str">
        <f t="shared" si="66"/>
        <v>&lt;0.252</v>
      </c>
      <c r="U328" s="28" t="str">
        <f t="shared" si="66"/>
        <v>&lt;0.317</v>
      </c>
      <c r="V328" s="29" t="str">
        <f t="shared" si="65"/>
        <v>&lt;0.57</v>
      </c>
      <c r="W328" s="23" t="str">
        <f t="shared" si="57"/>
        <v/>
      </c>
    </row>
    <row r="329" spans="1:23" ht="37.5">
      <c r="A329" s="5">
        <v>323</v>
      </c>
      <c r="B329" s="46" t="s">
        <v>84</v>
      </c>
      <c r="C329" s="21" t="s">
        <v>84</v>
      </c>
      <c r="D329" s="22" t="s">
        <v>84</v>
      </c>
      <c r="E329" s="18" t="s">
        <v>35</v>
      </c>
      <c r="F329" s="21" t="s">
        <v>429</v>
      </c>
      <c r="G329" s="50" t="s">
        <v>60</v>
      </c>
      <c r="H329" s="22" t="s">
        <v>237</v>
      </c>
      <c r="I329" s="46" t="s">
        <v>382</v>
      </c>
      <c r="J329" s="46" t="s">
        <v>264</v>
      </c>
      <c r="K329" s="18" t="s">
        <v>35</v>
      </c>
      <c r="L329" s="10" t="s">
        <v>62</v>
      </c>
      <c r="M329" s="8" t="s">
        <v>57</v>
      </c>
      <c r="N329" s="24" t="s">
        <v>34</v>
      </c>
      <c r="O329" s="32">
        <v>46292</v>
      </c>
      <c r="P329" s="33">
        <v>46295</v>
      </c>
      <c r="Q329" s="22" t="s">
        <v>280</v>
      </c>
      <c r="R329" s="46" t="s">
        <v>236</v>
      </c>
      <c r="S329" s="27" t="s">
        <v>165</v>
      </c>
      <c r="T329" s="28" t="str">
        <f t="shared" si="66"/>
        <v>&lt;0.256</v>
      </c>
      <c r="U329" s="28" t="str">
        <f t="shared" si="66"/>
        <v>&lt;0.299</v>
      </c>
      <c r="V329" s="29" t="str">
        <f t="shared" si="65"/>
        <v>&lt;0.56</v>
      </c>
      <c r="W329" s="23" t="str">
        <f t="shared" si="57"/>
        <v/>
      </c>
    </row>
    <row r="330" spans="1:23">
      <c r="A330" s="5">
        <v>324</v>
      </c>
      <c r="B330" s="46" t="s">
        <v>84</v>
      </c>
      <c r="C330" s="21" t="s">
        <v>84</v>
      </c>
      <c r="D330" s="22" t="s">
        <v>84</v>
      </c>
      <c r="E330" s="18" t="s">
        <v>90</v>
      </c>
      <c r="F330" s="21" t="s">
        <v>267</v>
      </c>
      <c r="G330" s="50" t="s">
        <v>60</v>
      </c>
      <c r="H330" s="22" t="s">
        <v>237</v>
      </c>
      <c r="I330" s="46" t="s">
        <v>432</v>
      </c>
      <c r="J330" s="46" t="s">
        <v>264</v>
      </c>
      <c r="K330" s="18" t="s">
        <v>35</v>
      </c>
      <c r="L330" s="10" t="s">
        <v>62</v>
      </c>
      <c r="M330" s="8" t="s">
        <v>366</v>
      </c>
      <c r="N330" s="24" t="s">
        <v>34</v>
      </c>
      <c r="O330" s="32">
        <v>46293</v>
      </c>
      <c r="P330" s="33">
        <v>46295</v>
      </c>
      <c r="Q330" s="22" t="s">
        <v>179</v>
      </c>
      <c r="R330" s="46" t="s">
        <v>433</v>
      </c>
      <c r="S330" s="27" t="s">
        <v>109</v>
      </c>
      <c r="T330" s="28" t="str">
        <f t="shared" si="66"/>
        <v>&lt;5.15</v>
      </c>
      <c r="U330" s="28" t="str">
        <f t="shared" si="66"/>
        <v>&lt;5.42</v>
      </c>
      <c r="V330" s="29" t="str">
        <f t="shared" si="65"/>
        <v>&lt;11</v>
      </c>
      <c r="W330" s="23" t="str">
        <f t="shared" si="57"/>
        <v/>
      </c>
    </row>
    <row r="331" spans="1:23">
      <c r="A331" s="5">
        <v>325</v>
      </c>
      <c r="B331" s="46" t="s">
        <v>84</v>
      </c>
      <c r="C331" s="21" t="s">
        <v>84</v>
      </c>
      <c r="D331" s="22" t="s">
        <v>84</v>
      </c>
      <c r="E331" s="18" t="s">
        <v>35</v>
      </c>
      <c r="F331" s="21" t="s">
        <v>263</v>
      </c>
      <c r="G331" s="50" t="s">
        <v>60</v>
      </c>
      <c r="H331" s="22" t="s">
        <v>237</v>
      </c>
      <c r="I331" s="46" t="s">
        <v>393</v>
      </c>
      <c r="J331" s="46" t="s">
        <v>264</v>
      </c>
      <c r="K331" s="18" t="s">
        <v>35</v>
      </c>
      <c r="L331" s="10" t="s">
        <v>62</v>
      </c>
      <c r="M331" s="8" t="s">
        <v>99</v>
      </c>
      <c r="N331" s="24" t="s">
        <v>34</v>
      </c>
      <c r="O331" s="32">
        <v>46293</v>
      </c>
      <c r="P331" s="33">
        <v>46295</v>
      </c>
      <c r="Q331" s="22" t="s">
        <v>117</v>
      </c>
      <c r="R331" s="46" t="s">
        <v>129</v>
      </c>
      <c r="S331" s="27" t="s">
        <v>118</v>
      </c>
      <c r="T331" s="28" t="str">
        <f t="shared" si="66"/>
        <v>&lt;4.18</v>
      </c>
      <c r="U331" s="28" t="str">
        <f t="shared" si="66"/>
        <v>&lt;4.36</v>
      </c>
      <c r="V331" s="29" t="str">
        <f t="shared" si="65"/>
        <v>&lt;8.5</v>
      </c>
      <c r="W331" s="23" t="str">
        <f t="shared" si="57"/>
        <v/>
      </c>
    </row>
    <row r="332" spans="1:23">
      <c r="A332" s="5">
        <v>326</v>
      </c>
      <c r="B332" s="46" t="s">
        <v>84</v>
      </c>
      <c r="C332" s="21" t="s">
        <v>84</v>
      </c>
      <c r="D332" s="22" t="s">
        <v>84</v>
      </c>
      <c r="E332" s="18" t="s">
        <v>35</v>
      </c>
      <c r="F332" s="21" t="s">
        <v>263</v>
      </c>
      <c r="G332" s="50" t="s">
        <v>60</v>
      </c>
      <c r="H332" s="22" t="s">
        <v>237</v>
      </c>
      <c r="I332" s="46" t="s">
        <v>394</v>
      </c>
      <c r="J332" s="46" t="s">
        <v>264</v>
      </c>
      <c r="K332" s="18" t="s">
        <v>35</v>
      </c>
      <c r="L332" s="10" t="s">
        <v>62</v>
      </c>
      <c r="M332" s="8" t="s">
        <v>99</v>
      </c>
      <c r="N332" s="24" t="s">
        <v>34</v>
      </c>
      <c r="O332" s="32">
        <v>46293</v>
      </c>
      <c r="P332" s="33">
        <v>46295</v>
      </c>
      <c r="Q332" s="22" t="s">
        <v>434</v>
      </c>
      <c r="R332" s="46" t="s">
        <v>152</v>
      </c>
      <c r="S332" s="27" t="s">
        <v>105</v>
      </c>
      <c r="T332" s="28" t="str">
        <f t="shared" ref="T332:U340" si="67">IF(Q332="","",IF(NOT(ISERROR(Q332*1)),ROUNDDOWN(Q332*1,2-INT(LOG(ABS(Q332*1)))),IFERROR("&lt;"&amp;ROUNDDOWN(IF(SUBSTITUTE(Q332,"&lt;","")*1&lt;=50,SUBSTITUTE(Q332,"&lt;","")*1,""),2-INT(LOG(ABS(SUBSTITUTE(Q332,"&lt;","")*1)))),IF(Q332="-",Q332,"入力形式が間違っています"))))</f>
        <v>&lt;4.86</v>
      </c>
      <c r="U332" s="28" t="str">
        <f t="shared" si="67"/>
        <v>&lt;4.92</v>
      </c>
      <c r="V332" s="29" t="str">
        <f t="shared" si="65"/>
        <v>&lt;9.8</v>
      </c>
      <c r="W332" s="23" t="str">
        <f t="shared" si="57"/>
        <v/>
      </c>
    </row>
    <row r="333" spans="1:23">
      <c r="A333" s="5">
        <v>327</v>
      </c>
      <c r="B333" s="46" t="s">
        <v>84</v>
      </c>
      <c r="C333" s="21" t="s">
        <v>84</v>
      </c>
      <c r="D333" s="22" t="s">
        <v>84</v>
      </c>
      <c r="E333" s="18" t="s">
        <v>35</v>
      </c>
      <c r="F333" s="21" t="s">
        <v>263</v>
      </c>
      <c r="G333" s="50" t="s">
        <v>60</v>
      </c>
      <c r="H333" s="22" t="s">
        <v>237</v>
      </c>
      <c r="I333" s="46" t="s">
        <v>394</v>
      </c>
      <c r="J333" s="46" t="s">
        <v>264</v>
      </c>
      <c r="K333" s="18" t="s">
        <v>35</v>
      </c>
      <c r="L333" s="10" t="s">
        <v>62</v>
      </c>
      <c r="M333" s="8" t="s">
        <v>99</v>
      </c>
      <c r="N333" s="24" t="s">
        <v>34</v>
      </c>
      <c r="O333" s="32">
        <v>46293</v>
      </c>
      <c r="P333" s="33">
        <v>46295</v>
      </c>
      <c r="Q333" s="22" t="s">
        <v>435</v>
      </c>
      <c r="R333" s="46" t="s">
        <v>63</v>
      </c>
      <c r="S333" s="27" t="s">
        <v>50</v>
      </c>
      <c r="T333" s="28" t="str">
        <f t="shared" si="67"/>
        <v>&lt;5.16</v>
      </c>
      <c r="U333" s="28" t="str">
        <f t="shared" si="67"/>
        <v>&lt;3.93</v>
      </c>
      <c r="V333" s="29" t="str">
        <f t="shared" si="65"/>
        <v>&lt;9.1</v>
      </c>
      <c r="W333" s="23" t="str">
        <f t="shared" si="57"/>
        <v/>
      </c>
    </row>
    <row r="334" spans="1:23">
      <c r="A334" s="5">
        <v>328</v>
      </c>
      <c r="B334" s="46" t="s">
        <v>84</v>
      </c>
      <c r="C334" s="21" t="s">
        <v>84</v>
      </c>
      <c r="D334" s="22" t="s">
        <v>84</v>
      </c>
      <c r="E334" s="18" t="s">
        <v>35</v>
      </c>
      <c r="F334" s="21" t="s">
        <v>263</v>
      </c>
      <c r="G334" s="50" t="s">
        <v>60</v>
      </c>
      <c r="H334" s="22" t="s">
        <v>237</v>
      </c>
      <c r="I334" s="46" t="s">
        <v>394</v>
      </c>
      <c r="J334" s="46" t="s">
        <v>264</v>
      </c>
      <c r="K334" s="18" t="s">
        <v>35</v>
      </c>
      <c r="L334" s="10" t="s">
        <v>62</v>
      </c>
      <c r="M334" s="8" t="s">
        <v>99</v>
      </c>
      <c r="N334" s="24" t="s">
        <v>34</v>
      </c>
      <c r="O334" s="32">
        <v>46293</v>
      </c>
      <c r="P334" s="33">
        <v>46295</v>
      </c>
      <c r="Q334" s="22" t="s">
        <v>211</v>
      </c>
      <c r="R334" s="46" t="s">
        <v>123</v>
      </c>
      <c r="S334" s="27" t="s">
        <v>49</v>
      </c>
      <c r="T334" s="28" t="str">
        <f t="shared" si="67"/>
        <v>&lt;4.41</v>
      </c>
      <c r="U334" s="28" t="str">
        <f t="shared" si="67"/>
        <v>&lt;4.29</v>
      </c>
      <c r="V334" s="29" t="str">
        <f t="shared" si="65"/>
        <v>&lt;8.7</v>
      </c>
      <c r="W334" s="23" t="str">
        <f t="shared" si="57"/>
        <v/>
      </c>
    </row>
    <row r="335" spans="1:23">
      <c r="A335" s="5">
        <v>329</v>
      </c>
      <c r="B335" s="46" t="s">
        <v>84</v>
      </c>
      <c r="C335" s="21" t="s">
        <v>84</v>
      </c>
      <c r="D335" s="22" t="s">
        <v>84</v>
      </c>
      <c r="E335" s="18" t="s">
        <v>35</v>
      </c>
      <c r="F335" s="21" t="s">
        <v>263</v>
      </c>
      <c r="G335" s="50" t="s">
        <v>60</v>
      </c>
      <c r="H335" s="22" t="s">
        <v>237</v>
      </c>
      <c r="I335" s="46" t="s">
        <v>394</v>
      </c>
      <c r="J335" s="46" t="s">
        <v>264</v>
      </c>
      <c r="K335" s="18" t="s">
        <v>35</v>
      </c>
      <c r="L335" s="10" t="s">
        <v>62</v>
      </c>
      <c r="M335" s="8" t="s">
        <v>366</v>
      </c>
      <c r="N335" s="24" t="s">
        <v>34</v>
      </c>
      <c r="O335" s="32">
        <v>46293</v>
      </c>
      <c r="P335" s="33">
        <v>46295</v>
      </c>
      <c r="Q335" s="22" t="s">
        <v>228</v>
      </c>
      <c r="R335" s="46" t="s">
        <v>211</v>
      </c>
      <c r="S335" s="27" t="s">
        <v>50</v>
      </c>
      <c r="T335" s="28" t="str">
        <f t="shared" si="67"/>
        <v>&lt;4.72</v>
      </c>
      <c r="U335" s="28" t="str">
        <f t="shared" si="67"/>
        <v>&lt;4.41</v>
      </c>
      <c r="V335" s="29" t="str">
        <f t="shared" si="65"/>
        <v>&lt;9.1</v>
      </c>
      <c r="W335" s="23" t="str">
        <f t="shared" si="57"/>
        <v/>
      </c>
    </row>
    <row r="336" spans="1:23">
      <c r="A336" s="5">
        <v>330</v>
      </c>
      <c r="B336" s="46" t="s">
        <v>84</v>
      </c>
      <c r="C336" s="21" t="s">
        <v>84</v>
      </c>
      <c r="D336" s="22" t="s">
        <v>84</v>
      </c>
      <c r="E336" s="18" t="s">
        <v>35</v>
      </c>
      <c r="F336" s="21" t="s">
        <v>263</v>
      </c>
      <c r="G336" s="50" t="s">
        <v>60</v>
      </c>
      <c r="H336" s="22" t="s">
        <v>237</v>
      </c>
      <c r="I336" s="46" t="s">
        <v>394</v>
      </c>
      <c r="J336" s="46" t="s">
        <v>264</v>
      </c>
      <c r="K336" s="18" t="s">
        <v>35</v>
      </c>
      <c r="L336" s="10" t="s">
        <v>62</v>
      </c>
      <c r="M336" s="8" t="s">
        <v>113</v>
      </c>
      <c r="N336" s="24" t="s">
        <v>34</v>
      </c>
      <c r="O336" s="32">
        <v>46294</v>
      </c>
      <c r="P336" s="33">
        <v>46296</v>
      </c>
      <c r="Q336" s="22" t="s">
        <v>391</v>
      </c>
      <c r="R336" s="46" t="s">
        <v>201</v>
      </c>
      <c r="S336" s="27" t="s">
        <v>47</v>
      </c>
      <c r="T336" s="28" t="str">
        <f t="shared" si="67"/>
        <v>&lt;4.63</v>
      </c>
      <c r="U336" s="28" t="str">
        <f t="shared" si="67"/>
        <v>&lt;4.17</v>
      </c>
      <c r="V336" s="29" t="str">
        <f t="shared" si="65"/>
        <v>&lt;8.8</v>
      </c>
      <c r="W336" s="23" t="str">
        <f t="shared" si="57"/>
        <v/>
      </c>
    </row>
    <row r="337" spans="1:23">
      <c r="A337" s="5">
        <v>331</v>
      </c>
      <c r="B337" s="46" t="s">
        <v>84</v>
      </c>
      <c r="C337" s="21" t="s">
        <v>84</v>
      </c>
      <c r="D337" s="22" t="s">
        <v>84</v>
      </c>
      <c r="E337" s="18" t="s">
        <v>35</v>
      </c>
      <c r="F337" s="21" t="s">
        <v>263</v>
      </c>
      <c r="G337" s="50" t="s">
        <v>60</v>
      </c>
      <c r="H337" s="22" t="s">
        <v>237</v>
      </c>
      <c r="I337" s="46" t="s">
        <v>394</v>
      </c>
      <c r="J337" s="46" t="s">
        <v>264</v>
      </c>
      <c r="K337" s="18" t="s">
        <v>35</v>
      </c>
      <c r="L337" s="10" t="s">
        <v>62</v>
      </c>
      <c r="M337" s="8" t="s">
        <v>113</v>
      </c>
      <c r="N337" s="24" t="s">
        <v>34</v>
      </c>
      <c r="O337" s="32">
        <v>46294</v>
      </c>
      <c r="P337" s="33">
        <v>46296</v>
      </c>
      <c r="Q337" s="22" t="s">
        <v>75</v>
      </c>
      <c r="R337" s="46" t="s">
        <v>436</v>
      </c>
      <c r="S337" s="27" t="s">
        <v>74</v>
      </c>
      <c r="T337" s="28" t="str">
        <f t="shared" si="67"/>
        <v>&lt;4.91</v>
      </c>
      <c r="U337" s="28" t="str">
        <f t="shared" si="67"/>
        <v>&lt;4.78</v>
      </c>
      <c r="V337" s="29" t="str">
        <f t="shared" si="65"/>
        <v>&lt;9.7</v>
      </c>
      <c r="W337" s="23" t="str">
        <f t="shared" si="57"/>
        <v/>
      </c>
    </row>
    <row r="338" spans="1:23">
      <c r="A338" s="5">
        <v>332</v>
      </c>
      <c r="B338" s="46" t="s">
        <v>84</v>
      </c>
      <c r="C338" s="21" t="s">
        <v>84</v>
      </c>
      <c r="D338" s="22" t="s">
        <v>84</v>
      </c>
      <c r="E338" s="18" t="s">
        <v>35</v>
      </c>
      <c r="F338" s="21" t="s">
        <v>263</v>
      </c>
      <c r="G338" s="50" t="s">
        <v>60</v>
      </c>
      <c r="H338" s="22" t="s">
        <v>237</v>
      </c>
      <c r="I338" s="46" t="s">
        <v>394</v>
      </c>
      <c r="J338" s="46" t="s">
        <v>264</v>
      </c>
      <c r="K338" s="18" t="s">
        <v>35</v>
      </c>
      <c r="L338" s="10" t="s">
        <v>62</v>
      </c>
      <c r="M338" s="8" t="s">
        <v>113</v>
      </c>
      <c r="N338" s="24" t="s">
        <v>34</v>
      </c>
      <c r="O338" s="32">
        <v>46294</v>
      </c>
      <c r="P338" s="33">
        <v>46296</v>
      </c>
      <c r="Q338" s="22" t="s">
        <v>241</v>
      </c>
      <c r="R338" s="46" t="s">
        <v>268</v>
      </c>
      <c r="S338" s="27" t="s">
        <v>51</v>
      </c>
      <c r="T338" s="28" t="str">
        <f t="shared" si="67"/>
        <v>&lt;3.08</v>
      </c>
      <c r="U338" s="28" t="str">
        <f t="shared" si="67"/>
        <v>&lt;4.59</v>
      </c>
      <c r="V338" s="29" t="str">
        <f t="shared" si="65"/>
        <v>&lt;7.7</v>
      </c>
      <c r="W338" s="23" t="str">
        <f t="shared" si="57"/>
        <v/>
      </c>
    </row>
    <row r="339" spans="1:23">
      <c r="A339" s="5">
        <v>333</v>
      </c>
      <c r="B339" s="46" t="s">
        <v>84</v>
      </c>
      <c r="C339" s="21" t="s">
        <v>84</v>
      </c>
      <c r="D339" s="22" t="s">
        <v>84</v>
      </c>
      <c r="E339" s="18" t="s">
        <v>91</v>
      </c>
      <c r="F339" s="21" t="s">
        <v>273</v>
      </c>
      <c r="G339" s="50" t="s">
        <v>60</v>
      </c>
      <c r="H339" s="22" t="s">
        <v>237</v>
      </c>
      <c r="I339" s="46" t="s">
        <v>274</v>
      </c>
      <c r="J339" s="46" t="s">
        <v>264</v>
      </c>
      <c r="K339" s="18" t="s">
        <v>35</v>
      </c>
      <c r="L339" s="10" t="s">
        <v>62</v>
      </c>
      <c r="M339" s="8" t="s">
        <v>57</v>
      </c>
      <c r="N339" s="24" t="s">
        <v>34</v>
      </c>
      <c r="O339" s="32">
        <v>46278</v>
      </c>
      <c r="P339" s="33">
        <v>46294</v>
      </c>
      <c r="Q339" s="22" t="s">
        <v>221</v>
      </c>
      <c r="R339" s="46" t="s">
        <v>437</v>
      </c>
      <c r="S339" s="27" t="s">
        <v>48</v>
      </c>
      <c r="T339" s="28" t="str">
        <f t="shared" si="67"/>
        <v>&lt;4.33</v>
      </c>
      <c r="U339" s="28" t="str">
        <f t="shared" si="67"/>
        <v>&lt;3.88</v>
      </c>
      <c r="V339" s="29" t="str">
        <f t="shared" si="65"/>
        <v>&lt;8.2</v>
      </c>
      <c r="W339" s="23" t="str">
        <f t="shared" si="57"/>
        <v/>
      </c>
    </row>
    <row r="340" spans="1:23">
      <c r="A340" s="5">
        <v>334</v>
      </c>
      <c r="B340" s="46" t="s">
        <v>84</v>
      </c>
      <c r="C340" s="21" t="s">
        <v>84</v>
      </c>
      <c r="D340" s="22" t="s">
        <v>84</v>
      </c>
      <c r="E340" s="18" t="s">
        <v>93</v>
      </c>
      <c r="F340" s="21" t="s">
        <v>438</v>
      </c>
      <c r="G340" s="50" t="s">
        <v>60</v>
      </c>
      <c r="H340" s="22" t="s">
        <v>237</v>
      </c>
      <c r="I340" s="46" t="s">
        <v>274</v>
      </c>
      <c r="J340" s="46" t="s">
        <v>264</v>
      </c>
      <c r="K340" s="18" t="s">
        <v>35</v>
      </c>
      <c r="L340" s="10" t="s">
        <v>62</v>
      </c>
      <c r="M340" s="8" t="s">
        <v>57</v>
      </c>
      <c r="N340" s="24" t="s">
        <v>34</v>
      </c>
      <c r="O340" s="32">
        <v>46284</v>
      </c>
      <c r="P340" s="33">
        <v>46290</v>
      </c>
      <c r="Q340" s="22" t="s">
        <v>439</v>
      </c>
      <c r="R340" s="46" t="s">
        <v>147</v>
      </c>
      <c r="S340" s="27" t="s">
        <v>46</v>
      </c>
      <c r="T340" s="28" t="str">
        <f t="shared" si="67"/>
        <v>&lt;4.26</v>
      </c>
      <c r="U340" s="28" t="str">
        <f t="shared" si="67"/>
        <v>&lt;5.05</v>
      </c>
      <c r="V340" s="29" t="str">
        <f t="shared" si="65"/>
        <v>&lt;9.3</v>
      </c>
      <c r="W340" s="23" t="str">
        <f t="shared" si="57"/>
        <v/>
      </c>
    </row>
  </sheetData>
  <mergeCells count="27">
    <mergeCell ref="U4:U6"/>
    <mergeCell ref="N4:N6"/>
    <mergeCell ref="O4:O6"/>
    <mergeCell ref="P4:P6"/>
    <mergeCell ref="Q4:S4"/>
    <mergeCell ref="T4:T6"/>
    <mergeCell ref="I3:L3"/>
    <mergeCell ref="M3:N3"/>
    <mergeCell ref="O3:P3"/>
    <mergeCell ref="Q3:W3"/>
    <mergeCell ref="D4:D6"/>
    <mergeCell ref="E4:E6"/>
    <mergeCell ref="F4:F6"/>
    <mergeCell ref="I4:I6"/>
    <mergeCell ref="L4:L6"/>
    <mergeCell ref="M4:M6"/>
    <mergeCell ref="H3:H6"/>
    <mergeCell ref="V4:V6"/>
    <mergeCell ref="W4:W6"/>
    <mergeCell ref="J5:J6"/>
    <mergeCell ref="K5:K6"/>
    <mergeCell ref="Q5:S5"/>
    <mergeCell ref="A3:A6"/>
    <mergeCell ref="B3:B6"/>
    <mergeCell ref="C3:C6"/>
    <mergeCell ref="D3:F3"/>
    <mergeCell ref="G3:G6"/>
  </mergeCells>
  <phoneticPr fontId="1"/>
  <conditionalFormatting sqref="V7:V8">
    <cfRule type="expression" dxfId="7" priority="7">
      <formula>$W7="○"</formula>
    </cfRule>
  </conditionalFormatting>
  <conditionalFormatting sqref="V9:V13">
    <cfRule type="expression" dxfId="6" priority="6">
      <formula>$W9="○"</formula>
    </cfRule>
  </conditionalFormatting>
  <conditionalFormatting sqref="V14">
    <cfRule type="expression" dxfId="5" priority="5">
      <formula>$W14="○"</formula>
    </cfRule>
  </conditionalFormatting>
  <conditionalFormatting sqref="V15">
    <cfRule type="expression" dxfId="4" priority="4">
      <formula>$W15="○"</formula>
    </cfRule>
  </conditionalFormatting>
  <conditionalFormatting sqref="V16:V18">
    <cfRule type="expression" dxfId="3" priority="3">
      <formula>#REF!="○"</formula>
    </cfRule>
  </conditionalFormatting>
  <conditionalFormatting sqref="V29:V340">
    <cfRule type="expression" dxfId="2" priority="2">
      <formula>$W29="○"</formula>
    </cfRule>
  </conditionalFormatting>
  <conditionalFormatting sqref="V19:V28">
    <cfRule type="expression" dxfId="1" priority="1">
      <formula>$W19="○"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