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6978CCD-E438-4CE0-B1E6-26EDEC0871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4" i="1" l="1"/>
  <c r="T34" i="1"/>
  <c r="V34" i="1" s="1"/>
  <c r="W34" i="1" s="1"/>
  <c r="U33" i="1"/>
  <c r="T33" i="1"/>
  <c r="V33" i="1" s="1"/>
  <c r="W33" i="1" s="1"/>
  <c r="V32" i="1"/>
  <c r="W32" i="1" s="1"/>
  <c r="U32" i="1"/>
  <c r="T32" i="1"/>
  <c r="U31" i="1"/>
  <c r="T31" i="1"/>
  <c r="V31" i="1" s="1"/>
  <c r="W31" i="1" s="1"/>
  <c r="U30" i="1"/>
  <c r="T30" i="1"/>
  <c r="V30" i="1" s="1"/>
  <c r="W30" i="1" s="1"/>
  <c r="U29" i="1"/>
  <c r="T29" i="1"/>
  <c r="V29" i="1" s="1"/>
  <c r="W29" i="1" s="1"/>
  <c r="U28" i="1"/>
  <c r="T28" i="1"/>
  <c r="V28" i="1" s="1"/>
  <c r="W28" i="1" s="1"/>
  <c r="U27" i="1"/>
  <c r="T27" i="1"/>
  <c r="V27" i="1" s="1"/>
  <c r="W27" i="1" s="1"/>
  <c r="U26" i="1"/>
  <c r="T26" i="1"/>
  <c r="V26" i="1" s="1"/>
  <c r="W26" i="1" s="1"/>
  <c r="U25" i="1"/>
  <c r="V25" i="1" s="1"/>
  <c r="W25" i="1" s="1"/>
  <c r="T25" i="1"/>
  <c r="U24" i="1"/>
  <c r="T24" i="1"/>
  <c r="V24" i="1" s="1"/>
  <c r="W24" i="1" s="1"/>
  <c r="U23" i="1"/>
  <c r="T23" i="1"/>
  <c r="V23" i="1" s="1"/>
  <c r="W23" i="1" s="1"/>
  <c r="U22" i="1"/>
  <c r="T22" i="1"/>
  <c r="V22" i="1" s="1"/>
  <c r="W22" i="1" s="1"/>
  <c r="U21" i="1"/>
  <c r="T21" i="1"/>
  <c r="V21" i="1" s="1"/>
  <c r="W21" i="1" s="1"/>
  <c r="V20" i="1"/>
  <c r="W20" i="1" s="1"/>
  <c r="U20" i="1"/>
  <c r="T20" i="1"/>
  <c r="U19" i="1"/>
  <c r="T19" i="1"/>
  <c r="V19" i="1" s="1"/>
  <c r="W19" i="1" s="1"/>
  <c r="U18" i="1"/>
  <c r="T18" i="1"/>
  <c r="V18" i="1" s="1"/>
  <c r="W18" i="1" s="1"/>
  <c r="U17" i="1"/>
  <c r="T17" i="1"/>
  <c r="V17" i="1" s="1"/>
  <c r="W17" i="1" s="1"/>
  <c r="U16" i="1"/>
  <c r="T16" i="1"/>
  <c r="V16" i="1" s="1"/>
  <c r="W16" i="1" s="1"/>
  <c r="U15" i="1"/>
  <c r="T15" i="1"/>
  <c r="V15" i="1" s="1"/>
  <c r="W15" i="1" s="1"/>
  <c r="U14" i="1"/>
  <c r="T14" i="1"/>
  <c r="V14" i="1" s="1"/>
  <c r="W14" i="1" s="1"/>
  <c r="U13" i="1"/>
  <c r="V13" i="1" s="1"/>
  <c r="W13" i="1" s="1"/>
  <c r="T13" i="1"/>
  <c r="U12" i="1"/>
  <c r="T12" i="1"/>
  <c r="V12" i="1" s="1"/>
  <c r="W12" i="1" s="1"/>
  <c r="U11" i="1"/>
  <c r="T11" i="1"/>
  <c r="V11" i="1" s="1"/>
  <c r="W11" i="1" s="1"/>
  <c r="U10" i="1"/>
  <c r="T10" i="1"/>
  <c r="V10" i="1" s="1"/>
  <c r="W10" i="1" s="1"/>
  <c r="U9" i="1"/>
  <c r="T9" i="1"/>
  <c r="V9" i="1" s="1"/>
  <c r="W9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V8" i="1"/>
  <c r="W8" i="1" s="1"/>
  <c r="U8" i="1"/>
  <c r="T8" i="1"/>
  <c r="A8" i="1"/>
  <c r="U7" i="1"/>
  <c r="T7" i="1"/>
  <c r="V7" i="1" s="1"/>
  <c r="W7" i="1" s="1"/>
</calcChain>
</file>

<file path=xl/sharedStrings.xml><?xml version="1.0" encoding="utf-8"?>
<sst xmlns="http://schemas.openxmlformats.org/spreadsheetml/2006/main" count="479" uniqueCount="131">
  <si>
    <t>１　食品の放射性物質検査について</t>
  </si>
  <si>
    <t>NO</t>
    <phoneticPr fontId="7"/>
  </si>
  <si>
    <t>報告自治体</t>
    <rPh sb="0" eb="2">
      <t>ホウコク</t>
    </rPh>
    <rPh sb="2" eb="5">
      <t>ジチタイ</t>
    </rPh>
    <phoneticPr fontId="7"/>
  </si>
  <si>
    <t>実施主体</t>
    <rPh sb="0" eb="2">
      <t>ジッシ</t>
    </rPh>
    <phoneticPr fontId="7"/>
  </si>
  <si>
    <t>産地</t>
    <rPh sb="0" eb="2">
      <t>サンチ</t>
    </rPh>
    <phoneticPr fontId="7"/>
  </si>
  <si>
    <t>非流通品
／流通品</t>
    <rPh sb="0" eb="1">
      <t>ヒ</t>
    </rPh>
    <rPh sb="1" eb="3">
      <t>リュウツウ</t>
    </rPh>
    <rPh sb="3" eb="4">
      <t>ヒン</t>
    </rPh>
    <phoneticPr fontId="7"/>
  </si>
  <si>
    <t>食品
カテゴリ</t>
    <phoneticPr fontId="7"/>
  </si>
  <si>
    <t>品目</t>
    <rPh sb="0" eb="2">
      <t>ヒンモク</t>
    </rPh>
    <phoneticPr fontId="7"/>
  </si>
  <si>
    <t>検査</t>
    <phoneticPr fontId="7"/>
  </si>
  <si>
    <t>日時</t>
    <rPh sb="0" eb="2">
      <t>ニチジ</t>
    </rPh>
    <phoneticPr fontId="7"/>
  </si>
  <si>
    <t>結果（Bq/kg)</t>
    <rPh sb="0" eb="2">
      <t>ケッカ</t>
    </rPh>
    <phoneticPr fontId="7"/>
  </si>
  <si>
    <t>都道府県</t>
    <rPh sb="0" eb="4">
      <t>トドウフケン</t>
    </rPh>
    <phoneticPr fontId="7"/>
  </si>
  <si>
    <t>市町村</t>
    <rPh sb="0" eb="3">
      <t>シチョウソン</t>
    </rPh>
    <phoneticPr fontId="7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</si>
  <si>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7"/>
  </si>
  <si>
    <t>品目名</t>
    <rPh sb="2" eb="3">
      <t>メイ</t>
    </rPh>
    <phoneticPr fontId="7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</si>
  <si>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7"/>
  </si>
  <si>
    <t>検査機関</t>
    <phoneticPr fontId="7"/>
  </si>
  <si>
    <t>検査法</t>
    <rPh sb="0" eb="2">
      <t>ケンサ</t>
    </rPh>
    <rPh sb="2" eb="3">
      <t>ホウ</t>
    </rPh>
    <phoneticPr fontId="7"/>
  </si>
  <si>
    <t>採取日
（購入日)</t>
  </si>
  <si>
    <t>結果
判明日</t>
    <phoneticPr fontId="7"/>
  </si>
  <si>
    <t>入力用</t>
    <rPh sb="0" eb="3">
      <t>ニュウリョクヨウ</t>
    </rPh>
    <phoneticPr fontId="1"/>
  </si>
  <si>
    <t>Cs-134</t>
    <phoneticPr fontId="7"/>
  </si>
  <si>
    <t>Cs-137</t>
    <phoneticPr fontId="7"/>
  </si>
  <si>
    <t>Cs合計</t>
    <rPh sb="2" eb="4">
      <t>ゴウケイ</t>
    </rPh>
    <phoneticPr fontId="7"/>
  </si>
  <si>
    <t>基準超過</t>
    <rPh sb="0" eb="2">
      <t>キジュン</t>
    </rPh>
    <rPh sb="2" eb="4">
      <t>チョウカ</t>
    </rPh>
    <phoneticPr fontId="7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</si>
  <si>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7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</si>
  <si>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</si>
  <si>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</si>
  <si>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</si>
  <si>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</si>
  <si>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-</t>
    <phoneticPr fontId="1"/>
  </si>
  <si>
    <t>流通品</t>
    <rPh sb="0" eb="2">
      <t>リュウツウ</t>
    </rPh>
    <rPh sb="2" eb="3">
      <t>ヒン</t>
    </rPh>
    <phoneticPr fontId="8"/>
  </si>
  <si>
    <t>制限なし</t>
    <rPh sb="0" eb="2">
      <t>セイゲン</t>
    </rPh>
    <phoneticPr fontId="8"/>
  </si>
  <si>
    <t>Ge</t>
  </si>
  <si>
    <t>-</t>
  </si>
  <si>
    <t>&lt;6.3</t>
  </si>
  <si>
    <t>&lt;6.1</t>
  </si>
  <si>
    <t>水産物</t>
    <rPh sb="0" eb="3">
      <t>スイサンブツ</t>
    </rPh>
    <phoneticPr fontId="7"/>
  </si>
  <si>
    <t>&lt;8.7</t>
  </si>
  <si>
    <t>宮城県</t>
    <rPh sb="0" eb="3">
      <t>ミヤギケン</t>
    </rPh>
    <phoneticPr fontId="7"/>
  </si>
  <si>
    <t>天然</t>
    <rPh sb="0" eb="2">
      <t>テンネン</t>
    </rPh>
    <phoneticPr fontId="7"/>
  </si>
  <si>
    <t>&lt;10</t>
  </si>
  <si>
    <t>制限なし</t>
  </si>
  <si>
    <t>NaI</t>
  </si>
  <si>
    <t>―</t>
  </si>
  <si>
    <t>流通品</t>
  </si>
  <si>
    <t>牛乳・乳児用食品</t>
  </si>
  <si>
    <t>岩手県</t>
  </si>
  <si>
    <t>&lt;11</t>
  </si>
  <si>
    <t>&lt;12</t>
  </si>
  <si>
    <t>&lt;8.5</t>
  </si>
  <si>
    <t>&lt;13</t>
  </si>
  <si>
    <t>&lt;8.9</t>
  </si>
  <si>
    <t>&lt;1.1</t>
  </si>
  <si>
    <t>&lt;1.2</t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</si>
  <si>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7"/>
  </si>
  <si>
    <t>農産物</t>
  </si>
  <si>
    <t>&lt;3.9</t>
  </si>
  <si>
    <t>&lt;4.8</t>
  </si>
  <si>
    <t>&lt;19</t>
  </si>
  <si>
    <t>&lt;9</t>
  </si>
  <si>
    <t>&lt;8.3</t>
  </si>
  <si>
    <t>キャベツ</t>
  </si>
  <si>
    <t>その他</t>
  </si>
  <si>
    <t>牛乳</t>
  </si>
  <si>
    <t>&lt;4.3</t>
  </si>
  <si>
    <t>&lt;0.6</t>
  </si>
  <si>
    <t>&lt;4.4</t>
  </si>
  <si>
    <t>&lt;4.2</t>
  </si>
  <si>
    <t>東京都</t>
  </si>
  <si>
    <t>東京都健康安全研究センター</t>
  </si>
  <si>
    <t>&lt;21</t>
  </si>
  <si>
    <t>&lt;23</t>
  </si>
  <si>
    <t>&lt;22</t>
  </si>
  <si>
    <t>千葉県</t>
  </si>
  <si>
    <t>キュウリ</t>
  </si>
  <si>
    <t>栽培</t>
    <rPh sb="0" eb="2">
      <t>サイバイ</t>
    </rPh>
    <phoneticPr fontId="11"/>
  </si>
  <si>
    <t>茨城県</t>
  </si>
  <si>
    <t>川崎市</t>
    <rPh sb="0" eb="3">
      <t>カワサキシ</t>
    </rPh>
    <phoneticPr fontId="1"/>
  </si>
  <si>
    <t>岩手県</t>
    <rPh sb="0" eb="3">
      <t>イワテケン</t>
    </rPh>
    <phoneticPr fontId="7"/>
  </si>
  <si>
    <t>三陸北部沖</t>
    <rPh sb="0" eb="2">
      <t>サンリク</t>
    </rPh>
    <rPh sb="2" eb="4">
      <t>ホクブ</t>
    </rPh>
    <rPh sb="4" eb="5">
      <t>オキ</t>
    </rPh>
    <phoneticPr fontId="1"/>
  </si>
  <si>
    <t>イナダ</t>
    <phoneticPr fontId="1"/>
  </si>
  <si>
    <t>川崎市中央卸売市場食品衛生検査所</t>
    <rPh sb="0" eb="3">
      <t>カワサキシ</t>
    </rPh>
    <rPh sb="3" eb="16">
      <t>チュウオウオロシウリイチバショクヒンエイセイケンサショ</t>
    </rPh>
    <phoneticPr fontId="1"/>
  </si>
  <si>
    <t>&lt;2.4</t>
    <phoneticPr fontId="1"/>
  </si>
  <si>
    <t>&lt;2.0</t>
    <phoneticPr fontId="1"/>
  </si>
  <si>
    <t>&lt;4.4</t>
    <phoneticPr fontId="1"/>
  </si>
  <si>
    <t>三陸南部沖</t>
    <rPh sb="0" eb="2">
      <t>サンリク</t>
    </rPh>
    <rPh sb="2" eb="4">
      <t>ナンブ</t>
    </rPh>
    <rPh sb="4" eb="5">
      <t>オキ</t>
    </rPh>
    <phoneticPr fontId="1"/>
  </si>
  <si>
    <t>トビウオ</t>
    <phoneticPr fontId="1"/>
  </si>
  <si>
    <t>&lt;2.3</t>
    <phoneticPr fontId="1"/>
  </si>
  <si>
    <t>&lt;1.9</t>
    <phoneticPr fontId="1"/>
  </si>
  <si>
    <t>&lt;4.2</t>
    <phoneticPr fontId="1"/>
  </si>
  <si>
    <t>マサバ</t>
    <phoneticPr fontId="1"/>
  </si>
  <si>
    <t>&lt;1.8</t>
    <phoneticPr fontId="1"/>
  </si>
  <si>
    <t>&lt;4.1</t>
    <phoneticPr fontId="1"/>
  </si>
  <si>
    <t>浜松市</t>
    <rPh sb="0" eb="3">
      <t>ハママツシ</t>
    </rPh>
    <phoneticPr fontId="12"/>
  </si>
  <si>
    <t>静岡県</t>
    <rPh sb="0" eb="3">
      <t>シズオカケン</t>
    </rPh>
    <phoneticPr fontId="1"/>
  </si>
  <si>
    <t>水揚：浜名湖</t>
    <rPh sb="0" eb="2">
      <t>ミズア</t>
    </rPh>
    <rPh sb="3" eb="6">
      <t>ハマナコ</t>
    </rPh>
    <phoneticPr fontId="1"/>
  </si>
  <si>
    <t>流通品</t>
    <rPh sb="0" eb="2">
      <t>リュウツウ</t>
    </rPh>
    <rPh sb="2" eb="3">
      <t>ヒン</t>
    </rPh>
    <phoneticPr fontId="7"/>
  </si>
  <si>
    <t>ヘダイ</t>
  </si>
  <si>
    <t>制限なし</t>
    <rPh sb="0" eb="2">
      <t>セイゲン</t>
    </rPh>
    <phoneticPr fontId="7"/>
  </si>
  <si>
    <t>浜松市保健環境研究所</t>
    <rPh sb="0" eb="3">
      <t>ハママツシ</t>
    </rPh>
    <rPh sb="3" eb="5">
      <t>ホケン</t>
    </rPh>
    <rPh sb="5" eb="7">
      <t>カンキョウ</t>
    </rPh>
    <rPh sb="7" eb="10">
      <t>ケンキュウジョ</t>
    </rPh>
    <phoneticPr fontId="12"/>
  </si>
  <si>
    <t>コショウダイ</t>
  </si>
  <si>
    <t>&lt;4.1</t>
  </si>
  <si>
    <t>マダカ</t>
  </si>
  <si>
    <t>ボラ</t>
  </si>
  <si>
    <t>クロダイ</t>
  </si>
  <si>
    <t>銀鮭中骨水煮</t>
  </si>
  <si>
    <t>いわし水煮</t>
  </si>
  <si>
    <t>さば水煮</t>
  </si>
  <si>
    <t>さば味噌󠄀煮</t>
  </si>
  <si>
    <t>&lt;0.8</t>
  </si>
  <si>
    <t>&lt;1.9</t>
  </si>
  <si>
    <t>&lt;0.7</t>
  </si>
  <si>
    <t>&lt;0.5</t>
  </si>
  <si>
    <t>牛乳</t>
    <rPh sb="0" eb="1">
      <t>ウシ</t>
    </rPh>
    <phoneticPr fontId="11"/>
  </si>
  <si>
    <t>&lt;1.3</t>
  </si>
  <si>
    <t>成分調整牛乳</t>
    <rPh sb="0" eb="2">
      <t>セイブン</t>
    </rPh>
    <rPh sb="2" eb="4">
      <t>チョウセイ</t>
    </rPh>
    <rPh sb="4" eb="6">
      <t>ギュウニュウ</t>
    </rPh>
    <phoneticPr fontId="11"/>
  </si>
  <si>
    <t>&lt;1.4</t>
  </si>
  <si>
    <t>七分づき押麦</t>
    <rPh sb="0" eb="2">
      <t>シチブ</t>
    </rPh>
    <rPh sb="4" eb="5">
      <t>オ</t>
    </rPh>
    <rPh sb="5" eb="6">
      <t>ムギ</t>
    </rPh>
    <phoneticPr fontId="11"/>
  </si>
  <si>
    <t>精米</t>
    <rPh sb="0" eb="2">
      <t>セイマイ</t>
    </rPh>
    <phoneticPr fontId="11"/>
  </si>
  <si>
    <t>ヤマトイモ</t>
  </si>
  <si>
    <t>サツマイモ</t>
  </si>
  <si>
    <t>秋田県</t>
  </si>
  <si>
    <t>エダマメ</t>
  </si>
  <si>
    <t>群馬県</t>
  </si>
  <si>
    <t>&lt;24</t>
  </si>
  <si>
    <t>ナガネギ</t>
  </si>
  <si>
    <t>神奈川県</t>
  </si>
  <si>
    <t>スイカ</t>
  </si>
  <si>
    <t>青森県</t>
  </si>
  <si>
    <t>メロン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</si>
</sst>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</cellStyleXfs>
  <cellXfs count="114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57" fontId="2" fillId="2" borderId="38" xfId="0" applyNumberFormat="1" applyFont="1" applyFill="1" applyBorder="1" applyAlignment="1">
      <alignment horizontal="center" vertical="center" wrapText="1"/>
    </xf>
    <xf numFmtId="176" fontId="2" fillId="2" borderId="36" xfId="0" applyNumberFormat="1" applyFont="1" applyFill="1" applyBorder="1" applyAlignment="1">
      <alignment horizontal="center" vertical="center" wrapText="1"/>
    </xf>
    <xf numFmtId="176" fontId="2" fillId="2" borderId="44" xfId="0" applyNumberFormat="1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57" fontId="2" fillId="2" borderId="45" xfId="0" applyNumberFormat="1" applyFont="1" applyFill="1" applyBorder="1" applyAlignment="1">
      <alignment horizontal="center" vertical="center" wrapText="1"/>
    </xf>
    <xf numFmtId="176" fontId="2" fillId="2" borderId="40" xfId="0" applyNumberFormat="1" applyFont="1" applyFill="1" applyBorder="1" applyAlignment="1">
      <alignment horizontal="center" vertical="center" wrapText="1"/>
    </xf>
    <xf numFmtId="176" fontId="2" fillId="2" borderId="41" xfId="0" applyNumberFormat="1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9" fillId="0" borderId="0" xfId="0" applyFont="1"/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2" fillId="2" borderId="41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46" xfId="1" applyFont="1" applyFill="1" applyBorder="1" applyAlignment="1">
      <alignment horizontal="center" vertical="center" wrapText="1"/>
    </xf>
    <xf numFmtId="176" fontId="2" fillId="2" borderId="26" xfId="1" applyNumberFormat="1" applyFont="1" applyFill="1" applyBorder="1" applyAlignment="1">
      <alignment horizontal="center" vertical="center" wrapText="1"/>
    </xf>
    <xf numFmtId="176" fontId="2" fillId="2" borderId="41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176" fontId="3" fillId="2" borderId="8" xfId="0" applyNumberFormat="1" applyFont="1" applyFill="1" applyBorder="1" applyAlignment="1">
      <alignment horizontal="center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176" fontId="2" fillId="2" borderId="19" xfId="0" applyNumberFormat="1" applyFont="1" applyFill="1" applyBorder="1" applyAlignment="1">
      <alignment horizontal="center" vertical="center" wrapText="1"/>
    </xf>
    <xf numFmtId="176" fontId="2" fillId="2" borderId="10" xfId="0" applyNumberFormat="1" applyFont="1" applyFill="1" applyBorder="1" applyAlignment="1">
      <alignment horizontal="center" vertical="center" wrapText="1"/>
    </xf>
    <xf numFmtId="176" fontId="2" fillId="2" borderId="27" xfId="0" applyNumberFormat="1" applyFont="1" applyFill="1" applyBorder="1" applyAlignment="1">
      <alignment horizontal="center" vertical="center" wrapText="1"/>
    </xf>
    <xf numFmtId="176" fontId="2" fillId="2" borderId="15" xfId="0" applyNumberFormat="1" applyFont="1" applyFill="1" applyBorder="1" applyAlignment="1">
      <alignment horizontal="center" vertical="center" wrapText="1"/>
    </xf>
    <xf numFmtId="176" fontId="2" fillId="2" borderId="24" xfId="0" applyNumberFormat="1" applyFont="1" applyFill="1" applyBorder="1" applyAlignment="1">
      <alignment horizontal="center" vertical="center" wrapText="1"/>
    </xf>
    <xf numFmtId="176" fontId="2" fillId="2" borderId="29" xfId="0" applyNumberFormat="1" applyFont="1" applyFill="1" applyBorder="1" applyAlignment="1">
      <alignment horizontal="center" vertical="center" wrapText="1"/>
    </xf>
    <xf numFmtId="176" fontId="2" fillId="2" borderId="20" xfId="0" applyNumberFormat="1" applyFont="1" applyFill="1" applyBorder="1" applyAlignment="1">
      <alignment horizontal="center" vertical="center" wrapText="1"/>
    </xf>
    <xf numFmtId="176" fontId="2" fillId="2" borderId="21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176" fontId="2" fillId="2" borderId="35" xfId="0" applyNumberFormat="1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57" fontId="2" fillId="2" borderId="38" xfId="0" applyNumberFormat="1" applyFont="1" applyFill="1" applyBorder="1" applyAlignment="1">
      <alignment horizontal="center" vertical="center"/>
    </xf>
    <xf numFmtId="176" fontId="2" fillId="2" borderId="36" xfId="0" applyNumberFormat="1" applyFont="1" applyFill="1" applyBorder="1" applyAlignment="1">
      <alignment horizontal="center" vertical="center"/>
    </xf>
    <xf numFmtId="176" fontId="2" fillId="0" borderId="44" xfId="0" applyNumberFormat="1" applyFont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5" xfId="1" applyFont="1" applyFill="1" applyBorder="1" applyAlignment="1">
      <alignment horizontal="center" vertical="center" wrapText="1"/>
    </xf>
    <xf numFmtId="0" fontId="2" fillId="2" borderId="40" xfId="1" applyFont="1" applyFill="1" applyBorder="1" applyAlignment="1">
      <alignment horizontal="center" vertical="center" wrapText="1"/>
    </xf>
    <xf numFmtId="0" fontId="2" fillId="2" borderId="48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/>
    </xf>
    <xf numFmtId="176" fontId="2" fillId="2" borderId="25" xfId="1" applyNumberFormat="1" applyFont="1" applyFill="1" applyBorder="1" applyAlignment="1">
      <alignment horizontal="center" vertical="center" wrapText="1"/>
    </xf>
  </cellXfs>
  <cellStyles count="4">
    <cellStyle name="標準" xfId="0" builtinId="0"/>
    <cellStyle name="標準 2" xfId="3" xr:uid="{F465B125-453A-4B08-A6AC-9531B66AC24F}"/>
    <cellStyle name="標準 2 2" xfId="2" xr:uid="{F9A18BDD-8AA9-4FD8-B8E3-EA6C90CB8375}"/>
    <cellStyle name="標準 5" xfId="1" xr:uid="{45323543-B265-41D8-8DA0-43FCC752E6FD}"/>
  </cellStyles>
  <dxfs count="9"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workbookViewId="0">
      <selection activeCell="A2" sqref="A2"/>
    </sheetView>
  </sheetViews>
  <sheetFormatPr defaultColWidth="9" defaultRowHeight="18.75"/>
  <cols>
    <col min="1" max="1" width="8.625" style="1" customWidth="1"/>
    <col min="2" max="5" width="10.625" style="2" customWidth="1"/>
    <col min="6" max="6" width="26" style="3" bestFit="1" customWidth="1"/>
    <col min="7" max="8" width="17.625" style="3" bestFit="1" customWidth="1"/>
    <col min="9" max="9" width="16.625" style="2" customWidth="1"/>
    <col min="10" max="10" width="39.625" style="3" bestFit="1" customWidth="1"/>
    <col min="11" max="11" width="21.625" style="2" customWidth="1"/>
    <col min="12" max="12" width="25.625" style="2" customWidth="1"/>
    <col min="13" max="13" width="31.25" style="3" bestFit="1" customWidth="1"/>
    <col min="14" max="14" width="10.625" style="2" customWidth="1"/>
    <col min="15" max="16" width="10.625" style="4" customWidth="1"/>
    <col min="17" max="18" width="12.625" style="2" customWidth="1"/>
    <col min="19" max="19" width="12.625" style="4" customWidth="1"/>
    <col min="20" max="22" width="10.625" style="2" customWidth="1"/>
    <col min="23" max="23" width="10.625" style="1" customWidth="1"/>
    <col min="24" max="16384" width="9" style="1"/>
  </cols>
  <sheetData>
    <row r="1" spans="1:24" ht="24">
      <c r="A1" s="32" t="s">
        <v>0</v>
      </c>
      <c r="B1" s="35"/>
      <c r="C1" s="35"/>
      <c r="D1" s="36"/>
      <c r="E1" s="35"/>
      <c r="F1" s="35"/>
      <c r="G1" s="35"/>
      <c r="H1" s="35"/>
      <c r="I1" s="35"/>
      <c r="J1" s="35"/>
      <c r="K1" s="35"/>
      <c r="L1" s="36"/>
      <c r="M1" s="35"/>
      <c r="N1" s="35"/>
      <c r="O1" s="37"/>
      <c r="P1" s="37"/>
      <c r="Q1" s="35"/>
      <c r="R1" s="35"/>
      <c r="S1" s="37"/>
      <c r="T1" s="35"/>
      <c r="U1" s="35"/>
      <c r="V1" s="1"/>
    </row>
    <row r="2" spans="1:24" ht="19.5" thickBot="1">
      <c r="A2" s="38"/>
      <c r="B2" s="35"/>
      <c r="C2" s="99"/>
      <c r="D2" s="36"/>
      <c r="E2" s="35"/>
      <c r="F2" s="35"/>
      <c r="G2" s="35"/>
      <c r="H2" s="35"/>
      <c r="I2" s="35"/>
      <c r="J2" s="35"/>
      <c r="K2" s="35"/>
      <c r="L2" s="36"/>
      <c r="M2" s="35"/>
      <c r="N2" s="35"/>
      <c r="O2" s="37"/>
      <c r="P2" s="37"/>
      <c r="Q2" s="35"/>
      <c r="R2" s="35"/>
      <c r="S2" s="37"/>
      <c r="T2" s="35"/>
      <c r="U2" s="35"/>
      <c r="V2" s="1"/>
    </row>
    <row r="3" spans="1:24" ht="13.5" customHeight="1">
      <c r="A3" s="53" t="s">
        <v>1</v>
      </c>
      <c r="B3" s="53" t="s">
        <v>2</v>
      </c>
      <c r="C3" s="80" t="s">
        <v>3</v>
      </c>
      <c r="D3" s="58" t="s">
        <v>4</v>
      </c>
      <c r="E3" s="59"/>
      <c r="F3" s="60"/>
      <c r="G3" s="61" t="s">
        <v>5</v>
      </c>
      <c r="H3" s="73" t="s">
        <v>6</v>
      </c>
      <c r="I3" s="64" t="s">
        <v>7</v>
      </c>
      <c r="J3" s="59"/>
      <c r="K3" s="59"/>
      <c r="L3" s="60"/>
      <c r="M3" s="58" t="s">
        <v>8</v>
      </c>
      <c r="N3" s="60"/>
      <c r="O3" s="65" t="s">
        <v>9</v>
      </c>
      <c r="P3" s="66"/>
      <c r="Q3" s="58" t="s">
        <v>10</v>
      </c>
      <c r="R3" s="59"/>
      <c r="S3" s="59"/>
      <c r="T3" s="59"/>
      <c r="U3" s="59"/>
      <c r="V3" s="59"/>
      <c r="W3" s="60"/>
    </row>
    <row r="4" spans="1:24">
      <c r="A4" s="54"/>
      <c r="B4" s="54"/>
      <c r="C4" s="80"/>
      <c r="D4" s="67" t="s">
        <v>11</v>
      </c>
      <c r="E4" s="100" t="s">
        <v>12</v>
      </c>
      <c r="F4" s="79" t="s">
        <v>13</v>
      </c>
      <c r="G4" s="62"/>
      <c r="H4" s="74"/>
      <c r="I4" s="100" t="s">
        <v>14</v>
      </c>
      <c r="J4" s="39"/>
      <c r="K4" s="40"/>
      <c r="L4" s="79" t="s">
        <v>15</v>
      </c>
      <c r="M4" s="70" t="s">
        <v>16</v>
      </c>
      <c r="N4" s="79" t="s">
        <v>17</v>
      </c>
      <c r="O4" s="88" t="s">
        <v>18</v>
      </c>
      <c r="P4" s="91" t="s">
        <v>19</v>
      </c>
      <c r="Q4" s="94" t="s">
        <v>20</v>
      </c>
      <c r="R4" s="95"/>
      <c r="S4" s="95"/>
      <c r="T4" s="96" t="s">
        <v>21</v>
      </c>
      <c r="U4" s="76" t="s">
        <v>22</v>
      </c>
      <c r="V4" s="76" t="s">
        <v>23</v>
      </c>
      <c r="W4" s="79" t="s">
        <v>24</v>
      </c>
    </row>
    <row r="5" spans="1:24" ht="110.1" customHeight="1">
      <c r="A5" s="54"/>
      <c r="B5" s="54"/>
      <c r="C5" s="80"/>
      <c r="D5" s="68"/>
      <c r="E5" s="101"/>
      <c r="F5" s="56"/>
      <c r="G5" s="62"/>
      <c r="H5" s="74"/>
      <c r="I5" s="101"/>
      <c r="J5" s="82" t="s">
        <v>25</v>
      </c>
      <c r="K5" s="82" t="s">
        <v>55</v>
      </c>
      <c r="L5" s="80"/>
      <c r="M5" s="71"/>
      <c r="N5" s="80"/>
      <c r="O5" s="89"/>
      <c r="P5" s="92"/>
      <c r="Q5" s="85" t="s">
        <v>26</v>
      </c>
      <c r="R5" s="86"/>
      <c r="S5" s="87"/>
      <c r="T5" s="97"/>
      <c r="U5" s="77"/>
      <c r="V5" s="77"/>
      <c r="W5" s="80"/>
    </row>
    <row r="6" spans="1:24" ht="18.75" customHeight="1" thickBot="1">
      <c r="A6" s="55"/>
      <c r="B6" s="55"/>
      <c r="C6" s="81"/>
      <c r="D6" s="69"/>
      <c r="E6" s="102"/>
      <c r="F6" s="57"/>
      <c r="G6" s="63"/>
      <c r="H6" s="75"/>
      <c r="I6" s="102"/>
      <c r="J6" s="83"/>
      <c r="K6" s="84"/>
      <c r="L6" s="81"/>
      <c r="M6" s="72"/>
      <c r="N6" s="81"/>
      <c r="O6" s="90"/>
      <c r="P6" s="93"/>
      <c r="Q6" s="42" t="s">
        <v>27</v>
      </c>
      <c r="R6" s="43" t="s">
        <v>28</v>
      </c>
      <c r="S6" s="103" t="s">
        <v>29</v>
      </c>
      <c r="T6" s="98"/>
      <c r="U6" s="78"/>
      <c r="V6" s="78"/>
      <c r="W6" s="81"/>
      <c r="X6" s="44"/>
    </row>
    <row r="7" spans="1:24" ht="19.5" thickTop="1">
      <c r="A7" s="5">
        <v>1</v>
      </c>
      <c r="B7" s="5" t="s">
        <v>78</v>
      </c>
      <c r="C7" s="6" t="s">
        <v>78</v>
      </c>
      <c r="D7" s="104" t="s">
        <v>79</v>
      </c>
      <c r="E7" s="5" t="s">
        <v>30</v>
      </c>
      <c r="F7" s="6" t="s">
        <v>80</v>
      </c>
      <c r="G7" s="28" t="s">
        <v>31</v>
      </c>
      <c r="H7" s="7" t="s">
        <v>37</v>
      </c>
      <c r="I7" s="8" t="s">
        <v>81</v>
      </c>
      <c r="J7" s="30" t="s">
        <v>40</v>
      </c>
      <c r="K7" s="5" t="s">
        <v>30</v>
      </c>
      <c r="L7" s="9" t="s">
        <v>32</v>
      </c>
      <c r="M7" s="5" t="s">
        <v>82</v>
      </c>
      <c r="N7" s="105" t="s">
        <v>43</v>
      </c>
      <c r="O7" s="106">
        <v>46238</v>
      </c>
      <c r="P7" s="107">
        <v>46253</v>
      </c>
      <c r="Q7" s="104" t="s">
        <v>83</v>
      </c>
      <c r="R7" s="5" t="s">
        <v>84</v>
      </c>
      <c r="S7" s="108" t="s">
        <v>85</v>
      </c>
      <c r="T7" s="10" t="str">
        <f t="shared" ref="T7:U23" si="0">IF(Q7="","",IF(NOT(ISERROR(Q7*1)),ROUNDDOWN(Q7*1,2-INT(LOG(ABS(Q7*1)))),IFERROR("&lt;"&amp;ROUNDDOWN(IF(SUBSTITUTE(Q7,"&lt;","")*1&lt;=50,SUBSTITUTE(Q7,"&lt;","")*1,""),2-INT(LOG(ABS(SUBSTITUTE(Q7,"&lt;","")*1)))),IF(Q7="-",Q7,"入力形式が間違っています"))))</f>
        <v>&lt;2.4</v>
      </c>
      <c r="U7" s="10" t="str">
        <f t="shared" si="0"/>
        <v>&lt;2</v>
      </c>
      <c r="V7" s="11" t="str">
        <f t="shared" ref="V7:V34" si="1">IFERROR(IF(AND(T7="",U7=""),"",IF(AND(T7="-",U7="-"),IF(S7="","Cs合計を入力してください",S7),IF(NOT(ISERROR(T7*1+U7*1)),ROUND(T7+U7, 1-INT(LOG(ABS(T7+U7)))),IF(NOT(ISERROR(T7*1)),ROUND(T7, 1-INT(LOG(ABS(T7)))),IF(NOT(ISERROR(U7*1)),ROUND(U7, 1-INT(LOG(ABS(U7)))),IF(ISERROR(T7*1+U7*1),"&lt;"&amp;ROUND(IF(T7="-",0,SUBSTITUTE(T7,"&lt;",""))*1+IF(U7="-",0,SUBSTITUTE(U7,"&lt;",""))*1,1-INT(LOG(ABS(IF(T7="-",0,SUBSTITUTE(T7,"&lt;",""))*1+IF(U7="-",0,SUBSTITUTE(U7,"&lt;",""))*1)))))))))),"入力形式が間違っています")</f>
        <v>&lt;4.4</v>
      </c>
      <c r="W7" s="9" t="str">
        <f t="shared" ref="W7:W34" si="2">IF(ISERROR(V7*1),"",IF(AND(H7="飲料水",V7&gt;=11),"○",IF(AND(H7="牛乳・乳児用食品",V7&gt;=51),"○",IF(AND(H7&lt;&gt;"",V7&gt;=110),"○",""))))</f>
        <v/>
      </c>
    </row>
    <row r="8" spans="1:24">
      <c r="A8" s="8">
        <f>A7+1</f>
        <v>2</v>
      </c>
      <c r="B8" s="5" t="s">
        <v>78</v>
      </c>
      <c r="C8" s="6" t="s">
        <v>78</v>
      </c>
      <c r="D8" s="7" t="s">
        <v>39</v>
      </c>
      <c r="E8" s="5" t="s">
        <v>30</v>
      </c>
      <c r="F8" s="6" t="s">
        <v>86</v>
      </c>
      <c r="G8" s="28" t="s">
        <v>31</v>
      </c>
      <c r="H8" s="7" t="s">
        <v>37</v>
      </c>
      <c r="I8" s="8" t="s">
        <v>87</v>
      </c>
      <c r="J8" s="30" t="s">
        <v>40</v>
      </c>
      <c r="K8" s="5" t="s">
        <v>30</v>
      </c>
      <c r="L8" s="9" t="s">
        <v>32</v>
      </c>
      <c r="M8" s="5" t="s">
        <v>82</v>
      </c>
      <c r="N8" s="105" t="s">
        <v>43</v>
      </c>
      <c r="O8" s="106">
        <v>46238</v>
      </c>
      <c r="P8" s="107">
        <v>46253</v>
      </c>
      <c r="Q8" s="104" t="s">
        <v>88</v>
      </c>
      <c r="R8" s="5" t="s">
        <v>89</v>
      </c>
      <c r="S8" s="108" t="s">
        <v>90</v>
      </c>
      <c r="T8" s="10" t="str">
        <f t="shared" si="0"/>
        <v>&lt;2.3</v>
      </c>
      <c r="U8" s="10" t="str">
        <f t="shared" si="0"/>
        <v>&lt;1.9</v>
      </c>
      <c r="V8" s="11" t="str">
        <f t="shared" si="1"/>
        <v>&lt;4.2</v>
      </c>
      <c r="W8" s="9" t="str">
        <f t="shared" si="2"/>
        <v/>
      </c>
    </row>
    <row r="9" spans="1:24">
      <c r="A9" s="8">
        <f>A8+1</f>
        <v>3</v>
      </c>
      <c r="B9" s="5" t="s">
        <v>78</v>
      </c>
      <c r="C9" s="6" t="s">
        <v>78</v>
      </c>
      <c r="D9" s="7" t="s">
        <v>39</v>
      </c>
      <c r="E9" s="5" t="s">
        <v>30</v>
      </c>
      <c r="F9" s="6" t="s">
        <v>86</v>
      </c>
      <c r="G9" s="28" t="s">
        <v>31</v>
      </c>
      <c r="H9" s="7" t="s">
        <v>37</v>
      </c>
      <c r="I9" s="8" t="s">
        <v>91</v>
      </c>
      <c r="J9" s="30" t="s">
        <v>40</v>
      </c>
      <c r="K9" s="5" t="s">
        <v>30</v>
      </c>
      <c r="L9" s="9" t="s">
        <v>32</v>
      </c>
      <c r="M9" s="5" t="s">
        <v>82</v>
      </c>
      <c r="N9" s="105" t="s">
        <v>43</v>
      </c>
      <c r="O9" s="106">
        <v>46238</v>
      </c>
      <c r="P9" s="107">
        <v>46253</v>
      </c>
      <c r="Q9" s="104" t="s">
        <v>88</v>
      </c>
      <c r="R9" s="5" t="s">
        <v>92</v>
      </c>
      <c r="S9" s="108" t="s">
        <v>93</v>
      </c>
      <c r="T9" s="10" t="str">
        <f t="shared" si="0"/>
        <v>&lt;2.3</v>
      </c>
      <c r="U9" s="10" t="str">
        <f t="shared" si="0"/>
        <v>&lt;1.8</v>
      </c>
      <c r="V9" s="11" t="str">
        <f t="shared" si="1"/>
        <v>&lt;4.1</v>
      </c>
      <c r="W9" s="9" t="str">
        <f t="shared" si="2"/>
        <v/>
      </c>
    </row>
    <row r="10" spans="1:24">
      <c r="A10" s="8">
        <f t="shared" ref="A10:A34" si="3">A9+1</f>
        <v>4</v>
      </c>
      <c r="B10" s="12" t="s">
        <v>94</v>
      </c>
      <c r="C10" s="13" t="s">
        <v>94</v>
      </c>
      <c r="D10" s="14" t="s">
        <v>95</v>
      </c>
      <c r="E10" s="12" t="s">
        <v>34</v>
      </c>
      <c r="F10" s="12" t="s">
        <v>96</v>
      </c>
      <c r="G10" s="45" t="s">
        <v>97</v>
      </c>
      <c r="H10" s="7" t="s">
        <v>37</v>
      </c>
      <c r="I10" s="12" t="s">
        <v>98</v>
      </c>
      <c r="J10" s="12" t="s">
        <v>40</v>
      </c>
      <c r="K10" s="12" t="s">
        <v>30</v>
      </c>
      <c r="L10" s="17" t="s">
        <v>99</v>
      </c>
      <c r="M10" s="12" t="s">
        <v>100</v>
      </c>
      <c r="N10" s="18" t="s">
        <v>33</v>
      </c>
      <c r="O10" s="19">
        <v>46241</v>
      </c>
      <c r="P10" s="20">
        <v>46253</v>
      </c>
      <c r="Q10" s="14" t="s">
        <v>68</v>
      </c>
      <c r="R10" s="12" t="s">
        <v>65</v>
      </c>
      <c r="S10" s="21" t="s">
        <v>50</v>
      </c>
      <c r="T10" s="22" t="str">
        <f t="shared" si="0"/>
        <v>&lt;4.2</v>
      </c>
      <c r="U10" s="22" t="str">
        <f t="shared" si="0"/>
        <v>&lt;4.3</v>
      </c>
      <c r="V10" s="23" t="str">
        <f t="shared" si="1"/>
        <v>&lt;8.5</v>
      </c>
      <c r="W10" s="17" t="str">
        <f t="shared" si="2"/>
        <v/>
      </c>
    </row>
    <row r="11" spans="1:24">
      <c r="A11" s="8">
        <f t="shared" si="3"/>
        <v>5</v>
      </c>
      <c r="B11" s="41" t="s">
        <v>94</v>
      </c>
      <c r="C11" s="15" t="s">
        <v>94</v>
      </c>
      <c r="D11" s="16" t="s">
        <v>95</v>
      </c>
      <c r="E11" s="41" t="s">
        <v>34</v>
      </c>
      <c r="F11" s="41" t="s">
        <v>96</v>
      </c>
      <c r="G11" s="45" t="s">
        <v>97</v>
      </c>
      <c r="H11" s="7" t="s">
        <v>37</v>
      </c>
      <c r="I11" s="41" t="s">
        <v>101</v>
      </c>
      <c r="J11" s="41" t="s">
        <v>40</v>
      </c>
      <c r="K11" s="41" t="s">
        <v>34</v>
      </c>
      <c r="L11" s="24" t="s">
        <v>99</v>
      </c>
      <c r="M11" s="41" t="s">
        <v>100</v>
      </c>
      <c r="N11" s="25" t="s">
        <v>33</v>
      </c>
      <c r="O11" s="26">
        <v>46241</v>
      </c>
      <c r="P11" s="27">
        <v>46253</v>
      </c>
      <c r="Q11" s="16" t="s">
        <v>102</v>
      </c>
      <c r="R11" s="41" t="s">
        <v>58</v>
      </c>
      <c r="S11" s="21" t="s">
        <v>52</v>
      </c>
      <c r="T11" s="22" t="str">
        <f t="shared" si="0"/>
        <v>&lt;4.1</v>
      </c>
      <c r="U11" s="22" t="str">
        <f t="shared" si="0"/>
        <v>&lt;4.8</v>
      </c>
      <c r="V11" s="23" t="str">
        <f t="shared" si="1"/>
        <v>&lt;8.9</v>
      </c>
      <c r="W11" s="17" t="str">
        <f t="shared" si="2"/>
        <v/>
      </c>
    </row>
    <row r="12" spans="1:24">
      <c r="A12" s="8">
        <f t="shared" si="3"/>
        <v>6</v>
      </c>
      <c r="B12" s="41" t="s">
        <v>94</v>
      </c>
      <c r="C12" s="15" t="s">
        <v>94</v>
      </c>
      <c r="D12" s="14" t="s">
        <v>95</v>
      </c>
      <c r="E12" s="41" t="s">
        <v>34</v>
      </c>
      <c r="F12" s="41" t="s">
        <v>96</v>
      </c>
      <c r="G12" s="45" t="s">
        <v>97</v>
      </c>
      <c r="H12" s="7" t="s">
        <v>37</v>
      </c>
      <c r="I12" s="41" t="s">
        <v>103</v>
      </c>
      <c r="J12" s="41" t="s">
        <v>40</v>
      </c>
      <c r="K12" s="41" t="s">
        <v>34</v>
      </c>
      <c r="L12" s="24" t="s">
        <v>99</v>
      </c>
      <c r="M12" s="41" t="s">
        <v>100</v>
      </c>
      <c r="N12" s="25" t="s">
        <v>33</v>
      </c>
      <c r="O12" s="26">
        <v>46241</v>
      </c>
      <c r="P12" s="27">
        <v>46253</v>
      </c>
      <c r="Q12" s="16" t="s">
        <v>67</v>
      </c>
      <c r="R12" s="41" t="s">
        <v>65</v>
      </c>
      <c r="S12" s="21" t="s">
        <v>38</v>
      </c>
      <c r="T12" s="22" t="str">
        <f t="shared" si="0"/>
        <v>&lt;4.4</v>
      </c>
      <c r="U12" s="22" t="str">
        <f t="shared" si="0"/>
        <v>&lt;4.3</v>
      </c>
      <c r="V12" s="23" t="str">
        <f t="shared" si="1"/>
        <v>&lt;8.7</v>
      </c>
      <c r="W12" s="17" t="str">
        <f t="shared" si="2"/>
        <v/>
      </c>
    </row>
    <row r="13" spans="1:24">
      <c r="A13" s="8">
        <f t="shared" si="3"/>
        <v>7</v>
      </c>
      <c r="B13" s="41" t="s">
        <v>94</v>
      </c>
      <c r="C13" s="15" t="s">
        <v>94</v>
      </c>
      <c r="D13" s="16" t="s">
        <v>95</v>
      </c>
      <c r="E13" s="41" t="s">
        <v>34</v>
      </c>
      <c r="F13" s="41" t="s">
        <v>96</v>
      </c>
      <c r="G13" s="45" t="s">
        <v>31</v>
      </c>
      <c r="H13" s="7" t="s">
        <v>37</v>
      </c>
      <c r="I13" s="41" t="s">
        <v>104</v>
      </c>
      <c r="J13" s="41" t="s">
        <v>40</v>
      </c>
      <c r="K13" s="41" t="s">
        <v>34</v>
      </c>
      <c r="L13" s="24" t="s">
        <v>99</v>
      </c>
      <c r="M13" s="41" t="s">
        <v>100</v>
      </c>
      <c r="N13" s="25" t="s">
        <v>33</v>
      </c>
      <c r="O13" s="26">
        <v>46241</v>
      </c>
      <c r="P13" s="27">
        <v>46253</v>
      </c>
      <c r="Q13" s="16" t="s">
        <v>57</v>
      </c>
      <c r="R13" s="41" t="s">
        <v>67</v>
      </c>
      <c r="S13" s="31" t="s">
        <v>61</v>
      </c>
      <c r="T13" s="22" t="str">
        <f t="shared" si="0"/>
        <v>&lt;3.9</v>
      </c>
      <c r="U13" s="22" t="str">
        <f t="shared" si="0"/>
        <v>&lt;4.4</v>
      </c>
      <c r="V13" s="23" t="str">
        <f t="shared" si="1"/>
        <v>&lt;8.3</v>
      </c>
      <c r="W13" s="17" t="str">
        <f t="shared" si="2"/>
        <v/>
      </c>
    </row>
    <row r="14" spans="1:24">
      <c r="A14" s="8">
        <f t="shared" si="3"/>
        <v>8</v>
      </c>
      <c r="B14" s="41" t="s">
        <v>94</v>
      </c>
      <c r="C14" s="15" t="s">
        <v>94</v>
      </c>
      <c r="D14" s="16" t="s">
        <v>95</v>
      </c>
      <c r="E14" s="41" t="s">
        <v>34</v>
      </c>
      <c r="F14" s="41" t="s">
        <v>96</v>
      </c>
      <c r="G14" s="46" t="s">
        <v>31</v>
      </c>
      <c r="H14" s="7" t="s">
        <v>37</v>
      </c>
      <c r="I14" s="41" t="s">
        <v>105</v>
      </c>
      <c r="J14" s="41" t="s">
        <v>40</v>
      </c>
      <c r="K14" s="41" t="s">
        <v>34</v>
      </c>
      <c r="L14" s="24" t="s">
        <v>99</v>
      </c>
      <c r="M14" s="41" t="s">
        <v>100</v>
      </c>
      <c r="N14" s="25" t="s">
        <v>33</v>
      </c>
      <c r="O14" s="26">
        <v>46241</v>
      </c>
      <c r="P14" s="27">
        <v>46253</v>
      </c>
      <c r="Q14" s="16" t="s">
        <v>36</v>
      </c>
      <c r="R14" s="41" t="s">
        <v>35</v>
      </c>
      <c r="S14" s="29" t="s">
        <v>51</v>
      </c>
      <c r="T14" s="33" t="str">
        <f t="shared" si="0"/>
        <v>&lt;6.1</v>
      </c>
      <c r="U14" s="33" t="str">
        <f t="shared" si="0"/>
        <v>&lt;6.3</v>
      </c>
      <c r="V14" s="34" t="str">
        <f t="shared" si="1"/>
        <v>&lt;12</v>
      </c>
      <c r="W14" s="24" t="str">
        <f t="shared" si="2"/>
        <v/>
      </c>
    </row>
    <row r="15" spans="1:24">
      <c r="A15" s="8">
        <f t="shared" si="3"/>
        <v>9</v>
      </c>
      <c r="B15" s="47" t="s">
        <v>69</v>
      </c>
      <c r="C15" s="109" t="s">
        <v>69</v>
      </c>
      <c r="D15" s="110" t="s">
        <v>44</v>
      </c>
      <c r="E15" s="47" t="s">
        <v>44</v>
      </c>
      <c r="F15" s="48" t="s">
        <v>44</v>
      </c>
      <c r="G15" s="111" t="s">
        <v>45</v>
      </c>
      <c r="H15" s="112" t="s">
        <v>63</v>
      </c>
      <c r="I15" s="47" t="s">
        <v>106</v>
      </c>
      <c r="J15" s="47" t="s">
        <v>44</v>
      </c>
      <c r="K15" s="47" t="s">
        <v>44</v>
      </c>
      <c r="L15" s="48" t="s">
        <v>42</v>
      </c>
      <c r="M15" s="49" t="s">
        <v>70</v>
      </c>
      <c r="N15" s="48" t="s">
        <v>43</v>
      </c>
      <c r="O15" s="51">
        <v>46247</v>
      </c>
      <c r="P15" s="52">
        <v>46247</v>
      </c>
      <c r="Q15" s="49" t="s">
        <v>49</v>
      </c>
      <c r="R15" s="47" t="s">
        <v>48</v>
      </c>
      <c r="S15" s="113" t="s">
        <v>72</v>
      </c>
      <c r="T15" s="22" t="str">
        <f t="shared" si="0"/>
        <v>&lt;12</v>
      </c>
      <c r="U15" s="22" t="str">
        <f t="shared" si="0"/>
        <v>&lt;11</v>
      </c>
      <c r="V15" s="23" t="str">
        <f t="shared" si="1"/>
        <v>&lt;23</v>
      </c>
      <c r="W15" s="17" t="str">
        <f t="shared" si="2"/>
        <v/>
      </c>
    </row>
    <row r="16" spans="1:24">
      <c r="A16" s="8">
        <f t="shared" si="3"/>
        <v>10</v>
      </c>
      <c r="B16" s="47" t="s">
        <v>69</v>
      </c>
      <c r="C16" s="48" t="s">
        <v>69</v>
      </c>
      <c r="D16" s="49" t="s">
        <v>44</v>
      </c>
      <c r="E16" s="47" t="s">
        <v>44</v>
      </c>
      <c r="F16" s="48" t="s">
        <v>44</v>
      </c>
      <c r="G16" s="111" t="s">
        <v>45</v>
      </c>
      <c r="H16" s="112" t="s">
        <v>63</v>
      </c>
      <c r="I16" s="47" t="s">
        <v>107</v>
      </c>
      <c r="J16" s="47" t="s">
        <v>44</v>
      </c>
      <c r="K16" s="47" t="s">
        <v>44</v>
      </c>
      <c r="L16" s="48" t="s">
        <v>42</v>
      </c>
      <c r="M16" s="49" t="s">
        <v>70</v>
      </c>
      <c r="N16" s="48" t="s">
        <v>43</v>
      </c>
      <c r="O16" s="51">
        <v>46247</v>
      </c>
      <c r="P16" s="52">
        <v>46247</v>
      </c>
      <c r="Q16" s="49" t="s">
        <v>48</v>
      </c>
      <c r="R16" s="47" t="s">
        <v>41</v>
      </c>
      <c r="S16" s="113" t="s">
        <v>71</v>
      </c>
      <c r="T16" s="22" t="str">
        <f t="shared" si="0"/>
        <v>&lt;11</v>
      </c>
      <c r="U16" s="22" t="str">
        <f t="shared" si="0"/>
        <v>&lt;10</v>
      </c>
      <c r="V16" s="23" t="str">
        <f t="shared" si="1"/>
        <v>&lt;21</v>
      </c>
      <c r="W16" s="17" t="str">
        <f t="shared" si="2"/>
        <v/>
      </c>
    </row>
    <row r="17" spans="1:23">
      <c r="A17" s="8">
        <f t="shared" si="3"/>
        <v>11</v>
      </c>
      <c r="B17" s="47" t="s">
        <v>69</v>
      </c>
      <c r="C17" s="48" t="s">
        <v>69</v>
      </c>
      <c r="D17" s="49" t="s">
        <v>44</v>
      </c>
      <c r="E17" s="47" t="s">
        <v>44</v>
      </c>
      <c r="F17" s="48" t="s">
        <v>44</v>
      </c>
      <c r="G17" s="111" t="s">
        <v>45</v>
      </c>
      <c r="H17" s="112" t="s">
        <v>63</v>
      </c>
      <c r="I17" s="47" t="s">
        <v>107</v>
      </c>
      <c r="J17" s="47" t="s">
        <v>44</v>
      </c>
      <c r="K17" s="47" t="s">
        <v>44</v>
      </c>
      <c r="L17" s="48" t="s">
        <v>42</v>
      </c>
      <c r="M17" s="49" t="s">
        <v>70</v>
      </c>
      <c r="N17" s="48" t="s">
        <v>43</v>
      </c>
      <c r="O17" s="51">
        <v>46247</v>
      </c>
      <c r="P17" s="52">
        <v>46247</v>
      </c>
      <c r="Q17" s="49" t="s">
        <v>48</v>
      </c>
      <c r="R17" s="47" t="s">
        <v>41</v>
      </c>
      <c r="S17" s="113" t="s">
        <v>71</v>
      </c>
      <c r="T17" s="22" t="str">
        <f t="shared" si="0"/>
        <v>&lt;11</v>
      </c>
      <c r="U17" s="22" t="str">
        <f t="shared" si="0"/>
        <v>&lt;10</v>
      </c>
      <c r="V17" s="23" t="str">
        <f t="shared" si="1"/>
        <v>&lt;21</v>
      </c>
      <c r="W17" s="17" t="str">
        <f t="shared" si="2"/>
        <v/>
      </c>
    </row>
    <row r="18" spans="1:23">
      <c r="A18" s="8">
        <f t="shared" si="3"/>
        <v>12</v>
      </c>
      <c r="B18" s="47" t="s">
        <v>69</v>
      </c>
      <c r="C18" s="48" t="s">
        <v>69</v>
      </c>
      <c r="D18" s="49" t="s">
        <v>44</v>
      </c>
      <c r="E18" s="47" t="s">
        <v>44</v>
      </c>
      <c r="F18" s="48" t="s">
        <v>44</v>
      </c>
      <c r="G18" s="111" t="s">
        <v>45</v>
      </c>
      <c r="H18" s="112" t="s">
        <v>63</v>
      </c>
      <c r="I18" s="47" t="s">
        <v>108</v>
      </c>
      <c r="J18" s="47" t="s">
        <v>44</v>
      </c>
      <c r="K18" s="47" t="s">
        <v>44</v>
      </c>
      <c r="L18" s="48" t="s">
        <v>42</v>
      </c>
      <c r="M18" s="49" t="s">
        <v>70</v>
      </c>
      <c r="N18" s="48" t="s">
        <v>43</v>
      </c>
      <c r="O18" s="51">
        <v>46247</v>
      </c>
      <c r="P18" s="52">
        <v>46247</v>
      </c>
      <c r="Q18" s="49" t="s">
        <v>48</v>
      </c>
      <c r="R18" s="47" t="s">
        <v>41</v>
      </c>
      <c r="S18" s="113" t="s">
        <v>71</v>
      </c>
      <c r="T18" s="22" t="str">
        <f t="shared" si="0"/>
        <v>&lt;11</v>
      </c>
      <c r="U18" s="22" t="str">
        <f t="shared" si="0"/>
        <v>&lt;10</v>
      </c>
      <c r="V18" s="23" t="str">
        <f t="shared" si="1"/>
        <v>&lt;21</v>
      </c>
      <c r="W18" s="17" t="str">
        <f t="shared" si="2"/>
        <v/>
      </c>
    </row>
    <row r="19" spans="1:23">
      <c r="A19" s="8">
        <f t="shared" si="3"/>
        <v>13</v>
      </c>
      <c r="B19" s="47" t="s">
        <v>69</v>
      </c>
      <c r="C19" s="48" t="s">
        <v>69</v>
      </c>
      <c r="D19" s="49" t="s">
        <v>44</v>
      </c>
      <c r="E19" s="47" t="s">
        <v>44</v>
      </c>
      <c r="F19" s="48" t="s">
        <v>44</v>
      </c>
      <c r="G19" s="111" t="s">
        <v>45</v>
      </c>
      <c r="H19" s="112" t="s">
        <v>63</v>
      </c>
      <c r="I19" s="47" t="s">
        <v>109</v>
      </c>
      <c r="J19" s="47" t="s">
        <v>44</v>
      </c>
      <c r="K19" s="47" t="s">
        <v>44</v>
      </c>
      <c r="L19" s="48" t="s">
        <v>42</v>
      </c>
      <c r="M19" s="49" t="s">
        <v>70</v>
      </c>
      <c r="N19" s="48" t="s">
        <v>43</v>
      </c>
      <c r="O19" s="51">
        <v>46247</v>
      </c>
      <c r="P19" s="52">
        <v>46247</v>
      </c>
      <c r="Q19" s="49" t="s">
        <v>49</v>
      </c>
      <c r="R19" s="47" t="s">
        <v>41</v>
      </c>
      <c r="S19" s="113" t="s">
        <v>73</v>
      </c>
      <c r="T19" s="22" t="str">
        <f t="shared" si="0"/>
        <v>&lt;12</v>
      </c>
      <c r="U19" s="22" t="str">
        <f t="shared" si="0"/>
        <v>&lt;10</v>
      </c>
      <c r="V19" s="23" t="str">
        <f t="shared" si="1"/>
        <v>&lt;22</v>
      </c>
      <c r="W19" s="17" t="str">
        <f t="shared" si="2"/>
        <v/>
      </c>
    </row>
    <row r="20" spans="1:23">
      <c r="A20" s="8">
        <f t="shared" si="3"/>
        <v>14</v>
      </c>
      <c r="B20" s="47" t="s">
        <v>69</v>
      </c>
      <c r="C20" s="48" t="s">
        <v>69</v>
      </c>
      <c r="D20" s="49" t="s">
        <v>44</v>
      </c>
      <c r="E20" s="47" t="s">
        <v>44</v>
      </c>
      <c r="F20" s="48" t="s">
        <v>44</v>
      </c>
      <c r="G20" s="111" t="s">
        <v>45</v>
      </c>
      <c r="H20" s="112" t="s">
        <v>46</v>
      </c>
      <c r="I20" s="47" t="s">
        <v>64</v>
      </c>
      <c r="J20" s="47" t="s">
        <v>44</v>
      </c>
      <c r="K20" s="47" t="s">
        <v>44</v>
      </c>
      <c r="L20" s="48" t="s">
        <v>42</v>
      </c>
      <c r="M20" s="49" t="s">
        <v>70</v>
      </c>
      <c r="N20" s="48" t="s">
        <v>33</v>
      </c>
      <c r="O20" s="51">
        <v>46247</v>
      </c>
      <c r="P20" s="52">
        <v>46247</v>
      </c>
      <c r="Q20" s="49" t="s">
        <v>110</v>
      </c>
      <c r="R20" s="47" t="s">
        <v>53</v>
      </c>
      <c r="S20" s="113" t="s">
        <v>111</v>
      </c>
      <c r="T20" s="22" t="str">
        <f t="shared" si="0"/>
        <v>&lt;0.8</v>
      </c>
      <c r="U20" s="22" t="str">
        <f t="shared" si="0"/>
        <v>&lt;1.1</v>
      </c>
      <c r="V20" s="23" t="str">
        <f t="shared" si="1"/>
        <v>&lt;1.9</v>
      </c>
      <c r="W20" s="17" t="str">
        <f t="shared" si="2"/>
        <v/>
      </c>
    </row>
    <row r="21" spans="1:23">
      <c r="A21" s="8">
        <f t="shared" si="3"/>
        <v>15</v>
      </c>
      <c r="B21" s="47" t="s">
        <v>69</v>
      </c>
      <c r="C21" s="48" t="s">
        <v>69</v>
      </c>
      <c r="D21" s="49" t="s">
        <v>44</v>
      </c>
      <c r="E21" s="47" t="s">
        <v>44</v>
      </c>
      <c r="F21" s="48" t="s">
        <v>44</v>
      </c>
      <c r="G21" s="111" t="s">
        <v>45</v>
      </c>
      <c r="H21" s="112" t="s">
        <v>46</v>
      </c>
      <c r="I21" s="47" t="s">
        <v>64</v>
      </c>
      <c r="J21" s="47" t="s">
        <v>44</v>
      </c>
      <c r="K21" s="47" t="s">
        <v>44</v>
      </c>
      <c r="L21" s="48" t="s">
        <v>42</v>
      </c>
      <c r="M21" s="49" t="s">
        <v>70</v>
      </c>
      <c r="N21" s="48" t="s">
        <v>33</v>
      </c>
      <c r="O21" s="51">
        <v>46247</v>
      </c>
      <c r="P21" s="52">
        <v>46247</v>
      </c>
      <c r="Q21" s="49" t="s">
        <v>112</v>
      </c>
      <c r="R21" s="47" t="s">
        <v>113</v>
      </c>
      <c r="S21" s="113" t="s">
        <v>54</v>
      </c>
      <c r="T21" s="22" t="str">
        <f t="shared" si="0"/>
        <v>&lt;0.7</v>
      </c>
      <c r="U21" s="22" t="str">
        <f t="shared" si="0"/>
        <v>&lt;0.5</v>
      </c>
      <c r="V21" s="23" t="str">
        <f t="shared" si="1"/>
        <v>&lt;1.2</v>
      </c>
      <c r="W21" s="17" t="str">
        <f t="shared" si="2"/>
        <v/>
      </c>
    </row>
    <row r="22" spans="1:23">
      <c r="A22" s="8">
        <f t="shared" si="3"/>
        <v>16</v>
      </c>
      <c r="B22" s="47" t="s">
        <v>69</v>
      </c>
      <c r="C22" s="48" t="s">
        <v>69</v>
      </c>
      <c r="D22" s="49" t="s">
        <v>44</v>
      </c>
      <c r="E22" s="47" t="s">
        <v>44</v>
      </c>
      <c r="F22" s="48" t="s">
        <v>44</v>
      </c>
      <c r="G22" s="111" t="s">
        <v>45</v>
      </c>
      <c r="H22" s="112" t="s">
        <v>46</v>
      </c>
      <c r="I22" s="47" t="s">
        <v>114</v>
      </c>
      <c r="J22" s="47" t="s">
        <v>44</v>
      </c>
      <c r="K22" s="47" t="s">
        <v>44</v>
      </c>
      <c r="L22" s="48" t="s">
        <v>42</v>
      </c>
      <c r="M22" s="49" t="s">
        <v>70</v>
      </c>
      <c r="N22" s="48" t="s">
        <v>33</v>
      </c>
      <c r="O22" s="51">
        <v>46247</v>
      </c>
      <c r="P22" s="52">
        <v>46247</v>
      </c>
      <c r="Q22" s="49" t="s">
        <v>110</v>
      </c>
      <c r="R22" s="47" t="s">
        <v>113</v>
      </c>
      <c r="S22" s="113" t="s">
        <v>115</v>
      </c>
      <c r="T22" s="22" t="str">
        <f t="shared" si="0"/>
        <v>&lt;0.8</v>
      </c>
      <c r="U22" s="22" t="str">
        <f t="shared" si="0"/>
        <v>&lt;0.5</v>
      </c>
      <c r="V22" s="23" t="str">
        <f t="shared" si="1"/>
        <v>&lt;1.3</v>
      </c>
      <c r="W22" s="17" t="str">
        <f t="shared" si="2"/>
        <v/>
      </c>
    </row>
    <row r="23" spans="1:23">
      <c r="A23" s="8">
        <f t="shared" si="3"/>
        <v>17</v>
      </c>
      <c r="B23" s="47" t="s">
        <v>69</v>
      </c>
      <c r="C23" s="48" t="s">
        <v>69</v>
      </c>
      <c r="D23" s="49" t="s">
        <v>44</v>
      </c>
      <c r="E23" s="47" t="s">
        <v>44</v>
      </c>
      <c r="F23" s="48" t="s">
        <v>44</v>
      </c>
      <c r="G23" s="111" t="s">
        <v>45</v>
      </c>
      <c r="H23" s="112" t="s">
        <v>46</v>
      </c>
      <c r="I23" s="47" t="s">
        <v>116</v>
      </c>
      <c r="J23" s="47" t="s">
        <v>44</v>
      </c>
      <c r="K23" s="47" t="s">
        <v>44</v>
      </c>
      <c r="L23" s="48" t="s">
        <v>42</v>
      </c>
      <c r="M23" s="49" t="s">
        <v>70</v>
      </c>
      <c r="N23" s="48" t="s">
        <v>33</v>
      </c>
      <c r="O23" s="51">
        <v>46247</v>
      </c>
      <c r="P23" s="52">
        <v>46247</v>
      </c>
      <c r="Q23" s="49" t="s">
        <v>66</v>
      </c>
      <c r="R23" s="47" t="s">
        <v>110</v>
      </c>
      <c r="S23" s="113" t="s">
        <v>117</v>
      </c>
      <c r="T23" s="22" t="str">
        <f t="shared" si="0"/>
        <v>&lt;0.6</v>
      </c>
      <c r="U23" s="22" t="str">
        <f t="shared" si="0"/>
        <v>&lt;0.8</v>
      </c>
      <c r="V23" s="23" t="str">
        <f t="shared" si="1"/>
        <v>&lt;1.4</v>
      </c>
      <c r="W23" s="17" t="str">
        <f t="shared" si="2"/>
        <v/>
      </c>
    </row>
    <row r="24" spans="1:23">
      <c r="A24" s="8">
        <f t="shared" si="3"/>
        <v>18</v>
      </c>
      <c r="B24" s="47" t="s">
        <v>69</v>
      </c>
      <c r="C24" s="48" t="s">
        <v>69</v>
      </c>
      <c r="D24" s="49" t="s">
        <v>44</v>
      </c>
      <c r="E24" s="47" t="s">
        <v>44</v>
      </c>
      <c r="F24" s="48" t="s">
        <v>44</v>
      </c>
      <c r="G24" s="111" t="s">
        <v>45</v>
      </c>
      <c r="H24" s="112" t="s">
        <v>46</v>
      </c>
      <c r="I24" s="47" t="s">
        <v>64</v>
      </c>
      <c r="J24" s="47" t="s">
        <v>44</v>
      </c>
      <c r="K24" s="47" t="s">
        <v>44</v>
      </c>
      <c r="L24" s="48" t="s">
        <v>42</v>
      </c>
      <c r="M24" s="49" t="s">
        <v>70</v>
      </c>
      <c r="N24" s="48" t="s">
        <v>33</v>
      </c>
      <c r="O24" s="51">
        <v>46247</v>
      </c>
      <c r="P24" s="52">
        <v>46247</v>
      </c>
      <c r="Q24" s="49" t="s">
        <v>66</v>
      </c>
      <c r="R24" s="47" t="s">
        <v>110</v>
      </c>
      <c r="S24" s="113" t="s">
        <v>117</v>
      </c>
      <c r="T24" s="22" t="str">
        <f t="shared" ref="T24:U34" si="4">IF(Q24="","",IF(NOT(ISERROR(Q24*1)),ROUNDDOWN(Q24*1,2-INT(LOG(ABS(Q24*1)))),IFERROR("&lt;"&amp;ROUNDDOWN(IF(SUBSTITUTE(Q24,"&lt;","")*1&lt;=50,SUBSTITUTE(Q24,"&lt;","")*1,""),2-INT(LOG(ABS(SUBSTITUTE(Q24,"&lt;","")*1)))),IF(Q24="-",Q24,"入力形式が間違っています"))))</f>
        <v>&lt;0.6</v>
      </c>
      <c r="U24" s="22" t="str">
        <f t="shared" si="4"/>
        <v>&lt;0.8</v>
      </c>
      <c r="V24" s="23" t="str">
        <f t="shared" si="1"/>
        <v>&lt;1.4</v>
      </c>
      <c r="W24" s="17" t="str">
        <f t="shared" si="2"/>
        <v/>
      </c>
    </row>
    <row r="25" spans="1:23">
      <c r="A25" s="8">
        <f t="shared" si="3"/>
        <v>19</v>
      </c>
      <c r="B25" s="47" t="s">
        <v>69</v>
      </c>
      <c r="C25" s="48" t="s">
        <v>69</v>
      </c>
      <c r="D25" s="49" t="s">
        <v>44</v>
      </c>
      <c r="E25" s="47" t="s">
        <v>44</v>
      </c>
      <c r="F25" s="48" t="s">
        <v>44</v>
      </c>
      <c r="G25" s="111" t="s">
        <v>45</v>
      </c>
      <c r="H25" s="112" t="s">
        <v>56</v>
      </c>
      <c r="I25" s="47" t="s">
        <v>118</v>
      </c>
      <c r="J25" s="47" t="s">
        <v>76</v>
      </c>
      <c r="K25" s="47" t="s">
        <v>44</v>
      </c>
      <c r="L25" s="48" t="s">
        <v>42</v>
      </c>
      <c r="M25" s="49" t="s">
        <v>70</v>
      </c>
      <c r="N25" s="48" t="s">
        <v>43</v>
      </c>
      <c r="O25" s="51">
        <v>46247</v>
      </c>
      <c r="P25" s="52">
        <v>46247</v>
      </c>
      <c r="Q25" s="49" t="s">
        <v>49</v>
      </c>
      <c r="R25" s="47" t="s">
        <v>48</v>
      </c>
      <c r="S25" s="113" t="s">
        <v>72</v>
      </c>
      <c r="T25" s="22" t="str">
        <f t="shared" si="4"/>
        <v>&lt;12</v>
      </c>
      <c r="U25" s="22" t="str">
        <f t="shared" si="4"/>
        <v>&lt;11</v>
      </c>
      <c r="V25" s="23" t="str">
        <f t="shared" si="1"/>
        <v>&lt;23</v>
      </c>
      <c r="W25" s="17" t="str">
        <f t="shared" si="2"/>
        <v/>
      </c>
    </row>
    <row r="26" spans="1:23">
      <c r="A26" s="8">
        <f t="shared" si="3"/>
        <v>20</v>
      </c>
      <c r="B26" s="47" t="s">
        <v>69</v>
      </c>
      <c r="C26" s="48" t="s">
        <v>69</v>
      </c>
      <c r="D26" s="49" t="s">
        <v>44</v>
      </c>
      <c r="E26" s="47" t="s">
        <v>44</v>
      </c>
      <c r="F26" s="48" t="s">
        <v>44</v>
      </c>
      <c r="G26" s="111" t="s">
        <v>45</v>
      </c>
      <c r="H26" s="112" t="s">
        <v>56</v>
      </c>
      <c r="I26" s="47" t="s">
        <v>119</v>
      </c>
      <c r="J26" s="47" t="s">
        <v>76</v>
      </c>
      <c r="K26" s="47" t="s">
        <v>44</v>
      </c>
      <c r="L26" s="48" t="s">
        <v>42</v>
      </c>
      <c r="M26" s="49" t="s">
        <v>70</v>
      </c>
      <c r="N26" s="48" t="s">
        <v>43</v>
      </c>
      <c r="O26" s="51">
        <v>46247</v>
      </c>
      <c r="P26" s="52">
        <v>46247</v>
      </c>
      <c r="Q26" s="49" t="s">
        <v>49</v>
      </c>
      <c r="R26" s="47" t="s">
        <v>48</v>
      </c>
      <c r="S26" s="113" t="s">
        <v>72</v>
      </c>
      <c r="T26" s="22" t="str">
        <f t="shared" si="4"/>
        <v>&lt;12</v>
      </c>
      <c r="U26" s="22" t="str">
        <f t="shared" si="4"/>
        <v>&lt;11</v>
      </c>
      <c r="V26" s="23" t="str">
        <f t="shared" si="1"/>
        <v>&lt;23</v>
      </c>
      <c r="W26" s="17" t="str">
        <f t="shared" si="2"/>
        <v/>
      </c>
    </row>
    <row r="27" spans="1:23">
      <c r="A27" s="8">
        <f t="shared" si="3"/>
        <v>21</v>
      </c>
      <c r="B27" s="47" t="s">
        <v>69</v>
      </c>
      <c r="C27" s="48" t="s">
        <v>69</v>
      </c>
      <c r="D27" s="49" t="s">
        <v>74</v>
      </c>
      <c r="E27" s="47" t="s">
        <v>44</v>
      </c>
      <c r="F27" s="48" t="s">
        <v>44</v>
      </c>
      <c r="G27" s="111" t="s">
        <v>45</v>
      </c>
      <c r="H27" s="112" t="s">
        <v>56</v>
      </c>
      <c r="I27" s="47" t="s">
        <v>120</v>
      </c>
      <c r="J27" s="47" t="s">
        <v>76</v>
      </c>
      <c r="K27" s="47" t="s">
        <v>44</v>
      </c>
      <c r="L27" s="48" t="s">
        <v>42</v>
      </c>
      <c r="M27" s="49" t="s">
        <v>70</v>
      </c>
      <c r="N27" s="48" t="s">
        <v>43</v>
      </c>
      <c r="O27" s="51">
        <v>46247</v>
      </c>
      <c r="P27" s="52">
        <v>46247</v>
      </c>
      <c r="Q27" s="49" t="s">
        <v>41</v>
      </c>
      <c r="R27" s="47" t="s">
        <v>60</v>
      </c>
      <c r="S27" s="113" t="s">
        <v>59</v>
      </c>
      <c r="T27" s="22" t="str">
        <f t="shared" si="4"/>
        <v>&lt;10</v>
      </c>
      <c r="U27" s="22" t="str">
        <f t="shared" si="4"/>
        <v>&lt;9</v>
      </c>
      <c r="V27" s="23" t="str">
        <f t="shared" si="1"/>
        <v>&lt;19</v>
      </c>
      <c r="W27" s="17" t="str">
        <f t="shared" si="2"/>
        <v/>
      </c>
    </row>
    <row r="28" spans="1:23">
      <c r="A28" s="8">
        <f t="shared" si="3"/>
        <v>22</v>
      </c>
      <c r="B28" s="47" t="s">
        <v>69</v>
      </c>
      <c r="C28" s="48" t="s">
        <v>69</v>
      </c>
      <c r="D28" s="49" t="s">
        <v>74</v>
      </c>
      <c r="E28" s="47" t="s">
        <v>44</v>
      </c>
      <c r="F28" s="48" t="s">
        <v>44</v>
      </c>
      <c r="G28" s="111" t="s">
        <v>45</v>
      </c>
      <c r="H28" s="112" t="s">
        <v>56</v>
      </c>
      <c r="I28" s="47" t="s">
        <v>121</v>
      </c>
      <c r="J28" s="47" t="s">
        <v>76</v>
      </c>
      <c r="K28" s="47" t="s">
        <v>44</v>
      </c>
      <c r="L28" s="48" t="s">
        <v>42</v>
      </c>
      <c r="M28" s="49" t="s">
        <v>70</v>
      </c>
      <c r="N28" s="48" t="s">
        <v>43</v>
      </c>
      <c r="O28" s="51">
        <v>46247</v>
      </c>
      <c r="P28" s="52">
        <v>46247</v>
      </c>
      <c r="Q28" s="49" t="s">
        <v>48</v>
      </c>
      <c r="R28" s="47" t="s">
        <v>41</v>
      </c>
      <c r="S28" s="113" t="s">
        <v>71</v>
      </c>
      <c r="T28" s="22" t="str">
        <f t="shared" si="4"/>
        <v>&lt;11</v>
      </c>
      <c r="U28" s="22" t="str">
        <f t="shared" si="4"/>
        <v>&lt;10</v>
      </c>
      <c r="V28" s="23" t="str">
        <f t="shared" si="1"/>
        <v>&lt;21</v>
      </c>
      <c r="W28" s="17" t="str">
        <f t="shared" si="2"/>
        <v/>
      </c>
    </row>
    <row r="29" spans="1:23">
      <c r="A29" s="8">
        <f t="shared" si="3"/>
        <v>23</v>
      </c>
      <c r="B29" s="47" t="s">
        <v>69</v>
      </c>
      <c r="C29" s="48" t="s">
        <v>69</v>
      </c>
      <c r="D29" s="49" t="s">
        <v>122</v>
      </c>
      <c r="E29" s="47" t="s">
        <v>44</v>
      </c>
      <c r="F29" s="48" t="s">
        <v>44</v>
      </c>
      <c r="G29" s="111" t="s">
        <v>45</v>
      </c>
      <c r="H29" s="112" t="s">
        <v>56</v>
      </c>
      <c r="I29" s="47" t="s">
        <v>123</v>
      </c>
      <c r="J29" s="47" t="s">
        <v>76</v>
      </c>
      <c r="K29" s="47" t="s">
        <v>44</v>
      </c>
      <c r="L29" s="48" t="s">
        <v>42</v>
      </c>
      <c r="M29" s="49" t="s">
        <v>70</v>
      </c>
      <c r="N29" s="48" t="s">
        <v>43</v>
      </c>
      <c r="O29" s="51">
        <v>46247</v>
      </c>
      <c r="P29" s="52">
        <v>46247</v>
      </c>
      <c r="Q29" s="49" t="s">
        <v>41</v>
      </c>
      <c r="R29" s="47" t="s">
        <v>60</v>
      </c>
      <c r="S29" s="113" t="s">
        <v>59</v>
      </c>
      <c r="T29" s="22" t="str">
        <f t="shared" si="4"/>
        <v>&lt;10</v>
      </c>
      <c r="U29" s="22" t="str">
        <f t="shared" si="4"/>
        <v>&lt;9</v>
      </c>
      <c r="V29" s="23" t="str">
        <f t="shared" si="1"/>
        <v>&lt;19</v>
      </c>
      <c r="W29" s="17" t="str">
        <f t="shared" si="2"/>
        <v/>
      </c>
    </row>
    <row r="30" spans="1:23">
      <c r="A30" s="8">
        <f t="shared" si="3"/>
        <v>24</v>
      </c>
      <c r="B30" s="47" t="s">
        <v>69</v>
      </c>
      <c r="C30" s="48" t="s">
        <v>69</v>
      </c>
      <c r="D30" s="49" t="s">
        <v>124</v>
      </c>
      <c r="E30" s="47" t="s">
        <v>44</v>
      </c>
      <c r="F30" s="48" t="s">
        <v>44</v>
      </c>
      <c r="G30" s="111" t="s">
        <v>45</v>
      </c>
      <c r="H30" s="112" t="s">
        <v>56</v>
      </c>
      <c r="I30" s="47" t="s">
        <v>62</v>
      </c>
      <c r="J30" s="47" t="s">
        <v>76</v>
      </c>
      <c r="K30" s="47" t="s">
        <v>44</v>
      </c>
      <c r="L30" s="48" t="s">
        <v>42</v>
      </c>
      <c r="M30" s="49" t="s">
        <v>70</v>
      </c>
      <c r="N30" s="48" t="s">
        <v>43</v>
      </c>
      <c r="O30" s="51">
        <v>46247</v>
      </c>
      <c r="P30" s="52">
        <v>46247</v>
      </c>
      <c r="Q30" s="49" t="s">
        <v>49</v>
      </c>
      <c r="R30" s="47" t="s">
        <v>48</v>
      </c>
      <c r="S30" s="113" t="s">
        <v>72</v>
      </c>
      <c r="T30" s="22" t="str">
        <f t="shared" si="4"/>
        <v>&lt;12</v>
      </c>
      <c r="U30" s="22" t="str">
        <f t="shared" si="4"/>
        <v>&lt;11</v>
      </c>
      <c r="V30" s="23" t="str">
        <f t="shared" si="1"/>
        <v>&lt;23</v>
      </c>
      <c r="W30" s="17" t="str">
        <f t="shared" si="2"/>
        <v/>
      </c>
    </row>
    <row r="31" spans="1:23">
      <c r="A31" s="8">
        <f t="shared" si="3"/>
        <v>25</v>
      </c>
      <c r="B31" s="47" t="s">
        <v>69</v>
      </c>
      <c r="C31" s="48" t="s">
        <v>69</v>
      </c>
      <c r="D31" s="49" t="s">
        <v>47</v>
      </c>
      <c r="E31" s="47" t="s">
        <v>44</v>
      </c>
      <c r="F31" s="48" t="s">
        <v>44</v>
      </c>
      <c r="G31" s="111" t="s">
        <v>45</v>
      </c>
      <c r="H31" s="112" t="s">
        <v>56</v>
      </c>
      <c r="I31" s="47" t="s">
        <v>75</v>
      </c>
      <c r="J31" s="47" t="s">
        <v>76</v>
      </c>
      <c r="K31" s="47" t="s">
        <v>44</v>
      </c>
      <c r="L31" s="48" t="s">
        <v>42</v>
      </c>
      <c r="M31" s="49" t="s">
        <v>70</v>
      </c>
      <c r="N31" s="48" t="s">
        <v>43</v>
      </c>
      <c r="O31" s="51">
        <v>46247</v>
      </c>
      <c r="P31" s="52">
        <v>46247</v>
      </c>
      <c r="Q31" s="49" t="s">
        <v>51</v>
      </c>
      <c r="R31" s="47" t="s">
        <v>48</v>
      </c>
      <c r="S31" s="113" t="s">
        <v>125</v>
      </c>
      <c r="T31" s="22" t="str">
        <f t="shared" si="4"/>
        <v>&lt;13</v>
      </c>
      <c r="U31" s="22" t="str">
        <f t="shared" si="4"/>
        <v>&lt;11</v>
      </c>
      <c r="V31" s="23" t="str">
        <f t="shared" si="1"/>
        <v>&lt;24</v>
      </c>
      <c r="W31" s="17" t="str">
        <f t="shared" si="2"/>
        <v/>
      </c>
    </row>
    <row r="32" spans="1:23">
      <c r="A32" s="8">
        <f t="shared" si="3"/>
        <v>26</v>
      </c>
      <c r="B32" s="47" t="s">
        <v>69</v>
      </c>
      <c r="C32" s="48" t="s">
        <v>69</v>
      </c>
      <c r="D32" s="49" t="s">
        <v>77</v>
      </c>
      <c r="E32" s="47" t="s">
        <v>44</v>
      </c>
      <c r="F32" s="48" t="s">
        <v>44</v>
      </c>
      <c r="G32" s="111" t="s">
        <v>45</v>
      </c>
      <c r="H32" s="112" t="s">
        <v>56</v>
      </c>
      <c r="I32" s="47" t="s">
        <v>126</v>
      </c>
      <c r="J32" s="47" t="s">
        <v>76</v>
      </c>
      <c r="K32" s="47" t="s">
        <v>44</v>
      </c>
      <c r="L32" s="48" t="s">
        <v>42</v>
      </c>
      <c r="M32" s="49" t="s">
        <v>70</v>
      </c>
      <c r="N32" s="48" t="s">
        <v>43</v>
      </c>
      <c r="O32" s="51">
        <v>46247</v>
      </c>
      <c r="P32" s="52">
        <v>46247</v>
      </c>
      <c r="Q32" s="49" t="s">
        <v>41</v>
      </c>
      <c r="R32" s="47" t="s">
        <v>60</v>
      </c>
      <c r="S32" s="113" t="s">
        <v>59</v>
      </c>
      <c r="T32" s="22" t="str">
        <f t="shared" si="4"/>
        <v>&lt;10</v>
      </c>
      <c r="U32" s="22" t="str">
        <f t="shared" si="4"/>
        <v>&lt;9</v>
      </c>
      <c r="V32" s="23" t="str">
        <f t="shared" si="1"/>
        <v>&lt;19</v>
      </c>
      <c r="W32" s="17" t="str">
        <f t="shared" si="2"/>
        <v/>
      </c>
    </row>
    <row r="33" spans="1:23">
      <c r="A33" s="8">
        <f t="shared" si="3"/>
        <v>27</v>
      </c>
      <c r="B33" s="47" t="s">
        <v>69</v>
      </c>
      <c r="C33" s="48" t="s">
        <v>69</v>
      </c>
      <c r="D33" s="49" t="s">
        <v>127</v>
      </c>
      <c r="E33" s="47" t="s">
        <v>44</v>
      </c>
      <c r="F33" s="48" t="s">
        <v>44</v>
      </c>
      <c r="G33" s="111" t="s">
        <v>45</v>
      </c>
      <c r="H33" s="112" t="s">
        <v>56</v>
      </c>
      <c r="I33" s="47" t="s">
        <v>128</v>
      </c>
      <c r="J33" s="47" t="s">
        <v>76</v>
      </c>
      <c r="K33" s="47" t="s">
        <v>44</v>
      </c>
      <c r="L33" s="48" t="s">
        <v>42</v>
      </c>
      <c r="M33" s="49" t="s">
        <v>70</v>
      </c>
      <c r="N33" s="48" t="s">
        <v>43</v>
      </c>
      <c r="O33" s="51">
        <v>46247</v>
      </c>
      <c r="P33" s="52">
        <v>46247</v>
      </c>
      <c r="Q33" s="49" t="s">
        <v>48</v>
      </c>
      <c r="R33" s="47" t="s">
        <v>41</v>
      </c>
      <c r="S33" s="113" t="s">
        <v>71</v>
      </c>
      <c r="T33" s="22" t="str">
        <f t="shared" si="4"/>
        <v>&lt;11</v>
      </c>
      <c r="U33" s="22" t="str">
        <f t="shared" si="4"/>
        <v>&lt;10</v>
      </c>
      <c r="V33" s="23" t="str">
        <f t="shared" si="1"/>
        <v>&lt;21</v>
      </c>
      <c r="W33" s="17" t="str">
        <f t="shared" si="2"/>
        <v/>
      </c>
    </row>
    <row r="34" spans="1:23">
      <c r="A34" s="8">
        <f t="shared" si="3"/>
        <v>28</v>
      </c>
      <c r="B34" s="47" t="s">
        <v>69</v>
      </c>
      <c r="C34" s="48" t="s">
        <v>69</v>
      </c>
      <c r="D34" s="49" t="s">
        <v>129</v>
      </c>
      <c r="E34" s="47" t="s">
        <v>44</v>
      </c>
      <c r="F34" s="109" t="s">
        <v>44</v>
      </c>
      <c r="G34" s="50" t="s">
        <v>45</v>
      </c>
      <c r="H34" s="112" t="s">
        <v>56</v>
      </c>
      <c r="I34" s="47" t="s">
        <v>130</v>
      </c>
      <c r="J34" s="47" t="s">
        <v>76</v>
      </c>
      <c r="K34" s="47" t="s">
        <v>44</v>
      </c>
      <c r="L34" s="48" t="s">
        <v>42</v>
      </c>
      <c r="M34" s="49" t="s">
        <v>70</v>
      </c>
      <c r="N34" s="48" t="s">
        <v>43</v>
      </c>
      <c r="O34" s="51">
        <v>46247</v>
      </c>
      <c r="P34" s="52">
        <v>46247</v>
      </c>
      <c r="Q34" s="49" t="s">
        <v>49</v>
      </c>
      <c r="R34" s="47" t="s">
        <v>48</v>
      </c>
      <c r="S34" s="113" t="s">
        <v>72</v>
      </c>
      <c r="T34" s="22" t="str">
        <f t="shared" si="4"/>
        <v>&lt;12</v>
      </c>
      <c r="U34" s="22" t="str">
        <f t="shared" si="4"/>
        <v>&lt;11</v>
      </c>
      <c r="V34" s="23" t="str">
        <f t="shared" si="1"/>
        <v>&lt;23</v>
      </c>
      <c r="W34" s="17" t="str">
        <f t="shared" si="2"/>
        <v/>
      </c>
    </row>
  </sheetData>
  <mergeCells count="27">
    <mergeCell ref="U4:U6"/>
    <mergeCell ref="N4:N6"/>
    <mergeCell ref="O4:O6"/>
    <mergeCell ref="P4:P6"/>
    <mergeCell ref="Q4:S4"/>
    <mergeCell ref="T4:T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A3:A6"/>
    <mergeCell ref="B3:B6"/>
    <mergeCell ref="C3:C6"/>
    <mergeCell ref="D3:F3"/>
    <mergeCell ref="G3:G6"/>
  </mergeCells>
  <phoneticPr fontId="1"/>
  <conditionalFormatting sqref="V7:V9">
    <cfRule type="expression" dxfId="2" priority="3">
      <formula>$W7="○"</formula>
    </cfRule>
  </conditionalFormatting>
  <conditionalFormatting sqref="V10:V14">
    <cfRule type="expression" dxfId="1" priority="2">
      <formula>$W10="○"</formula>
    </cfRule>
  </conditionalFormatting>
  <conditionalFormatting sqref="V15:V34">
    <cfRule type="expression" dxfId="0" priority="1">
      <formula>$W15="○"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