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731A1192-ECB6-4EBC-8E3D-805F50B018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14" i="1" l="1"/>
  <c r="V214" i="1" s="1"/>
  <c r="T214" i="1"/>
  <c r="U213" i="1"/>
  <c r="T213" i="1"/>
  <c r="V213" i="1" s="1"/>
  <c r="U212" i="1"/>
  <c r="V212" i="1" s="1"/>
  <c r="T212" i="1"/>
  <c r="U211" i="1"/>
  <c r="T211" i="1"/>
  <c r="V211" i="1" s="1"/>
  <c r="U210" i="1"/>
  <c r="V210" i="1" s="1"/>
  <c r="T210" i="1"/>
  <c r="U209" i="1"/>
  <c r="T209" i="1"/>
  <c r="V209" i="1" s="1"/>
  <c r="V208" i="1"/>
  <c r="U208" i="1"/>
  <c r="T208" i="1"/>
  <c r="U207" i="1"/>
  <c r="T207" i="1"/>
  <c r="V207" i="1" s="1"/>
  <c r="U206" i="1"/>
  <c r="V206" i="1" s="1"/>
  <c r="T206" i="1"/>
  <c r="U205" i="1"/>
  <c r="T205" i="1"/>
  <c r="V205" i="1" s="1"/>
  <c r="V204" i="1"/>
  <c r="U204" i="1"/>
  <c r="T204" i="1"/>
  <c r="U203" i="1"/>
  <c r="T203" i="1"/>
  <c r="V203" i="1" s="1"/>
  <c r="U202" i="1"/>
  <c r="V202" i="1" s="1"/>
  <c r="T202" i="1"/>
  <c r="U201" i="1"/>
  <c r="T201" i="1"/>
  <c r="V201" i="1" s="1"/>
  <c r="U200" i="1"/>
  <c r="V200" i="1" s="1"/>
  <c r="T200" i="1"/>
  <c r="U199" i="1"/>
  <c r="T199" i="1"/>
  <c r="V199" i="1" s="1"/>
  <c r="U198" i="1"/>
  <c r="V198" i="1" s="1"/>
  <c r="T198" i="1"/>
  <c r="U197" i="1"/>
  <c r="T197" i="1"/>
  <c r="V197" i="1" s="1"/>
  <c r="U196" i="1"/>
  <c r="V196" i="1" s="1"/>
  <c r="T196" i="1"/>
  <c r="U195" i="1"/>
  <c r="T195" i="1"/>
  <c r="V195" i="1" s="1"/>
  <c r="U194" i="1"/>
  <c r="V194" i="1" s="1"/>
  <c r="T194" i="1"/>
  <c r="U193" i="1"/>
  <c r="T193" i="1"/>
  <c r="V193" i="1" s="1"/>
  <c r="V192" i="1"/>
  <c r="U192" i="1"/>
  <c r="T192" i="1"/>
  <c r="U191" i="1"/>
  <c r="T191" i="1"/>
  <c r="V191" i="1" s="1"/>
  <c r="U190" i="1"/>
  <c r="V190" i="1" s="1"/>
  <c r="T190" i="1"/>
  <c r="U189" i="1"/>
  <c r="T189" i="1"/>
  <c r="V189" i="1" s="1"/>
  <c r="V188" i="1"/>
  <c r="U188" i="1"/>
  <c r="T188" i="1"/>
  <c r="U187" i="1"/>
  <c r="T187" i="1"/>
  <c r="V187" i="1" s="1"/>
  <c r="U186" i="1"/>
  <c r="V186" i="1" s="1"/>
  <c r="T186" i="1"/>
  <c r="U185" i="1"/>
  <c r="T185" i="1"/>
  <c r="V185" i="1" s="1"/>
  <c r="U179" i="1"/>
  <c r="T179" i="1"/>
  <c r="V179" i="1" s="1"/>
  <c r="W179" i="1" s="1"/>
  <c r="U178" i="1"/>
  <c r="T178" i="1"/>
  <c r="V178" i="1" s="1"/>
  <c r="W178" i="1" s="1"/>
  <c r="U177" i="1"/>
  <c r="T177" i="1"/>
  <c r="V177" i="1" s="1"/>
  <c r="U176" i="1"/>
  <c r="T176" i="1"/>
  <c r="V176" i="1" s="1"/>
  <c r="W176" i="1" s="1"/>
  <c r="V175" i="1"/>
  <c r="W175" i="1" s="1"/>
  <c r="U175" i="1"/>
  <c r="T175" i="1"/>
  <c r="U174" i="1"/>
  <c r="T174" i="1"/>
  <c r="V174" i="1" s="1"/>
  <c r="W174" i="1" s="1"/>
  <c r="U173" i="1"/>
  <c r="T173" i="1"/>
  <c r="V173" i="1" s="1"/>
  <c r="W173" i="1" s="1"/>
  <c r="V172" i="1"/>
  <c r="W172" i="1" s="1"/>
  <c r="U172" i="1"/>
  <c r="T172" i="1"/>
  <c r="U171" i="1"/>
  <c r="T171" i="1"/>
  <c r="V171" i="1" s="1"/>
  <c r="U170" i="1"/>
  <c r="V170" i="1" s="1"/>
  <c r="T170" i="1"/>
  <c r="U169" i="1"/>
  <c r="V169" i="1" s="1"/>
  <c r="W169" i="1" s="1"/>
  <c r="T169" i="1"/>
  <c r="W168" i="1"/>
  <c r="V168" i="1"/>
  <c r="U168" i="1"/>
  <c r="T168" i="1"/>
  <c r="U167" i="1"/>
  <c r="T167" i="1"/>
  <c r="U166" i="1"/>
  <c r="T166" i="1"/>
  <c r="V166" i="1" s="1"/>
  <c r="W166" i="1" s="1"/>
  <c r="V165" i="1"/>
  <c r="W165" i="1" s="1"/>
  <c r="U165" i="1"/>
  <c r="T165" i="1"/>
  <c r="V164" i="1"/>
  <c r="W164" i="1" s="1"/>
  <c r="U164" i="1"/>
  <c r="T164" i="1"/>
  <c r="U163" i="1"/>
  <c r="T163" i="1"/>
  <c r="V163" i="1" s="1"/>
  <c r="W163" i="1" s="1"/>
  <c r="U162" i="1"/>
  <c r="V162" i="1" s="1"/>
  <c r="W162" i="1" s="1"/>
  <c r="T162" i="1"/>
  <c r="U161" i="1"/>
  <c r="V161" i="1" s="1"/>
  <c r="W161" i="1" s="1"/>
  <c r="T161" i="1"/>
  <c r="W160" i="1"/>
  <c r="V160" i="1"/>
  <c r="U160" i="1"/>
  <c r="T160" i="1"/>
  <c r="U159" i="1"/>
  <c r="T159" i="1"/>
  <c r="U158" i="1"/>
  <c r="T158" i="1"/>
  <c r="V158" i="1" s="1"/>
  <c r="W158" i="1" s="1"/>
  <c r="V157" i="1"/>
  <c r="W157" i="1" s="1"/>
  <c r="U157" i="1"/>
  <c r="T157" i="1"/>
  <c r="V156" i="1"/>
  <c r="W156" i="1" s="1"/>
  <c r="U156" i="1"/>
  <c r="T156" i="1"/>
  <c r="U155" i="1"/>
  <c r="T155" i="1"/>
  <c r="V155" i="1" s="1"/>
  <c r="W155" i="1" s="1"/>
  <c r="U154" i="1"/>
  <c r="T154" i="1"/>
  <c r="V154" i="1" s="1"/>
  <c r="W154" i="1" s="1"/>
  <c r="U153" i="1"/>
  <c r="V153" i="1" s="1"/>
  <c r="W153" i="1" s="1"/>
  <c r="T153" i="1"/>
  <c r="V152" i="1"/>
  <c r="W152" i="1" s="1"/>
  <c r="U152" i="1"/>
  <c r="T152" i="1"/>
  <c r="U151" i="1"/>
  <c r="T151" i="1"/>
  <c r="V151" i="1" s="1"/>
  <c r="W151" i="1" s="1"/>
  <c r="U150" i="1"/>
  <c r="T150" i="1"/>
  <c r="U149" i="1"/>
  <c r="V149" i="1" s="1"/>
  <c r="W149" i="1" s="1"/>
  <c r="T149" i="1"/>
  <c r="U148" i="1"/>
  <c r="T148" i="1"/>
  <c r="V148" i="1" s="1"/>
  <c r="W148" i="1" s="1"/>
  <c r="U147" i="1"/>
  <c r="T147" i="1"/>
  <c r="V147" i="1" s="1"/>
  <c r="W147" i="1" s="1"/>
  <c r="U146" i="1"/>
  <c r="T146" i="1"/>
  <c r="V146" i="1" s="1"/>
  <c r="W146" i="1" s="1"/>
  <c r="U145" i="1"/>
  <c r="V145" i="1" s="1"/>
  <c r="W145" i="1" s="1"/>
  <c r="T145" i="1"/>
  <c r="W144" i="1"/>
  <c r="V144" i="1"/>
  <c r="U144" i="1"/>
  <c r="T144" i="1"/>
  <c r="U143" i="1"/>
  <c r="T143" i="1"/>
  <c r="V143" i="1" s="1"/>
  <c r="W143" i="1" s="1"/>
  <c r="U142" i="1"/>
  <c r="T142" i="1"/>
  <c r="V142" i="1" s="1"/>
  <c r="W142" i="1" s="1"/>
  <c r="U141" i="1"/>
  <c r="V141" i="1" s="1"/>
  <c r="W141" i="1" s="1"/>
  <c r="T141" i="1"/>
  <c r="V140" i="1"/>
  <c r="W140" i="1" s="1"/>
  <c r="U140" i="1"/>
  <c r="T140" i="1"/>
  <c r="U139" i="1"/>
  <c r="T139" i="1"/>
  <c r="V139" i="1" s="1"/>
  <c r="W139" i="1" s="1"/>
  <c r="V138" i="1"/>
  <c r="W138" i="1" s="1"/>
  <c r="U138" i="1"/>
  <c r="T138" i="1"/>
  <c r="V137" i="1"/>
  <c r="W137" i="1" s="1"/>
  <c r="U137" i="1"/>
  <c r="T137" i="1"/>
  <c r="V136" i="1"/>
  <c r="W136" i="1" s="1"/>
  <c r="U136" i="1"/>
  <c r="T136" i="1"/>
  <c r="U135" i="1"/>
  <c r="T135" i="1"/>
  <c r="U134" i="1"/>
  <c r="T134" i="1"/>
  <c r="U133" i="1"/>
  <c r="V133" i="1" s="1"/>
  <c r="W133" i="1" s="1"/>
  <c r="T133" i="1"/>
  <c r="V132" i="1"/>
  <c r="W132" i="1" s="1"/>
  <c r="U132" i="1"/>
  <c r="T132" i="1"/>
  <c r="U131" i="1"/>
  <c r="T131" i="1"/>
  <c r="V131" i="1" s="1"/>
  <c r="W131" i="1" s="1"/>
  <c r="U130" i="1"/>
  <c r="V130" i="1" s="1"/>
  <c r="W130" i="1" s="1"/>
  <c r="T130" i="1"/>
  <c r="V129" i="1"/>
  <c r="W129" i="1" s="1"/>
  <c r="U129" i="1"/>
  <c r="T129" i="1"/>
  <c r="V128" i="1"/>
  <c r="W128" i="1" s="1"/>
  <c r="U128" i="1"/>
  <c r="T128" i="1"/>
  <c r="U127" i="1"/>
  <c r="T127" i="1"/>
  <c r="V127" i="1" s="1"/>
  <c r="W127" i="1" s="1"/>
  <c r="U126" i="1"/>
  <c r="T126" i="1"/>
  <c r="U125" i="1"/>
  <c r="V125" i="1" s="1"/>
  <c r="W125" i="1" s="1"/>
  <c r="T125" i="1"/>
  <c r="V124" i="1"/>
  <c r="W124" i="1" s="1"/>
  <c r="U124" i="1"/>
  <c r="T124" i="1"/>
  <c r="U123" i="1"/>
  <c r="T123" i="1"/>
  <c r="V123" i="1" s="1"/>
  <c r="W123" i="1" s="1"/>
  <c r="U122" i="1"/>
  <c r="T122" i="1"/>
  <c r="V122" i="1" s="1"/>
  <c r="W122" i="1" s="1"/>
  <c r="U121" i="1"/>
  <c r="T121" i="1"/>
  <c r="V121" i="1" s="1"/>
  <c r="W121" i="1" s="1"/>
  <c r="W120" i="1"/>
  <c r="V120" i="1"/>
  <c r="U120" i="1"/>
  <c r="T120" i="1"/>
  <c r="U119" i="1"/>
  <c r="T119" i="1"/>
  <c r="V119" i="1" s="1"/>
  <c r="W119" i="1" s="1"/>
  <c r="U118" i="1"/>
  <c r="T118" i="1"/>
  <c r="U117" i="1"/>
  <c r="V117" i="1" s="1"/>
  <c r="W117" i="1" s="1"/>
  <c r="T117" i="1"/>
  <c r="V116" i="1"/>
  <c r="W116" i="1" s="1"/>
  <c r="U116" i="1"/>
  <c r="T116" i="1"/>
  <c r="U115" i="1"/>
  <c r="T115" i="1"/>
  <c r="V115" i="1" s="1"/>
  <c r="W115" i="1" s="1"/>
  <c r="U114" i="1"/>
  <c r="T114" i="1"/>
  <c r="V114" i="1" s="1"/>
  <c r="W114" i="1" s="1"/>
  <c r="U113" i="1"/>
  <c r="T113" i="1"/>
  <c r="V113" i="1" s="1"/>
  <c r="U112" i="1"/>
  <c r="T112" i="1"/>
  <c r="V112" i="1" s="1"/>
  <c r="U111" i="1"/>
  <c r="T111" i="1"/>
  <c r="V111" i="1" s="1"/>
  <c r="U110" i="1"/>
  <c r="V110" i="1" s="1"/>
  <c r="T110" i="1"/>
  <c r="U109" i="1"/>
  <c r="T109" i="1"/>
  <c r="U108" i="1"/>
  <c r="T108" i="1"/>
  <c r="V108" i="1" s="1"/>
  <c r="U107" i="1"/>
  <c r="T107" i="1"/>
  <c r="U106" i="1"/>
  <c r="T106" i="1"/>
  <c r="V106" i="1" s="1"/>
  <c r="U105" i="1"/>
  <c r="T105" i="1"/>
  <c r="V105" i="1" s="1"/>
  <c r="U104" i="1"/>
  <c r="T104" i="1"/>
  <c r="V104" i="1" s="1"/>
  <c r="U103" i="1"/>
  <c r="T103" i="1"/>
  <c r="V103" i="1" s="1"/>
  <c r="U102" i="1"/>
  <c r="V102" i="1" s="1"/>
  <c r="T102" i="1"/>
  <c r="U101" i="1"/>
  <c r="T101" i="1"/>
  <c r="U100" i="1"/>
  <c r="T100" i="1"/>
  <c r="V100" i="1" s="1"/>
  <c r="U99" i="1"/>
  <c r="T99" i="1"/>
  <c r="U98" i="1"/>
  <c r="T98" i="1"/>
  <c r="V98" i="1" s="1"/>
  <c r="U97" i="1"/>
  <c r="T97" i="1"/>
  <c r="V97" i="1" s="1"/>
  <c r="U96" i="1"/>
  <c r="T96" i="1"/>
  <c r="V96" i="1" s="1"/>
  <c r="U95" i="1"/>
  <c r="T95" i="1"/>
  <c r="V95" i="1" s="1"/>
  <c r="U94" i="1"/>
  <c r="V94" i="1" s="1"/>
  <c r="T94" i="1"/>
  <c r="U93" i="1"/>
  <c r="T93" i="1"/>
  <c r="U92" i="1"/>
  <c r="T92" i="1"/>
  <c r="V92" i="1" s="1"/>
  <c r="U91" i="1"/>
  <c r="T91" i="1"/>
  <c r="U90" i="1"/>
  <c r="T90" i="1"/>
  <c r="V90" i="1" s="1"/>
  <c r="U89" i="1"/>
  <c r="T89" i="1"/>
  <c r="V89" i="1" s="1"/>
  <c r="U88" i="1"/>
  <c r="T88" i="1"/>
  <c r="V88" i="1" s="1"/>
  <c r="U87" i="1"/>
  <c r="T87" i="1"/>
  <c r="V87" i="1" s="1"/>
  <c r="U86" i="1"/>
  <c r="V86" i="1" s="1"/>
  <c r="T86" i="1"/>
  <c r="U85" i="1"/>
  <c r="T85" i="1"/>
  <c r="U84" i="1"/>
  <c r="T84" i="1"/>
  <c r="V84" i="1" s="1"/>
  <c r="U83" i="1"/>
  <c r="T83" i="1"/>
  <c r="U82" i="1"/>
  <c r="T82" i="1"/>
  <c r="V82" i="1" s="1"/>
  <c r="U81" i="1"/>
  <c r="T81" i="1"/>
  <c r="V81" i="1" s="1"/>
  <c r="U80" i="1"/>
  <c r="T80" i="1"/>
  <c r="V80" i="1" s="1"/>
  <c r="U79" i="1"/>
  <c r="T79" i="1"/>
  <c r="V79" i="1" s="1"/>
  <c r="V78" i="1"/>
  <c r="W78" i="1" s="1"/>
  <c r="U78" i="1"/>
  <c r="T78" i="1"/>
  <c r="U77" i="1"/>
  <c r="T77" i="1"/>
  <c r="V77" i="1" s="1"/>
  <c r="W77" i="1" s="1"/>
  <c r="W76" i="1"/>
  <c r="U76" i="1"/>
  <c r="T76" i="1"/>
  <c r="V76" i="1" s="1"/>
  <c r="U75" i="1"/>
  <c r="T75" i="1"/>
  <c r="V75" i="1" s="1"/>
  <c r="W75" i="1" s="1"/>
  <c r="U74" i="1"/>
  <c r="T74" i="1"/>
  <c r="U73" i="1"/>
  <c r="T73" i="1"/>
  <c r="V73" i="1" s="1"/>
  <c r="U72" i="1"/>
  <c r="T72" i="1"/>
  <c r="V72" i="1" s="1"/>
  <c r="U71" i="1"/>
  <c r="T71" i="1"/>
  <c r="V71" i="1" s="1"/>
  <c r="U70" i="1"/>
  <c r="T70" i="1"/>
  <c r="V70" i="1" s="1"/>
  <c r="U69" i="1"/>
  <c r="V69" i="1" s="1"/>
  <c r="T69" i="1"/>
  <c r="U68" i="1"/>
  <c r="T68" i="1"/>
  <c r="U67" i="1"/>
  <c r="T67" i="1"/>
  <c r="V67" i="1" s="1"/>
  <c r="U66" i="1"/>
  <c r="T66" i="1"/>
  <c r="U65" i="1"/>
  <c r="T65" i="1"/>
  <c r="V65" i="1" s="1"/>
  <c r="U64" i="1"/>
  <c r="T64" i="1"/>
  <c r="V64" i="1" s="1"/>
  <c r="U63" i="1"/>
  <c r="T63" i="1"/>
  <c r="V63" i="1" s="1"/>
  <c r="U62" i="1"/>
  <c r="T62" i="1"/>
  <c r="V62" i="1" s="1"/>
  <c r="U61" i="1"/>
  <c r="V61" i="1" s="1"/>
  <c r="T61" i="1"/>
  <c r="U60" i="1"/>
  <c r="T60" i="1"/>
  <c r="U59" i="1"/>
  <c r="T59" i="1"/>
  <c r="V59" i="1" s="1"/>
  <c r="U58" i="1"/>
  <c r="T58" i="1"/>
  <c r="U57" i="1"/>
  <c r="T57" i="1"/>
  <c r="V57" i="1" s="1"/>
  <c r="U56" i="1"/>
  <c r="T56" i="1"/>
  <c r="V56" i="1" s="1"/>
  <c r="U55" i="1"/>
  <c r="T55" i="1"/>
  <c r="V55" i="1" s="1"/>
  <c r="U54" i="1"/>
  <c r="T54" i="1"/>
  <c r="V54" i="1" s="1"/>
  <c r="U53" i="1"/>
  <c r="V53" i="1" s="1"/>
  <c r="T53" i="1"/>
  <c r="U52" i="1"/>
  <c r="T52" i="1"/>
  <c r="U51" i="1"/>
  <c r="T51" i="1"/>
  <c r="V51" i="1" s="1"/>
  <c r="U50" i="1"/>
  <c r="T50" i="1"/>
  <c r="U49" i="1"/>
  <c r="T49" i="1"/>
  <c r="V49" i="1" s="1"/>
  <c r="U48" i="1"/>
  <c r="T48" i="1"/>
  <c r="V48" i="1" s="1"/>
  <c r="U47" i="1"/>
  <c r="T47" i="1"/>
  <c r="V47" i="1" s="1"/>
  <c r="U46" i="1"/>
  <c r="T46" i="1"/>
  <c r="V46" i="1" s="1"/>
  <c r="U45" i="1"/>
  <c r="V45" i="1" s="1"/>
  <c r="T45" i="1"/>
  <c r="U44" i="1"/>
  <c r="T44" i="1"/>
  <c r="U43" i="1"/>
  <c r="T43" i="1"/>
  <c r="V43" i="1" s="1"/>
  <c r="U42" i="1"/>
  <c r="T42" i="1"/>
  <c r="U41" i="1"/>
  <c r="T41" i="1"/>
  <c r="V41" i="1" s="1"/>
  <c r="U40" i="1"/>
  <c r="T40" i="1"/>
  <c r="V40" i="1" s="1"/>
  <c r="U39" i="1"/>
  <c r="T39" i="1"/>
  <c r="V39" i="1" s="1"/>
  <c r="U38" i="1"/>
  <c r="T38" i="1"/>
  <c r="V38" i="1" s="1"/>
  <c r="W38" i="1" s="1"/>
  <c r="U37" i="1"/>
  <c r="T37" i="1"/>
  <c r="V37" i="1" s="1"/>
  <c r="W37" i="1" s="1"/>
  <c r="U36" i="1"/>
  <c r="T36" i="1"/>
  <c r="V36" i="1" s="1"/>
  <c r="U35" i="1"/>
  <c r="T35" i="1"/>
  <c r="V35" i="1" s="1"/>
  <c r="W35" i="1" s="1"/>
  <c r="U34" i="1"/>
  <c r="T34" i="1"/>
  <c r="V34" i="1" s="1"/>
  <c r="W34" i="1" s="1"/>
  <c r="U33" i="1"/>
  <c r="V33" i="1" s="1"/>
  <c r="W33" i="1" s="1"/>
  <c r="T33" i="1"/>
  <c r="V32" i="1"/>
  <c r="W32" i="1" s="1"/>
  <c r="U32" i="1"/>
  <c r="T32" i="1"/>
  <c r="U31" i="1"/>
  <c r="T31" i="1"/>
  <c r="V31" i="1" s="1"/>
  <c r="V30" i="1"/>
  <c r="U30" i="1"/>
  <c r="T30" i="1"/>
  <c r="U29" i="1"/>
  <c r="T29" i="1"/>
  <c r="V29" i="1" s="1"/>
  <c r="W29" i="1" s="1"/>
  <c r="V28" i="1"/>
  <c r="W28" i="1" s="1"/>
  <c r="U28" i="1"/>
  <c r="T28" i="1"/>
  <c r="U27" i="1"/>
  <c r="V27" i="1" s="1"/>
  <c r="W27" i="1" s="1"/>
  <c r="T27" i="1"/>
  <c r="U26" i="1"/>
  <c r="V26" i="1" s="1"/>
  <c r="W26" i="1" s="1"/>
  <c r="T26" i="1"/>
  <c r="U25" i="1"/>
  <c r="T25" i="1"/>
  <c r="V25" i="1" s="1"/>
  <c r="W25" i="1" s="1"/>
  <c r="U24" i="1"/>
  <c r="T24" i="1"/>
  <c r="V24" i="1" s="1"/>
  <c r="W24" i="1" s="1"/>
  <c r="U23" i="1"/>
  <c r="V23" i="1" s="1"/>
  <c r="W23" i="1" s="1"/>
  <c r="T23" i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V19" i="1" s="1"/>
  <c r="W19" i="1" s="1"/>
  <c r="T19" i="1"/>
  <c r="U18" i="1"/>
  <c r="V18" i="1" s="1"/>
  <c r="W18" i="1" s="1"/>
  <c r="T18" i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V13" i="1"/>
  <c r="W13" i="1" s="1"/>
  <c r="U13" i="1"/>
  <c r="T13" i="1"/>
  <c r="U12" i="1"/>
  <c r="T12" i="1"/>
  <c r="V12" i="1" s="1"/>
  <c r="W12" i="1" s="1"/>
  <c r="U11" i="1"/>
  <c r="V11" i="1" s="1"/>
  <c r="W11" i="1" s="1"/>
  <c r="T11" i="1"/>
  <c r="U10" i="1"/>
  <c r="V10" i="1" s="1"/>
  <c r="W10" i="1" s="1"/>
  <c r="T10" i="1"/>
  <c r="U9" i="1"/>
  <c r="T9" i="1"/>
  <c r="V9" i="1" s="1"/>
  <c r="W9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V8" i="1"/>
  <c r="U8" i="1"/>
  <c r="T8" i="1"/>
  <c r="A8" i="1"/>
  <c r="U7" i="1"/>
  <c r="T7" i="1"/>
  <c r="V7" i="1" s="1"/>
  <c r="V44" i="1" l="1"/>
  <c r="V52" i="1"/>
  <c r="V60" i="1"/>
  <c r="V68" i="1"/>
  <c r="V85" i="1"/>
  <c r="V93" i="1"/>
  <c r="V101" i="1"/>
  <c r="V109" i="1"/>
  <c r="V118" i="1"/>
  <c r="W118" i="1" s="1"/>
  <c r="V150" i="1"/>
  <c r="W150" i="1" s="1"/>
  <c r="V159" i="1"/>
  <c r="W159" i="1" s="1"/>
  <c r="V135" i="1"/>
  <c r="W135" i="1" s="1"/>
  <c r="V42" i="1"/>
  <c r="V50" i="1"/>
  <c r="V58" i="1"/>
  <c r="V66" i="1"/>
  <c r="V74" i="1"/>
  <c r="V83" i="1"/>
  <c r="V91" i="1"/>
  <c r="V99" i="1"/>
  <c r="V107" i="1"/>
  <c r="V126" i="1"/>
  <c r="W126" i="1" s="1"/>
  <c r="V134" i="1"/>
  <c r="W134" i="1" s="1"/>
  <c r="V167" i="1"/>
  <c r="W167" i="1" s="1"/>
</calcChain>
</file>

<file path=xl/sharedStrings.xml><?xml version="1.0" encoding="utf-8"?>
<sst xmlns="http://schemas.openxmlformats.org/spreadsheetml/2006/main" count="3204" uniqueCount="638">
  <si>
    <t>１　食品の放射性物質検査について</t>
  </si>
  <si>
    <t>NO</t>
    <phoneticPr fontId="7"/>
  </si>
  <si>
    <t>報告自治体</t>
    <rPh sb="0" eb="2">
      <t>ホウコク</t>
    </rPh>
    <rPh sb="2" eb="5">
      <t>ジチタイ</t>
    </rPh>
    <phoneticPr fontId="7"/>
  </si>
  <si>
    <t>実施主体</t>
    <rPh sb="0" eb="2">
      <t>ジッシ</t>
    </rPh>
    <phoneticPr fontId="7"/>
  </si>
  <si>
    <t>産地</t>
    <rPh sb="0" eb="2">
      <t>サンチ</t>
    </rPh>
    <phoneticPr fontId="7"/>
  </si>
  <si>
    <t>非流通品
／流通品</t>
    <rPh sb="0" eb="1">
      <t>ヒ</t>
    </rPh>
    <rPh sb="1" eb="3">
      <t>リュウツウ</t>
    </rPh>
    <rPh sb="3" eb="4">
      <t>ヒン</t>
    </rPh>
    <phoneticPr fontId="7"/>
  </si>
  <si>
    <t>食品
カテゴリ</t>
    <phoneticPr fontId="7"/>
  </si>
  <si>
    <t>品目</t>
    <rPh sb="0" eb="2">
      <t>ヒンモク</t>
    </rPh>
    <phoneticPr fontId="7"/>
  </si>
  <si>
    <t>検査</t>
    <phoneticPr fontId="7"/>
  </si>
  <si>
    <t>日時</t>
    <rPh sb="0" eb="2">
      <t>ニチジ</t>
    </rPh>
    <phoneticPr fontId="7"/>
  </si>
  <si>
    <t>結果（Bq/kg)</t>
    <rPh sb="0" eb="2">
      <t>ケッカ</t>
    </rPh>
    <phoneticPr fontId="7"/>
  </si>
  <si>
    <t>都道府県</t>
    <rPh sb="0" eb="4">
      <t>トドウフケン</t>
    </rPh>
    <phoneticPr fontId="7"/>
  </si>
  <si>
    <t>市町村</t>
    <rPh sb="0" eb="3">
      <t>シチョウソン</t>
    </rPh>
    <phoneticPr fontId="7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</si>
  <si>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7"/>
  </si>
  <si>
    <t>品目名</t>
    <rPh sb="2" eb="3">
      <t>メイ</t>
    </rPh>
    <phoneticPr fontId="7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</si>
  <si>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7"/>
  </si>
  <si>
    <t>検査機関</t>
    <phoneticPr fontId="7"/>
  </si>
  <si>
    <t>検査法</t>
    <rPh sb="0" eb="2">
      <t>ケンサ</t>
    </rPh>
    <rPh sb="2" eb="3">
      <t>ホウ</t>
    </rPh>
    <phoneticPr fontId="7"/>
  </si>
  <si>
    <t>採取日
（購入日)</t>
  </si>
  <si>
    <t>結果
判明日</t>
    <phoneticPr fontId="7"/>
  </si>
  <si>
    <t>入力用</t>
    <rPh sb="0" eb="3">
      <t>ニュウリョクヨウ</t>
    </rPh>
    <phoneticPr fontId="1"/>
  </si>
  <si>
    <t>Cs-134</t>
    <phoneticPr fontId="7"/>
  </si>
  <si>
    <t>Cs-137</t>
    <phoneticPr fontId="7"/>
  </si>
  <si>
    <t>Cs合計</t>
    <rPh sb="2" eb="4">
      <t>ゴウケイ</t>
    </rPh>
    <phoneticPr fontId="7"/>
  </si>
  <si>
    <t>基準超過</t>
    <rPh sb="0" eb="2">
      <t>キジュン</t>
    </rPh>
    <rPh sb="2" eb="4">
      <t>チョウカ</t>
    </rPh>
    <phoneticPr fontId="7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</si>
  <si>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7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</si>
  <si>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7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</si>
  <si>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</si>
  <si>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</si>
  <si>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</si>
  <si>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</si>
  <si>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－</t>
  </si>
  <si>
    <t>シイタケ</t>
  </si>
  <si>
    <t>Ge</t>
  </si>
  <si>
    <t>&lt;19</t>
  </si>
  <si>
    <t>Ｇｅ</t>
  </si>
  <si>
    <t>&lt;5.3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</si>
  <si>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</si>
  <si>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水産物</t>
    <rPh sb="0" eb="3">
      <t>スイサンブツ</t>
    </rPh>
    <phoneticPr fontId="7"/>
  </si>
  <si>
    <t>イワナ</t>
  </si>
  <si>
    <t>天然</t>
    <rPh sb="0" eb="2">
      <t>テンネン</t>
    </rPh>
    <phoneticPr fontId="7"/>
  </si>
  <si>
    <t>制限なし</t>
    <rPh sb="0" eb="2">
      <t>セイゲン</t>
    </rPh>
    <phoneticPr fontId="12"/>
  </si>
  <si>
    <t>&lt;4.3</t>
  </si>
  <si>
    <t>&lt;4.8</t>
  </si>
  <si>
    <t>&lt;8.2</t>
  </si>
  <si>
    <t>&lt;4.4</t>
  </si>
  <si>
    <t>&lt;7.8</t>
  </si>
  <si>
    <t>&lt;5.1</t>
  </si>
  <si>
    <t>&lt;10</t>
  </si>
  <si>
    <t>&lt;5</t>
  </si>
  <si>
    <t>&lt;4.1</t>
  </si>
  <si>
    <t>&lt;8.3</t>
  </si>
  <si>
    <t>&lt;8.9</t>
  </si>
  <si>
    <t>長野県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</si>
  <si>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7"/>
  </si>
  <si>
    <t>野生鳥獣肉</t>
    <rPh sb="0" eb="2">
      <t>ヤセイ</t>
    </rPh>
    <rPh sb="2" eb="3">
      <t>チョウ</t>
    </rPh>
    <rPh sb="3" eb="5">
      <t>ジュウニク</t>
    </rPh>
    <phoneticPr fontId="7"/>
  </si>
  <si>
    <t>野生</t>
    <rPh sb="0" eb="2">
      <t>ヤセイ</t>
    </rPh>
    <phoneticPr fontId="7"/>
  </si>
  <si>
    <t>-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</si>
  <si>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2"/>
  </si>
  <si>
    <t>NaI</t>
  </si>
  <si>
    <t>＜25</t>
  </si>
  <si>
    <t>流通品</t>
    <rPh sb="0" eb="2">
      <t>リュウツウ</t>
    </rPh>
    <rPh sb="2" eb="3">
      <t>ヒン</t>
    </rPh>
    <phoneticPr fontId="12"/>
  </si>
  <si>
    <t>農産物</t>
    <rPh sb="0" eb="3">
      <t>ノウサンブツ</t>
    </rPh>
    <phoneticPr fontId="7"/>
  </si>
  <si>
    <t>栽培</t>
    <rPh sb="0" eb="2">
      <t>サイバイ</t>
    </rPh>
    <phoneticPr fontId="7"/>
  </si>
  <si>
    <t>ニンジン</t>
    <phoneticPr fontId="1"/>
  </si>
  <si>
    <t>その他</t>
    <rPh sb="2" eb="3">
      <t>タ</t>
    </rPh>
    <phoneticPr fontId="7"/>
  </si>
  <si>
    <t>&lt;0.433</t>
    <phoneticPr fontId="1"/>
  </si>
  <si>
    <t>茨城県</t>
    <rPh sb="0" eb="3">
      <t>イバラキケン</t>
    </rPh>
    <phoneticPr fontId="7"/>
  </si>
  <si>
    <t>-</t>
    <phoneticPr fontId="1"/>
  </si>
  <si>
    <t>コマツナ</t>
    <phoneticPr fontId="1"/>
  </si>
  <si>
    <t>&lt;2.0</t>
    <phoneticPr fontId="1"/>
  </si>
  <si>
    <t>ハクサイ</t>
    <phoneticPr fontId="1"/>
  </si>
  <si>
    <t>&lt;2.3</t>
    <phoneticPr fontId="1"/>
  </si>
  <si>
    <t>長野県</t>
    <rPh sb="0" eb="3">
      <t>ナガノケン</t>
    </rPh>
    <phoneticPr fontId="7"/>
  </si>
  <si>
    <t>山形県</t>
    <rPh sb="0" eb="3">
      <t>ヤマガタケン</t>
    </rPh>
    <phoneticPr fontId="7"/>
  </si>
  <si>
    <t>こんにゃく</t>
    <phoneticPr fontId="1"/>
  </si>
  <si>
    <t>&lt;1.0</t>
    <phoneticPr fontId="1"/>
  </si>
  <si>
    <t>&lt;1.7</t>
    <phoneticPr fontId="1"/>
  </si>
  <si>
    <t>北海道</t>
    <rPh sb="0" eb="3">
      <t>ホッカイドウ</t>
    </rPh>
    <phoneticPr fontId="7"/>
  </si>
  <si>
    <t>埼玉県</t>
    <rPh sb="0" eb="3">
      <t>サイタマケン</t>
    </rPh>
    <phoneticPr fontId="7"/>
  </si>
  <si>
    <t>東京都</t>
  </si>
  <si>
    <t>―</t>
    <phoneticPr fontId="1"/>
  </si>
  <si>
    <t>―</t>
  </si>
  <si>
    <t>流通品</t>
  </si>
  <si>
    <t>農産物</t>
  </si>
  <si>
    <t>精米</t>
    <rPh sb="0" eb="2">
      <t>セイマイ</t>
    </rPh>
    <phoneticPr fontId="13"/>
  </si>
  <si>
    <t>制限なし</t>
  </si>
  <si>
    <t>東京都健康安全研究センター</t>
  </si>
  <si>
    <t>&lt;9</t>
  </si>
  <si>
    <t>&lt;11</t>
  </si>
  <si>
    <t>&lt;21</t>
  </si>
  <si>
    <t>&lt;12</t>
  </si>
  <si>
    <t>&lt;23</t>
  </si>
  <si>
    <t>千葉県</t>
  </si>
  <si>
    <t>ヤマトイモ</t>
  </si>
  <si>
    <t>サツマイモ</t>
  </si>
  <si>
    <t>茨城県</t>
  </si>
  <si>
    <t>ネギ</t>
  </si>
  <si>
    <t>神奈川県</t>
  </si>
  <si>
    <t>宮城県</t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</si>
  <si>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7"/>
  </si>
  <si>
    <t/>
  </si>
  <si>
    <t>&lt;3.23</t>
  </si>
  <si>
    <t>養殖</t>
    <rPh sb="0" eb="2">
      <t>ヨウショク</t>
    </rPh>
    <phoneticPr fontId="7"/>
  </si>
  <si>
    <t>新潟県</t>
    <rPh sb="0" eb="3">
      <t>ニイガタケン</t>
    </rPh>
    <phoneticPr fontId="10"/>
  </si>
  <si>
    <t>佐渡市</t>
    <rPh sb="0" eb="3">
      <t>サドシ</t>
    </rPh>
    <phoneticPr fontId="1"/>
  </si>
  <si>
    <t>モミタケ</t>
    <phoneticPr fontId="1"/>
  </si>
  <si>
    <t>－</t>
    <phoneticPr fontId="1"/>
  </si>
  <si>
    <t>（一財）新潟県環境衛生研究所</t>
    <rPh sb="1" eb="3">
      <t>イチザイ</t>
    </rPh>
    <rPh sb="4" eb="7">
      <t>ニイガタケン</t>
    </rPh>
    <rPh sb="7" eb="9">
      <t>カンキョウ</t>
    </rPh>
    <rPh sb="9" eb="11">
      <t>エイセイ</t>
    </rPh>
    <rPh sb="11" eb="14">
      <t>ケンキュウジョ</t>
    </rPh>
    <phoneticPr fontId="7"/>
  </si>
  <si>
    <t>&lt;3.3</t>
    <phoneticPr fontId="1"/>
  </si>
  <si>
    <t>&lt;3.4</t>
    <phoneticPr fontId="1"/>
  </si>
  <si>
    <t>&lt;6.7</t>
    <phoneticPr fontId="1"/>
  </si>
  <si>
    <t>南魚沼市</t>
    <rPh sb="0" eb="3">
      <t>ミナミウオヌマ</t>
    </rPh>
    <rPh sb="3" eb="4">
      <t>シ</t>
    </rPh>
    <phoneticPr fontId="1"/>
  </si>
  <si>
    <t>クマ肉</t>
    <rPh sb="2" eb="3">
      <t>ニク</t>
    </rPh>
    <phoneticPr fontId="1"/>
  </si>
  <si>
    <t>（一社）県央研究所</t>
    <rPh sb="1" eb="3">
      <t>イッシャ</t>
    </rPh>
    <rPh sb="4" eb="9">
      <t>ケンオウケンキュウジョ</t>
    </rPh>
    <phoneticPr fontId="7"/>
  </si>
  <si>
    <t>&lt;3.8</t>
    <phoneticPr fontId="1"/>
  </si>
  <si>
    <t>&lt;6.1</t>
    <phoneticPr fontId="1"/>
  </si>
  <si>
    <t>&lt;2.5</t>
    <phoneticPr fontId="1"/>
  </si>
  <si>
    <t>&lt;2.8</t>
    <phoneticPr fontId="1"/>
  </si>
  <si>
    <t>埼玉県</t>
    <rPh sb="0" eb="3">
      <t>サイタマケン</t>
    </rPh>
    <phoneticPr fontId="1"/>
  </si>
  <si>
    <t>久喜市</t>
    <rPh sb="0" eb="3">
      <t>クキシ</t>
    </rPh>
    <phoneticPr fontId="1"/>
  </si>
  <si>
    <t>玄米</t>
    <rPh sb="0" eb="2">
      <t>ゲンマイ</t>
    </rPh>
    <phoneticPr fontId="1"/>
  </si>
  <si>
    <t>露地栽培</t>
    <rPh sb="0" eb="4">
      <t>ロジサイバイ</t>
    </rPh>
    <phoneticPr fontId="1"/>
  </si>
  <si>
    <t>一般財団法人
東京顕微鏡院</t>
    <rPh sb="0" eb="2">
      <t>イッパン</t>
    </rPh>
    <rPh sb="2" eb="4">
      <t>ザイダン</t>
    </rPh>
    <rPh sb="4" eb="6">
      <t>ホウジン</t>
    </rPh>
    <rPh sb="7" eb="9">
      <t>トウキョウ</t>
    </rPh>
    <rPh sb="9" eb="12">
      <t>ケンビキョウ</t>
    </rPh>
    <rPh sb="12" eb="13">
      <t>イン</t>
    </rPh>
    <phoneticPr fontId="1"/>
  </si>
  <si>
    <t>&lt;1.9</t>
    <phoneticPr fontId="1"/>
  </si>
  <si>
    <t>&lt;3.6</t>
    <phoneticPr fontId="1"/>
  </si>
  <si>
    <t>東京都</t>
    <rPh sb="0" eb="3">
      <t>トウキョウト</t>
    </rPh>
    <phoneticPr fontId="1"/>
  </si>
  <si>
    <t>東京都</t>
    <rPh sb="0" eb="3">
      <t>トウキョウト</t>
    </rPh>
    <phoneticPr fontId="7"/>
  </si>
  <si>
    <t>中野区</t>
    <rPh sb="0" eb="3">
      <t>ナカノク</t>
    </rPh>
    <phoneticPr fontId="1"/>
  </si>
  <si>
    <t>トウガン</t>
    <phoneticPr fontId="1"/>
  </si>
  <si>
    <t>露地栽培</t>
    <rPh sb="0" eb="2">
      <t>ロジ</t>
    </rPh>
    <rPh sb="2" eb="4">
      <t>サイバイ</t>
    </rPh>
    <phoneticPr fontId="1"/>
  </si>
  <si>
    <t>東京都農林総合研究センター</t>
    <rPh sb="0" eb="2">
      <t>トウキョウ</t>
    </rPh>
    <rPh sb="2" eb="3">
      <t>ト</t>
    </rPh>
    <rPh sb="3" eb="5">
      <t>ノウリン</t>
    </rPh>
    <rPh sb="5" eb="7">
      <t>ソウゴウ</t>
    </rPh>
    <rPh sb="7" eb="9">
      <t>ケンキュウ</t>
    </rPh>
    <phoneticPr fontId="1"/>
  </si>
  <si>
    <t>&lt;4.3</t>
    <phoneticPr fontId="1"/>
  </si>
  <si>
    <t>&lt;3.5</t>
    <phoneticPr fontId="1"/>
  </si>
  <si>
    <t>&lt;7.8</t>
    <phoneticPr fontId="1"/>
  </si>
  <si>
    <t>大田区</t>
    <rPh sb="0" eb="3">
      <t>オオタク</t>
    </rPh>
    <phoneticPr fontId="1"/>
  </si>
  <si>
    <t>ナス</t>
    <phoneticPr fontId="1"/>
  </si>
  <si>
    <t>&lt;5.3</t>
    <phoneticPr fontId="1"/>
  </si>
  <si>
    <t>&lt;4.8</t>
    <phoneticPr fontId="1"/>
  </si>
  <si>
    <t>&lt;10</t>
    <phoneticPr fontId="1"/>
  </si>
  <si>
    <t>目黒区</t>
    <rPh sb="0" eb="3">
      <t>メグロク</t>
    </rPh>
    <phoneticPr fontId="1"/>
  </si>
  <si>
    <t>ジャガイモ</t>
    <phoneticPr fontId="1"/>
  </si>
  <si>
    <t>&lt;3.7</t>
    <phoneticPr fontId="1"/>
  </si>
  <si>
    <t>&lt;7.4</t>
    <phoneticPr fontId="1"/>
  </si>
  <si>
    <t>小平市</t>
    <rPh sb="0" eb="3">
      <t>コダイラシ</t>
    </rPh>
    <phoneticPr fontId="1"/>
  </si>
  <si>
    <t>&lt;5.2</t>
    <phoneticPr fontId="1"/>
  </si>
  <si>
    <t>&lt;11</t>
    <phoneticPr fontId="1"/>
  </si>
  <si>
    <t>小金井市</t>
    <rPh sb="0" eb="4">
      <t>コガネイシ</t>
    </rPh>
    <phoneticPr fontId="1"/>
  </si>
  <si>
    <t>&lt;4.0</t>
    <phoneticPr fontId="1"/>
  </si>
  <si>
    <t>&lt;4.5</t>
    <phoneticPr fontId="1"/>
  </si>
  <si>
    <t>&lt;8.5</t>
    <phoneticPr fontId="1"/>
  </si>
  <si>
    <t>国分寺市</t>
    <rPh sb="0" eb="4">
      <t>コクブンジシ</t>
    </rPh>
    <phoneticPr fontId="1"/>
  </si>
  <si>
    <t>&lt;4.4</t>
    <phoneticPr fontId="1"/>
  </si>
  <si>
    <t>&lt;4.1</t>
    <phoneticPr fontId="1"/>
  </si>
  <si>
    <t>八王子市</t>
    <rPh sb="0" eb="4">
      <t>ハチオウジシ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</si>
  <si>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7"/>
  </si>
  <si>
    <t>原乳</t>
    <rPh sb="0" eb="2">
      <t>ゲンニュウ</t>
    </rPh>
    <phoneticPr fontId="1"/>
  </si>
  <si>
    <t>&lt;0.6</t>
    <phoneticPr fontId="1"/>
  </si>
  <si>
    <t>&lt;0.4</t>
    <phoneticPr fontId="1"/>
  </si>
  <si>
    <t>京都市</t>
    <rPh sb="0" eb="3">
      <t>キョウトシ</t>
    </rPh>
    <phoneticPr fontId="1"/>
  </si>
  <si>
    <t>群馬県</t>
    <rPh sb="0" eb="2">
      <t>グンマ</t>
    </rPh>
    <rPh sb="2" eb="3">
      <t>ケン</t>
    </rPh>
    <phoneticPr fontId="7"/>
  </si>
  <si>
    <t>キャベツ</t>
    <phoneticPr fontId="1"/>
  </si>
  <si>
    <t>不明</t>
    <rPh sb="0" eb="2">
      <t>フメイ</t>
    </rPh>
    <phoneticPr fontId="1"/>
  </si>
  <si>
    <t>京都市衛生環境研究所</t>
    <rPh sb="0" eb="10">
      <t>キョウトシエイセイカンキョウケンキュウショ</t>
    </rPh>
    <phoneticPr fontId="1"/>
  </si>
  <si>
    <t>&lt;0.377</t>
    <phoneticPr fontId="1"/>
  </si>
  <si>
    <t>&lt;0.348</t>
    <phoneticPr fontId="1"/>
  </si>
  <si>
    <t>&lt;0.725</t>
    <phoneticPr fontId="1"/>
  </si>
  <si>
    <t>メロン</t>
    <phoneticPr fontId="1"/>
  </si>
  <si>
    <t>&lt;0.336</t>
    <phoneticPr fontId="1"/>
  </si>
  <si>
    <t>&lt;0.684</t>
    <phoneticPr fontId="1"/>
  </si>
  <si>
    <t>スイカ</t>
    <phoneticPr fontId="1"/>
  </si>
  <si>
    <t>&lt;0.390</t>
    <phoneticPr fontId="1"/>
  </si>
  <si>
    <t>&lt;0.349</t>
    <phoneticPr fontId="1"/>
  </si>
  <si>
    <t>&lt;0.739</t>
    <phoneticPr fontId="1"/>
  </si>
  <si>
    <t>カボチャ</t>
    <phoneticPr fontId="1"/>
  </si>
  <si>
    <t>&lt;0.386</t>
    <phoneticPr fontId="1"/>
  </si>
  <si>
    <t>&lt;0.314</t>
    <phoneticPr fontId="1"/>
  </si>
  <si>
    <t>&lt;0.700</t>
    <phoneticPr fontId="1"/>
  </si>
  <si>
    <t>エダマメ</t>
    <phoneticPr fontId="1"/>
  </si>
  <si>
    <t>&lt;0.521</t>
    <phoneticPr fontId="1"/>
  </si>
  <si>
    <t>&lt;0.954</t>
    <phoneticPr fontId="1"/>
  </si>
  <si>
    <t>札幌市</t>
  </si>
  <si>
    <t>かぼちゃ</t>
  </si>
  <si>
    <t>栽培</t>
  </si>
  <si>
    <t>札幌市保健所</t>
  </si>
  <si>
    <t>&lt;0.815</t>
  </si>
  <si>
    <t>&lt;0.941</t>
  </si>
  <si>
    <t>&lt;1.8</t>
  </si>
  <si>
    <t>日本なし</t>
  </si>
  <si>
    <t>&lt;0.835</t>
  </si>
  <si>
    <t>&lt;0.856</t>
  </si>
  <si>
    <t>&lt;1.7</t>
  </si>
  <si>
    <t>福島県</t>
  </si>
  <si>
    <t>もも</t>
  </si>
  <si>
    <t>&lt;0.824</t>
  </si>
  <si>
    <t>&lt;0.777</t>
  </si>
  <si>
    <t>&lt;1.6</t>
  </si>
  <si>
    <t>なす</t>
  </si>
  <si>
    <t>&lt;0.984</t>
  </si>
  <si>
    <t>&lt;1.02</t>
  </si>
  <si>
    <t>&lt;2.0</t>
  </si>
  <si>
    <t>北海道</t>
  </si>
  <si>
    <t>根室沖</t>
  </si>
  <si>
    <t>水産物</t>
  </si>
  <si>
    <t>サンマ</t>
  </si>
  <si>
    <t>天然</t>
  </si>
  <si>
    <t>&lt;0.641</t>
  </si>
  <si>
    <t>&lt;0.611</t>
  </si>
  <si>
    <t>&lt;1.3</t>
  </si>
  <si>
    <t>岩手県</t>
  </si>
  <si>
    <t>アナゴ</t>
  </si>
  <si>
    <t>&lt;0.738</t>
  </si>
  <si>
    <t>&lt;0.628</t>
  </si>
  <si>
    <t>&lt;1.4</t>
  </si>
  <si>
    <t>青森県</t>
  </si>
  <si>
    <t>その他</t>
  </si>
  <si>
    <t>りんごジュース</t>
  </si>
  <si>
    <t>&lt;0.555</t>
  </si>
  <si>
    <t>&lt;0.654</t>
  </si>
  <si>
    <t>&lt;1.2</t>
  </si>
  <si>
    <t>新潟県</t>
  </si>
  <si>
    <t>野菜漬物</t>
  </si>
  <si>
    <t>&lt;0.749</t>
  </si>
  <si>
    <t>&lt;0.846</t>
  </si>
  <si>
    <t>パックご飯</t>
  </si>
  <si>
    <t>&lt;0.948</t>
  </si>
  <si>
    <t>&lt;0.876</t>
  </si>
  <si>
    <t>&lt;0.789</t>
  </si>
  <si>
    <t>&lt;0.754</t>
  </si>
  <si>
    <t>&lt;1.5</t>
  </si>
  <si>
    <t>山梨県</t>
  </si>
  <si>
    <t>ぶどう</t>
  </si>
  <si>
    <t>&lt;0.502</t>
  </si>
  <si>
    <t>&lt;0.649</t>
  </si>
  <si>
    <t>糸魚川市</t>
    <rPh sb="0" eb="4">
      <t>イトイガワシ</t>
    </rPh>
    <phoneticPr fontId="1"/>
  </si>
  <si>
    <t>ナラタケ</t>
    <phoneticPr fontId="1"/>
  </si>
  <si>
    <t>&lt;3.0</t>
    <phoneticPr fontId="1"/>
  </si>
  <si>
    <t>&lt;5.8</t>
    <phoneticPr fontId="1"/>
  </si>
  <si>
    <t>千葉県</t>
    <rPh sb="0" eb="3">
      <t>チバケン</t>
    </rPh>
    <phoneticPr fontId="10"/>
  </si>
  <si>
    <t>君津市</t>
    <rPh sb="0" eb="2">
      <t>キミツ</t>
    </rPh>
    <rPh sb="2" eb="3">
      <t>シ</t>
    </rPh>
    <phoneticPr fontId="17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</si>
  <si>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</si>
  <si>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農産物</t>
    <rPh sb="0" eb="3">
      <t>ノウサンブツ</t>
    </rPh>
    <phoneticPr fontId="10"/>
  </si>
  <si>
    <t>栽培</t>
    <rPh sb="0" eb="2">
      <t>サイバイ</t>
    </rPh>
    <phoneticPr fontId="10"/>
  </si>
  <si>
    <t>原木、施設栽培</t>
    <rPh sb="0" eb="2">
      <t>ゲンボク</t>
    </rPh>
    <rPh sb="3" eb="7">
      <t>シセツサイバイ</t>
    </rPh>
    <phoneticPr fontId="17"/>
  </si>
  <si>
    <t>国による出荷制限(一部解除)</t>
    <rPh sb="9" eb="11">
      <t>イチブ</t>
    </rPh>
    <rPh sb="11" eb="13">
      <t>カイジョ</t>
    </rPh>
    <phoneticPr fontId="17"/>
  </si>
  <si>
    <t>一般財団法人
千葉県環境財団</t>
  </si>
  <si>
    <t>&lt;0.756</t>
  </si>
  <si>
    <t>2.2</t>
  </si>
  <si>
    <t>市原市</t>
    <rPh sb="0" eb="2">
      <t>イチハラ</t>
    </rPh>
    <rPh sb="2" eb="3">
      <t>シ</t>
    </rPh>
    <phoneticPr fontId="17"/>
  </si>
  <si>
    <t>制限なし</t>
    <rPh sb="0" eb="2">
      <t>セイゲン</t>
    </rPh>
    <phoneticPr fontId="8"/>
  </si>
  <si>
    <t>&lt;0.663</t>
  </si>
  <si>
    <t>香取市</t>
    <rPh sb="0" eb="3">
      <t>カトリシ</t>
    </rPh>
    <phoneticPr fontId="18"/>
  </si>
  <si>
    <t>利根川(香取市)</t>
  </si>
  <si>
    <t>水産物</t>
    <rPh sb="0" eb="3">
      <t>スイサンブツ</t>
    </rPh>
    <phoneticPr fontId="18"/>
  </si>
  <si>
    <t>ニホンウナギ</t>
  </si>
  <si>
    <t>天然</t>
    <rPh sb="0" eb="2">
      <t>テンネン</t>
    </rPh>
    <phoneticPr fontId="18"/>
  </si>
  <si>
    <t>皮付き筋肉</t>
  </si>
  <si>
    <t>(株)ＫＡＮＳＯテクノス</t>
  </si>
  <si>
    <t>R7.8.21,22</t>
  </si>
  <si>
    <t>&lt;3.74</t>
  </si>
  <si>
    <t>&lt;3.80</t>
  </si>
  <si>
    <t>&lt;7.5</t>
  </si>
  <si>
    <t>&lt;3.24</t>
  </si>
  <si>
    <t>&lt;3.35</t>
  </si>
  <si>
    <t>&lt;6.6</t>
  </si>
  <si>
    <t>コイ</t>
  </si>
  <si>
    <t>筋肉</t>
  </si>
  <si>
    <t>&lt;5.30</t>
  </si>
  <si>
    <t>与田浦</t>
  </si>
  <si>
    <t>&lt;4.54</t>
  </si>
  <si>
    <t>&lt;4.34</t>
  </si>
  <si>
    <t>ギンブナ</t>
  </si>
  <si>
    <t>&lt;3.66</t>
  </si>
  <si>
    <t>&lt;7.3</t>
  </si>
  <si>
    <t>&lt;3.21</t>
  </si>
  <si>
    <t>&lt;3.22</t>
  </si>
  <si>
    <t>&lt;6.4</t>
  </si>
  <si>
    <t>テナガエビ</t>
  </si>
  <si>
    <t>全体</t>
  </si>
  <si>
    <t>&lt;4.44</t>
  </si>
  <si>
    <t>&lt;3.64</t>
  </si>
  <si>
    <t>&lt;8.1</t>
  </si>
  <si>
    <t>スジエビ</t>
  </si>
  <si>
    <t>R7.8.23,24</t>
  </si>
  <si>
    <t>&lt;4.56</t>
  </si>
  <si>
    <t>&lt;4.16</t>
  </si>
  <si>
    <t>&lt;8.7</t>
  </si>
  <si>
    <t>モツゴ</t>
  </si>
  <si>
    <t>&lt;4.31</t>
  </si>
  <si>
    <t>&lt;4.65</t>
  </si>
  <si>
    <t>&lt;9.0</t>
  </si>
  <si>
    <t>船橋市</t>
    <rPh sb="0" eb="3">
      <t>フナバシシ</t>
    </rPh>
    <phoneticPr fontId="18"/>
  </si>
  <si>
    <t>東京湾</t>
  </si>
  <si>
    <t>スズキ</t>
  </si>
  <si>
    <t>(公財)海洋生物環境研究所</t>
  </si>
  <si>
    <t>&lt;0.393</t>
  </si>
  <si>
    <t>ゲンゴロウブナ</t>
  </si>
  <si>
    <t>&lt;3.99</t>
  </si>
  <si>
    <t>&lt;3.27</t>
  </si>
  <si>
    <t>&lt;3.31</t>
  </si>
  <si>
    <t>&lt;4.35</t>
  </si>
  <si>
    <t>&lt;4.25</t>
  </si>
  <si>
    <t>&lt;8.6</t>
  </si>
  <si>
    <t>&lt;3.73</t>
  </si>
  <si>
    <t>&lt;4.37</t>
  </si>
  <si>
    <t>&lt;4.82</t>
  </si>
  <si>
    <t>&lt;4.05</t>
  </si>
  <si>
    <t>&lt;4.92</t>
  </si>
  <si>
    <t>&lt;3.55</t>
  </si>
  <si>
    <t>&lt;8.5</t>
  </si>
  <si>
    <t>&lt;3.36</t>
  </si>
  <si>
    <t>&lt;3.87</t>
  </si>
  <si>
    <t>&lt;7.2</t>
  </si>
  <si>
    <t>&lt;3.61</t>
  </si>
  <si>
    <t>&lt;7.0</t>
  </si>
  <si>
    <t>タイリクバラタナゴ</t>
  </si>
  <si>
    <t>&lt;3.10</t>
  </si>
  <si>
    <t>&lt;3.45</t>
  </si>
  <si>
    <t>&lt;5.43</t>
  </si>
  <si>
    <t>&lt;4.95</t>
  </si>
  <si>
    <t>&lt;3.46</t>
  </si>
  <si>
    <t>&lt;4.41</t>
  </si>
  <si>
    <t>&lt;7.9</t>
  </si>
  <si>
    <t>&lt;2.59</t>
  </si>
  <si>
    <t>&lt;2.51</t>
  </si>
  <si>
    <t>&lt;4.29</t>
  </si>
  <si>
    <t>&lt;4.04</t>
  </si>
  <si>
    <t>&lt;3.14</t>
  </si>
  <si>
    <t>&lt;2.69</t>
  </si>
  <si>
    <t>&lt;5.8</t>
  </si>
  <si>
    <t>いすみ市</t>
    <rPh sb="3" eb="4">
      <t>シ</t>
    </rPh>
    <phoneticPr fontId="18"/>
  </si>
  <si>
    <t>外房沖</t>
    <rPh sb="0" eb="3">
      <t>ソトボウオキ</t>
    </rPh>
    <phoneticPr fontId="19"/>
  </si>
  <si>
    <t>コブダイ</t>
  </si>
  <si>
    <t>&lt;3.43</t>
  </si>
  <si>
    <t>&lt;6.7</t>
  </si>
  <si>
    <t>アイゴ</t>
  </si>
  <si>
    <t>&lt;3.72</t>
  </si>
  <si>
    <t>&lt;4.13</t>
  </si>
  <si>
    <t>タカノハダイ</t>
  </si>
  <si>
    <t>&lt;7.6</t>
  </si>
  <si>
    <t>シロメバル</t>
  </si>
  <si>
    <t>&lt;4.88</t>
  </si>
  <si>
    <t>&lt;9.2</t>
  </si>
  <si>
    <t>イシガキダイ</t>
  </si>
  <si>
    <t>&lt;3.88</t>
  </si>
  <si>
    <t>&lt;3.93</t>
  </si>
  <si>
    <t>柏市</t>
    <rPh sb="0" eb="2">
      <t>カシワシ</t>
    </rPh>
    <phoneticPr fontId="18"/>
  </si>
  <si>
    <t>手賀沼</t>
  </si>
  <si>
    <t>&lt;3.25</t>
  </si>
  <si>
    <t>&lt;3.86</t>
  </si>
  <si>
    <t>&lt;2.87</t>
  </si>
  <si>
    <t>&lt;3.84</t>
  </si>
  <si>
    <t>成田市</t>
    <rPh sb="0" eb="3">
      <t>ナリタシ</t>
    </rPh>
    <phoneticPr fontId="18"/>
  </si>
  <si>
    <t>印旛沼</t>
  </si>
  <si>
    <t>&lt;4.02</t>
  </si>
  <si>
    <t>&lt;4.59</t>
  </si>
  <si>
    <t>&lt;2.58</t>
  </si>
  <si>
    <t>&lt;2.67</t>
  </si>
  <si>
    <t>&lt;4.75</t>
  </si>
  <si>
    <t>&lt;2.66</t>
  </si>
  <si>
    <t>&lt;2.78</t>
  </si>
  <si>
    <t>&lt;5.4</t>
  </si>
  <si>
    <t>タモロコ</t>
  </si>
  <si>
    <t>&lt;4.45</t>
  </si>
  <si>
    <t>&lt;4.28</t>
  </si>
  <si>
    <t>&lt;2.52</t>
  </si>
  <si>
    <t>&lt;5.7</t>
  </si>
  <si>
    <t>&lt;3.91</t>
  </si>
  <si>
    <t>&lt;4.51</t>
  </si>
  <si>
    <t>&lt;8.4</t>
  </si>
  <si>
    <t>コショウダイ</t>
  </si>
  <si>
    <t>&lt;4.22</t>
  </si>
  <si>
    <t>&lt;4.48</t>
  </si>
  <si>
    <t>&lt;8.8</t>
  </si>
  <si>
    <t>イサキ</t>
  </si>
  <si>
    <t>&lt;8.0</t>
  </si>
  <si>
    <t>銚子市</t>
    <rPh sb="0" eb="3">
      <t>チョウシシ</t>
    </rPh>
    <phoneticPr fontId="18"/>
  </si>
  <si>
    <t>房総沖
約20km
N35°32′
E140°58′</t>
    <rPh sb="0" eb="2">
      <t>ボウソウ</t>
    </rPh>
    <rPh sb="2" eb="3">
      <t>オキ</t>
    </rPh>
    <rPh sb="3" eb="4">
      <t>ヒオキ</t>
    </rPh>
    <phoneticPr fontId="19"/>
  </si>
  <si>
    <t>マイワシ</t>
  </si>
  <si>
    <t>（一財）日本食品検査</t>
  </si>
  <si>
    <t>&lt;0.527</t>
  </si>
  <si>
    <t>&lt;0.554</t>
  </si>
  <si>
    <t>&lt;1.1</t>
  </si>
  <si>
    <t>日立・鹿島沖
約20km
N35°53′
E140°57′</t>
    <rPh sb="0" eb="2">
      <t>ヒタチ</t>
    </rPh>
    <rPh sb="3" eb="5">
      <t>カシマ</t>
    </rPh>
    <rPh sb="5" eb="6">
      <t>オキ</t>
    </rPh>
    <rPh sb="6" eb="7">
      <t>ヒオキ</t>
    </rPh>
    <phoneticPr fontId="19"/>
  </si>
  <si>
    <t>（株）静環検査センター</t>
  </si>
  <si>
    <t>&lt;0.526</t>
  </si>
  <si>
    <t>&lt;0.700</t>
  </si>
  <si>
    <t>銚子・九十九里沖</t>
    <rPh sb="0" eb="2">
      <t>チョウシ</t>
    </rPh>
    <rPh sb="3" eb="7">
      <t>クジュウクリ</t>
    </rPh>
    <rPh sb="7" eb="8">
      <t>オキ</t>
    </rPh>
    <phoneticPr fontId="19"/>
  </si>
  <si>
    <t>チダイ</t>
  </si>
  <si>
    <t>&lt;4.58</t>
  </si>
  <si>
    <t>&lt;4.30</t>
  </si>
  <si>
    <t>&lt;2.88</t>
  </si>
  <si>
    <t>&lt;6.0</t>
  </si>
  <si>
    <t>&lt;4.18</t>
  </si>
  <si>
    <t>&lt;4.14</t>
  </si>
  <si>
    <t>&lt;3.96</t>
  </si>
  <si>
    <t>マダイ</t>
  </si>
  <si>
    <t>&lt;3.90</t>
  </si>
  <si>
    <t>&lt;3.62</t>
  </si>
  <si>
    <t>ヒラメ</t>
  </si>
  <si>
    <t>&lt;0.341</t>
  </si>
  <si>
    <t>&lt;0.331</t>
  </si>
  <si>
    <t>&lt;0.67</t>
  </si>
  <si>
    <t>&lt;3.12</t>
  </si>
  <si>
    <t>&lt;3.58</t>
  </si>
  <si>
    <t>&lt;4.55</t>
  </si>
  <si>
    <t>&lt;5.02</t>
  </si>
  <si>
    <t>&lt;9.6</t>
  </si>
  <si>
    <t>&lt;4.09</t>
  </si>
  <si>
    <t>&lt;4.07</t>
  </si>
  <si>
    <t>&lt;5.09</t>
  </si>
  <si>
    <t>&lt;4.03</t>
  </si>
  <si>
    <t>&lt;9.1</t>
  </si>
  <si>
    <t>&lt;3.67</t>
  </si>
  <si>
    <t>&lt;3.77</t>
  </si>
  <si>
    <t>ホウボウ</t>
  </si>
  <si>
    <t>&lt;0.314</t>
  </si>
  <si>
    <t>&lt;0.365</t>
  </si>
  <si>
    <t>&lt;0.68</t>
  </si>
  <si>
    <t>日立・鹿島沖
約15km
N35°45′
E141°03′</t>
    <rPh sb="0" eb="2">
      <t>ヒタチ</t>
    </rPh>
    <rPh sb="3" eb="5">
      <t>カシマ</t>
    </rPh>
    <rPh sb="5" eb="6">
      <t>オキ</t>
    </rPh>
    <rPh sb="6" eb="7">
      <t>ヒオキ</t>
    </rPh>
    <phoneticPr fontId="19"/>
  </si>
  <si>
    <t>いであ（株）</t>
  </si>
  <si>
    <t>&lt;0.495</t>
  </si>
  <si>
    <t>&lt;0.544</t>
  </si>
  <si>
    <t>&lt;1.0</t>
  </si>
  <si>
    <t>北西太平洋（公海）
N45°16′
E157°39′</t>
    <rPh sb="0" eb="2">
      <t>ホクセイ</t>
    </rPh>
    <rPh sb="2" eb="5">
      <t>タイヘイヨウ</t>
    </rPh>
    <rPh sb="6" eb="8">
      <t>コウカイ</t>
    </rPh>
    <phoneticPr fontId="19"/>
  </si>
  <si>
    <t>(一社)日本海事検定協会</t>
  </si>
  <si>
    <t>&lt;0.391</t>
  </si>
  <si>
    <t>&lt;0.427</t>
  </si>
  <si>
    <t>&lt;0.82</t>
  </si>
  <si>
    <t>&lt;0.344</t>
  </si>
  <si>
    <t>&lt;0.309</t>
  </si>
  <si>
    <t>&lt;0.65</t>
  </si>
  <si>
    <t>日立・鹿島沖
約20km
N36°05′
E140°51′</t>
    <rPh sb="0" eb="2">
      <t>ヒタチ</t>
    </rPh>
    <rPh sb="3" eb="5">
      <t>カシマ</t>
    </rPh>
    <rPh sb="5" eb="6">
      <t>オキ</t>
    </rPh>
    <rPh sb="6" eb="7">
      <t>ヒオキ</t>
    </rPh>
    <phoneticPr fontId="19"/>
  </si>
  <si>
    <t>東北緑化環境保全（株）</t>
  </si>
  <si>
    <t>&lt;0.342</t>
  </si>
  <si>
    <t>&lt;0.379</t>
  </si>
  <si>
    <t>&lt;0.72</t>
  </si>
  <si>
    <t>日立・鹿島沖
約20km
N36°16′
E140°49′</t>
    <rPh sb="0" eb="2">
      <t>ヒタチ</t>
    </rPh>
    <rPh sb="3" eb="5">
      <t>カシマ</t>
    </rPh>
    <rPh sb="5" eb="6">
      <t>オキ</t>
    </rPh>
    <rPh sb="6" eb="7">
      <t>ヒオキ</t>
    </rPh>
    <phoneticPr fontId="19"/>
  </si>
  <si>
    <t>（一財）日本食品分析センター</t>
  </si>
  <si>
    <t>&lt;0.315</t>
  </si>
  <si>
    <t>&lt;0.329</t>
  </si>
  <si>
    <t>&lt;0.64</t>
  </si>
  <si>
    <t>山梨県</t>
    <rPh sb="0" eb="2">
      <t>ヤマナシ</t>
    </rPh>
    <rPh sb="2" eb="3">
      <t>ケン</t>
    </rPh>
    <phoneticPr fontId="11"/>
  </si>
  <si>
    <t>流通品</t>
    <rPh sb="0" eb="2">
      <t>リュウツウ</t>
    </rPh>
    <rPh sb="2" eb="3">
      <t>ヒン</t>
    </rPh>
    <phoneticPr fontId="7"/>
  </si>
  <si>
    <t>牛乳・乳児用食品</t>
    <rPh sb="0" eb="2">
      <t>ギュウニュウ</t>
    </rPh>
    <rPh sb="3" eb="6">
      <t>ニュウジヨウ</t>
    </rPh>
    <rPh sb="6" eb="8">
      <t>ショクヒン</t>
    </rPh>
    <phoneticPr fontId="19"/>
  </si>
  <si>
    <t>ベビーフード</t>
  </si>
  <si>
    <t>ティーバッグ麦茶</t>
    <rPh sb="6" eb="8">
      <t>ムギチャ</t>
    </rPh>
    <phoneticPr fontId="11"/>
  </si>
  <si>
    <t>制限なし</t>
    <rPh sb="0" eb="2">
      <t>セイゲン</t>
    </rPh>
    <phoneticPr fontId="7"/>
  </si>
  <si>
    <t>千葉県衛生研究所</t>
    <rPh sb="0" eb="8">
      <t>チバケンエイセイケンキュウジョ</t>
    </rPh>
    <phoneticPr fontId="11"/>
  </si>
  <si>
    <t>栃木県</t>
    <rPh sb="0" eb="3">
      <t>トチギケン</t>
    </rPh>
    <phoneticPr fontId="11"/>
  </si>
  <si>
    <t>調製粉乳</t>
    <rPh sb="0" eb="2">
      <t>チョウセイ</t>
    </rPh>
    <rPh sb="2" eb="4">
      <t>フンニュウ</t>
    </rPh>
    <phoneticPr fontId="11"/>
  </si>
  <si>
    <t>飲料水</t>
    <rPh sb="0" eb="3">
      <t>インリョウスイ</t>
    </rPh>
    <phoneticPr fontId="19"/>
  </si>
  <si>
    <t>水</t>
    <rPh sb="0" eb="1">
      <t>ミズ</t>
    </rPh>
    <phoneticPr fontId="11"/>
  </si>
  <si>
    <t>ナチュラルミネラルウォーター</t>
  </si>
  <si>
    <t>&lt;0.95</t>
  </si>
  <si>
    <t>&lt;0.74</t>
  </si>
  <si>
    <t>群馬県</t>
    <rPh sb="0" eb="3">
      <t>グンマケン</t>
    </rPh>
    <phoneticPr fontId="11"/>
  </si>
  <si>
    <t>緑茶</t>
    <rPh sb="0" eb="2">
      <t>リョクチャ</t>
    </rPh>
    <phoneticPr fontId="11"/>
  </si>
  <si>
    <t>清涼飲料水</t>
    <rPh sb="0" eb="5">
      <t>セイリョウインリョウスイ</t>
    </rPh>
    <phoneticPr fontId="11"/>
  </si>
  <si>
    <t>&lt;0.79</t>
  </si>
  <si>
    <t>静岡県</t>
    <rPh sb="0" eb="3">
      <t>シズオカケン</t>
    </rPh>
    <phoneticPr fontId="11"/>
  </si>
  <si>
    <t>&lt;0.86</t>
  </si>
  <si>
    <t>&lt;0.80</t>
  </si>
  <si>
    <t>福島県</t>
    <rPh sb="0" eb="3">
      <t>フクシマケン</t>
    </rPh>
    <phoneticPr fontId="11"/>
  </si>
  <si>
    <t>その他</t>
    <rPh sb="2" eb="3">
      <t>タ</t>
    </rPh>
    <phoneticPr fontId="19"/>
  </si>
  <si>
    <t>そうめん</t>
  </si>
  <si>
    <t>&lt;9.4</t>
  </si>
  <si>
    <t>&lt;17</t>
  </si>
  <si>
    <t>スープ</t>
  </si>
  <si>
    <t>&lt;7.7</t>
  </si>
  <si>
    <t>農産物</t>
    <rPh sb="0" eb="3">
      <t>ノウサンブツ</t>
    </rPh>
    <phoneticPr fontId="19"/>
  </si>
  <si>
    <t>生しいたけ</t>
    <rPh sb="0" eb="1">
      <t>ナマ</t>
    </rPh>
    <phoneticPr fontId="11"/>
  </si>
  <si>
    <t>栽培</t>
    <rPh sb="0" eb="2">
      <t>サイバイ</t>
    </rPh>
    <phoneticPr fontId="19"/>
  </si>
  <si>
    <t>菌床</t>
    <rPh sb="0" eb="2">
      <t>キンショウ</t>
    </rPh>
    <phoneticPr fontId="11"/>
  </si>
  <si>
    <t>&lt;9.3</t>
  </si>
  <si>
    <t>神奈川県</t>
    <rPh sb="0" eb="4">
      <t>カナガワケン</t>
    </rPh>
    <phoneticPr fontId="11"/>
  </si>
  <si>
    <t>低脂肪牛乳</t>
    <rPh sb="0" eb="5">
      <t>テイシボウギュウニュウ</t>
    </rPh>
    <phoneticPr fontId="11"/>
  </si>
  <si>
    <t>&lt;3.7</t>
  </si>
  <si>
    <t>北海道</t>
    <rPh sb="0" eb="3">
      <t>ホッカイドウ</t>
    </rPh>
    <phoneticPr fontId="11"/>
  </si>
  <si>
    <t>牛乳</t>
    <rPh sb="0" eb="2">
      <t>ギュウニュウ</t>
    </rPh>
    <phoneticPr fontId="11"/>
  </si>
  <si>
    <t>栃木県</t>
    <rPh sb="0" eb="3">
      <t>トチギケン</t>
    </rPh>
    <phoneticPr fontId="1"/>
  </si>
  <si>
    <t>栃木県</t>
    <rPh sb="0" eb="3">
      <t>トチギケン</t>
    </rPh>
    <phoneticPr fontId="10"/>
  </si>
  <si>
    <t>上三川町</t>
  </si>
  <si>
    <t>非流通品（出荷予定あり）</t>
  </si>
  <si>
    <t>ミョウガ</t>
  </si>
  <si>
    <t>野生</t>
  </si>
  <si>
    <t>栃木県林業センター</t>
  </si>
  <si>
    <t>&lt;5.46</t>
  </si>
  <si>
    <t>&lt;4.79</t>
  </si>
  <si>
    <t>益子町</t>
  </si>
  <si>
    <t>&lt;3.06</t>
  </si>
  <si>
    <t>&lt;3.37</t>
  </si>
  <si>
    <t>茂木町</t>
  </si>
  <si>
    <t>&lt;5.50</t>
  </si>
  <si>
    <t>&lt;9.9</t>
  </si>
  <si>
    <t>宇都宮市</t>
  </si>
  <si>
    <t>&lt;5.32</t>
  </si>
  <si>
    <t>下野市</t>
  </si>
  <si>
    <t>&lt;5.55</t>
  </si>
  <si>
    <t>&lt;5.63</t>
  </si>
  <si>
    <t>栃木県</t>
  </si>
  <si>
    <t>日光市</t>
  </si>
  <si>
    <t>養魚場</t>
  </si>
  <si>
    <t>養殖</t>
  </si>
  <si>
    <t>（公財）海洋生物環境研究所</t>
  </si>
  <si>
    <t>&lt;4.76</t>
  </si>
  <si>
    <t>&lt;3.32</t>
  </si>
  <si>
    <t>ヤシオマス</t>
  </si>
  <si>
    <t>&lt;5.56</t>
  </si>
  <si>
    <t>&lt;4.69</t>
  </si>
  <si>
    <t>栃木県</t>
    <rPh sb="0" eb="3">
      <t>トチギケン</t>
    </rPh>
    <phoneticPr fontId="7"/>
  </si>
  <si>
    <t>宇都宮市</t>
    <rPh sb="0" eb="4">
      <t>ウツノミヤシ</t>
    </rPh>
    <phoneticPr fontId="18"/>
  </si>
  <si>
    <t>鬼怒川</t>
    <rPh sb="0" eb="3">
      <t>キヌガワ</t>
    </rPh>
    <phoneticPr fontId="18"/>
  </si>
  <si>
    <t>アユ</t>
  </si>
  <si>
    <t>&lt;2.75</t>
  </si>
  <si>
    <t>那須烏山市</t>
    <rPh sb="0" eb="4">
      <t>ナスカラスヤマ</t>
    </rPh>
    <rPh sb="4" eb="5">
      <t>シ</t>
    </rPh>
    <phoneticPr fontId="18"/>
  </si>
  <si>
    <t>那珂川</t>
    <rPh sb="0" eb="2">
      <t>ナカ</t>
    </rPh>
    <rPh sb="2" eb="3">
      <t>ガワ</t>
    </rPh>
    <phoneticPr fontId="18"/>
  </si>
  <si>
    <t>(株)KANSOテクノス</t>
  </si>
  <si>
    <t>&lt;3.28</t>
  </si>
  <si>
    <t>&lt;3.18</t>
  </si>
  <si>
    <t>&lt;6.5</t>
  </si>
  <si>
    <t>足利市</t>
    <rPh sb="0" eb="3">
      <t>アシカガシ</t>
    </rPh>
    <phoneticPr fontId="18"/>
  </si>
  <si>
    <t>渡良瀬川</t>
    <rPh sb="0" eb="4">
      <t>ワタラセカワ</t>
    </rPh>
    <phoneticPr fontId="18"/>
  </si>
  <si>
    <t>大田原市</t>
    <rPh sb="0" eb="4">
      <t>オオタワラシ</t>
    </rPh>
    <phoneticPr fontId="18"/>
  </si>
  <si>
    <t>日光市</t>
    <rPh sb="0" eb="3">
      <t>ニッコウシ</t>
    </rPh>
    <phoneticPr fontId="18"/>
  </si>
  <si>
    <t>養魚場</t>
    <rPh sb="0" eb="3">
      <t>ヨウギョジョウ</t>
    </rPh>
    <phoneticPr fontId="18"/>
  </si>
  <si>
    <t>ヒメマス</t>
  </si>
  <si>
    <t>&lt;5.22</t>
  </si>
  <si>
    <t>那須塩原市</t>
  </si>
  <si>
    <t>畜産物</t>
    <rPh sb="0" eb="3">
      <t>チクサンブツ</t>
    </rPh>
    <phoneticPr fontId="10"/>
  </si>
  <si>
    <t>牛肉</t>
    <rPh sb="0" eb="2">
      <t>ギュウニク</t>
    </rPh>
    <phoneticPr fontId="7"/>
  </si>
  <si>
    <t>モニタリング</t>
  </si>
  <si>
    <t>制限なし</t>
    <rPh sb="0" eb="2">
      <t>セイゲン</t>
    </rPh>
    <phoneticPr fontId="11"/>
  </si>
  <si>
    <t>（株）栃木県畜産公社</t>
    <rPh sb="0" eb="3">
      <t>カブシキガイシャ</t>
    </rPh>
    <rPh sb="3" eb="6">
      <t>トチギケン</t>
    </rPh>
    <rPh sb="6" eb="8">
      <t>チクサン</t>
    </rPh>
    <rPh sb="8" eb="10">
      <t>コウシャ</t>
    </rPh>
    <phoneticPr fontId="7"/>
  </si>
  <si>
    <t>那須町</t>
  </si>
  <si>
    <t>矢板市</t>
  </si>
  <si>
    <t>大田原市</t>
  </si>
  <si>
    <t>栃木県</t>
    <phoneticPr fontId="1"/>
  </si>
  <si>
    <t>大田原市</t>
    <rPh sb="0" eb="4">
      <t>オオタワラシ</t>
    </rPh>
    <phoneticPr fontId="1"/>
  </si>
  <si>
    <t>コメ</t>
  </si>
  <si>
    <t>露地</t>
    <rPh sb="0" eb="2">
      <t>ロジ</t>
    </rPh>
    <phoneticPr fontId="1"/>
  </si>
  <si>
    <t>栃木県農業総合研究センター</t>
    <rPh sb="0" eb="3">
      <t>トチギケン</t>
    </rPh>
    <rPh sb="3" eb="5">
      <t>ノウギョウ</t>
    </rPh>
    <rPh sb="5" eb="7">
      <t>ソウゴウ</t>
    </rPh>
    <rPh sb="7" eb="9">
      <t>ケンキュウ</t>
    </rPh>
    <phoneticPr fontId="1"/>
  </si>
  <si>
    <t>&lt;3.6</t>
  </si>
  <si>
    <t>&lt;5.2</t>
  </si>
  <si>
    <t>&lt;3.08</t>
  </si>
  <si>
    <t>塩谷町</t>
  </si>
  <si>
    <t>鹿沼市</t>
    <rPh sb="0" eb="3">
      <t>カヌマシ</t>
    </rPh>
    <phoneticPr fontId="17"/>
  </si>
  <si>
    <t>野生</t>
    <rPh sb="0" eb="2">
      <t>ヤセイ</t>
    </rPh>
    <phoneticPr fontId="10"/>
  </si>
  <si>
    <t>&lt;6.19</t>
  </si>
  <si>
    <t>&lt;4.33</t>
  </si>
  <si>
    <t>那須町</t>
    <rPh sb="0" eb="3">
      <t>ナスマチ</t>
    </rPh>
    <phoneticPr fontId="1"/>
  </si>
  <si>
    <t>牛乳</t>
    <rPh sb="0" eb="2">
      <t>ギュウニュウ</t>
    </rPh>
    <phoneticPr fontId="1"/>
  </si>
  <si>
    <t>(一財)茨城県薬剤師会検査センタ-</t>
    <rPh sb="1" eb="2">
      <t>イチ</t>
    </rPh>
    <rPh sb="2" eb="3">
      <t>ザイ</t>
    </rPh>
    <rPh sb="4" eb="7">
      <t>イバラキケン</t>
    </rPh>
    <rPh sb="7" eb="10">
      <t>ヤクザイシ</t>
    </rPh>
    <rPh sb="10" eb="11">
      <t>カイ</t>
    </rPh>
    <rPh sb="11" eb="13">
      <t>ケンサ</t>
    </rPh>
    <phoneticPr fontId="1"/>
  </si>
  <si>
    <t>那須塩原市</t>
    <rPh sb="0" eb="5">
      <t>ナスシオバラシ</t>
    </rPh>
    <phoneticPr fontId="1"/>
  </si>
  <si>
    <t>さいたま市</t>
  </si>
  <si>
    <t>ねぎ</t>
    <phoneticPr fontId="1"/>
  </si>
  <si>
    <t>さいたま市健康科学研究センター</t>
  </si>
  <si>
    <t>&lt;1.68</t>
    <phoneticPr fontId="1"/>
  </si>
  <si>
    <t>&lt;1.64</t>
    <phoneticPr fontId="1"/>
  </si>
  <si>
    <t>きゅうり</t>
    <phoneticPr fontId="1"/>
  </si>
  <si>
    <t>&lt;1.57</t>
    <phoneticPr fontId="1"/>
  </si>
  <si>
    <t>&lt;1.76</t>
    <phoneticPr fontId="1"/>
  </si>
  <si>
    <t>横浜市</t>
    <rPh sb="0" eb="3">
      <t>ヨコハマシ</t>
    </rPh>
    <phoneticPr fontId="1"/>
  </si>
  <si>
    <t>横浜市</t>
    <phoneticPr fontId="1"/>
  </si>
  <si>
    <t>三陸南部沖</t>
  </si>
  <si>
    <t>シログチ</t>
    <phoneticPr fontId="1"/>
  </si>
  <si>
    <t>&lt;3.29</t>
    <phoneticPr fontId="1"/>
  </si>
  <si>
    <t>&lt;3.15</t>
    <phoneticPr fontId="1"/>
  </si>
  <si>
    <t>ホウボウ</t>
    <phoneticPr fontId="1"/>
  </si>
  <si>
    <t>&lt;3.39</t>
    <phoneticPr fontId="1"/>
  </si>
  <si>
    <t>&lt;3.07</t>
    <phoneticPr fontId="1"/>
  </si>
  <si>
    <t>&lt;3.21</t>
    <phoneticPr fontId="1"/>
  </si>
  <si>
    <t>&lt;3.03</t>
    <phoneticPr fontId="1"/>
  </si>
  <si>
    <t>&lt;6.2</t>
  </si>
  <si>
    <t>神奈川県</t>
    <rPh sb="0" eb="4">
      <t>カナガワケン</t>
    </rPh>
    <phoneticPr fontId="1"/>
  </si>
  <si>
    <t>千葉県千葉市若葉区</t>
    <phoneticPr fontId="1"/>
  </si>
  <si>
    <t>発酵乳</t>
    <rPh sb="0" eb="3">
      <t>ハッコウニュウ</t>
    </rPh>
    <phoneticPr fontId="1"/>
  </si>
  <si>
    <t>神奈川県衛生研究所</t>
    <rPh sb="0" eb="4">
      <t>カナガワケン</t>
    </rPh>
    <rPh sb="4" eb="6">
      <t>エイセイ</t>
    </rPh>
    <rPh sb="6" eb="8">
      <t>ケンキュウ</t>
    </rPh>
    <rPh sb="8" eb="9">
      <t>ジョ</t>
    </rPh>
    <phoneticPr fontId="1"/>
  </si>
  <si>
    <t xml:space="preserve">&lt;7.0 </t>
    <phoneticPr fontId="1"/>
  </si>
  <si>
    <t>群馬県渋川市</t>
    <rPh sb="0" eb="3">
      <t>グンマケン</t>
    </rPh>
    <rPh sb="3" eb="6">
      <t>シブカワシ</t>
    </rPh>
    <phoneticPr fontId="1"/>
  </si>
  <si>
    <t>&lt;4.9</t>
    <phoneticPr fontId="1"/>
  </si>
  <si>
    <t>&lt;9.3</t>
    <phoneticPr fontId="1"/>
  </si>
  <si>
    <t>新潟県北蒲原郡聖籠町</t>
    <rPh sb="0" eb="3">
      <t>ニイガタケン</t>
    </rPh>
    <rPh sb="3" eb="7">
      <t>キタカンバラグン</t>
    </rPh>
    <rPh sb="7" eb="9">
      <t>セイロウ</t>
    </rPh>
    <rPh sb="9" eb="10">
      <t>マチ</t>
    </rPh>
    <phoneticPr fontId="9"/>
  </si>
  <si>
    <t>漬物（たくあん漬）</t>
    <rPh sb="0" eb="2">
      <t>ツケモノ</t>
    </rPh>
    <rPh sb="7" eb="8">
      <t>ヅケ</t>
    </rPh>
    <phoneticPr fontId="1"/>
  </si>
  <si>
    <t>&lt;4.6</t>
    <phoneticPr fontId="1"/>
  </si>
  <si>
    <t>&lt;8.1</t>
    <phoneticPr fontId="1"/>
  </si>
  <si>
    <t>長野県上伊那郡飯島町
製造者：長野県諏訪郡下諏訪町</t>
    <rPh sb="0" eb="3">
      <t>ナガノケン</t>
    </rPh>
    <rPh sb="3" eb="7">
      <t>カミイナグン</t>
    </rPh>
    <rPh sb="7" eb="9">
      <t>イイジマ</t>
    </rPh>
    <rPh sb="9" eb="10">
      <t>マチ</t>
    </rPh>
    <rPh sb="11" eb="14">
      <t>セイゾウシャ</t>
    </rPh>
    <rPh sb="15" eb="18">
      <t>ナガノケン</t>
    </rPh>
    <rPh sb="18" eb="21">
      <t>スワグン</t>
    </rPh>
    <rPh sb="21" eb="22">
      <t>シタ</t>
    </rPh>
    <rPh sb="22" eb="25">
      <t>スワチョウ</t>
    </rPh>
    <phoneticPr fontId="9"/>
  </si>
  <si>
    <t>味噌</t>
    <rPh sb="0" eb="2">
      <t>ミソ</t>
    </rPh>
    <phoneticPr fontId="1"/>
  </si>
  <si>
    <t>&lt;6.2</t>
    <phoneticPr fontId="1"/>
  </si>
  <si>
    <t>静岡県焼津市
製造者：静岡県静岡市清水区</t>
    <rPh sb="0" eb="3">
      <t>シズオカケン</t>
    </rPh>
    <rPh sb="3" eb="6">
      <t>ヤイズシ</t>
    </rPh>
    <rPh sb="7" eb="10">
      <t>セイゾウシャ</t>
    </rPh>
    <rPh sb="11" eb="13">
      <t>シズオカ</t>
    </rPh>
    <rPh sb="13" eb="14">
      <t>ケン</t>
    </rPh>
    <rPh sb="14" eb="17">
      <t>シズオカシ</t>
    </rPh>
    <rPh sb="17" eb="20">
      <t>シミズク</t>
    </rPh>
    <phoneticPr fontId="9"/>
  </si>
  <si>
    <t>その他</t>
    <phoneticPr fontId="7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</si>
  <si>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</si>
  <si>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&lt;4.2</t>
    <phoneticPr fontId="1"/>
  </si>
  <si>
    <t>&lt;8.3</t>
    <phoneticPr fontId="1"/>
  </si>
  <si>
    <t>高知市</t>
  </si>
  <si>
    <t>高知県</t>
    <rPh sb="0" eb="3">
      <t>コウチケン</t>
    </rPh>
    <phoneticPr fontId="7"/>
  </si>
  <si>
    <t>高知市保健所</t>
  </si>
  <si>
    <t>&lt;20</t>
  </si>
  <si>
    <t>タマネギ</t>
    <phoneticPr fontId="1"/>
  </si>
  <si>
    <t>畜産物</t>
    <rPh sb="0" eb="3">
      <t>チクサンブツ</t>
    </rPh>
    <phoneticPr fontId="7"/>
  </si>
  <si>
    <t>豚肉</t>
    <rPh sb="0" eb="2">
      <t>ブタニク</t>
    </rPh>
    <phoneticPr fontId="1"/>
  </si>
  <si>
    <t>マサバ</t>
  </si>
  <si>
    <t>不明</t>
    <rPh sb="0" eb="2">
      <t>フメイ</t>
    </rPh>
    <phoneticPr fontId="7"/>
  </si>
  <si>
    <t>&lt;22</t>
  </si>
  <si>
    <t>サケ</t>
  </si>
  <si>
    <t>牛乳・乳児用食品</t>
  </si>
  <si>
    <t>成分調整牛乳</t>
    <rPh sb="0" eb="2">
      <t>セイブン</t>
    </rPh>
    <rPh sb="2" eb="4">
      <t>チョウセイ</t>
    </rPh>
    <rPh sb="4" eb="6">
      <t>ギュウニュウ</t>
    </rPh>
    <phoneticPr fontId="13"/>
  </si>
  <si>
    <t>&lt;0.4</t>
  </si>
  <si>
    <t>&lt;0.5</t>
  </si>
  <si>
    <t>&lt;0.9</t>
  </si>
  <si>
    <t>牛乳</t>
  </si>
  <si>
    <t>&lt;0.8</t>
  </si>
  <si>
    <t>&lt;0.6</t>
  </si>
  <si>
    <t>乳飲料</t>
    <rPh sb="0" eb="3">
      <t>ニュウインリョウ</t>
    </rPh>
    <phoneticPr fontId="13"/>
  </si>
  <si>
    <t>&lt;0.7</t>
  </si>
  <si>
    <t>塩漬（ハクサイ）</t>
    <rPh sb="0" eb="1">
      <t>シオ</t>
    </rPh>
    <rPh sb="1" eb="2">
      <t>ヅ</t>
    </rPh>
    <phoneticPr fontId="13"/>
  </si>
  <si>
    <t>なす塩漬</t>
    <rPh sb="2" eb="4">
      <t>シオヅ</t>
    </rPh>
    <phoneticPr fontId="13"/>
  </si>
  <si>
    <t>べったら漬</t>
  </si>
  <si>
    <t>しょうゆ漬（シャクシナ）</t>
    <rPh sb="4" eb="5">
      <t>ヅ</t>
    </rPh>
    <phoneticPr fontId="13"/>
  </si>
  <si>
    <t>たくあん漬（刻み）</t>
    <rPh sb="4" eb="5">
      <t>ヅ</t>
    </rPh>
    <rPh sb="6" eb="7">
      <t>キザ</t>
    </rPh>
    <phoneticPr fontId="13"/>
  </si>
  <si>
    <t>ベビーフード</t>
    <phoneticPr fontId="13"/>
  </si>
  <si>
    <t>清涼飲料水</t>
  </si>
  <si>
    <t>&lt;8.0</t>
    <phoneticPr fontId="1"/>
  </si>
  <si>
    <t>清涼飲料水（麦茶）</t>
    <phoneticPr fontId="1"/>
  </si>
  <si>
    <t>&lt;6.0</t>
    <phoneticPr fontId="1"/>
  </si>
  <si>
    <t>麦茶（清涼飲料水）</t>
  </si>
  <si>
    <t>ぶどうジュース（濃縮還元）</t>
  </si>
  <si>
    <t>&lt;5.0</t>
    <phoneticPr fontId="1"/>
  </si>
  <si>
    <t>りんごジュース（濃縮還元)</t>
    <phoneticPr fontId="1"/>
  </si>
  <si>
    <t>&lt;7.0</t>
    <phoneticPr fontId="1"/>
  </si>
  <si>
    <t>栽培</t>
    <rPh sb="0" eb="2">
      <t>サイバイ</t>
    </rPh>
    <phoneticPr fontId="1"/>
  </si>
  <si>
    <t>キュウリ</t>
  </si>
  <si>
    <t>ナス</t>
  </si>
  <si>
    <t>リンゴ</t>
  </si>
  <si>
    <t>ナシ</t>
  </si>
  <si>
    <t>埼玉県</t>
  </si>
  <si>
    <t>エノキダケ</t>
  </si>
  <si>
    <t>押麦</t>
    <rPh sb="0" eb="1">
      <t>オシ</t>
    </rPh>
    <rPh sb="1" eb="2">
      <t>ムギ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</si>
</sst>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e\.m\.d;@"/>
    <numFmt numFmtId="178" formatCode="0.0"/>
    <numFmt numFmtId="179" formatCode="0_ "/>
  </numFmts>
  <fonts count="20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rgb="FFEAF1DD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222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76" fontId="2" fillId="2" borderId="36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57" fontId="2" fillId="2" borderId="43" xfId="0" applyNumberFormat="1" applyFont="1" applyFill="1" applyBorder="1" applyAlignment="1">
      <alignment horizontal="center" vertical="center" wrapText="1"/>
    </xf>
    <xf numFmtId="176" fontId="2" fillId="2" borderId="44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57" fontId="2" fillId="2" borderId="15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 wrapText="1"/>
    </xf>
    <xf numFmtId="0" fontId="2" fillId="2" borderId="41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 wrapText="1"/>
    </xf>
    <xf numFmtId="0" fontId="2" fillId="2" borderId="42" xfId="1" applyFont="1" applyFill="1" applyBorder="1" applyAlignment="1">
      <alignment horizontal="center" vertical="center" wrapText="1"/>
    </xf>
    <xf numFmtId="176" fontId="2" fillId="2" borderId="27" xfId="1" applyNumberFormat="1" applyFont="1" applyFill="1" applyBorder="1" applyAlignment="1">
      <alignment horizontal="center" vertical="center" wrapText="1"/>
    </xf>
    <xf numFmtId="176" fontId="2" fillId="2" borderId="41" xfId="1" applyNumberFormat="1" applyFont="1" applyFill="1" applyBorder="1" applyAlignment="1">
      <alignment horizontal="center" vertical="center" wrapText="1"/>
    </xf>
    <xf numFmtId="176" fontId="2" fillId="2" borderId="26" xfId="1" applyNumberFormat="1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176" fontId="2" fillId="2" borderId="20" xfId="0" applyNumberFormat="1" applyFont="1" applyFill="1" applyBorder="1" applyAlignment="1">
      <alignment horizontal="center" vertical="center" wrapText="1"/>
    </xf>
    <xf numFmtId="176" fontId="2" fillId="2" borderId="11" xfId="0" applyNumberFormat="1" applyFont="1" applyFill="1" applyBorder="1" applyAlignment="1">
      <alignment horizontal="center" vertical="center" wrapText="1"/>
    </xf>
    <xf numFmtId="176" fontId="2" fillId="2" borderId="28" xfId="0" applyNumberFormat="1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25" xfId="0" applyNumberFormat="1" applyFont="1" applyFill="1" applyBorder="1" applyAlignment="1">
      <alignment horizontal="center" vertical="center" wrapText="1"/>
    </xf>
    <xf numFmtId="176" fontId="2" fillId="2" borderId="30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2" xfId="0" applyNumberFormat="1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3" fillId="2" borderId="9" xfId="0" applyNumberFormat="1" applyFont="1" applyFill="1" applyBorder="1" applyAlignment="1">
      <alignment horizontal="center" vertical="center" wrapText="1"/>
    </xf>
    <xf numFmtId="176" fontId="3" fillId="2" borderId="10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15" fillId="0" borderId="0" xfId="0" applyFont="1"/>
    <xf numFmtId="0" fontId="3" fillId="2" borderId="19" xfId="0" applyFont="1" applyFill="1" applyBorder="1" applyAlignment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57" fontId="2" fillId="2" borderId="46" xfId="0" applyNumberFormat="1" applyFont="1" applyFill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178" fontId="2" fillId="0" borderId="38" xfId="0" applyNumberFormat="1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2" borderId="40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178" fontId="2" fillId="0" borderId="38" xfId="0" applyNumberFormat="1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178" fontId="2" fillId="0" borderId="47" xfId="0" applyNumberFormat="1" applyFont="1" applyBorder="1" applyAlignment="1">
      <alignment horizontal="center" vertical="center" wrapText="1"/>
    </xf>
    <xf numFmtId="178" fontId="2" fillId="3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57" fontId="2" fillId="2" borderId="25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78" fontId="2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/>
    </xf>
    <xf numFmtId="57" fontId="2" fillId="2" borderId="41" xfId="0" applyNumberFormat="1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176" fontId="2" fillId="0" borderId="40" xfId="0" applyNumberFormat="1" applyFont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  <xf numFmtId="0" fontId="4" fillId="4" borderId="50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 wrapText="1"/>
    </xf>
    <xf numFmtId="57" fontId="4" fillId="4" borderId="56" xfId="0" applyNumberFormat="1" applyFont="1" applyFill="1" applyBorder="1" applyAlignment="1">
      <alignment horizontal="center" vertical="center" wrapText="1"/>
    </xf>
    <xf numFmtId="57" fontId="4" fillId="4" borderId="57" xfId="0" applyNumberFormat="1" applyFont="1" applyFill="1" applyBorder="1" applyAlignment="1">
      <alignment horizontal="center" vertical="center" wrapText="1"/>
    </xf>
    <xf numFmtId="57" fontId="4" fillId="4" borderId="58" xfId="0" applyNumberFormat="1" applyFont="1" applyFill="1" applyBorder="1" applyAlignment="1">
      <alignment horizontal="center" vertical="center" wrapText="1"/>
    </xf>
    <xf numFmtId="0" fontId="4" fillId="4" borderId="59" xfId="0" applyFont="1" applyFill="1" applyBorder="1" applyAlignment="1">
      <alignment horizontal="center" vertical="center" wrapText="1"/>
    </xf>
    <xf numFmtId="0" fontId="4" fillId="4" borderId="60" xfId="0" applyFont="1" applyFill="1" applyBorder="1" applyAlignment="1">
      <alignment horizontal="center" vertical="center" wrapText="1"/>
    </xf>
    <xf numFmtId="0" fontId="4" fillId="5" borderId="50" xfId="0" applyFont="1" applyFill="1" applyBorder="1" applyAlignment="1">
      <alignment horizontal="center" vertical="center" wrapText="1"/>
    </xf>
    <xf numFmtId="0" fontId="4" fillId="5" borderId="59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 wrapText="1"/>
    </xf>
    <xf numFmtId="57" fontId="4" fillId="4" borderId="61" xfId="0" applyNumberFormat="1" applyFont="1" applyFill="1" applyBorder="1" applyAlignment="1">
      <alignment horizontal="center" vertical="center" wrapText="1"/>
    </xf>
    <xf numFmtId="57" fontId="4" fillId="4" borderId="53" xfId="0" applyNumberFormat="1" applyFont="1" applyFill="1" applyBorder="1" applyAlignment="1">
      <alignment horizontal="center" vertical="center" wrapText="1"/>
    </xf>
    <xf numFmtId="57" fontId="4" fillId="4" borderId="60" xfId="0" applyNumberFormat="1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16" fillId="4" borderId="50" xfId="0" applyFont="1" applyFill="1" applyBorder="1" applyAlignment="1">
      <alignment horizontal="center" vertical="center" wrapText="1"/>
    </xf>
    <xf numFmtId="0" fontId="16" fillId="4" borderId="53" xfId="0" applyFont="1" applyFill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 wrapText="1"/>
    </xf>
    <xf numFmtId="0" fontId="16" fillId="4" borderId="61" xfId="0" applyFont="1" applyFill="1" applyBorder="1" applyAlignment="1">
      <alignment horizontal="center" vertical="center"/>
    </xf>
    <xf numFmtId="0" fontId="16" fillId="4" borderId="52" xfId="0" applyFont="1" applyFill="1" applyBorder="1" applyAlignment="1">
      <alignment horizontal="center" vertical="center"/>
    </xf>
    <xf numFmtId="0" fontId="16" fillId="4" borderId="51" xfId="0" applyFont="1" applyFill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wrapText="1"/>
    </xf>
    <xf numFmtId="0" fontId="16" fillId="4" borderId="54" xfId="0" applyFont="1" applyFill="1" applyBorder="1" applyAlignment="1">
      <alignment horizontal="center" vertical="center"/>
    </xf>
    <xf numFmtId="0" fontId="16" fillId="4" borderId="53" xfId="0" applyFont="1" applyFill="1" applyBorder="1" applyAlignment="1">
      <alignment horizontal="center" vertical="center"/>
    </xf>
    <xf numFmtId="0" fontId="16" fillId="4" borderId="63" xfId="0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57" fontId="2" fillId="0" borderId="41" xfId="0" applyNumberFormat="1" applyFont="1" applyBorder="1" applyAlignment="1">
      <alignment horizontal="center" vertical="center" wrapText="1"/>
    </xf>
    <xf numFmtId="176" fontId="14" fillId="0" borderId="46" xfId="0" applyNumberFormat="1" applyFont="1" applyBorder="1" applyAlignment="1">
      <alignment horizontal="center" vertical="center" shrinkToFit="1"/>
    </xf>
    <xf numFmtId="176" fontId="14" fillId="0" borderId="41" xfId="0" applyNumberFormat="1" applyFont="1" applyBorder="1" applyAlignment="1">
      <alignment horizontal="center" vertical="center" shrinkToFit="1"/>
    </xf>
    <xf numFmtId="0" fontId="14" fillId="0" borderId="47" xfId="0" applyFont="1" applyBorder="1" applyAlignment="1">
      <alignment horizontal="center" vertical="center" shrinkToFit="1"/>
    </xf>
    <xf numFmtId="0" fontId="14" fillId="0" borderId="46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wrapText="1" shrinkToFit="1"/>
    </xf>
    <xf numFmtId="176" fontId="14" fillId="0" borderId="40" xfId="0" applyNumberFormat="1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wrapText="1"/>
    </xf>
    <xf numFmtId="179" fontId="2" fillId="3" borderId="39" xfId="0" applyNumberFormat="1" applyFont="1" applyFill="1" applyBorder="1" applyAlignment="1">
      <alignment horizontal="center" vertical="center" wrapText="1"/>
    </xf>
    <xf numFmtId="178" fontId="14" fillId="0" borderId="64" xfId="0" applyNumberFormat="1" applyFont="1" applyBorder="1" applyAlignment="1">
      <alignment horizontal="center" vertical="center" wrapText="1" shrinkToFit="1"/>
    </xf>
    <xf numFmtId="0" fontId="2" fillId="2" borderId="26" xfId="0" quotePrefix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57" fontId="2" fillId="0" borderId="44" xfId="0" applyNumberFormat="1" applyFont="1" applyBorder="1" applyAlignment="1">
      <alignment horizontal="center" vertical="center" wrapText="1"/>
    </xf>
    <xf numFmtId="57" fontId="2" fillId="0" borderId="27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57" fontId="2" fillId="2" borderId="40" xfId="0" applyNumberFormat="1" applyFont="1" applyFill="1" applyBorder="1" applyAlignment="1">
      <alignment horizontal="center" vertical="center" wrapText="1"/>
    </xf>
    <xf numFmtId="176" fontId="2" fillId="2" borderId="65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horizontal="center"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66" xfId="1" applyFont="1" applyFill="1" applyBorder="1" applyAlignment="1">
      <alignment horizontal="center" vertical="center" wrapText="1"/>
    </xf>
    <xf numFmtId="0" fontId="2" fillId="2" borderId="67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 wrapText="1"/>
    </xf>
    <xf numFmtId="0" fontId="2" fillId="2" borderId="69" xfId="1" applyFont="1" applyFill="1" applyBorder="1" applyAlignment="1">
      <alignment horizontal="center" vertical="center" wrapText="1"/>
    </xf>
    <xf numFmtId="0" fontId="2" fillId="2" borderId="68" xfId="1" applyFont="1" applyFill="1" applyBorder="1" applyAlignment="1">
      <alignment horizontal="center" vertical="center"/>
    </xf>
    <xf numFmtId="0" fontId="2" fillId="2" borderId="66" xfId="1" applyFont="1" applyFill="1" applyBorder="1" applyAlignment="1">
      <alignment horizontal="center" vertical="center"/>
    </xf>
    <xf numFmtId="176" fontId="2" fillId="2" borderId="70" xfId="1" applyNumberFormat="1" applyFont="1" applyFill="1" applyBorder="1" applyAlignment="1">
      <alignment horizontal="center" vertical="center" wrapText="1"/>
    </xf>
    <xf numFmtId="176" fontId="2" fillId="2" borderId="67" xfId="1" applyNumberFormat="1" applyFont="1" applyFill="1" applyBorder="1" applyAlignment="1">
      <alignment horizontal="center" vertical="center" wrapText="1"/>
    </xf>
    <xf numFmtId="176" fontId="2" fillId="2" borderId="66" xfId="1" applyNumberFormat="1" applyFont="1" applyFill="1" applyBorder="1" applyAlignment="1">
      <alignment horizontal="center" vertical="center" wrapText="1"/>
    </xf>
    <xf numFmtId="0" fontId="2" fillId="3" borderId="66" xfId="0" applyFont="1" applyFill="1" applyBorder="1" applyAlignment="1">
      <alignment horizontal="center" vertical="center" wrapText="1"/>
    </xf>
    <xf numFmtId="0" fontId="2" fillId="2" borderId="67" xfId="0" applyFont="1" applyFill="1" applyBorder="1" applyAlignment="1">
      <alignment horizontal="center" vertical="center" wrapText="1"/>
    </xf>
  </cellXfs>
  <cellStyles count="2">
    <cellStyle name="標準" xfId="0" builtinId="0"/>
    <cellStyle name="標準 5" xfId="1" xr:uid="{45323543-B265-41D8-8DA0-43FCC752E6FD}"/>
  </cellStyles>
  <dxfs count="2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u/>
      </font>
    </dxf>
    <dxf>
      <font>
        <b/>
        <u/>
      </font>
      <fill>
        <patternFill patternType="none"/>
      </fill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14"/>
  <sheetViews>
    <sheetView tabSelected="1" workbookViewId="0">
      <selection activeCell="A2" sqref="A2"/>
    </sheetView>
  </sheetViews>
  <sheetFormatPr defaultColWidth="9" defaultRowHeight="18.75"/>
  <cols>
    <col min="1" max="1" width="8.625" style="1" customWidth="1"/>
    <col min="2" max="5" width="10.625" style="3" customWidth="1"/>
    <col min="6" max="6" width="51.375" style="4" bestFit="1" customWidth="1"/>
    <col min="7" max="7" width="26" style="4" bestFit="1" customWidth="1"/>
    <col min="8" max="8" width="17.625" style="4" bestFit="1" customWidth="1"/>
    <col min="9" max="9" width="32.25" style="4" bestFit="1" customWidth="1"/>
    <col min="10" max="10" width="39.625" style="4" bestFit="1" customWidth="1"/>
    <col min="11" max="11" width="28.125" style="4" bestFit="1" customWidth="1"/>
    <col min="12" max="12" width="51" style="4" bestFit="1" customWidth="1"/>
    <col min="13" max="13" width="28.125" style="4" bestFit="1" customWidth="1"/>
    <col min="14" max="14" width="10.625" style="3" customWidth="1"/>
    <col min="15" max="16" width="10.625" style="5" customWidth="1"/>
    <col min="17" max="18" width="12.625" style="3" customWidth="1"/>
    <col min="19" max="19" width="12.625" style="5" customWidth="1"/>
    <col min="20" max="22" width="10.625" style="3" customWidth="1"/>
    <col min="23" max="23" width="10.625" style="1" customWidth="1"/>
    <col min="24" max="16384" width="9" style="1"/>
  </cols>
  <sheetData>
    <row r="1" spans="1:24" ht="24">
      <c r="A1" s="113" t="s">
        <v>0</v>
      </c>
      <c r="B1" s="6"/>
      <c r="C1" s="6"/>
      <c r="D1" s="7"/>
      <c r="E1" s="6"/>
      <c r="F1" s="6"/>
      <c r="G1" s="6"/>
      <c r="H1" s="6"/>
      <c r="I1" s="6"/>
      <c r="J1" s="6"/>
      <c r="K1" s="6"/>
      <c r="L1" s="7"/>
      <c r="M1" s="7"/>
      <c r="N1" s="6"/>
      <c r="O1" s="8"/>
      <c r="P1" s="8"/>
      <c r="Q1" s="6"/>
      <c r="R1" s="6"/>
      <c r="S1" s="8"/>
      <c r="T1" s="6"/>
      <c r="U1" s="6"/>
      <c r="V1" s="1"/>
    </row>
    <row r="2" spans="1:24" ht="19.5" thickBot="1">
      <c r="A2" s="9"/>
      <c r="B2" s="6"/>
      <c r="C2" s="6"/>
      <c r="D2" s="7"/>
      <c r="E2" s="6"/>
      <c r="F2" s="6"/>
      <c r="G2" s="6"/>
      <c r="H2" s="6"/>
      <c r="I2" s="6"/>
      <c r="J2" s="6"/>
      <c r="K2" s="6"/>
      <c r="L2" s="7"/>
      <c r="M2" s="7"/>
      <c r="N2" s="6"/>
      <c r="O2" s="8"/>
      <c r="P2" s="8"/>
      <c r="Q2" s="6"/>
      <c r="R2" s="6"/>
      <c r="S2" s="8"/>
      <c r="T2" s="6"/>
      <c r="U2" s="6"/>
      <c r="V2" s="1"/>
    </row>
    <row r="3" spans="1:24" ht="13.5" customHeight="1">
      <c r="A3" s="106" t="s">
        <v>1</v>
      </c>
      <c r="B3" s="106" t="s">
        <v>2</v>
      </c>
      <c r="C3" s="109" t="s">
        <v>3</v>
      </c>
      <c r="D3" s="83" t="s">
        <v>4</v>
      </c>
      <c r="E3" s="81"/>
      <c r="F3" s="82"/>
      <c r="G3" s="110" t="s">
        <v>5</v>
      </c>
      <c r="H3" s="98" t="s">
        <v>6</v>
      </c>
      <c r="I3" s="80" t="s">
        <v>7</v>
      </c>
      <c r="J3" s="81"/>
      <c r="K3" s="81"/>
      <c r="L3" s="82"/>
      <c r="M3" s="83" t="s">
        <v>8</v>
      </c>
      <c r="N3" s="82"/>
      <c r="O3" s="84" t="s">
        <v>9</v>
      </c>
      <c r="P3" s="85"/>
      <c r="Q3" s="83" t="s">
        <v>10</v>
      </c>
      <c r="R3" s="81"/>
      <c r="S3" s="81"/>
      <c r="T3" s="81"/>
      <c r="U3" s="81"/>
      <c r="V3" s="81"/>
      <c r="W3" s="82"/>
    </row>
    <row r="4" spans="1:24">
      <c r="A4" s="107"/>
      <c r="B4" s="107"/>
      <c r="C4" s="67"/>
      <c r="D4" s="86" t="s">
        <v>11</v>
      </c>
      <c r="E4" s="89" t="s">
        <v>12</v>
      </c>
      <c r="F4" s="92" t="s">
        <v>13</v>
      </c>
      <c r="G4" s="111"/>
      <c r="H4" s="99"/>
      <c r="I4" s="95" t="s">
        <v>14</v>
      </c>
      <c r="J4" s="12"/>
      <c r="K4" s="114"/>
      <c r="L4" s="92" t="s">
        <v>15</v>
      </c>
      <c r="M4" s="95" t="s">
        <v>16</v>
      </c>
      <c r="N4" s="66" t="s">
        <v>17</v>
      </c>
      <c r="O4" s="69" t="s">
        <v>18</v>
      </c>
      <c r="P4" s="72" t="s">
        <v>19</v>
      </c>
      <c r="Q4" s="75" t="s">
        <v>20</v>
      </c>
      <c r="R4" s="76"/>
      <c r="S4" s="76"/>
      <c r="T4" s="77" t="s">
        <v>21</v>
      </c>
      <c r="U4" s="63" t="s">
        <v>22</v>
      </c>
      <c r="V4" s="63" t="s">
        <v>23</v>
      </c>
      <c r="W4" s="66" t="s">
        <v>24</v>
      </c>
    </row>
    <row r="5" spans="1:24" ht="110.1" customHeight="1">
      <c r="A5" s="107"/>
      <c r="B5" s="107"/>
      <c r="C5" s="67"/>
      <c r="D5" s="87"/>
      <c r="E5" s="90"/>
      <c r="F5" s="93"/>
      <c r="G5" s="111"/>
      <c r="H5" s="99"/>
      <c r="I5" s="96"/>
      <c r="J5" s="101" t="s">
        <v>25</v>
      </c>
      <c r="K5" s="101" t="s">
        <v>26</v>
      </c>
      <c r="L5" s="93"/>
      <c r="M5" s="96"/>
      <c r="N5" s="67"/>
      <c r="O5" s="70"/>
      <c r="P5" s="73"/>
      <c r="Q5" s="103" t="s">
        <v>27</v>
      </c>
      <c r="R5" s="104"/>
      <c r="S5" s="105"/>
      <c r="T5" s="78"/>
      <c r="U5" s="64"/>
      <c r="V5" s="64"/>
      <c r="W5" s="67"/>
    </row>
    <row r="6" spans="1:24" ht="18.75" customHeight="1" thickBot="1">
      <c r="A6" s="108"/>
      <c r="B6" s="108"/>
      <c r="C6" s="68"/>
      <c r="D6" s="88"/>
      <c r="E6" s="91"/>
      <c r="F6" s="94"/>
      <c r="G6" s="112"/>
      <c r="H6" s="100"/>
      <c r="I6" s="97"/>
      <c r="J6" s="102"/>
      <c r="K6" s="102"/>
      <c r="L6" s="94"/>
      <c r="M6" s="97"/>
      <c r="N6" s="68"/>
      <c r="O6" s="71"/>
      <c r="P6" s="74"/>
      <c r="Q6" s="16" t="s">
        <v>28</v>
      </c>
      <c r="R6" s="17" t="s">
        <v>29</v>
      </c>
      <c r="S6" s="18" t="s">
        <v>30</v>
      </c>
      <c r="T6" s="79"/>
      <c r="U6" s="65"/>
      <c r="V6" s="65"/>
      <c r="W6" s="68"/>
      <c r="X6" s="2"/>
    </row>
    <row r="7" spans="1:24" ht="19.5" thickTop="1">
      <c r="A7" s="42">
        <v>1</v>
      </c>
      <c r="B7" s="42" t="s">
        <v>104</v>
      </c>
      <c r="C7" s="115" t="s">
        <v>104</v>
      </c>
      <c r="D7" s="116" t="s">
        <v>104</v>
      </c>
      <c r="E7" s="42" t="s">
        <v>105</v>
      </c>
      <c r="F7" s="115" t="s">
        <v>31</v>
      </c>
      <c r="G7" s="117" t="s">
        <v>54</v>
      </c>
      <c r="H7" s="118" t="s">
        <v>62</v>
      </c>
      <c r="I7" s="119" t="s">
        <v>106</v>
      </c>
      <c r="J7" s="42" t="s">
        <v>56</v>
      </c>
      <c r="K7" s="42" t="s">
        <v>107</v>
      </c>
      <c r="L7" s="22" t="s">
        <v>41</v>
      </c>
      <c r="M7" s="19" t="s">
        <v>108</v>
      </c>
      <c r="N7" s="120" t="s">
        <v>33</v>
      </c>
      <c r="O7" s="121">
        <v>45929</v>
      </c>
      <c r="P7" s="122">
        <v>45931</v>
      </c>
      <c r="Q7" s="123" t="s">
        <v>109</v>
      </c>
      <c r="R7" s="124" t="s">
        <v>110</v>
      </c>
      <c r="S7" s="125" t="s">
        <v>111</v>
      </c>
      <c r="T7" s="20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&lt;3.3</v>
      </c>
      <c r="U7" s="20" t="str">
        <f t="shared" si="0"/>
        <v>&lt;3.4</v>
      </c>
      <c r="V7" s="21" t="str">
        <f t="shared" ref="V7:V70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&lt;6.7</v>
      </c>
      <c r="W7" s="22"/>
    </row>
    <row r="8" spans="1:24">
      <c r="A8" s="19">
        <f>A7+1</f>
        <v>2</v>
      </c>
      <c r="B8" s="39" t="s">
        <v>104</v>
      </c>
      <c r="C8" s="61" t="s">
        <v>104</v>
      </c>
      <c r="D8" s="40" t="s">
        <v>104</v>
      </c>
      <c r="E8" s="39" t="s">
        <v>112</v>
      </c>
      <c r="F8" s="115" t="s">
        <v>31</v>
      </c>
      <c r="G8" s="117" t="s">
        <v>54</v>
      </c>
      <c r="H8" s="118" t="s">
        <v>55</v>
      </c>
      <c r="I8" s="119" t="s">
        <v>113</v>
      </c>
      <c r="J8" s="39" t="s">
        <v>56</v>
      </c>
      <c r="K8" s="42" t="s">
        <v>107</v>
      </c>
      <c r="L8" s="22" t="s">
        <v>58</v>
      </c>
      <c r="M8" s="31" t="s">
        <v>114</v>
      </c>
      <c r="N8" s="43" t="s">
        <v>33</v>
      </c>
      <c r="O8" s="126">
        <v>45925</v>
      </c>
      <c r="P8" s="127">
        <v>45933</v>
      </c>
      <c r="Q8" s="128" t="s">
        <v>72</v>
      </c>
      <c r="R8" s="129">
        <v>22.1</v>
      </c>
      <c r="S8" s="130">
        <v>22</v>
      </c>
      <c r="T8" s="29" t="str">
        <f t="shared" si="0"/>
        <v>&lt;2.3</v>
      </c>
      <c r="U8" s="29">
        <f t="shared" si="0"/>
        <v>22.1</v>
      </c>
      <c r="V8" s="30">
        <f t="shared" si="1"/>
        <v>22</v>
      </c>
      <c r="W8" s="46"/>
    </row>
    <row r="9" spans="1:24">
      <c r="A9" s="19">
        <f t="shared" ref="A9:A72" si="2">A8+1</f>
        <v>3</v>
      </c>
      <c r="B9" s="39" t="s">
        <v>104</v>
      </c>
      <c r="C9" s="61" t="s">
        <v>104</v>
      </c>
      <c r="D9" s="40" t="s">
        <v>104</v>
      </c>
      <c r="E9" s="39" t="s">
        <v>112</v>
      </c>
      <c r="F9" s="115" t="s">
        <v>31</v>
      </c>
      <c r="G9" s="117" t="s">
        <v>54</v>
      </c>
      <c r="H9" s="118" t="s">
        <v>55</v>
      </c>
      <c r="I9" s="119" t="s">
        <v>113</v>
      </c>
      <c r="J9" s="39" t="s">
        <v>56</v>
      </c>
      <c r="K9" s="42" t="s">
        <v>107</v>
      </c>
      <c r="L9" s="22" t="s">
        <v>58</v>
      </c>
      <c r="M9" s="31" t="s">
        <v>114</v>
      </c>
      <c r="N9" s="43" t="s">
        <v>33</v>
      </c>
      <c r="O9" s="126">
        <v>45926</v>
      </c>
      <c r="P9" s="127">
        <v>45933</v>
      </c>
      <c r="Q9" s="131" t="s">
        <v>72</v>
      </c>
      <c r="R9" s="25" t="s">
        <v>115</v>
      </c>
      <c r="S9" s="132" t="s">
        <v>116</v>
      </c>
      <c r="T9" s="29" t="str">
        <f t="shared" si="0"/>
        <v>&lt;2.3</v>
      </c>
      <c r="U9" s="29" t="str">
        <f t="shared" si="0"/>
        <v>&lt;3.8</v>
      </c>
      <c r="V9" s="30" t="str">
        <f t="shared" si="1"/>
        <v>&lt;6.1</v>
      </c>
      <c r="W9" s="46" t="str">
        <f t="shared" ref="W9:W29" si="3">IF(ISERROR(V9*1),"",IF(AND(H9="飲料水",V9&gt;=11),"○",IF(AND(H9="牛乳・乳児用食品",V9&gt;=51),"○",IF(AND(H9&lt;&gt;"",V9&gt;=110),"○",""))))</f>
        <v/>
      </c>
    </row>
    <row r="10" spans="1:24">
      <c r="A10" s="19">
        <f t="shared" si="2"/>
        <v>4</v>
      </c>
      <c r="B10" s="39" t="s">
        <v>104</v>
      </c>
      <c r="C10" s="61" t="s">
        <v>104</v>
      </c>
      <c r="D10" s="40" t="s">
        <v>104</v>
      </c>
      <c r="E10" s="39" t="s">
        <v>112</v>
      </c>
      <c r="F10" s="115" t="s">
        <v>31</v>
      </c>
      <c r="G10" s="117" t="s">
        <v>54</v>
      </c>
      <c r="H10" s="118" t="s">
        <v>55</v>
      </c>
      <c r="I10" s="119" t="s">
        <v>113</v>
      </c>
      <c r="J10" s="39" t="s">
        <v>56</v>
      </c>
      <c r="K10" s="42" t="s">
        <v>107</v>
      </c>
      <c r="L10" s="22" t="s">
        <v>58</v>
      </c>
      <c r="M10" s="31" t="s">
        <v>114</v>
      </c>
      <c r="N10" s="43" t="s">
        <v>33</v>
      </c>
      <c r="O10" s="126">
        <v>45926</v>
      </c>
      <c r="P10" s="127">
        <v>45933</v>
      </c>
      <c r="Q10" s="128" t="s">
        <v>117</v>
      </c>
      <c r="R10" s="129">
        <v>4.01</v>
      </c>
      <c r="S10" s="133">
        <v>4</v>
      </c>
      <c r="T10" s="29" t="str">
        <f t="shared" si="0"/>
        <v>&lt;2.5</v>
      </c>
      <c r="U10" s="29">
        <f t="shared" si="0"/>
        <v>4.01</v>
      </c>
      <c r="V10" s="134">
        <f t="shared" si="1"/>
        <v>4</v>
      </c>
      <c r="W10" s="46" t="str">
        <f t="shared" si="3"/>
        <v/>
      </c>
    </row>
    <row r="11" spans="1:24">
      <c r="A11" s="19">
        <f t="shared" si="2"/>
        <v>5</v>
      </c>
      <c r="B11" s="10" t="s">
        <v>104</v>
      </c>
      <c r="C11" s="14" t="s">
        <v>104</v>
      </c>
      <c r="D11" s="33" t="s">
        <v>104</v>
      </c>
      <c r="E11" s="31" t="s">
        <v>112</v>
      </c>
      <c r="F11" s="23" t="s">
        <v>31</v>
      </c>
      <c r="G11" s="11" t="s">
        <v>54</v>
      </c>
      <c r="H11" s="135" t="s">
        <v>55</v>
      </c>
      <c r="I11" s="136" t="s">
        <v>113</v>
      </c>
      <c r="J11" s="31" t="s">
        <v>56</v>
      </c>
      <c r="K11" s="19" t="s">
        <v>107</v>
      </c>
      <c r="L11" s="23" t="s">
        <v>58</v>
      </c>
      <c r="M11" s="48" t="s">
        <v>114</v>
      </c>
      <c r="N11" s="137" t="s">
        <v>33</v>
      </c>
      <c r="O11" s="35">
        <v>45930</v>
      </c>
      <c r="P11" s="138">
        <v>45933</v>
      </c>
      <c r="Q11" s="139" t="s">
        <v>118</v>
      </c>
      <c r="R11" s="140">
        <v>8.4700000000000006</v>
      </c>
      <c r="S11" s="141">
        <v>8.5</v>
      </c>
      <c r="T11" s="15" t="str">
        <f t="shared" si="0"/>
        <v>&lt;2.8</v>
      </c>
      <c r="U11" s="15">
        <f t="shared" si="0"/>
        <v>8.4700000000000006</v>
      </c>
      <c r="V11" s="142">
        <f t="shared" si="1"/>
        <v>8.5</v>
      </c>
      <c r="W11" s="37" t="str">
        <f t="shared" si="3"/>
        <v/>
      </c>
    </row>
    <row r="12" spans="1:24">
      <c r="A12" s="19">
        <f t="shared" si="2"/>
        <v>6</v>
      </c>
      <c r="B12" s="25" t="s">
        <v>119</v>
      </c>
      <c r="C12" s="26" t="s">
        <v>119</v>
      </c>
      <c r="D12" s="128" t="s">
        <v>79</v>
      </c>
      <c r="E12" s="39" t="s">
        <v>120</v>
      </c>
      <c r="F12" s="115" t="s">
        <v>82</v>
      </c>
      <c r="G12" s="24" t="s">
        <v>37</v>
      </c>
      <c r="H12" s="118" t="s">
        <v>62</v>
      </c>
      <c r="I12" s="19" t="s">
        <v>121</v>
      </c>
      <c r="J12" s="39" t="s">
        <v>63</v>
      </c>
      <c r="K12" s="42" t="s">
        <v>122</v>
      </c>
      <c r="L12" s="143" t="s">
        <v>41</v>
      </c>
      <c r="M12" s="144" t="s">
        <v>123</v>
      </c>
      <c r="N12" s="145" t="s">
        <v>33</v>
      </c>
      <c r="O12" s="126">
        <v>45912</v>
      </c>
      <c r="P12" s="36">
        <v>45918</v>
      </c>
      <c r="Q12" s="33" t="s">
        <v>124</v>
      </c>
      <c r="R12" s="31" t="s">
        <v>77</v>
      </c>
      <c r="S12" s="31" t="s">
        <v>125</v>
      </c>
      <c r="T12" s="146" t="str">
        <f t="shared" si="0"/>
        <v>&lt;1.9</v>
      </c>
      <c r="U12" s="146" t="str">
        <f t="shared" si="0"/>
        <v>&lt;1.7</v>
      </c>
      <c r="V12" s="146" t="str">
        <f t="shared" si="1"/>
        <v>&lt;3.6</v>
      </c>
      <c r="W12" s="37" t="str">
        <f t="shared" si="3"/>
        <v/>
      </c>
    </row>
    <row r="13" spans="1:24">
      <c r="A13" s="19">
        <f t="shared" si="2"/>
        <v>7</v>
      </c>
      <c r="B13" s="39" t="s">
        <v>126</v>
      </c>
      <c r="C13" s="61" t="s">
        <v>126</v>
      </c>
      <c r="D13" s="40" t="s">
        <v>127</v>
      </c>
      <c r="E13" s="39" t="s">
        <v>128</v>
      </c>
      <c r="F13" s="115" t="s">
        <v>81</v>
      </c>
      <c r="G13" s="117" t="s">
        <v>54</v>
      </c>
      <c r="H13" s="118" t="s">
        <v>62</v>
      </c>
      <c r="I13" s="42" t="s">
        <v>129</v>
      </c>
      <c r="J13" s="39"/>
      <c r="K13" s="42" t="s">
        <v>130</v>
      </c>
      <c r="L13" s="46" t="s">
        <v>41</v>
      </c>
      <c r="M13" s="39" t="s">
        <v>131</v>
      </c>
      <c r="N13" s="43" t="s">
        <v>33</v>
      </c>
      <c r="O13" s="126">
        <v>45911</v>
      </c>
      <c r="P13" s="127">
        <v>45936</v>
      </c>
      <c r="Q13" s="40" t="s">
        <v>132</v>
      </c>
      <c r="R13" s="39" t="s">
        <v>133</v>
      </c>
      <c r="S13" s="45" t="s">
        <v>134</v>
      </c>
      <c r="T13" s="29" t="str">
        <f t="shared" si="0"/>
        <v>&lt;4.3</v>
      </c>
      <c r="U13" s="29" t="str">
        <f t="shared" si="0"/>
        <v>&lt;3.5</v>
      </c>
      <c r="V13" s="30" t="str">
        <f t="shared" si="1"/>
        <v>&lt;7.8</v>
      </c>
      <c r="W13" s="46" t="str">
        <f t="shared" si="3"/>
        <v/>
      </c>
    </row>
    <row r="14" spans="1:24">
      <c r="A14" s="19">
        <f t="shared" si="2"/>
        <v>8</v>
      </c>
      <c r="B14" s="39" t="s">
        <v>126</v>
      </c>
      <c r="C14" s="61" t="s">
        <v>126</v>
      </c>
      <c r="D14" s="40" t="s">
        <v>127</v>
      </c>
      <c r="E14" s="31" t="s">
        <v>135</v>
      </c>
      <c r="F14" s="147" t="s">
        <v>81</v>
      </c>
      <c r="G14" s="117" t="s">
        <v>54</v>
      </c>
      <c r="H14" s="118" t="s">
        <v>62</v>
      </c>
      <c r="I14" s="42" t="s">
        <v>136</v>
      </c>
      <c r="J14" s="39"/>
      <c r="K14" s="42" t="s">
        <v>130</v>
      </c>
      <c r="L14" s="46" t="s">
        <v>41</v>
      </c>
      <c r="M14" s="39" t="s">
        <v>131</v>
      </c>
      <c r="N14" s="43" t="s">
        <v>33</v>
      </c>
      <c r="O14" s="126">
        <v>45925</v>
      </c>
      <c r="P14" s="127">
        <v>45936</v>
      </c>
      <c r="Q14" s="33" t="s">
        <v>137</v>
      </c>
      <c r="R14" s="31" t="s">
        <v>138</v>
      </c>
      <c r="S14" s="45" t="s">
        <v>139</v>
      </c>
      <c r="T14" s="29" t="str">
        <f t="shared" si="0"/>
        <v>&lt;5.3</v>
      </c>
      <c r="U14" s="29" t="str">
        <f t="shared" si="0"/>
        <v>&lt;4.8</v>
      </c>
      <c r="V14" s="30" t="str">
        <f t="shared" si="1"/>
        <v>&lt;10</v>
      </c>
      <c r="W14" s="46" t="str">
        <f t="shared" si="3"/>
        <v/>
      </c>
    </row>
    <row r="15" spans="1:24">
      <c r="A15" s="19">
        <f t="shared" si="2"/>
        <v>9</v>
      </c>
      <c r="B15" s="39" t="s">
        <v>126</v>
      </c>
      <c r="C15" s="61" t="s">
        <v>126</v>
      </c>
      <c r="D15" s="40" t="s">
        <v>127</v>
      </c>
      <c r="E15" s="31" t="s">
        <v>140</v>
      </c>
      <c r="F15" s="147" t="s">
        <v>81</v>
      </c>
      <c r="G15" s="117" t="s">
        <v>54</v>
      </c>
      <c r="H15" s="118" t="s">
        <v>62</v>
      </c>
      <c r="I15" s="42" t="s">
        <v>141</v>
      </c>
      <c r="J15" s="39"/>
      <c r="K15" s="42" t="s">
        <v>130</v>
      </c>
      <c r="L15" s="46" t="s">
        <v>41</v>
      </c>
      <c r="M15" s="39" t="s">
        <v>131</v>
      </c>
      <c r="N15" s="43" t="s">
        <v>33</v>
      </c>
      <c r="O15" s="126">
        <v>45911</v>
      </c>
      <c r="P15" s="127">
        <v>45936</v>
      </c>
      <c r="Q15" s="33" t="s">
        <v>142</v>
      </c>
      <c r="R15" s="31" t="s">
        <v>142</v>
      </c>
      <c r="S15" s="45" t="s">
        <v>143</v>
      </c>
      <c r="T15" s="29" t="str">
        <f t="shared" si="0"/>
        <v>&lt;3.7</v>
      </c>
      <c r="U15" s="29" t="str">
        <f t="shared" si="0"/>
        <v>&lt;3.7</v>
      </c>
      <c r="V15" s="30" t="str">
        <f t="shared" si="1"/>
        <v>&lt;7.4</v>
      </c>
      <c r="W15" s="46" t="str">
        <f t="shared" si="3"/>
        <v/>
      </c>
    </row>
    <row r="16" spans="1:24">
      <c r="A16" s="19">
        <f t="shared" si="2"/>
        <v>10</v>
      </c>
      <c r="B16" s="39" t="s">
        <v>126</v>
      </c>
      <c r="C16" s="61" t="s">
        <v>126</v>
      </c>
      <c r="D16" s="40" t="s">
        <v>127</v>
      </c>
      <c r="E16" s="31" t="s">
        <v>144</v>
      </c>
      <c r="F16" s="147" t="s">
        <v>81</v>
      </c>
      <c r="G16" s="117" t="s">
        <v>54</v>
      </c>
      <c r="H16" s="118" t="s">
        <v>62</v>
      </c>
      <c r="I16" s="42" t="s">
        <v>136</v>
      </c>
      <c r="J16" s="39"/>
      <c r="K16" s="42" t="s">
        <v>130</v>
      </c>
      <c r="L16" s="46" t="s">
        <v>41</v>
      </c>
      <c r="M16" s="39" t="s">
        <v>131</v>
      </c>
      <c r="N16" s="43" t="s">
        <v>33</v>
      </c>
      <c r="O16" s="126">
        <v>45928</v>
      </c>
      <c r="P16" s="127">
        <v>45936</v>
      </c>
      <c r="Q16" s="33" t="s">
        <v>145</v>
      </c>
      <c r="R16" s="31" t="s">
        <v>137</v>
      </c>
      <c r="S16" s="45" t="s">
        <v>146</v>
      </c>
      <c r="T16" s="29" t="str">
        <f t="shared" si="0"/>
        <v>&lt;5.2</v>
      </c>
      <c r="U16" s="29" t="str">
        <f t="shared" si="0"/>
        <v>&lt;5.3</v>
      </c>
      <c r="V16" s="30" t="str">
        <f t="shared" si="1"/>
        <v>&lt;11</v>
      </c>
      <c r="W16" s="46" t="str">
        <f t="shared" si="3"/>
        <v/>
      </c>
    </row>
    <row r="17" spans="1:23">
      <c r="A17" s="19">
        <f t="shared" si="2"/>
        <v>11</v>
      </c>
      <c r="B17" s="39" t="s">
        <v>126</v>
      </c>
      <c r="C17" s="61" t="s">
        <v>126</v>
      </c>
      <c r="D17" s="40" t="s">
        <v>127</v>
      </c>
      <c r="E17" s="31" t="s">
        <v>147</v>
      </c>
      <c r="F17" s="147" t="s">
        <v>81</v>
      </c>
      <c r="G17" s="117" t="s">
        <v>54</v>
      </c>
      <c r="H17" s="118" t="s">
        <v>62</v>
      </c>
      <c r="I17" s="42" t="s">
        <v>136</v>
      </c>
      <c r="J17" s="39"/>
      <c r="K17" s="42" t="s">
        <v>130</v>
      </c>
      <c r="L17" s="46" t="s">
        <v>41</v>
      </c>
      <c r="M17" s="39" t="s">
        <v>131</v>
      </c>
      <c r="N17" s="43" t="s">
        <v>33</v>
      </c>
      <c r="O17" s="126">
        <v>45929</v>
      </c>
      <c r="P17" s="127">
        <v>45936</v>
      </c>
      <c r="Q17" s="33" t="s">
        <v>148</v>
      </c>
      <c r="R17" s="31" t="s">
        <v>149</v>
      </c>
      <c r="S17" s="45" t="s">
        <v>150</v>
      </c>
      <c r="T17" s="29" t="str">
        <f t="shared" si="0"/>
        <v>&lt;4</v>
      </c>
      <c r="U17" s="29" t="str">
        <f t="shared" si="0"/>
        <v>&lt;4.5</v>
      </c>
      <c r="V17" s="30" t="str">
        <f t="shared" si="1"/>
        <v>&lt;8.5</v>
      </c>
      <c r="W17" s="46" t="str">
        <f t="shared" si="3"/>
        <v/>
      </c>
    </row>
    <row r="18" spans="1:23">
      <c r="A18" s="19">
        <f t="shared" si="2"/>
        <v>12</v>
      </c>
      <c r="B18" s="39" t="s">
        <v>126</v>
      </c>
      <c r="C18" s="61" t="s">
        <v>126</v>
      </c>
      <c r="D18" s="40" t="s">
        <v>127</v>
      </c>
      <c r="E18" s="31" t="s">
        <v>151</v>
      </c>
      <c r="F18" s="147" t="s">
        <v>81</v>
      </c>
      <c r="G18" s="117" t="s">
        <v>54</v>
      </c>
      <c r="H18" s="118" t="s">
        <v>62</v>
      </c>
      <c r="I18" s="42" t="s">
        <v>136</v>
      </c>
      <c r="J18" s="39"/>
      <c r="K18" s="42" t="s">
        <v>130</v>
      </c>
      <c r="L18" s="46" t="s">
        <v>41</v>
      </c>
      <c r="M18" s="39" t="s">
        <v>131</v>
      </c>
      <c r="N18" s="43" t="s">
        <v>33</v>
      </c>
      <c r="O18" s="126">
        <v>45925</v>
      </c>
      <c r="P18" s="127">
        <v>45936</v>
      </c>
      <c r="Q18" s="33" t="s">
        <v>152</v>
      </c>
      <c r="R18" s="31" t="s">
        <v>153</v>
      </c>
      <c r="S18" s="45" t="s">
        <v>150</v>
      </c>
      <c r="T18" s="29" t="str">
        <f t="shared" si="0"/>
        <v>&lt;4.4</v>
      </c>
      <c r="U18" s="29" t="str">
        <f t="shared" si="0"/>
        <v>&lt;4.1</v>
      </c>
      <c r="V18" s="30" t="str">
        <f t="shared" si="1"/>
        <v>&lt;8.5</v>
      </c>
      <c r="W18" s="46" t="str">
        <f t="shared" si="3"/>
        <v/>
      </c>
    </row>
    <row r="19" spans="1:23">
      <c r="A19" s="19">
        <f t="shared" si="2"/>
        <v>13</v>
      </c>
      <c r="B19" s="39" t="s">
        <v>126</v>
      </c>
      <c r="C19" s="61" t="s">
        <v>126</v>
      </c>
      <c r="D19" s="40" t="s">
        <v>127</v>
      </c>
      <c r="E19" s="31" t="s">
        <v>154</v>
      </c>
      <c r="F19" s="147" t="s">
        <v>81</v>
      </c>
      <c r="G19" s="117" t="s">
        <v>54</v>
      </c>
      <c r="H19" s="118" t="s">
        <v>155</v>
      </c>
      <c r="I19" s="42" t="s">
        <v>156</v>
      </c>
      <c r="J19" s="39"/>
      <c r="K19" s="19"/>
      <c r="L19" s="46" t="s">
        <v>41</v>
      </c>
      <c r="M19" s="39" t="s">
        <v>131</v>
      </c>
      <c r="N19" s="43" t="s">
        <v>33</v>
      </c>
      <c r="O19" s="126">
        <v>45932</v>
      </c>
      <c r="P19" s="36">
        <v>45936</v>
      </c>
      <c r="Q19" s="33" t="s">
        <v>157</v>
      </c>
      <c r="R19" s="31" t="s">
        <v>158</v>
      </c>
      <c r="S19" s="45" t="s">
        <v>76</v>
      </c>
      <c r="T19" s="29" t="str">
        <f t="shared" si="0"/>
        <v>&lt;0.6</v>
      </c>
      <c r="U19" s="29" t="str">
        <f t="shared" si="0"/>
        <v>&lt;0.4</v>
      </c>
      <c r="V19" s="30" t="str">
        <f t="shared" si="1"/>
        <v>&lt;1</v>
      </c>
      <c r="W19" s="46" t="str">
        <f t="shared" si="3"/>
        <v/>
      </c>
    </row>
    <row r="20" spans="1:23">
      <c r="A20" s="19">
        <f t="shared" si="2"/>
        <v>14</v>
      </c>
      <c r="B20" s="39" t="s">
        <v>159</v>
      </c>
      <c r="C20" s="61" t="s">
        <v>159</v>
      </c>
      <c r="D20" s="128" t="s">
        <v>160</v>
      </c>
      <c r="E20" s="39"/>
      <c r="F20" s="115"/>
      <c r="G20" s="117" t="s">
        <v>61</v>
      </c>
      <c r="H20" s="118" t="s">
        <v>62</v>
      </c>
      <c r="I20" s="42" t="s">
        <v>161</v>
      </c>
      <c r="J20" s="39" t="s">
        <v>63</v>
      </c>
      <c r="K20" s="42"/>
      <c r="L20" s="46" t="s">
        <v>162</v>
      </c>
      <c r="M20" s="39" t="s">
        <v>163</v>
      </c>
      <c r="N20" s="43" t="s">
        <v>33</v>
      </c>
      <c r="O20" s="47">
        <v>45916</v>
      </c>
      <c r="P20" s="127">
        <v>45917</v>
      </c>
      <c r="Q20" s="128" t="s">
        <v>164</v>
      </c>
      <c r="R20" s="148" t="s">
        <v>165</v>
      </c>
      <c r="S20" s="130" t="s">
        <v>166</v>
      </c>
      <c r="T20" s="29" t="str">
        <f t="shared" si="0"/>
        <v>&lt;0.377</v>
      </c>
      <c r="U20" s="29" t="str">
        <f t="shared" si="0"/>
        <v>&lt;0.348</v>
      </c>
      <c r="V20" s="30" t="str">
        <f t="shared" si="1"/>
        <v>&lt;0.73</v>
      </c>
      <c r="W20" s="46" t="str">
        <f t="shared" si="3"/>
        <v/>
      </c>
    </row>
    <row r="21" spans="1:23">
      <c r="A21" s="19">
        <f t="shared" si="2"/>
        <v>15</v>
      </c>
      <c r="B21" s="39" t="s">
        <v>159</v>
      </c>
      <c r="C21" s="61" t="s">
        <v>159</v>
      </c>
      <c r="D21" s="128" t="s">
        <v>67</v>
      </c>
      <c r="E21" s="39"/>
      <c r="F21" s="115"/>
      <c r="G21" s="117" t="s">
        <v>61</v>
      </c>
      <c r="H21" s="118" t="s">
        <v>62</v>
      </c>
      <c r="I21" s="42" t="s">
        <v>167</v>
      </c>
      <c r="J21" s="39" t="s">
        <v>63</v>
      </c>
      <c r="K21" s="42"/>
      <c r="L21" s="46" t="s">
        <v>162</v>
      </c>
      <c r="M21" s="39" t="s">
        <v>163</v>
      </c>
      <c r="N21" s="43" t="s">
        <v>33</v>
      </c>
      <c r="O21" s="126">
        <v>45898</v>
      </c>
      <c r="P21" s="149">
        <v>45926</v>
      </c>
      <c r="Q21" s="128" t="s">
        <v>168</v>
      </c>
      <c r="R21" s="148" t="s">
        <v>165</v>
      </c>
      <c r="S21" s="130" t="s">
        <v>169</v>
      </c>
      <c r="T21" s="29" t="str">
        <f t="shared" si="0"/>
        <v>&lt;0.336</v>
      </c>
      <c r="U21" s="29" t="str">
        <f t="shared" si="0"/>
        <v>&lt;0.348</v>
      </c>
      <c r="V21" s="30" t="str">
        <f t="shared" si="1"/>
        <v>&lt;0.68</v>
      </c>
      <c r="W21" s="46" t="str">
        <f t="shared" si="3"/>
        <v/>
      </c>
    </row>
    <row r="22" spans="1:23">
      <c r="A22" s="19">
        <f t="shared" si="2"/>
        <v>16</v>
      </c>
      <c r="B22" s="39" t="s">
        <v>159</v>
      </c>
      <c r="C22" s="61" t="s">
        <v>159</v>
      </c>
      <c r="D22" s="128" t="s">
        <v>73</v>
      </c>
      <c r="E22" s="39"/>
      <c r="F22" s="115"/>
      <c r="G22" s="117" t="s">
        <v>61</v>
      </c>
      <c r="H22" s="118" t="s">
        <v>62</v>
      </c>
      <c r="I22" s="42" t="s">
        <v>170</v>
      </c>
      <c r="J22" s="39" t="s">
        <v>63</v>
      </c>
      <c r="K22" s="42"/>
      <c r="L22" s="46" t="s">
        <v>162</v>
      </c>
      <c r="M22" s="39" t="s">
        <v>163</v>
      </c>
      <c r="N22" s="43" t="s">
        <v>33</v>
      </c>
      <c r="O22" s="126">
        <v>45898</v>
      </c>
      <c r="P22" s="149">
        <v>45926</v>
      </c>
      <c r="Q22" s="128" t="s">
        <v>171</v>
      </c>
      <c r="R22" s="148" t="s">
        <v>172</v>
      </c>
      <c r="S22" s="130" t="s">
        <v>173</v>
      </c>
      <c r="T22" s="29" t="str">
        <f t="shared" si="0"/>
        <v>&lt;0.39</v>
      </c>
      <c r="U22" s="29" t="str">
        <f t="shared" si="0"/>
        <v>&lt;0.349</v>
      </c>
      <c r="V22" s="30" t="str">
        <f t="shared" si="1"/>
        <v>&lt;0.74</v>
      </c>
      <c r="W22" s="46" t="str">
        <f t="shared" si="3"/>
        <v/>
      </c>
    </row>
    <row r="23" spans="1:23">
      <c r="A23" s="19">
        <f t="shared" si="2"/>
        <v>17</v>
      </c>
      <c r="B23" s="39" t="s">
        <v>159</v>
      </c>
      <c r="C23" s="61" t="s">
        <v>159</v>
      </c>
      <c r="D23" s="128" t="s">
        <v>73</v>
      </c>
      <c r="E23" s="39"/>
      <c r="F23" s="115"/>
      <c r="G23" s="117" t="s">
        <v>61</v>
      </c>
      <c r="H23" s="118" t="s">
        <v>62</v>
      </c>
      <c r="I23" s="42" t="s">
        <v>174</v>
      </c>
      <c r="J23" s="39" t="s">
        <v>63</v>
      </c>
      <c r="K23" s="42"/>
      <c r="L23" s="46" t="s">
        <v>162</v>
      </c>
      <c r="M23" s="39" t="s">
        <v>163</v>
      </c>
      <c r="N23" s="43" t="s">
        <v>33</v>
      </c>
      <c r="O23" s="126">
        <v>45898</v>
      </c>
      <c r="P23" s="149">
        <v>45926</v>
      </c>
      <c r="Q23" s="128" t="s">
        <v>175</v>
      </c>
      <c r="R23" s="148" t="s">
        <v>176</v>
      </c>
      <c r="S23" s="130" t="s">
        <v>177</v>
      </c>
      <c r="T23" s="29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&lt;0.386</v>
      </c>
      <c r="U23" s="29" t="str">
        <f t="shared" si="4"/>
        <v>&lt;0.314</v>
      </c>
      <c r="V23" s="30" t="str">
        <f t="shared" si="1"/>
        <v>&lt;0.7</v>
      </c>
      <c r="W23" s="46" t="str">
        <f t="shared" si="3"/>
        <v/>
      </c>
    </row>
    <row r="24" spans="1:23">
      <c r="A24" s="19">
        <f t="shared" si="2"/>
        <v>18</v>
      </c>
      <c r="B24" s="39" t="s">
        <v>159</v>
      </c>
      <c r="C24" s="61" t="s">
        <v>159</v>
      </c>
      <c r="D24" s="128" t="s">
        <v>74</v>
      </c>
      <c r="E24" s="39"/>
      <c r="F24" s="115"/>
      <c r="G24" s="117" t="s">
        <v>61</v>
      </c>
      <c r="H24" s="118" t="s">
        <v>62</v>
      </c>
      <c r="I24" s="42" t="s">
        <v>178</v>
      </c>
      <c r="J24" s="39" t="s">
        <v>63</v>
      </c>
      <c r="K24" s="42"/>
      <c r="L24" s="46" t="s">
        <v>162</v>
      </c>
      <c r="M24" s="39" t="s">
        <v>163</v>
      </c>
      <c r="N24" s="43" t="s">
        <v>33</v>
      </c>
      <c r="O24" s="35">
        <v>45898</v>
      </c>
      <c r="P24" s="149">
        <v>45926</v>
      </c>
      <c r="Q24" s="128" t="s">
        <v>179</v>
      </c>
      <c r="R24" s="148" t="s">
        <v>66</v>
      </c>
      <c r="S24" s="130" t="s">
        <v>180</v>
      </c>
      <c r="T24" s="29" t="str">
        <f t="shared" si="4"/>
        <v>&lt;0.521</v>
      </c>
      <c r="U24" s="29" t="str">
        <f t="shared" si="4"/>
        <v>&lt;0.433</v>
      </c>
      <c r="V24" s="30" t="str">
        <f t="shared" si="1"/>
        <v>&lt;0.95</v>
      </c>
      <c r="W24" s="46" t="str">
        <f t="shared" si="3"/>
        <v/>
      </c>
    </row>
    <row r="25" spans="1:23">
      <c r="A25" s="19">
        <f t="shared" si="2"/>
        <v>19</v>
      </c>
      <c r="B25" s="150" t="s">
        <v>181</v>
      </c>
      <c r="C25" s="150" t="s">
        <v>181</v>
      </c>
      <c r="D25" s="151" t="s">
        <v>98</v>
      </c>
      <c r="E25" s="150" t="s">
        <v>57</v>
      </c>
      <c r="F25" s="152" t="s">
        <v>57</v>
      </c>
      <c r="G25" s="153" t="s">
        <v>83</v>
      </c>
      <c r="H25" s="154" t="s">
        <v>84</v>
      </c>
      <c r="I25" s="155" t="s">
        <v>182</v>
      </c>
      <c r="J25" s="150" t="s">
        <v>183</v>
      </c>
      <c r="K25" s="152" t="s">
        <v>57</v>
      </c>
      <c r="L25" s="156" t="s">
        <v>86</v>
      </c>
      <c r="M25" s="150" t="s">
        <v>184</v>
      </c>
      <c r="N25" s="157" t="s">
        <v>33</v>
      </c>
      <c r="O25" s="158">
        <v>45848</v>
      </c>
      <c r="P25" s="159">
        <v>45848</v>
      </c>
      <c r="Q25" s="160" t="s">
        <v>185</v>
      </c>
      <c r="R25" s="160" t="s">
        <v>186</v>
      </c>
      <c r="S25" s="161" t="s">
        <v>187</v>
      </c>
      <c r="T25" s="162" t="str">
        <f t="shared" si="4"/>
        <v>&lt;0.815</v>
      </c>
      <c r="U25" s="162" t="str">
        <f t="shared" si="4"/>
        <v>&lt;0.941</v>
      </c>
      <c r="V25" s="163" t="str">
        <f t="shared" si="1"/>
        <v>&lt;1.8</v>
      </c>
      <c r="W25" s="156" t="str">
        <f t="shared" si="3"/>
        <v/>
      </c>
    </row>
    <row r="26" spans="1:23">
      <c r="A26" s="19">
        <f t="shared" si="2"/>
        <v>20</v>
      </c>
      <c r="B26" s="150" t="s">
        <v>181</v>
      </c>
      <c r="C26" s="150" t="s">
        <v>181</v>
      </c>
      <c r="D26" s="164" t="s">
        <v>96</v>
      </c>
      <c r="E26" s="150" t="s">
        <v>57</v>
      </c>
      <c r="F26" s="152" t="s">
        <v>57</v>
      </c>
      <c r="G26" s="153" t="s">
        <v>83</v>
      </c>
      <c r="H26" s="154" t="s">
        <v>84</v>
      </c>
      <c r="I26" s="155" t="s">
        <v>188</v>
      </c>
      <c r="J26" s="165" t="s">
        <v>183</v>
      </c>
      <c r="K26" s="152" t="s">
        <v>57</v>
      </c>
      <c r="L26" s="156" t="s">
        <v>86</v>
      </c>
      <c r="M26" s="150" t="s">
        <v>184</v>
      </c>
      <c r="N26" s="157" t="s">
        <v>33</v>
      </c>
      <c r="O26" s="158">
        <v>45895</v>
      </c>
      <c r="P26" s="159">
        <v>45895</v>
      </c>
      <c r="Q26" s="160" t="s">
        <v>189</v>
      </c>
      <c r="R26" s="160" t="s">
        <v>190</v>
      </c>
      <c r="S26" s="161" t="s">
        <v>191</v>
      </c>
      <c r="T26" s="162" t="str">
        <f t="shared" si="4"/>
        <v>&lt;0.835</v>
      </c>
      <c r="U26" s="162" t="str">
        <f t="shared" si="4"/>
        <v>&lt;0.856</v>
      </c>
      <c r="V26" s="163" t="str">
        <f t="shared" si="1"/>
        <v>&lt;1.7</v>
      </c>
      <c r="W26" s="156" t="str">
        <f t="shared" si="3"/>
        <v/>
      </c>
    </row>
    <row r="27" spans="1:23">
      <c r="A27" s="19">
        <f t="shared" si="2"/>
        <v>21</v>
      </c>
      <c r="B27" s="150" t="s">
        <v>181</v>
      </c>
      <c r="C27" s="150" t="s">
        <v>181</v>
      </c>
      <c r="D27" s="164" t="s">
        <v>192</v>
      </c>
      <c r="E27" s="150" t="s">
        <v>57</v>
      </c>
      <c r="F27" s="152" t="s">
        <v>57</v>
      </c>
      <c r="G27" s="153" t="s">
        <v>83</v>
      </c>
      <c r="H27" s="154" t="s">
        <v>84</v>
      </c>
      <c r="I27" s="155" t="s">
        <v>193</v>
      </c>
      <c r="J27" s="165" t="s">
        <v>183</v>
      </c>
      <c r="K27" s="152" t="s">
        <v>57</v>
      </c>
      <c r="L27" s="156" t="s">
        <v>86</v>
      </c>
      <c r="M27" s="150" t="s">
        <v>184</v>
      </c>
      <c r="N27" s="157" t="s">
        <v>33</v>
      </c>
      <c r="O27" s="158">
        <v>45895</v>
      </c>
      <c r="P27" s="159">
        <v>45895</v>
      </c>
      <c r="Q27" s="160" t="s">
        <v>194</v>
      </c>
      <c r="R27" s="160" t="s">
        <v>195</v>
      </c>
      <c r="S27" s="161" t="s">
        <v>196</v>
      </c>
      <c r="T27" s="162" t="str">
        <f t="shared" si="4"/>
        <v>&lt;0.824</v>
      </c>
      <c r="U27" s="162" t="str">
        <f t="shared" si="4"/>
        <v>&lt;0.777</v>
      </c>
      <c r="V27" s="163" t="str">
        <f t="shared" si="1"/>
        <v>&lt;1.6</v>
      </c>
      <c r="W27" s="156" t="str">
        <f t="shared" si="3"/>
        <v/>
      </c>
    </row>
    <row r="28" spans="1:23">
      <c r="A28" s="19">
        <f t="shared" si="2"/>
        <v>22</v>
      </c>
      <c r="B28" s="150" t="s">
        <v>181</v>
      </c>
      <c r="C28" s="150" t="s">
        <v>181</v>
      </c>
      <c r="D28" s="164" t="s">
        <v>96</v>
      </c>
      <c r="E28" s="150" t="s">
        <v>57</v>
      </c>
      <c r="F28" s="152" t="s">
        <v>57</v>
      </c>
      <c r="G28" s="153" t="s">
        <v>83</v>
      </c>
      <c r="H28" s="154" t="s">
        <v>84</v>
      </c>
      <c r="I28" s="155" t="s">
        <v>197</v>
      </c>
      <c r="J28" s="165" t="s">
        <v>183</v>
      </c>
      <c r="K28" s="152" t="s">
        <v>57</v>
      </c>
      <c r="L28" s="156" t="s">
        <v>86</v>
      </c>
      <c r="M28" s="165" t="s">
        <v>184</v>
      </c>
      <c r="N28" s="157" t="s">
        <v>33</v>
      </c>
      <c r="O28" s="158">
        <v>45895</v>
      </c>
      <c r="P28" s="159">
        <v>45895</v>
      </c>
      <c r="Q28" s="164" t="s">
        <v>198</v>
      </c>
      <c r="R28" s="165" t="s">
        <v>199</v>
      </c>
      <c r="S28" s="161" t="s">
        <v>200</v>
      </c>
      <c r="T28" s="162" t="str">
        <f t="shared" si="4"/>
        <v>&lt;0.984</v>
      </c>
      <c r="U28" s="162" t="str">
        <f t="shared" si="4"/>
        <v>&lt;1.02</v>
      </c>
      <c r="V28" s="163" t="str">
        <f t="shared" si="1"/>
        <v>&lt;2</v>
      </c>
      <c r="W28" s="156" t="str">
        <f t="shared" si="3"/>
        <v/>
      </c>
    </row>
    <row r="29" spans="1:23">
      <c r="A29" s="19">
        <f t="shared" si="2"/>
        <v>23</v>
      </c>
      <c r="B29" s="150" t="s">
        <v>181</v>
      </c>
      <c r="C29" s="150" t="s">
        <v>181</v>
      </c>
      <c r="D29" s="164" t="s">
        <v>201</v>
      </c>
      <c r="E29" s="150" t="s">
        <v>57</v>
      </c>
      <c r="F29" s="152" t="s">
        <v>202</v>
      </c>
      <c r="G29" s="153" t="s">
        <v>83</v>
      </c>
      <c r="H29" s="166" t="s">
        <v>203</v>
      </c>
      <c r="I29" s="155" t="s">
        <v>204</v>
      </c>
      <c r="J29" s="165" t="s">
        <v>205</v>
      </c>
      <c r="K29" s="152" t="s">
        <v>57</v>
      </c>
      <c r="L29" s="156" t="s">
        <v>86</v>
      </c>
      <c r="M29" s="165" t="s">
        <v>184</v>
      </c>
      <c r="N29" s="157" t="s">
        <v>33</v>
      </c>
      <c r="O29" s="158">
        <v>45897</v>
      </c>
      <c r="P29" s="159">
        <v>45897</v>
      </c>
      <c r="Q29" s="164" t="s">
        <v>206</v>
      </c>
      <c r="R29" s="165" t="s">
        <v>207</v>
      </c>
      <c r="S29" s="161" t="s">
        <v>208</v>
      </c>
      <c r="T29" s="162" t="str">
        <f t="shared" si="4"/>
        <v>&lt;0.641</v>
      </c>
      <c r="U29" s="162" t="str">
        <f t="shared" si="4"/>
        <v>&lt;0.611</v>
      </c>
      <c r="V29" s="163" t="str">
        <f t="shared" si="1"/>
        <v>&lt;1.3</v>
      </c>
      <c r="W29" s="156" t="str">
        <f t="shared" si="3"/>
        <v/>
      </c>
    </row>
    <row r="30" spans="1:23">
      <c r="A30" s="19">
        <f t="shared" si="2"/>
        <v>24</v>
      </c>
      <c r="B30" s="150" t="s">
        <v>181</v>
      </c>
      <c r="C30" s="150" t="s">
        <v>181</v>
      </c>
      <c r="D30" s="164" t="s">
        <v>209</v>
      </c>
      <c r="E30" s="150" t="s">
        <v>57</v>
      </c>
      <c r="F30" s="152" t="s">
        <v>57</v>
      </c>
      <c r="G30" s="153" t="s">
        <v>83</v>
      </c>
      <c r="H30" s="154" t="s">
        <v>203</v>
      </c>
      <c r="I30" s="155" t="s">
        <v>210</v>
      </c>
      <c r="J30" s="165" t="s">
        <v>205</v>
      </c>
      <c r="K30" s="152" t="s">
        <v>57</v>
      </c>
      <c r="L30" s="156" t="s">
        <v>86</v>
      </c>
      <c r="M30" s="165" t="s">
        <v>184</v>
      </c>
      <c r="N30" s="157" t="s">
        <v>33</v>
      </c>
      <c r="O30" s="158">
        <v>45897</v>
      </c>
      <c r="P30" s="159">
        <v>45897</v>
      </c>
      <c r="Q30" s="164" t="s">
        <v>211</v>
      </c>
      <c r="R30" s="165" t="s">
        <v>212</v>
      </c>
      <c r="S30" s="160" t="s">
        <v>213</v>
      </c>
      <c r="T30" s="162" t="str">
        <f t="shared" si="4"/>
        <v>&lt;0.738</v>
      </c>
      <c r="U30" s="162" t="str">
        <f t="shared" si="4"/>
        <v>&lt;0.628</v>
      </c>
      <c r="V30" s="163" t="str">
        <f t="shared" si="1"/>
        <v>&lt;1.4</v>
      </c>
      <c r="W30" s="156" t="s">
        <v>101</v>
      </c>
    </row>
    <row r="31" spans="1:23">
      <c r="A31" s="19">
        <f t="shared" si="2"/>
        <v>25</v>
      </c>
      <c r="B31" s="150" t="s">
        <v>181</v>
      </c>
      <c r="C31" s="150" t="s">
        <v>181</v>
      </c>
      <c r="D31" s="164" t="s">
        <v>214</v>
      </c>
      <c r="E31" s="165" t="s">
        <v>57</v>
      </c>
      <c r="F31" s="167" t="s">
        <v>57</v>
      </c>
      <c r="G31" s="153" t="s">
        <v>83</v>
      </c>
      <c r="H31" s="154" t="s">
        <v>215</v>
      </c>
      <c r="I31" s="155" t="s">
        <v>216</v>
      </c>
      <c r="J31" s="168"/>
      <c r="K31" s="169" t="s">
        <v>57</v>
      </c>
      <c r="L31" s="170" t="s">
        <v>86</v>
      </c>
      <c r="M31" s="165" t="s">
        <v>184</v>
      </c>
      <c r="N31" s="171" t="s">
        <v>33</v>
      </c>
      <c r="O31" s="172">
        <v>45918</v>
      </c>
      <c r="P31" s="173">
        <v>45918</v>
      </c>
      <c r="Q31" s="164" t="s">
        <v>217</v>
      </c>
      <c r="R31" s="165" t="s">
        <v>218</v>
      </c>
      <c r="S31" s="174" t="s">
        <v>219</v>
      </c>
      <c r="T31" s="162" t="str">
        <f t="shared" si="4"/>
        <v>&lt;0.555</v>
      </c>
      <c r="U31" s="162" t="str">
        <f t="shared" si="4"/>
        <v>&lt;0.654</v>
      </c>
      <c r="V31" s="163" t="str">
        <f t="shared" si="1"/>
        <v>&lt;1.2</v>
      </c>
      <c r="W31" s="156" t="s">
        <v>101</v>
      </c>
    </row>
    <row r="32" spans="1:23">
      <c r="A32" s="19">
        <f t="shared" si="2"/>
        <v>26</v>
      </c>
      <c r="B32" s="150" t="s">
        <v>181</v>
      </c>
      <c r="C32" s="175" t="s">
        <v>181</v>
      </c>
      <c r="D32" s="176" t="s">
        <v>220</v>
      </c>
      <c r="E32" s="177" t="s">
        <v>57</v>
      </c>
      <c r="F32" s="178" t="s">
        <v>57</v>
      </c>
      <c r="G32" s="179" t="s">
        <v>83</v>
      </c>
      <c r="H32" s="180" t="s">
        <v>215</v>
      </c>
      <c r="I32" s="181" t="s">
        <v>221</v>
      </c>
      <c r="J32" s="182"/>
      <c r="K32" s="183" t="s">
        <v>57</v>
      </c>
      <c r="L32" s="170" t="s">
        <v>86</v>
      </c>
      <c r="M32" s="165" t="s">
        <v>184</v>
      </c>
      <c r="N32" s="171" t="s">
        <v>33</v>
      </c>
      <c r="O32" s="172">
        <v>45918</v>
      </c>
      <c r="P32" s="173">
        <v>45918</v>
      </c>
      <c r="Q32" s="164" t="s">
        <v>222</v>
      </c>
      <c r="R32" s="165" t="s">
        <v>223</v>
      </c>
      <c r="S32" s="174" t="s">
        <v>196</v>
      </c>
      <c r="T32" s="162" t="str">
        <f t="shared" si="4"/>
        <v>&lt;0.749</v>
      </c>
      <c r="U32" s="162" t="str">
        <f t="shared" si="4"/>
        <v>&lt;0.846</v>
      </c>
      <c r="V32" s="163" t="str">
        <f t="shared" si="1"/>
        <v>&lt;1.6</v>
      </c>
      <c r="W32" s="156" t="str">
        <f t="shared" ref="W32:W35" si="5">IF(ISERROR(V32*1),"",IF(AND(H32="飲料水",V32&gt;=11),"○",IF(AND(H32="牛乳・乳児用食品",V32&gt;=51),"○",IF(AND(H32&lt;&gt;"",V32&gt;=110),"○",""))))</f>
        <v/>
      </c>
    </row>
    <row r="33" spans="1:23">
      <c r="A33" s="19">
        <f t="shared" si="2"/>
        <v>27</v>
      </c>
      <c r="B33" s="150" t="s">
        <v>181</v>
      </c>
      <c r="C33" s="175" t="s">
        <v>181</v>
      </c>
      <c r="D33" s="176" t="s">
        <v>220</v>
      </c>
      <c r="E33" s="177" t="s">
        <v>57</v>
      </c>
      <c r="F33" s="178" t="s">
        <v>57</v>
      </c>
      <c r="G33" s="179" t="s">
        <v>83</v>
      </c>
      <c r="H33" s="184" t="s">
        <v>215</v>
      </c>
      <c r="I33" s="181" t="s">
        <v>224</v>
      </c>
      <c r="J33" s="177"/>
      <c r="K33" s="183" t="s">
        <v>57</v>
      </c>
      <c r="L33" s="170" t="s">
        <v>86</v>
      </c>
      <c r="M33" s="165" t="s">
        <v>184</v>
      </c>
      <c r="N33" s="171" t="s">
        <v>33</v>
      </c>
      <c r="O33" s="172">
        <v>45918</v>
      </c>
      <c r="P33" s="173">
        <v>45918</v>
      </c>
      <c r="Q33" s="164" t="s">
        <v>225</v>
      </c>
      <c r="R33" s="165" t="s">
        <v>226</v>
      </c>
      <c r="S33" s="174" t="s">
        <v>187</v>
      </c>
      <c r="T33" s="162" t="str">
        <f t="shared" si="4"/>
        <v>&lt;0.948</v>
      </c>
      <c r="U33" s="162" t="str">
        <f t="shared" si="4"/>
        <v>&lt;0.876</v>
      </c>
      <c r="V33" s="163" t="str">
        <f t="shared" si="1"/>
        <v>&lt;1.8</v>
      </c>
      <c r="W33" s="156" t="str">
        <f t="shared" si="5"/>
        <v/>
      </c>
    </row>
    <row r="34" spans="1:23">
      <c r="A34" s="19">
        <f t="shared" si="2"/>
        <v>28</v>
      </c>
      <c r="B34" s="150" t="s">
        <v>181</v>
      </c>
      <c r="C34" s="175" t="s">
        <v>181</v>
      </c>
      <c r="D34" s="176" t="s">
        <v>192</v>
      </c>
      <c r="E34" s="177" t="s">
        <v>57</v>
      </c>
      <c r="F34" s="178" t="s">
        <v>57</v>
      </c>
      <c r="G34" s="179" t="s">
        <v>83</v>
      </c>
      <c r="H34" s="184" t="s">
        <v>215</v>
      </c>
      <c r="I34" s="181" t="s">
        <v>224</v>
      </c>
      <c r="J34" s="177"/>
      <c r="K34" s="183" t="s">
        <v>57</v>
      </c>
      <c r="L34" s="170" t="s">
        <v>86</v>
      </c>
      <c r="M34" s="165" t="s">
        <v>184</v>
      </c>
      <c r="N34" s="171" t="s">
        <v>33</v>
      </c>
      <c r="O34" s="172">
        <v>45918</v>
      </c>
      <c r="P34" s="173">
        <v>45918</v>
      </c>
      <c r="Q34" s="164" t="s">
        <v>227</v>
      </c>
      <c r="R34" s="165" t="s">
        <v>228</v>
      </c>
      <c r="S34" s="174" t="s">
        <v>229</v>
      </c>
      <c r="T34" s="162" t="str">
        <f t="shared" si="4"/>
        <v>&lt;0.789</v>
      </c>
      <c r="U34" s="162" t="str">
        <f t="shared" si="4"/>
        <v>&lt;0.754</v>
      </c>
      <c r="V34" s="163" t="str">
        <f t="shared" si="1"/>
        <v>&lt;1.5</v>
      </c>
      <c r="W34" s="156" t="str">
        <f t="shared" si="5"/>
        <v/>
      </c>
    </row>
    <row r="35" spans="1:23">
      <c r="A35" s="19">
        <f t="shared" si="2"/>
        <v>29</v>
      </c>
      <c r="B35" s="150" t="s">
        <v>181</v>
      </c>
      <c r="C35" s="175" t="s">
        <v>181</v>
      </c>
      <c r="D35" s="176" t="s">
        <v>230</v>
      </c>
      <c r="E35" s="177" t="s">
        <v>57</v>
      </c>
      <c r="F35" s="178" t="s">
        <v>57</v>
      </c>
      <c r="G35" s="185" t="s">
        <v>83</v>
      </c>
      <c r="H35" s="184" t="s">
        <v>84</v>
      </c>
      <c r="I35" s="181" t="s">
        <v>231</v>
      </c>
      <c r="J35" s="177" t="s">
        <v>183</v>
      </c>
      <c r="K35" s="183" t="s">
        <v>57</v>
      </c>
      <c r="L35" s="170" t="s">
        <v>86</v>
      </c>
      <c r="M35" s="165" t="s">
        <v>184</v>
      </c>
      <c r="N35" s="171" t="s">
        <v>33</v>
      </c>
      <c r="O35" s="172">
        <v>45925</v>
      </c>
      <c r="P35" s="173">
        <v>45925</v>
      </c>
      <c r="Q35" s="164" t="s">
        <v>232</v>
      </c>
      <c r="R35" s="165" t="s">
        <v>233</v>
      </c>
      <c r="S35" s="174" t="s">
        <v>219</v>
      </c>
      <c r="T35" s="162" t="str">
        <f t="shared" si="4"/>
        <v>&lt;0.502</v>
      </c>
      <c r="U35" s="162" t="str">
        <f t="shared" si="4"/>
        <v>&lt;0.649</v>
      </c>
      <c r="V35" s="163" t="str">
        <f t="shared" si="1"/>
        <v>&lt;1.2</v>
      </c>
      <c r="W35" s="156" t="str">
        <f t="shared" si="5"/>
        <v/>
      </c>
    </row>
    <row r="36" spans="1:23">
      <c r="A36" s="19">
        <f t="shared" si="2"/>
        <v>30</v>
      </c>
      <c r="B36" s="39" t="s">
        <v>104</v>
      </c>
      <c r="C36" s="61" t="s">
        <v>104</v>
      </c>
      <c r="D36" s="40" t="s">
        <v>104</v>
      </c>
      <c r="E36" s="39" t="s">
        <v>234</v>
      </c>
      <c r="F36" s="115" t="s">
        <v>31</v>
      </c>
      <c r="G36" s="117" t="s">
        <v>54</v>
      </c>
      <c r="H36" s="118" t="s">
        <v>62</v>
      </c>
      <c r="I36" s="119" t="s">
        <v>235</v>
      </c>
      <c r="J36" s="39" t="s">
        <v>56</v>
      </c>
      <c r="K36" s="42" t="s">
        <v>107</v>
      </c>
      <c r="L36" s="46" t="s">
        <v>41</v>
      </c>
      <c r="M36" s="31" t="s">
        <v>114</v>
      </c>
      <c r="N36" s="43" t="s">
        <v>33</v>
      </c>
      <c r="O36" s="126">
        <v>45933</v>
      </c>
      <c r="P36" s="127">
        <v>45938</v>
      </c>
      <c r="Q36" s="128" t="s">
        <v>118</v>
      </c>
      <c r="R36" s="129" t="s">
        <v>236</v>
      </c>
      <c r="S36" s="130" t="s">
        <v>237</v>
      </c>
      <c r="T36" s="29" t="str">
        <f t="shared" si="4"/>
        <v>&lt;2.8</v>
      </c>
      <c r="U36" s="29" t="str">
        <f t="shared" si="4"/>
        <v>&lt;3</v>
      </c>
      <c r="V36" s="30" t="str">
        <f t="shared" si="1"/>
        <v>&lt;5.8</v>
      </c>
      <c r="W36" s="46"/>
    </row>
    <row r="37" spans="1:23">
      <c r="A37" s="19">
        <f t="shared" si="2"/>
        <v>31</v>
      </c>
      <c r="B37" s="25" t="s">
        <v>93</v>
      </c>
      <c r="C37" s="26" t="s">
        <v>93</v>
      </c>
      <c r="D37" s="28" t="s">
        <v>238</v>
      </c>
      <c r="E37" s="25" t="s">
        <v>239</v>
      </c>
      <c r="F37" s="186" t="s">
        <v>57</v>
      </c>
      <c r="G37" s="187" t="s">
        <v>240</v>
      </c>
      <c r="H37" s="188" t="s">
        <v>241</v>
      </c>
      <c r="I37" s="189" t="s">
        <v>32</v>
      </c>
      <c r="J37" s="25" t="s">
        <v>242</v>
      </c>
      <c r="K37" s="189" t="s">
        <v>243</v>
      </c>
      <c r="L37" s="26" t="s">
        <v>244</v>
      </c>
      <c r="M37" s="186" t="s">
        <v>245</v>
      </c>
      <c r="N37" s="190" t="s">
        <v>33</v>
      </c>
      <c r="O37" s="191">
        <v>45922</v>
      </c>
      <c r="P37" s="192">
        <v>45924</v>
      </c>
      <c r="Q37" s="193" t="s">
        <v>246</v>
      </c>
      <c r="R37" s="194">
        <v>2.19</v>
      </c>
      <c r="S37" s="195" t="s">
        <v>247</v>
      </c>
      <c r="T37" s="29" t="str">
        <f t="shared" si="4"/>
        <v>&lt;0.756</v>
      </c>
      <c r="U37" s="29">
        <f t="shared" si="4"/>
        <v>2.19</v>
      </c>
      <c r="V37" s="30">
        <f t="shared" si="1"/>
        <v>2.2000000000000002</v>
      </c>
      <c r="W37" s="46" t="str">
        <f t="shared" ref="W37:W78" si="6">IF(ISERROR(V37*1),"",IF(AND(H37="飲料水",V37&gt;=11),"○",IF(AND(H37="牛乳・乳児用食品",V37&gt;=51),"○",IF(AND(H37&lt;&gt;"",V37&gt;=110),"○",""))))</f>
        <v/>
      </c>
    </row>
    <row r="38" spans="1:23">
      <c r="A38" s="19">
        <f t="shared" si="2"/>
        <v>32</v>
      </c>
      <c r="B38" s="25" t="s">
        <v>93</v>
      </c>
      <c r="C38" s="26" t="s">
        <v>93</v>
      </c>
      <c r="D38" s="28" t="s">
        <v>238</v>
      </c>
      <c r="E38" s="25" t="s">
        <v>248</v>
      </c>
      <c r="F38" s="186" t="s">
        <v>57</v>
      </c>
      <c r="G38" s="187" t="s">
        <v>240</v>
      </c>
      <c r="H38" s="188" t="s">
        <v>241</v>
      </c>
      <c r="I38" s="189" t="s">
        <v>32</v>
      </c>
      <c r="J38" s="25" t="s">
        <v>242</v>
      </c>
      <c r="K38" s="189" t="s">
        <v>243</v>
      </c>
      <c r="L38" s="26" t="s">
        <v>249</v>
      </c>
      <c r="M38" s="186" t="s">
        <v>245</v>
      </c>
      <c r="N38" s="190" t="s">
        <v>33</v>
      </c>
      <c r="O38" s="191">
        <v>45929</v>
      </c>
      <c r="P38" s="196">
        <v>45930</v>
      </c>
      <c r="Q38" s="193" t="s">
        <v>250</v>
      </c>
      <c r="R38" s="194">
        <v>2.1800000000000002</v>
      </c>
      <c r="S38" s="195">
        <v>2.2000000000000002</v>
      </c>
      <c r="T38" s="29" t="str">
        <f t="shared" si="4"/>
        <v>&lt;0.663</v>
      </c>
      <c r="U38" s="29">
        <f t="shared" si="4"/>
        <v>2.1800000000000002</v>
      </c>
      <c r="V38" s="30">
        <f t="shared" si="1"/>
        <v>2.2000000000000002</v>
      </c>
      <c r="W38" s="46" t="str">
        <f t="shared" si="6"/>
        <v/>
      </c>
    </row>
    <row r="39" spans="1:23">
      <c r="A39" s="19">
        <f t="shared" si="2"/>
        <v>33</v>
      </c>
      <c r="B39" s="25" t="s">
        <v>93</v>
      </c>
      <c r="C39" s="26" t="s">
        <v>93</v>
      </c>
      <c r="D39" s="28" t="s">
        <v>93</v>
      </c>
      <c r="E39" s="25" t="s">
        <v>251</v>
      </c>
      <c r="F39" s="186" t="s">
        <v>252</v>
      </c>
      <c r="G39" s="187" t="s">
        <v>54</v>
      </c>
      <c r="H39" s="188" t="s">
        <v>253</v>
      </c>
      <c r="I39" s="189" t="s">
        <v>254</v>
      </c>
      <c r="J39" s="25" t="s">
        <v>255</v>
      </c>
      <c r="K39" s="189" t="s">
        <v>256</v>
      </c>
      <c r="L39" s="26" t="s">
        <v>41</v>
      </c>
      <c r="M39" s="197" t="s">
        <v>257</v>
      </c>
      <c r="N39" s="190" t="s">
        <v>33</v>
      </c>
      <c r="O39" s="191" t="s">
        <v>258</v>
      </c>
      <c r="P39" s="196">
        <v>45897</v>
      </c>
      <c r="Q39" s="193" t="s">
        <v>259</v>
      </c>
      <c r="R39" s="194" t="s">
        <v>260</v>
      </c>
      <c r="S39" s="195" t="s">
        <v>261</v>
      </c>
      <c r="T39" s="29" t="str">
        <f t="shared" ref="T39:U54" si="7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&lt;3.74</v>
      </c>
      <c r="U39" s="29" t="str">
        <f t="shared" si="7"/>
        <v>&lt;3.8</v>
      </c>
      <c r="V39" s="30" t="str">
        <f t="shared" si="1"/>
        <v>&lt;7.5</v>
      </c>
      <c r="W39" s="46"/>
    </row>
    <row r="40" spans="1:23">
      <c r="A40" s="19">
        <f t="shared" si="2"/>
        <v>34</v>
      </c>
      <c r="B40" s="25" t="s">
        <v>93</v>
      </c>
      <c r="C40" s="26" t="s">
        <v>93</v>
      </c>
      <c r="D40" s="28" t="s">
        <v>93</v>
      </c>
      <c r="E40" s="25" t="s">
        <v>251</v>
      </c>
      <c r="F40" s="186" t="s">
        <v>252</v>
      </c>
      <c r="G40" s="187" t="s">
        <v>54</v>
      </c>
      <c r="H40" s="188" t="s">
        <v>253</v>
      </c>
      <c r="I40" s="189" t="s">
        <v>254</v>
      </c>
      <c r="J40" s="25" t="s">
        <v>255</v>
      </c>
      <c r="K40" s="189" t="s">
        <v>256</v>
      </c>
      <c r="L40" s="26" t="s">
        <v>41</v>
      </c>
      <c r="M40" s="197" t="s">
        <v>257</v>
      </c>
      <c r="N40" s="190" t="s">
        <v>33</v>
      </c>
      <c r="O40" s="191" t="s">
        <v>258</v>
      </c>
      <c r="P40" s="196">
        <v>45897</v>
      </c>
      <c r="Q40" s="193" t="s">
        <v>262</v>
      </c>
      <c r="R40" s="194" t="s">
        <v>263</v>
      </c>
      <c r="S40" s="195" t="s">
        <v>264</v>
      </c>
      <c r="T40" s="29" t="str">
        <f t="shared" si="7"/>
        <v>&lt;3.24</v>
      </c>
      <c r="U40" s="29" t="str">
        <f t="shared" si="7"/>
        <v>&lt;3.35</v>
      </c>
      <c r="V40" s="30" t="str">
        <f t="shared" si="1"/>
        <v>&lt;6.6</v>
      </c>
      <c r="W40" s="46"/>
    </row>
    <row r="41" spans="1:23">
      <c r="A41" s="19">
        <f t="shared" si="2"/>
        <v>35</v>
      </c>
      <c r="B41" s="25" t="s">
        <v>93</v>
      </c>
      <c r="C41" s="26" t="s">
        <v>93</v>
      </c>
      <c r="D41" s="28" t="s">
        <v>93</v>
      </c>
      <c r="E41" s="25" t="s">
        <v>251</v>
      </c>
      <c r="F41" s="186" t="s">
        <v>252</v>
      </c>
      <c r="G41" s="187" t="s">
        <v>54</v>
      </c>
      <c r="H41" s="188" t="s">
        <v>253</v>
      </c>
      <c r="I41" s="189" t="s">
        <v>265</v>
      </c>
      <c r="J41" s="25" t="s">
        <v>255</v>
      </c>
      <c r="K41" s="189" t="s">
        <v>266</v>
      </c>
      <c r="L41" s="26" t="s">
        <v>41</v>
      </c>
      <c r="M41" s="197" t="s">
        <v>257</v>
      </c>
      <c r="N41" s="190" t="s">
        <v>33</v>
      </c>
      <c r="O41" s="191" t="s">
        <v>258</v>
      </c>
      <c r="P41" s="196">
        <v>45897</v>
      </c>
      <c r="Q41" s="193" t="s">
        <v>267</v>
      </c>
      <c r="R41" s="194">
        <v>4.37</v>
      </c>
      <c r="S41" s="195">
        <v>4.4000000000000004</v>
      </c>
      <c r="T41" s="29" t="str">
        <f t="shared" si="7"/>
        <v>&lt;5.3</v>
      </c>
      <c r="U41" s="29">
        <f t="shared" si="7"/>
        <v>4.37</v>
      </c>
      <c r="V41" s="30">
        <f t="shared" si="1"/>
        <v>4.4000000000000004</v>
      </c>
      <c r="W41" s="46"/>
    </row>
    <row r="42" spans="1:23">
      <c r="A42" s="19">
        <f t="shared" si="2"/>
        <v>36</v>
      </c>
      <c r="B42" s="25" t="s">
        <v>93</v>
      </c>
      <c r="C42" s="26" t="s">
        <v>93</v>
      </c>
      <c r="D42" s="28" t="s">
        <v>93</v>
      </c>
      <c r="E42" s="25" t="s">
        <v>251</v>
      </c>
      <c r="F42" s="186" t="s">
        <v>268</v>
      </c>
      <c r="G42" s="187" t="s">
        <v>54</v>
      </c>
      <c r="H42" s="188" t="s">
        <v>253</v>
      </c>
      <c r="I42" s="189" t="s">
        <v>265</v>
      </c>
      <c r="J42" s="25" t="s">
        <v>255</v>
      </c>
      <c r="K42" s="189" t="s">
        <v>266</v>
      </c>
      <c r="L42" s="26" t="s">
        <v>41</v>
      </c>
      <c r="M42" s="197" t="s">
        <v>257</v>
      </c>
      <c r="N42" s="190" t="s">
        <v>33</v>
      </c>
      <c r="O42" s="191">
        <v>45892</v>
      </c>
      <c r="P42" s="196">
        <v>45897</v>
      </c>
      <c r="Q42" s="193" t="s">
        <v>269</v>
      </c>
      <c r="R42" s="194" t="s">
        <v>270</v>
      </c>
      <c r="S42" s="195" t="s">
        <v>52</v>
      </c>
      <c r="T42" s="29" t="str">
        <f t="shared" si="7"/>
        <v>&lt;4.54</v>
      </c>
      <c r="U42" s="29" t="str">
        <f t="shared" si="7"/>
        <v>&lt;4.34</v>
      </c>
      <c r="V42" s="30" t="str">
        <f t="shared" si="1"/>
        <v>&lt;8.9</v>
      </c>
      <c r="W42" s="46"/>
    </row>
    <row r="43" spans="1:23">
      <c r="A43" s="19">
        <f t="shared" si="2"/>
        <v>37</v>
      </c>
      <c r="B43" s="25" t="s">
        <v>93</v>
      </c>
      <c r="C43" s="26" t="s">
        <v>93</v>
      </c>
      <c r="D43" s="28" t="s">
        <v>93</v>
      </c>
      <c r="E43" s="25" t="s">
        <v>251</v>
      </c>
      <c r="F43" s="186" t="s">
        <v>252</v>
      </c>
      <c r="G43" s="187" t="s">
        <v>54</v>
      </c>
      <c r="H43" s="188" t="s">
        <v>253</v>
      </c>
      <c r="I43" s="189" t="s">
        <v>271</v>
      </c>
      <c r="J43" s="25" t="s">
        <v>255</v>
      </c>
      <c r="K43" s="189" t="s">
        <v>266</v>
      </c>
      <c r="L43" s="26" t="s">
        <v>41</v>
      </c>
      <c r="M43" s="197" t="s">
        <v>257</v>
      </c>
      <c r="N43" s="190" t="s">
        <v>33</v>
      </c>
      <c r="O43" s="191" t="s">
        <v>258</v>
      </c>
      <c r="P43" s="196">
        <v>45897</v>
      </c>
      <c r="Q43" s="193" t="s">
        <v>272</v>
      </c>
      <c r="R43" s="194" t="s">
        <v>272</v>
      </c>
      <c r="S43" s="195" t="s">
        <v>273</v>
      </c>
      <c r="T43" s="29" t="str">
        <f t="shared" si="7"/>
        <v>&lt;3.66</v>
      </c>
      <c r="U43" s="29" t="str">
        <f t="shared" si="7"/>
        <v>&lt;3.66</v>
      </c>
      <c r="V43" s="30" t="str">
        <f t="shared" si="1"/>
        <v>&lt;7.3</v>
      </c>
      <c r="W43" s="46"/>
    </row>
    <row r="44" spans="1:23">
      <c r="A44" s="19">
        <f t="shared" si="2"/>
        <v>38</v>
      </c>
      <c r="B44" s="25" t="s">
        <v>93</v>
      </c>
      <c r="C44" s="26" t="s">
        <v>93</v>
      </c>
      <c r="D44" s="28" t="s">
        <v>93</v>
      </c>
      <c r="E44" s="25" t="s">
        <v>251</v>
      </c>
      <c r="F44" s="186" t="s">
        <v>268</v>
      </c>
      <c r="G44" s="187" t="s">
        <v>54</v>
      </c>
      <c r="H44" s="188" t="s">
        <v>253</v>
      </c>
      <c r="I44" s="189" t="s">
        <v>271</v>
      </c>
      <c r="J44" s="25" t="s">
        <v>255</v>
      </c>
      <c r="K44" s="189" t="s">
        <v>266</v>
      </c>
      <c r="L44" s="26" t="s">
        <v>41</v>
      </c>
      <c r="M44" s="197" t="s">
        <v>257</v>
      </c>
      <c r="N44" s="190" t="s">
        <v>33</v>
      </c>
      <c r="O44" s="191">
        <v>45892</v>
      </c>
      <c r="P44" s="196">
        <v>45897</v>
      </c>
      <c r="Q44" s="193" t="s">
        <v>274</v>
      </c>
      <c r="R44" s="194" t="s">
        <v>275</v>
      </c>
      <c r="S44" s="195" t="s">
        <v>276</v>
      </c>
      <c r="T44" s="29" t="str">
        <f t="shared" si="7"/>
        <v>&lt;3.21</v>
      </c>
      <c r="U44" s="29" t="str">
        <f t="shared" si="7"/>
        <v>&lt;3.22</v>
      </c>
      <c r="V44" s="30" t="str">
        <f t="shared" si="1"/>
        <v>&lt;6.4</v>
      </c>
      <c r="W44" s="46"/>
    </row>
    <row r="45" spans="1:23">
      <c r="A45" s="19">
        <f t="shared" si="2"/>
        <v>39</v>
      </c>
      <c r="B45" s="25" t="s">
        <v>93</v>
      </c>
      <c r="C45" s="26" t="s">
        <v>93</v>
      </c>
      <c r="D45" s="28" t="s">
        <v>93</v>
      </c>
      <c r="E45" s="25" t="s">
        <v>251</v>
      </c>
      <c r="F45" s="186" t="s">
        <v>252</v>
      </c>
      <c r="G45" s="187" t="s">
        <v>54</v>
      </c>
      <c r="H45" s="188" t="s">
        <v>253</v>
      </c>
      <c r="I45" s="189" t="s">
        <v>277</v>
      </c>
      <c r="J45" s="25" t="s">
        <v>255</v>
      </c>
      <c r="K45" s="189" t="s">
        <v>278</v>
      </c>
      <c r="L45" s="26" t="s">
        <v>41</v>
      </c>
      <c r="M45" s="197" t="s">
        <v>257</v>
      </c>
      <c r="N45" s="190" t="s">
        <v>33</v>
      </c>
      <c r="O45" s="191" t="s">
        <v>258</v>
      </c>
      <c r="P45" s="196">
        <v>45897</v>
      </c>
      <c r="Q45" s="193" t="s">
        <v>279</v>
      </c>
      <c r="R45" s="194" t="s">
        <v>280</v>
      </c>
      <c r="S45" s="195" t="s">
        <v>281</v>
      </c>
      <c r="T45" s="29" t="str">
        <f t="shared" si="7"/>
        <v>&lt;4.44</v>
      </c>
      <c r="U45" s="29" t="str">
        <f t="shared" si="7"/>
        <v>&lt;3.64</v>
      </c>
      <c r="V45" s="30" t="str">
        <f t="shared" si="1"/>
        <v>&lt;8.1</v>
      </c>
      <c r="W45" s="46"/>
    </row>
    <row r="46" spans="1:23">
      <c r="A46" s="19">
        <f t="shared" si="2"/>
        <v>40</v>
      </c>
      <c r="B46" s="25" t="s">
        <v>93</v>
      </c>
      <c r="C46" s="26" t="s">
        <v>93</v>
      </c>
      <c r="D46" s="28" t="s">
        <v>93</v>
      </c>
      <c r="E46" s="25" t="s">
        <v>251</v>
      </c>
      <c r="F46" s="186" t="s">
        <v>268</v>
      </c>
      <c r="G46" s="187" t="s">
        <v>54</v>
      </c>
      <c r="H46" s="188" t="s">
        <v>253</v>
      </c>
      <c r="I46" s="189" t="s">
        <v>282</v>
      </c>
      <c r="J46" s="25" t="s">
        <v>255</v>
      </c>
      <c r="K46" s="189" t="s">
        <v>278</v>
      </c>
      <c r="L46" s="26" t="s">
        <v>41</v>
      </c>
      <c r="M46" s="197" t="s">
        <v>257</v>
      </c>
      <c r="N46" s="190" t="s">
        <v>33</v>
      </c>
      <c r="O46" s="191" t="s">
        <v>283</v>
      </c>
      <c r="P46" s="196">
        <v>45897</v>
      </c>
      <c r="Q46" s="193" t="s">
        <v>284</v>
      </c>
      <c r="R46" s="194" t="s">
        <v>285</v>
      </c>
      <c r="S46" s="195" t="s">
        <v>286</v>
      </c>
      <c r="T46" s="29" t="str">
        <f t="shared" si="7"/>
        <v>&lt;4.56</v>
      </c>
      <c r="U46" s="29" t="str">
        <f t="shared" si="7"/>
        <v>&lt;4.16</v>
      </c>
      <c r="V46" s="30" t="str">
        <f t="shared" si="1"/>
        <v>&lt;8.7</v>
      </c>
      <c r="W46" s="46"/>
    </row>
    <row r="47" spans="1:23">
      <c r="A47" s="19">
        <f t="shared" si="2"/>
        <v>41</v>
      </c>
      <c r="B47" s="25" t="s">
        <v>93</v>
      </c>
      <c r="C47" s="26" t="s">
        <v>93</v>
      </c>
      <c r="D47" s="28" t="s">
        <v>93</v>
      </c>
      <c r="E47" s="25" t="s">
        <v>251</v>
      </c>
      <c r="F47" s="186" t="s">
        <v>268</v>
      </c>
      <c r="G47" s="187" t="s">
        <v>54</v>
      </c>
      <c r="H47" s="188" t="s">
        <v>253</v>
      </c>
      <c r="I47" s="189" t="s">
        <v>287</v>
      </c>
      <c r="J47" s="25" t="s">
        <v>255</v>
      </c>
      <c r="K47" s="189" t="s">
        <v>278</v>
      </c>
      <c r="L47" s="26" t="s">
        <v>41</v>
      </c>
      <c r="M47" s="197" t="s">
        <v>257</v>
      </c>
      <c r="N47" s="190" t="s">
        <v>33</v>
      </c>
      <c r="O47" s="191" t="s">
        <v>283</v>
      </c>
      <c r="P47" s="196">
        <v>45897</v>
      </c>
      <c r="Q47" s="193" t="s">
        <v>288</v>
      </c>
      <c r="R47" s="194" t="s">
        <v>289</v>
      </c>
      <c r="S47" s="195" t="s">
        <v>290</v>
      </c>
      <c r="T47" s="29" t="str">
        <f t="shared" si="7"/>
        <v>&lt;4.31</v>
      </c>
      <c r="U47" s="29" t="str">
        <f t="shared" si="7"/>
        <v>&lt;4.65</v>
      </c>
      <c r="V47" s="198" t="str">
        <f>IFERROR(IF(AND(T47="",U47=""),"",IF(AND(T47="-",U47="-"),IF(S47="","Cs合計を入力してください",S47),IF(NOT(ISERROR(T47*1+U47*1)),ROUND(T47+U47, 1-INT(LOG(ABS(T47+U47)))),IF(NOT(ISERROR(T47*1)),ROUND(T47, 1-INT(LOG(ABS(T47)))),IF(NOT(ISERROR(U47*1)),ROUND(U47, 1-INT(LOG(ABS(U47)))),IF(ISERROR(T47*1+U47*1),"&lt;"&amp;ROUND(IF(T47="-",0,SUBSTITUTE(T47,"&lt;",""))*1+IF(U47="-",0,SUBSTITUTE(U47,"&lt;",""))*1,1-INT(LOG(ABS(IF(T47="-",0,SUBSTITUTE(T47,"&lt;",""))*1+IF(U47="-",0,SUBSTITUTE(U47,"&lt;",""))*1)))))))))),"入力形式が間違っています")</f>
        <v>&lt;9</v>
      </c>
      <c r="W47" s="46"/>
    </row>
    <row r="48" spans="1:23">
      <c r="A48" s="19">
        <f t="shared" si="2"/>
        <v>42</v>
      </c>
      <c r="B48" s="25" t="s">
        <v>93</v>
      </c>
      <c r="C48" s="26" t="s">
        <v>93</v>
      </c>
      <c r="D48" s="28" t="s">
        <v>93</v>
      </c>
      <c r="E48" s="25" t="s">
        <v>291</v>
      </c>
      <c r="F48" s="186" t="s">
        <v>292</v>
      </c>
      <c r="G48" s="187" t="s">
        <v>54</v>
      </c>
      <c r="H48" s="188" t="s">
        <v>253</v>
      </c>
      <c r="I48" s="189" t="s">
        <v>293</v>
      </c>
      <c r="J48" s="25" t="s">
        <v>255</v>
      </c>
      <c r="K48" s="189" t="s">
        <v>266</v>
      </c>
      <c r="L48" s="26" t="s">
        <v>41</v>
      </c>
      <c r="M48" s="197" t="s">
        <v>294</v>
      </c>
      <c r="N48" s="190" t="s">
        <v>33</v>
      </c>
      <c r="O48" s="191">
        <v>45894</v>
      </c>
      <c r="P48" s="196">
        <v>45897</v>
      </c>
      <c r="Q48" s="193" t="s">
        <v>295</v>
      </c>
      <c r="R48" s="194">
        <v>0.373</v>
      </c>
      <c r="S48" s="195">
        <v>0.37</v>
      </c>
      <c r="T48" s="29" t="str">
        <f t="shared" si="7"/>
        <v>&lt;0.393</v>
      </c>
      <c r="U48" s="29">
        <f t="shared" si="7"/>
        <v>0.373</v>
      </c>
      <c r="V48" s="30">
        <f t="shared" si="1"/>
        <v>0.37</v>
      </c>
      <c r="W48" s="46"/>
    </row>
    <row r="49" spans="1:23">
      <c r="A49" s="19">
        <f t="shared" si="2"/>
        <v>43</v>
      </c>
      <c r="B49" s="25" t="s">
        <v>93</v>
      </c>
      <c r="C49" s="26" t="s">
        <v>93</v>
      </c>
      <c r="D49" s="28" t="s">
        <v>93</v>
      </c>
      <c r="E49" s="25" t="s">
        <v>251</v>
      </c>
      <c r="F49" s="186" t="s">
        <v>268</v>
      </c>
      <c r="G49" s="187" t="s">
        <v>54</v>
      </c>
      <c r="H49" s="188" t="s">
        <v>253</v>
      </c>
      <c r="I49" s="189" t="s">
        <v>296</v>
      </c>
      <c r="J49" s="25" t="s">
        <v>255</v>
      </c>
      <c r="K49" s="189" t="s">
        <v>266</v>
      </c>
      <c r="L49" s="26" t="s">
        <v>41</v>
      </c>
      <c r="M49" s="197" t="s">
        <v>257</v>
      </c>
      <c r="N49" s="190" t="s">
        <v>33</v>
      </c>
      <c r="O49" s="191">
        <v>45892</v>
      </c>
      <c r="P49" s="196">
        <v>45897</v>
      </c>
      <c r="Q49" s="193" t="s">
        <v>297</v>
      </c>
      <c r="R49" s="194">
        <v>4.59</v>
      </c>
      <c r="S49" s="195">
        <v>4.5999999999999996</v>
      </c>
      <c r="T49" s="29" t="str">
        <f t="shared" si="7"/>
        <v>&lt;3.99</v>
      </c>
      <c r="U49" s="29">
        <f t="shared" si="7"/>
        <v>4.59</v>
      </c>
      <c r="V49" s="30">
        <f t="shared" si="1"/>
        <v>4.5999999999999996</v>
      </c>
      <c r="W49" s="46"/>
    </row>
    <row r="50" spans="1:23">
      <c r="A50" s="19">
        <f t="shared" si="2"/>
        <v>44</v>
      </c>
      <c r="B50" s="25" t="s">
        <v>93</v>
      </c>
      <c r="C50" s="26" t="s">
        <v>93</v>
      </c>
      <c r="D50" s="28" t="s">
        <v>93</v>
      </c>
      <c r="E50" s="25" t="s">
        <v>251</v>
      </c>
      <c r="F50" s="186" t="s">
        <v>268</v>
      </c>
      <c r="G50" s="187" t="s">
        <v>54</v>
      </c>
      <c r="H50" s="188" t="s">
        <v>253</v>
      </c>
      <c r="I50" s="189" t="s">
        <v>271</v>
      </c>
      <c r="J50" s="25" t="s">
        <v>255</v>
      </c>
      <c r="K50" s="189" t="s">
        <v>266</v>
      </c>
      <c r="L50" s="26" t="s">
        <v>41</v>
      </c>
      <c r="M50" s="197" t="s">
        <v>257</v>
      </c>
      <c r="N50" s="190" t="s">
        <v>33</v>
      </c>
      <c r="O50" s="191">
        <v>45892</v>
      </c>
      <c r="P50" s="196">
        <v>45897</v>
      </c>
      <c r="Q50" s="193" t="s">
        <v>298</v>
      </c>
      <c r="R50" s="194" t="s">
        <v>299</v>
      </c>
      <c r="S50" s="195" t="s">
        <v>264</v>
      </c>
      <c r="T50" s="29" t="str">
        <f t="shared" si="7"/>
        <v>&lt;3.27</v>
      </c>
      <c r="U50" s="29" t="str">
        <f t="shared" si="7"/>
        <v>&lt;3.31</v>
      </c>
      <c r="V50" s="30" t="str">
        <f t="shared" si="1"/>
        <v>&lt;6.6</v>
      </c>
      <c r="W50" s="46"/>
    </row>
    <row r="51" spans="1:23">
      <c r="A51" s="19">
        <f t="shared" si="2"/>
        <v>45</v>
      </c>
      <c r="B51" s="25" t="s">
        <v>93</v>
      </c>
      <c r="C51" s="26" t="s">
        <v>93</v>
      </c>
      <c r="D51" s="28" t="s">
        <v>93</v>
      </c>
      <c r="E51" s="25" t="s">
        <v>251</v>
      </c>
      <c r="F51" s="186" t="s">
        <v>252</v>
      </c>
      <c r="G51" s="187" t="s">
        <v>54</v>
      </c>
      <c r="H51" s="188" t="s">
        <v>253</v>
      </c>
      <c r="I51" s="189" t="s">
        <v>277</v>
      </c>
      <c r="J51" s="25" t="s">
        <v>255</v>
      </c>
      <c r="K51" s="189" t="s">
        <v>278</v>
      </c>
      <c r="L51" s="26" t="s">
        <v>41</v>
      </c>
      <c r="M51" s="197" t="s">
        <v>257</v>
      </c>
      <c r="N51" s="190" t="s">
        <v>33</v>
      </c>
      <c r="O51" s="191" t="s">
        <v>258</v>
      </c>
      <c r="P51" s="196">
        <v>45897</v>
      </c>
      <c r="Q51" s="193" t="s">
        <v>300</v>
      </c>
      <c r="R51" s="194" t="s">
        <v>301</v>
      </c>
      <c r="S51" s="195" t="s">
        <v>302</v>
      </c>
      <c r="T51" s="29" t="str">
        <f t="shared" si="7"/>
        <v>&lt;4.35</v>
      </c>
      <c r="U51" s="29" t="str">
        <f t="shared" si="7"/>
        <v>&lt;4.25</v>
      </c>
      <c r="V51" s="30" t="str">
        <f t="shared" si="1"/>
        <v>&lt;8.6</v>
      </c>
      <c r="W51" s="46"/>
    </row>
    <row r="52" spans="1:23">
      <c r="A52" s="19">
        <f t="shared" si="2"/>
        <v>46</v>
      </c>
      <c r="B52" s="25" t="s">
        <v>93</v>
      </c>
      <c r="C52" s="26" t="s">
        <v>93</v>
      </c>
      <c r="D52" s="28" t="s">
        <v>93</v>
      </c>
      <c r="E52" s="25" t="s">
        <v>251</v>
      </c>
      <c r="F52" s="186" t="s">
        <v>252</v>
      </c>
      <c r="G52" s="187" t="s">
        <v>54</v>
      </c>
      <c r="H52" s="188" t="s">
        <v>253</v>
      </c>
      <c r="I52" s="189" t="s">
        <v>277</v>
      </c>
      <c r="J52" s="25" t="s">
        <v>255</v>
      </c>
      <c r="K52" s="189" t="s">
        <v>278</v>
      </c>
      <c r="L52" s="26" t="s">
        <v>41</v>
      </c>
      <c r="M52" s="197" t="s">
        <v>257</v>
      </c>
      <c r="N52" s="190" t="s">
        <v>33</v>
      </c>
      <c r="O52" s="191" t="s">
        <v>258</v>
      </c>
      <c r="P52" s="196">
        <v>45897</v>
      </c>
      <c r="Q52" s="193" t="s">
        <v>303</v>
      </c>
      <c r="R52" s="194" t="s">
        <v>304</v>
      </c>
      <c r="S52" s="195" t="s">
        <v>281</v>
      </c>
      <c r="T52" s="29" t="str">
        <f t="shared" si="7"/>
        <v>&lt;3.73</v>
      </c>
      <c r="U52" s="29" t="str">
        <f t="shared" si="7"/>
        <v>&lt;4.37</v>
      </c>
      <c r="V52" s="30" t="str">
        <f t="shared" si="1"/>
        <v>&lt;8.1</v>
      </c>
      <c r="W52" s="46"/>
    </row>
    <row r="53" spans="1:23">
      <c r="A53" s="19">
        <f t="shared" si="2"/>
        <v>47</v>
      </c>
      <c r="B53" s="25" t="s">
        <v>93</v>
      </c>
      <c r="C53" s="26" t="s">
        <v>93</v>
      </c>
      <c r="D53" s="28" t="s">
        <v>93</v>
      </c>
      <c r="E53" s="25" t="s">
        <v>251</v>
      </c>
      <c r="F53" s="186" t="s">
        <v>252</v>
      </c>
      <c r="G53" s="187" t="s">
        <v>54</v>
      </c>
      <c r="H53" s="188" t="s">
        <v>253</v>
      </c>
      <c r="I53" s="189" t="s">
        <v>277</v>
      </c>
      <c r="J53" s="25" t="s">
        <v>255</v>
      </c>
      <c r="K53" s="189" t="s">
        <v>278</v>
      </c>
      <c r="L53" s="26" t="s">
        <v>41</v>
      </c>
      <c r="M53" s="197" t="s">
        <v>257</v>
      </c>
      <c r="N53" s="190" t="s">
        <v>33</v>
      </c>
      <c r="O53" s="191" t="s">
        <v>258</v>
      </c>
      <c r="P53" s="196">
        <v>45897</v>
      </c>
      <c r="Q53" s="193" t="s">
        <v>305</v>
      </c>
      <c r="R53" s="194" t="s">
        <v>306</v>
      </c>
      <c r="S53" s="195" t="s">
        <v>52</v>
      </c>
      <c r="T53" s="29" t="str">
        <f t="shared" si="7"/>
        <v>&lt;4.82</v>
      </c>
      <c r="U53" s="29" t="str">
        <f t="shared" si="7"/>
        <v>&lt;4.05</v>
      </c>
      <c r="V53" s="30" t="str">
        <f t="shared" si="1"/>
        <v>&lt;8.9</v>
      </c>
      <c r="W53" s="46"/>
    </row>
    <row r="54" spans="1:23">
      <c r="A54" s="19">
        <f t="shared" si="2"/>
        <v>48</v>
      </c>
      <c r="B54" s="25" t="s">
        <v>93</v>
      </c>
      <c r="C54" s="26" t="s">
        <v>93</v>
      </c>
      <c r="D54" s="28" t="s">
        <v>93</v>
      </c>
      <c r="E54" s="25" t="s">
        <v>251</v>
      </c>
      <c r="F54" s="186" t="s">
        <v>268</v>
      </c>
      <c r="G54" s="187" t="s">
        <v>54</v>
      </c>
      <c r="H54" s="188" t="s">
        <v>253</v>
      </c>
      <c r="I54" s="189" t="s">
        <v>287</v>
      </c>
      <c r="J54" s="25" t="s">
        <v>255</v>
      </c>
      <c r="K54" s="189" t="s">
        <v>278</v>
      </c>
      <c r="L54" s="26" t="s">
        <v>41</v>
      </c>
      <c r="M54" s="197" t="s">
        <v>257</v>
      </c>
      <c r="N54" s="190" t="s">
        <v>33</v>
      </c>
      <c r="O54" s="191" t="s">
        <v>283</v>
      </c>
      <c r="P54" s="196">
        <v>45897</v>
      </c>
      <c r="Q54" s="193" t="s">
        <v>307</v>
      </c>
      <c r="R54" s="194" t="s">
        <v>308</v>
      </c>
      <c r="S54" s="195" t="s">
        <v>309</v>
      </c>
      <c r="T54" s="29" t="str">
        <f t="shared" si="7"/>
        <v>&lt;4.92</v>
      </c>
      <c r="U54" s="29" t="str">
        <f t="shared" si="7"/>
        <v>&lt;3.55</v>
      </c>
      <c r="V54" s="30" t="str">
        <f t="shared" si="1"/>
        <v>&lt;8.5</v>
      </c>
      <c r="W54" s="46"/>
    </row>
    <row r="55" spans="1:23">
      <c r="A55" s="19">
        <f t="shared" si="2"/>
        <v>49</v>
      </c>
      <c r="B55" s="25" t="s">
        <v>93</v>
      </c>
      <c r="C55" s="26" t="s">
        <v>93</v>
      </c>
      <c r="D55" s="28" t="s">
        <v>93</v>
      </c>
      <c r="E55" s="25" t="s">
        <v>251</v>
      </c>
      <c r="F55" s="186" t="s">
        <v>268</v>
      </c>
      <c r="G55" s="187" t="s">
        <v>54</v>
      </c>
      <c r="H55" s="188" t="s">
        <v>253</v>
      </c>
      <c r="I55" s="189" t="s">
        <v>287</v>
      </c>
      <c r="J55" s="25" t="s">
        <v>255</v>
      </c>
      <c r="K55" s="189" t="s">
        <v>278</v>
      </c>
      <c r="L55" s="26" t="s">
        <v>41</v>
      </c>
      <c r="M55" s="197" t="s">
        <v>257</v>
      </c>
      <c r="N55" s="190" t="s">
        <v>33</v>
      </c>
      <c r="O55" s="191" t="s">
        <v>283</v>
      </c>
      <c r="P55" s="196">
        <v>45897</v>
      </c>
      <c r="Q55" s="193" t="s">
        <v>310</v>
      </c>
      <c r="R55" s="194" t="s">
        <v>311</v>
      </c>
      <c r="S55" s="195" t="s">
        <v>312</v>
      </c>
      <c r="T55" s="29" t="str">
        <f t="shared" ref="T55:U108" si="8">IF(Q55="","",IF(NOT(ISERROR(Q55*1)),ROUNDDOWN(Q55*1,2-INT(LOG(ABS(Q55*1)))),IFERROR("&lt;"&amp;ROUNDDOWN(IF(SUBSTITUTE(Q55,"&lt;","")*1&lt;=50,SUBSTITUTE(Q55,"&lt;","")*1,""),2-INT(LOG(ABS(SUBSTITUTE(Q55,"&lt;","")*1)))),IF(Q55="-",Q55,"入力形式が間違っています"))))</f>
        <v>&lt;3.36</v>
      </c>
      <c r="U55" s="29" t="str">
        <f t="shared" si="8"/>
        <v>&lt;3.87</v>
      </c>
      <c r="V55" s="30" t="str">
        <f t="shared" si="1"/>
        <v>&lt;7.2</v>
      </c>
      <c r="W55" s="46"/>
    </row>
    <row r="56" spans="1:23">
      <c r="A56" s="19">
        <f t="shared" si="2"/>
        <v>50</v>
      </c>
      <c r="B56" s="25" t="s">
        <v>93</v>
      </c>
      <c r="C56" s="26" t="s">
        <v>93</v>
      </c>
      <c r="D56" s="28" t="s">
        <v>93</v>
      </c>
      <c r="E56" s="25" t="s">
        <v>251</v>
      </c>
      <c r="F56" s="186" t="s">
        <v>268</v>
      </c>
      <c r="G56" s="187" t="s">
        <v>54</v>
      </c>
      <c r="H56" s="188" t="s">
        <v>253</v>
      </c>
      <c r="I56" s="189" t="s">
        <v>287</v>
      </c>
      <c r="J56" s="25" t="s">
        <v>255</v>
      </c>
      <c r="K56" s="189" t="s">
        <v>278</v>
      </c>
      <c r="L56" s="26" t="s">
        <v>41</v>
      </c>
      <c r="M56" s="197" t="s">
        <v>257</v>
      </c>
      <c r="N56" s="190" t="s">
        <v>33</v>
      </c>
      <c r="O56" s="191" t="s">
        <v>283</v>
      </c>
      <c r="P56" s="196">
        <v>45897</v>
      </c>
      <c r="Q56" s="193" t="s">
        <v>313</v>
      </c>
      <c r="R56" s="194" t="s">
        <v>263</v>
      </c>
      <c r="S56" s="195" t="s">
        <v>314</v>
      </c>
      <c r="T56" s="29" t="str">
        <f t="shared" si="8"/>
        <v>&lt;3.61</v>
      </c>
      <c r="U56" s="29" t="str">
        <f t="shared" si="8"/>
        <v>&lt;3.35</v>
      </c>
      <c r="V56" s="30" t="str">
        <f t="shared" si="1"/>
        <v>&lt;7</v>
      </c>
      <c r="W56" s="46"/>
    </row>
    <row r="57" spans="1:23">
      <c r="A57" s="19">
        <f t="shared" si="2"/>
        <v>51</v>
      </c>
      <c r="B57" s="25" t="s">
        <v>93</v>
      </c>
      <c r="C57" s="26" t="s">
        <v>93</v>
      </c>
      <c r="D57" s="28" t="s">
        <v>93</v>
      </c>
      <c r="E57" s="25" t="s">
        <v>251</v>
      </c>
      <c r="F57" s="186" t="s">
        <v>268</v>
      </c>
      <c r="G57" s="187" t="s">
        <v>54</v>
      </c>
      <c r="H57" s="188" t="s">
        <v>253</v>
      </c>
      <c r="I57" s="189" t="s">
        <v>287</v>
      </c>
      <c r="J57" s="25" t="s">
        <v>255</v>
      </c>
      <c r="K57" s="189" t="s">
        <v>278</v>
      </c>
      <c r="L57" s="26" t="s">
        <v>41</v>
      </c>
      <c r="M57" s="197" t="s">
        <v>257</v>
      </c>
      <c r="N57" s="190" t="s">
        <v>33</v>
      </c>
      <c r="O57" s="191" t="s">
        <v>283</v>
      </c>
      <c r="P57" s="196">
        <v>45897</v>
      </c>
      <c r="Q57" s="193" t="s">
        <v>102</v>
      </c>
      <c r="R57" s="194" t="s">
        <v>274</v>
      </c>
      <c r="S57" s="195" t="s">
        <v>276</v>
      </c>
      <c r="T57" s="29" t="str">
        <f t="shared" si="8"/>
        <v>&lt;3.23</v>
      </c>
      <c r="U57" s="29" t="str">
        <f t="shared" si="8"/>
        <v>&lt;3.21</v>
      </c>
      <c r="V57" s="30" t="str">
        <f t="shared" si="1"/>
        <v>&lt;6.4</v>
      </c>
      <c r="W57" s="46"/>
    </row>
    <row r="58" spans="1:23">
      <c r="A58" s="19">
        <f t="shared" si="2"/>
        <v>52</v>
      </c>
      <c r="B58" s="25" t="s">
        <v>93</v>
      </c>
      <c r="C58" s="26" t="s">
        <v>93</v>
      </c>
      <c r="D58" s="28" t="s">
        <v>93</v>
      </c>
      <c r="E58" s="25" t="s">
        <v>251</v>
      </c>
      <c r="F58" s="186" t="s">
        <v>268</v>
      </c>
      <c r="G58" s="187" t="s">
        <v>54</v>
      </c>
      <c r="H58" s="188" t="s">
        <v>253</v>
      </c>
      <c r="I58" s="189" t="s">
        <v>315</v>
      </c>
      <c r="J58" s="25" t="s">
        <v>255</v>
      </c>
      <c r="K58" s="189" t="s">
        <v>278</v>
      </c>
      <c r="L58" s="26" t="s">
        <v>41</v>
      </c>
      <c r="M58" s="197" t="s">
        <v>294</v>
      </c>
      <c r="N58" s="190" t="s">
        <v>33</v>
      </c>
      <c r="O58" s="191" t="s">
        <v>283</v>
      </c>
      <c r="P58" s="196">
        <v>45897</v>
      </c>
      <c r="Q58" s="193" t="s">
        <v>316</v>
      </c>
      <c r="R58" s="194" t="s">
        <v>317</v>
      </c>
      <c r="S58" s="195" t="s">
        <v>264</v>
      </c>
      <c r="T58" s="29" t="str">
        <f t="shared" si="8"/>
        <v>&lt;3.1</v>
      </c>
      <c r="U58" s="29" t="str">
        <f t="shared" si="8"/>
        <v>&lt;3.45</v>
      </c>
      <c r="V58" s="30" t="str">
        <f t="shared" si="1"/>
        <v>&lt;6.6</v>
      </c>
      <c r="W58" s="46"/>
    </row>
    <row r="59" spans="1:23">
      <c r="A59" s="19">
        <f t="shared" si="2"/>
        <v>53</v>
      </c>
      <c r="B59" s="25" t="s">
        <v>93</v>
      </c>
      <c r="C59" s="26" t="s">
        <v>93</v>
      </c>
      <c r="D59" s="28" t="s">
        <v>93</v>
      </c>
      <c r="E59" s="25" t="s">
        <v>251</v>
      </c>
      <c r="F59" s="186" t="s">
        <v>268</v>
      </c>
      <c r="G59" s="187" t="s">
        <v>54</v>
      </c>
      <c r="H59" s="188" t="s">
        <v>253</v>
      </c>
      <c r="I59" s="189" t="s">
        <v>282</v>
      </c>
      <c r="J59" s="25" t="s">
        <v>255</v>
      </c>
      <c r="K59" s="189" t="s">
        <v>278</v>
      </c>
      <c r="L59" s="26" t="s">
        <v>41</v>
      </c>
      <c r="M59" s="197" t="s">
        <v>257</v>
      </c>
      <c r="N59" s="190" t="s">
        <v>33</v>
      </c>
      <c r="O59" s="191" t="s">
        <v>283</v>
      </c>
      <c r="P59" s="196">
        <v>45897</v>
      </c>
      <c r="Q59" s="193" t="s">
        <v>318</v>
      </c>
      <c r="R59" s="194" t="s">
        <v>319</v>
      </c>
      <c r="S59" s="195" t="s">
        <v>48</v>
      </c>
      <c r="T59" s="29" t="str">
        <f t="shared" si="8"/>
        <v>&lt;5.43</v>
      </c>
      <c r="U59" s="29" t="str">
        <f t="shared" si="8"/>
        <v>&lt;4.95</v>
      </c>
      <c r="V59" s="30" t="str">
        <f t="shared" si="1"/>
        <v>&lt;10</v>
      </c>
      <c r="W59" s="46"/>
    </row>
    <row r="60" spans="1:23">
      <c r="A60" s="19">
        <f t="shared" si="2"/>
        <v>54</v>
      </c>
      <c r="B60" s="25" t="s">
        <v>93</v>
      </c>
      <c r="C60" s="26" t="s">
        <v>93</v>
      </c>
      <c r="D60" s="28" t="s">
        <v>93</v>
      </c>
      <c r="E60" s="25" t="s">
        <v>251</v>
      </c>
      <c r="F60" s="186" t="s">
        <v>268</v>
      </c>
      <c r="G60" s="187" t="s">
        <v>54</v>
      </c>
      <c r="H60" s="188" t="s">
        <v>253</v>
      </c>
      <c r="I60" s="189" t="s">
        <v>282</v>
      </c>
      <c r="J60" s="25" t="s">
        <v>255</v>
      </c>
      <c r="K60" s="189" t="s">
        <v>278</v>
      </c>
      <c r="L60" s="26" t="s">
        <v>41</v>
      </c>
      <c r="M60" s="197" t="s">
        <v>294</v>
      </c>
      <c r="N60" s="190" t="s">
        <v>33</v>
      </c>
      <c r="O60" s="191" t="s">
        <v>283</v>
      </c>
      <c r="P60" s="196">
        <v>45897</v>
      </c>
      <c r="Q60" s="193" t="s">
        <v>320</v>
      </c>
      <c r="R60" s="194" t="s">
        <v>321</v>
      </c>
      <c r="S60" s="195" t="s">
        <v>322</v>
      </c>
      <c r="T60" s="29" t="str">
        <f t="shared" si="8"/>
        <v>&lt;3.46</v>
      </c>
      <c r="U60" s="29" t="str">
        <f t="shared" si="8"/>
        <v>&lt;4.41</v>
      </c>
      <c r="V60" s="30" t="str">
        <f t="shared" si="1"/>
        <v>&lt;7.9</v>
      </c>
      <c r="W60" s="46"/>
    </row>
    <row r="61" spans="1:23">
      <c r="A61" s="19">
        <f t="shared" si="2"/>
        <v>55</v>
      </c>
      <c r="B61" s="25" t="s">
        <v>93</v>
      </c>
      <c r="C61" s="26" t="s">
        <v>93</v>
      </c>
      <c r="D61" s="28" t="s">
        <v>93</v>
      </c>
      <c r="E61" s="25" t="s">
        <v>251</v>
      </c>
      <c r="F61" s="186" t="s">
        <v>268</v>
      </c>
      <c r="G61" s="187" t="s">
        <v>54</v>
      </c>
      <c r="H61" s="188" t="s">
        <v>253</v>
      </c>
      <c r="I61" s="189" t="s">
        <v>282</v>
      </c>
      <c r="J61" s="25" t="s">
        <v>255</v>
      </c>
      <c r="K61" s="189" t="s">
        <v>278</v>
      </c>
      <c r="L61" s="26" t="s">
        <v>41</v>
      </c>
      <c r="M61" s="197" t="s">
        <v>294</v>
      </c>
      <c r="N61" s="190" t="s">
        <v>33</v>
      </c>
      <c r="O61" s="191" t="s">
        <v>283</v>
      </c>
      <c r="P61" s="196">
        <v>45897</v>
      </c>
      <c r="Q61" s="193" t="s">
        <v>323</v>
      </c>
      <c r="R61" s="194" t="s">
        <v>324</v>
      </c>
      <c r="S61" s="195" t="s">
        <v>47</v>
      </c>
      <c r="T61" s="29" t="str">
        <f t="shared" si="8"/>
        <v>&lt;2.59</v>
      </c>
      <c r="U61" s="29" t="str">
        <f t="shared" si="8"/>
        <v>&lt;2.51</v>
      </c>
      <c r="V61" s="30" t="str">
        <f t="shared" si="1"/>
        <v>&lt;5.1</v>
      </c>
      <c r="W61" s="46"/>
    </row>
    <row r="62" spans="1:23">
      <c r="A62" s="19">
        <f t="shared" si="2"/>
        <v>56</v>
      </c>
      <c r="B62" s="25" t="s">
        <v>93</v>
      </c>
      <c r="C62" s="26" t="s">
        <v>93</v>
      </c>
      <c r="D62" s="28" t="s">
        <v>93</v>
      </c>
      <c r="E62" s="25" t="s">
        <v>251</v>
      </c>
      <c r="F62" s="186" t="s">
        <v>268</v>
      </c>
      <c r="G62" s="187" t="s">
        <v>54</v>
      </c>
      <c r="H62" s="188" t="s">
        <v>253</v>
      </c>
      <c r="I62" s="189" t="s">
        <v>282</v>
      </c>
      <c r="J62" s="25" t="s">
        <v>255</v>
      </c>
      <c r="K62" s="189" t="s">
        <v>278</v>
      </c>
      <c r="L62" s="26" t="s">
        <v>41</v>
      </c>
      <c r="M62" s="197" t="s">
        <v>294</v>
      </c>
      <c r="N62" s="190" t="s">
        <v>33</v>
      </c>
      <c r="O62" s="191" t="s">
        <v>283</v>
      </c>
      <c r="P62" s="196">
        <v>45897</v>
      </c>
      <c r="Q62" s="193" t="s">
        <v>325</v>
      </c>
      <c r="R62" s="194" t="s">
        <v>326</v>
      </c>
      <c r="S62" s="195" t="s">
        <v>51</v>
      </c>
      <c r="T62" s="29" t="str">
        <f t="shared" si="8"/>
        <v>&lt;4.29</v>
      </c>
      <c r="U62" s="29" t="str">
        <f t="shared" si="8"/>
        <v>&lt;4.04</v>
      </c>
      <c r="V62" s="30" t="str">
        <f t="shared" si="1"/>
        <v>&lt;8.3</v>
      </c>
      <c r="W62" s="46"/>
    </row>
    <row r="63" spans="1:23">
      <c r="A63" s="19">
        <f t="shared" si="2"/>
        <v>57</v>
      </c>
      <c r="B63" s="25" t="s">
        <v>93</v>
      </c>
      <c r="C63" s="26" t="s">
        <v>93</v>
      </c>
      <c r="D63" s="28" t="s">
        <v>93</v>
      </c>
      <c r="E63" s="25" t="s">
        <v>251</v>
      </c>
      <c r="F63" s="186" t="s">
        <v>268</v>
      </c>
      <c r="G63" s="187" t="s">
        <v>54</v>
      </c>
      <c r="H63" s="188" t="s">
        <v>253</v>
      </c>
      <c r="I63" s="189" t="s">
        <v>277</v>
      </c>
      <c r="J63" s="25" t="s">
        <v>255</v>
      </c>
      <c r="K63" s="189" t="s">
        <v>278</v>
      </c>
      <c r="L63" s="26" t="s">
        <v>41</v>
      </c>
      <c r="M63" s="197" t="s">
        <v>294</v>
      </c>
      <c r="N63" s="190" t="s">
        <v>33</v>
      </c>
      <c r="O63" s="191" t="s">
        <v>283</v>
      </c>
      <c r="P63" s="196">
        <v>45897</v>
      </c>
      <c r="Q63" s="193" t="s">
        <v>327</v>
      </c>
      <c r="R63" s="194" t="s">
        <v>328</v>
      </c>
      <c r="S63" s="195" t="s">
        <v>329</v>
      </c>
      <c r="T63" s="29" t="str">
        <f t="shared" si="8"/>
        <v>&lt;3.14</v>
      </c>
      <c r="U63" s="29" t="str">
        <f t="shared" si="8"/>
        <v>&lt;2.69</v>
      </c>
      <c r="V63" s="30" t="str">
        <f t="shared" si="1"/>
        <v>&lt;5.8</v>
      </c>
      <c r="W63" s="46"/>
    </row>
    <row r="64" spans="1:23">
      <c r="A64" s="19">
        <f t="shared" si="2"/>
        <v>58</v>
      </c>
      <c r="B64" s="25" t="s">
        <v>93</v>
      </c>
      <c r="C64" s="26" t="s">
        <v>93</v>
      </c>
      <c r="D64" s="28" t="s">
        <v>93</v>
      </c>
      <c r="E64" s="25" t="s">
        <v>330</v>
      </c>
      <c r="F64" s="186" t="s">
        <v>331</v>
      </c>
      <c r="G64" s="187" t="s">
        <v>54</v>
      </c>
      <c r="H64" s="188" t="s">
        <v>253</v>
      </c>
      <c r="I64" s="189" t="s">
        <v>332</v>
      </c>
      <c r="J64" s="25" t="s">
        <v>255</v>
      </c>
      <c r="K64" s="189" t="s">
        <v>266</v>
      </c>
      <c r="L64" s="26" t="s">
        <v>41</v>
      </c>
      <c r="M64" s="197" t="s">
        <v>294</v>
      </c>
      <c r="N64" s="190" t="s">
        <v>33</v>
      </c>
      <c r="O64" s="191">
        <v>45896</v>
      </c>
      <c r="P64" s="196">
        <v>45898</v>
      </c>
      <c r="Q64" s="193" t="s">
        <v>262</v>
      </c>
      <c r="R64" s="194" t="s">
        <v>333</v>
      </c>
      <c r="S64" s="195" t="s">
        <v>334</v>
      </c>
      <c r="T64" s="29" t="str">
        <f t="shared" si="8"/>
        <v>&lt;3.24</v>
      </c>
      <c r="U64" s="29" t="str">
        <f t="shared" si="8"/>
        <v>&lt;3.43</v>
      </c>
      <c r="V64" s="30" t="str">
        <f t="shared" si="1"/>
        <v>&lt;6.7</v>
      </c>
      <c r="W64" s="46"/>
    </row>
    <row r="65" spans="1:23">
      <c r="A65" s="19">
        <f t="shared" si="2"/>
        <v>59</v>
      </c>
      <c r="B65" s="25" t="s">
        <v>93</v>
      </c>
      <c r="C65" s="26" t="s">
        <v>93</v>
      </c>
      <c r="D65" s="28" t="s">
        <v>93</v>
      </c>
      <c r="E65" s="25" t="s">
        <v>330</v>
      </c>
      <c r="F65" s="186" t="s">
        <v>331</v>
      </c>
      <c r="G65" s="187" t="s">
        <v>54</v>
      </c>
      <c r="H65" s="188" t="s">
        <v>253</v>
      </c>
      <c r="I65" s="189" t="s">
        <v>335</v>
      </c>
      <c r="J65" s="25" t="s">
        <v>255</v>
      </c>
      <c r="K65" s="189" t="s">
        <v>266</v>
      </c>
      <c r="L65" s="26" t="s">
        <v>41</v>
      </c>
      <c r="M65" s="197" t="s">
        <v>294</v>
      </c>
      <c r="N65" s="190" t="s">
        <v>33</v>
      </c>
      <c r="O65" s="191">
        <v>45896</v>
      </c>
      <c r="P65" s="196">
        <v>45898</v>
      </c>
      <c r="Q65" s="193" t="s">
        <v>336</v>
      </c>
      <c r="R65" s="194" t="s">
        <v>337</v>
      </c>
      <c r="S65" s="195" t="s">
        <v>322</v>
      </c>
      <c r="T65" s="29" t="str">
        <f t="shared" si="8"/>
        <v>&lt;3.72</v>
      </c>
      <c r="U65" s="29" t="str">
        <f t="shared" si="8"/>
        <v>&lt;4.13</v>
      </c>
      <c r="V65" s="30" t="str">
        <f t="shared" si="1"/>
        <v>&lt;7.9</v>
      </c>
      <c r="W65" s="46"/>
    </row>
    <row r="66" spans="1:23">
      <c r="A66" s="19">
        <f t="shared" si="2"/>
        <v>60</v>
      </c>
      <c r="B66" s="25" t="s">
        <v>93</v>
      </c>
      <c r="C66" s="26" t="s">
        <v>93</v>
      </c>
      <c r="D66" s="28" t="s">
        <v>93</v>
      </c>
      <c r="E66" s="25" t="s">
        <v>330</v>
      </c>
      <c r="F66" s="186" t="s">
        <v>331</v>
      </c>
      <c r="G66" s="187" t="s">
        <v>54</v>
      </c>
      <c r="H66" s="188" t="s">
        <v>253</v>
      </c>
      <c r="I66" s="189" t="s">
        <v>338</v>
      </c>
      <c r="J66" s="25" t="s">
        <v>255</v>
      </c>
      <c r="K66" s="189" t="s">
        <v>266</v>
      </c>
      <c r="L66" s="26" t="s">
        <v>41</v>
      </c>
      <c r="M66" s="197" t="s">
        <v>294</v>
      </c>
      <c r="N66" s="190" t="s">
        <v>33</v>
      </c>
      <c r="O66" s="191">
        <v>45896</v>
      </c>
      <c r="P66" s="196">
        <v>45898</v>
      </c>
      <c r="Q66" s="193" t="s">
        <v>325</v>
      </c>
      <c r="R66" s="194" t="s">
        <v>299</v>
      </c>
      <c r="S66" s="195" t="s">
        <v>339</v>
      </c>
      <c r="T66" s="29" t="str">
        <f t="shared" si="8"/>
        <v>&lt;4.29</v>
      </c>
      <c r="U66" s="29" t="str">
        <f t="shared" si="8"/>
        <v>&lt;3.31</v>
      </c>
      <c r="V66" s="30" t="str">
        <f t="shared" si="1"/>
        <v>&lt;7.6</v>
      </c>
      <c r="W66" s="46"/>
    </row>
    <row r="67" spans="1:23">
      <c r="A67" s="19">
        <f t="shared" si="2"/>
        <v>61</v>
      </c>
      <c r="B67" s="25" t="s">
        <v>93</v>
      </c>
      <c r="C67" s="26" t="s">
        <v>93</v>
      </c>
      <c r="D67" s="28" t="s">
        <v>93</v>
      </c>
      <c r="E67" s="25" t="s">
        <v>330</v>
      </c>
      <c r="F67" s="186" t="s">
        <v>331</v>
      </c>
      <c r="G67" s="187" t="s">
        <v>54</v>
      </c>
      <c r="H67" s="188" t="s">
        <v>253</v>
      </c>
      <c r="I67" s="189" t="s">
        <v>340</v>
      </c>
      <c r="J67" s="25" t="s">
        <v>255</v>
      </c>
      <c r="K67" s="189" t="s">
        <v>266</v>
      </c>
      <c r="L67" s="26" t="s">
        <v>41</v>
      </c>
      <c r="M67" s="197" t="s">
        <v>294</v>
      </c>
      <c r="N67" s="190" t="s">
        <v>33</v>
      </c>
      <c r="O67" s="191">
        <v>45896</v>
      </c>
      <c r="P67" s="196">
        <v>45898</v>
      </c>
      <c r="Q67" s="193" t="s">
        <v>341</v>
      </c>
      <c r="R67" s="194" t="s">
        <v>270</v>
      </c>
      <c r="S67" s="195" t="s">
        <v>342</v>
      </c>
      <c r="T67" s="29" t="str">
        <f t="shared" si="8"/>
        <v>&lt;4.88</v>
      </c>
      <c r="U67" s="29" t="str">
        <f t="shared" si="8"/>
        <v>&lt;4.34</v>
      </c>
      <c r="V67" s="30" t="str">
        <f t="shared" si="1"/>
        <v>&lt;9.2</v>
      </c>
      <c r="W67" s="46"/>
    </row>
    <row r="68" spans="1:23">
      <c r="A68" s="19">
        <f t="shared" si="2"/>
        <v>62</v>
      </c>
      <c r="B68" s="25" t="s">
        <v>93</v>
      </c>
      <c r="C68" s="26" t="s">
        <v>93</v>
      </c>
      <c r="D68" s="28" t="s">
        <v>93</v>
      </c>
      <c r="E68" s="25" t="s">
        <v>330</v>
      </c>
      <c r="F68" s="186" t="s">
        <v>331</v>
      </c>
      <c r="G68" s="187" t="s">
        <v>54</v>
      </c>
      <c r="H68" s="188" t="s">
        <v>253</v>
      </c>
      <c r="I68" s="189" t="s">
        <v>343</v>
      </c>
      <c r="J68" s="25" t="s">
        <v>255</v>
      </c>
      <c r="K68" s="189" t="s">
        <v>266</v>
      </c>
      <c r="L68" s="26" t="s">
        <v>41</v>
      </c>
      <c r="M68" s="197" t="s">
        <v>294</v>
      </c>
      <c r="N68" s="190" t="s">
        <v>33</v>
      </c>
      <c r="O68" s="191">
        <v>45896</v>
      </c>
      <c r="P68" s="196">
        <v>45898</v>
      </c>
      <c r="Q68" s="193" t="s">
        <v>344</v>
      </c>
      <c r="R68" s="194" t="s">
        <v>345</v>
      </c>
      <c r="S68" s="195" t="s">
        <v>46</v>
      </c>
      <c r="T68" s="29" t="str">
        <f t="shared" si="8"/>
        <v>&lt;3.88</v>
      </c>
      <c r="U68" s="29" t="str">
        <f t="shared" si="8"/>
        <v>&lt;3.93</v>
      </c>
      <c r="V68" s="30" t="str">
        <f t="shared" si="1"/>
        <v>&lt;7.8</v>
      </c>
      <c r="W68" s="46"/>
    </row>
    <row r="69" spans="1:23">
      <c r="A69" s="19">
        <f t="shared" si="2"/>
        <v>63</v>
      </c>
      <c r="B69" s="25" t="s">
        <v>93</v>
      </c>
      <c r="C69" s="26" t="s">
        <v>93</v>
      </c>
      <c r="D69" s="28" t="s">
        <v>93</v>
      </c>
      <c r="E69" s="25" t="s">
        <v>346</v>
      </c>
      <c r="F69" s="186" t="s">
        <v>347</v>
      </c>
      <c r="G69" s="187" t="s">
        <v>54</v>
      </c>
      <c r="H69" s="188" t="s">
        <v>253</v>
      </c>
      <c r="I69" s="189" t="s">
        <v>296</v>
      </c>
      <c r="J69" s="25" t="s">
        <v>255</v>
      </c>
      <c r="K69" s="189" t="s">
        <v>266</v>
      </c>
      <c r="L69" s="26" t="s">
        <v>41</v>
      </c>
      <c r="M69" s="197" t="s">
        <v>294</v>
      </c>
      <c r="N69" s="190" t="s">
        <v>33</v>
      </c>
      <c r="O69" s="191">
        <v>45891</v>
      </c>
      <c r="P69" s="196">
        <v>45901</v>
      </c>
      <c r="Q69" s="193" t="s">
        <v>348</v>
      </c>
      <c r="R69" s="194">
        <v>20.9</v>
      </c>
      <c r="S69" s="195">
        <v>21</v>
      </c>
      <c r="T69" s="29" t="str">
        <f t="shared" si="8"/>
        <v>&lt;3.25</v>
      </c>
      <c r="U69" s="29">
        <f t="shared" si="8"/>
        <v>20.9</v>
      </c>
      <c r="V69" s="30">
        <f t="shared" si="1"/>
        <v>21</v>
      </c>
      <c r="W69" s="46"/>
    </row>
    <row r="70" spans="1:23">
      <c r="A70" s="19">
        <f t="shared" si="2"/>
        <v>64</v>
      </c>
      <c r="B70" s="25" t="s">
        <v>93</v>
      </c>
      <c r="C70" s="26" t="s">
        <v>93</v>
      </c>
      <c r="D70" s="28" t="s">
        <v>93</v>
      </c>
      <c r="E70" s="25" t="s">
        <v>346</v>
      </c>
      <c r="F70" s="186" t="s">
        <v>347</v>
      </c>
      <c r="G70" s="187" t="s">
        <v>54</v>
      </c>
      <c r="H70" s="188" t="s">
        <v>253</v>
      </c>
      <c r="I70" s="189" t="s">
        <v>282</v>
      </c>
      <c r="J70" s="25" t="s">
        <v>255</v>
      </c>
      <c r="K70" s="189" t="s">
        <v>278</v>
      </c>
      <c r="L70" s="26" t="s">
        <v>41</v>
      </c>
      <c r="M70" s="197" t="s">
        <v>294</v>
      </c>
      <c r="N70" s="190" t="s">
        <v>33</v>
      </c>
      <c r="O70" s="191">
        <v>45891</v>
      </c>
      <c r="P70" s="196">
        <v>45901</v>
      </c>
      <c r="Q70" s="193" t="s">
        <v>349</v>
      </c>
      <c r="R70" s="194">
        <v>12.7</v>
      </c>
      <c r="S70" s="195">
        <v>13</v>
      </c>
      <c r="T70" s="29" t="str">
        <f t="shared" si="8"/>
        <v>&lt;3.86</v>
      </c>
      <c r="U70" s="29">
        <f t="shared" si="8"/>
        <v>12.7</v>
      </c>
      <c r="V70" s="30">
        <f t="shared" si="1"/>
        <v>13</v>
      </c>
      <c r="W70" s="46"/>
    </row>
    <row r="71" spans="1:23">
      <c r="A71" s="19">
        <f t="shared" si="2"/>
        <v>65</v>
      </c>
      <c r="B71" s="25" t="s">
        <v>93</v>
      </c>
      <c r="C71" s="26" t="s">
        <v>93</v>
      </c>
      <c r="D71" s="28" t="s">
        <v>93</v>
      </c>
      <c r="E71" s="25" t="s">
        <v>346</v>
      </c>
      <c r="F71" s="186" t="s">
        <v>347</v>
      </c>
      <c r="G71" s="187" t="s">
        <v>54</v>
      </c>
      <c r="H71" s="188" t="s">
        <v>253</v>
      </c>
      <c r="I71" s="189" t="s">
        <v>287</v>
      </c>
      <c r="J71" s="25" t="s">
        <v>255</v>
      </c>
      <c r="K71" s="189" t="s">
        <v>278</v>
      </c>
      <c r="L71" s="26" t="s">
        <v>41</v>
      </c>
      <c r="M71" s="197" t="s">
        <v>294</v>
      </c>
      <c r="N71" s="190" t="s">
        <v>33</v>
      </c>
      <c r="O71" s="191">
        <v>45891</v>
      </c>
      <c r="P71" s="196">
        <v>45901</v>
      </c>
      <c r="Q71" s="193" t="s">
        <v>350</v>
      </c>
      <c r="R71" s="194">
        <v>3.96</v>
      </c>
      <c r="S71" s="199">
        <v>4</v>
      </c>
      <c r="T71" s="29" t="str">
        <f t="shared" si="8"/>
        <v>&lt;2.87</v>
      </c>
      <c r="U71" s="29">
        <f t="shared" si="8"/>
        <v>3.96</v>
      </c>
      <c r="V71" s="30">
        <f t="shared" ref="V71:V134" si="9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4</v>
      </c>
      <c r="W71" s="46"/>
    </row>
    <row r="72" spans="1:23">
      <c r="A72" s="19">
        <f t="shared" si="2"/>
        <v>66</v>
      </c>
      <c r="B72" s="25" t="s">
        <v>93</v>
      </c>
      <c r="C72" s="26" t="s">
        <v>93</v>
      </c>
      <c r="D72" s="28" t="s">
        <v>93</v>
      </c>
      <c r="E72" s="25" t="s">
        <v>346</v>
      </c>
      <c r="F72" s="186" t="s">
        <v>347</v>
      </c>
      <c r="G72" s="187" t="s">
        <v>54</v>
      </c>
      <c r="H72" s="188" t="s">
        <v>253</v>
      </c>
      <c r="I72" s="189" t="s">
        <v>277</v>
      </c>
      <c r="J72" s="25" t="s">
        <v>255</v>
      </c>
      <c r="K72" s="189" t="s">
        <v>278</v>
      </c>
      <c r="L72" s="26" t="s">
        <v>41</v>
      </c>
      <c r="M72" s="197" t="s">
        <v>294</v>
      </c>
      <c r="N72" s="190" t="s">
        <v>33</v>
      </c>
      <c r="O72" s="191">
        <v>45891</v>
      </c>
      <c r="P72" s="196">
        <v>45901</v>
      </c>
      <c r="Q72" s="193" t="s">
        <v>351</v>
      </c>
      <c r="R72" s="194">
        <v>14.1</v>
      </c>
      <c r="S72" s="195">
        <v>14</v>
      </c>
      <c r="T72" s="29" t="str">
        <f t="shared" si="8"/>
        <v>&lt;3.84</v>
      </c>
      <c r="U72" s="29">
        <f t="shared" si="8"/>
        <v>14.1</v>
      </c>
      <c r="V72" s="30">
        <f t="shared" si="9"/>
        <v>14</v>
      </c>
      <c r="W72" s="46"/>
    </row>
    <row r="73" spans="1:23">
      <c r="A73" s="19">
        <f t="shared" ref="A73:A136" si="10">A72+1</f>
        <v>67</v>
      </c>
      <c r="B73" s="25" t="s">
        <v>93</v>
      </c>
      <c r="C73" s="26" t="s">
        <v>93</v>
      </c>
      <c r="D73" s="28" t="s">
        <v>93</v>
      </c>
      <c r="E73" s="25" t="s">
        <v>352</v>
      </c>
      <c r="F73" s="186" t="s">
        <v>353</v>
      </c>
      <c r="G73" s="187" t="s">
        <v>54</v>
      </c>
      <c r="H73" s="188" t="s">
        <v>253</v>
      </c>
      <c r="I73" s="189" t="s">
        <v>282</v>
      </c>
      <c r="J73" s="25" t="s">
        <v>255</v>
      </c>
      <c r="K73" s="189" t="s">
        <v>278</v>
      </c>
      <c r="L73" s="26" t="s">
        <v>41</v>
      </c>
      <c r="M73" s="197" t="s">
        <v>294</v>
      </c>
      <c r="N73" s="190" t="s">
        <v>33</v>
      </c>
      <c r="O73" s="191">
        <v>45894</v>
      </c>
      <c r="P73" s="196">
        <v>45903</v>
      </c>
      <c r="Q73" s="193" t="s">
        <v>354</v>
      </c>
      <c r="R73" s="194" t="s">
        <v>355</v>
      </c>
      <c r="S73" s="195" t="s">
        <v>302</v>
      </c>
      <c r="T73" s="29" t="str">
        <f t="shared" si="8"/>
        <v>&lt;4.02</v>
      </c>
      <c r="U73" s="29" t="str">
        <f t="shared" si="8"/>
        <v>&lt;4.59</v>
      </c>
      <c r="V73" s="30" t="str">
        <f t="shared" si="9"/>
        <v>&lt;8.6</v>
      </c>
      <c r="W73" s="46"/>
    </row>
    <row r="74" spans="1:23">
      <c r="A74" s="19">
        <f t="shared" si="10"/>
        <v>68</v>
      </c>
      <c r="B74" s="25" t="s">
        <v>93</v>
      </c>
      <c r="C74" s="26" t="s">
        <v>93</v>
      </c>
      <c r="D74" s="28" t="s">
        <v>93</v>
      </c>
      <c r="E74" s="25" t="s">
        <v>352</v>
      </c>
      <c r="F74" s="186" t="s">
        <v>353</v>
      </c>
      <c r="G74" s="187" t="s">
        <v>54</v>
      </c>
      <c r="H74" s="188" t="s">
        <v>253</v>
      </c>
      <c r="I74" s="189" t="s">
        <v>287</v>
      </c>
      <c r="J74" s="25" t="s">
        <v>255</v>
      </c>
      <c r="K74" s="189" t="s">
        <v>278</v>
      </c>
      <c r="L74" s="26" t="s">
        <v>41</v>
      </c>
      <c r="M74" s="197" t="s">
        <v>294</v>
      </c>
      <c r="N74" s="190" t="s">
        <v>33</v>
      </c>
      <c r="O74" s="191">
        <v>45894</v>
      </c>
      <c r="P74" s="196">
        <v>45903</v>
      </c>
      <c r="Q74" s="193" t="s">
        <v>356</v>
      </c>
      <c r="R74" s="194" t="s">
        <v>357</v>
      </c>
      <c r="S74" s="195" t="s">
        <v>36</v>
      </c>
      <c r="T74" s="29" t="str">
        <f t="shared" si="8"/>
        <v>&lt;2.58</v>
      </c>
      <c r="U74" s="29" t="str">
        <f t="shared" si="8"/>
        <v>&lt;2.67</v>
      </c>
      <c r="V74" s="30" t="str">
        <f t="shared" si="9"/>
        <v>&lt;5.3</v>
      </c>
      <c r="W74" s="46"/>
    </row>
    <row r="75" spans="1:23">
      <c r="A75" s="19">
        <f t="shared" si="10"/>
        <v>69</v>
      </c>
      <c r="B75" s="25" t="s">
        <v>93</v>
      </c>
      <c r="C75" s="26" t="s">
        <v>93</v>
      </c>
      <c r="D75" s="28" t="s">
        <v>93</v>
      </c>
      <c r="E75" s="25" t="s">
        <v>352</v>
      </c>
      <c r="F75" s="186" t="s">
        <v>353</v>
      </c>
      <c r="G75" s="187" t="s">
        <v>54</v>
      </c>
      <c r="H75" s="188" t="s">
        <v>253</v>
      </c>
      <c r="I75" s="189" t="s">
        <v>287</v>
      </c>
      <c r="J75" s="25" t="s">
        <v>255</v>
      </c>
      <c r="K75" s="189" t="s">
        <v>278</v>
      </c>
      <c r="L75" s="26" t="s">
        <v>41</v>
      </c>
      <c r="M75" s="197" t="s">
        <v>294</v>
      </c>
      <c r="N75" s="190" t="s">
        <v>33</v>
      </c>
      <c r="O75" s="191">
        <v>45894</v>
      </c>
      <c r="P75" s="196">
        <v>45903</v>
      </c>
      <c r="Q75" s="193" t="s">
        <v>358</v>
      </c>
      <c r="R75" s="194" t="s">
        <v>311</v>
      </c>
      <c r="S75" s="195" t="s">
        <v>302</v>
      </c>
      <c r="T75" s="29" t="str">
        <f t="shared" si="8"/>
        <v>&lt;4.75</v>
      </c>
      <c r="U75" s="29" t="str">
        <f t="shared" si="8"/>
        <v>&lt;3.87</v>
      </c>
      <c r="V75" s="30" t="str">
        <f t="shared" si="9"/>
        <v>&lt;8.6</v>
      </c>
      <c r="W75" s="46" t="str">
        <f t="shared" si="6"/>
        <v/>
      </c>
    </row>
    <row r="76" spans="1:23">
      <c r="A76" s="19">
        <f t="shared" si="10"/>
        <v>70</v>
      </c>
      <c r="B76" s="25" t="s">
        <v>93</v>
      </c>
      <c r="C76" s="26" t="s">
        <v>93</v>
      </c>
      <c r="D76" s="28" t="s">
        <v>93</v>
      </c>
      <c r="E76" s="25" t="s">
        <v>352</v>
      </c>
      <c r="F76" s="186" t="s">
        <v>353</v>
      </c>
      <c r="G76" s="187" t="s">
        <v>54</v>
      </c>
      <c r="H76" s="188" t="s">
        <v>253</v>
      </c>
      <c r="I76" s="189" t="s">
        <v>287</v>
      </c>
      <c r="J76" s="25" t="s">
        <v>255</v>
      </c>
      <c r="K76" s="189" t="s">
        <v>278</v>
      </c>
      <c r="L76" s="26" t="s">
        <v>41</v>
      </c>
      <c r="M76" s="197" t="s">
        <v>294</v>
      </c>
      <c r="N76" s="190" t="s">
        <v>33</v>
      </c>
      <c r="O76" s="191">
        <v>45894</v>
      </c>
      <c r="P76" s="196">
        <v>45903</v>
      </c>
      <c r="Q76" s="193" t="s">
        <v>359</v>
      </c>
      <c r="R76" s="194" t="s">
        <v>360</v>
      </c>
      <c r="S76" s="195" t="s">
        <v>361</v>
      </c>
      <c r="T76" s="29" t="str">
        <f t="shared" si="8"/>
        <v>&lt;2.66</v>
      </c>
      <c r="U76" s="29" t="str">
        <f t="shared" si="8"/>
        <v>&lt;2.78</v>
      </c>
      <c r="V76" s="30" t="str">
        <f t="shared" si="9"/>
        <v>&lt;5.4</v>
      </c>
      <c r="W76" s="46" t="str">
        <f t="shared" si="6"/>
        <v/>
      </c>
    </row>
    <row r="77" spans="1:23">
      <c r="A77" s="19">
        <f t="shared" si="10"/>
        <v>71</v>
      </c>
      <c r="B77" s="25" t="s">
        <v>93</v>
      </c>
      <c r="C77" s="26" t="s">
        <v>93</v>
      </c>
      <c r="D77" s="28" t="s">
        <v>93</v>
      </c>
      <c r="E77" s="25" t="s">
        <v>352</v>
      </c>
      <c r="F77" s="186" t="s">
        <v>353</v>
      </c>
      <c r="G77" s="187" t="s">
        <v>54</v>
      </c>
      <c r="H77" s="188" t="s">
        <v>253</v>
      </c>
      <c r="I77" s="189" t="s">
        <v>362</v>
      </c>
      <c r="J77" s="25" t="s">
        <v>255</v>
      </c>
      <c r="K77" s="189" t="s">
        <v>278</v>
      </c>
      <c r="L77" s="26" t="s">
        <v>41</v>
      </c>
      <c r="M77" s="197" t="s">
        <v>294</v>
      </c>
      <c r="N77" s="190" t="s">
        <v>33</v>
      </c>
      <c r="O77" s="191">
        <v>45894</v>
      </c>
      <c r="P77" s="196">
        <v>45903</v>
      </c>
      <c r="Q77" s="193" t="s">
        <v>363</v>
      </c>
      <c r="R77" s="194" t="s">
        <v>364</v>
      </c>
      <c r="S77" s="195" t="s">
        <v>286</v>
      </c>
      <c r="T77" s="29" t="str">
        <f t="shared" si="8"/>
        <v>&lt;4.45</v>
      </c>
      <c r="U77" s="29" t="str">
        <f t="shared" si="8"/>
        <v>&lt;4.28</v>
      </c>
      <c r="V77" s="30" t="str">
        <f t="shared" si="9"/>
        <v>&lt;8.7</v>
      </c>
      <c r="W77" s="46" t="str">
        <f t="shared" si="6"/>
        <v/>
      </c>
    </row>
    <row r="78" spans="1:23">
      <c r="A78" s="19">
        <f t="shared" si="10"/>
        <v>72</v>
      </c>
      <c r="B78" s="25" t="s">
        <v>93</v>
      </c>
      <c r="C78" s="26" t="s">
        <v>93</v>
      </c>
      <c r="D78" s="28" t="s">
        <v>93</v>
      </c>
      <c r="E78" s="25" t="s">
        <v>352</v>
      </c>
      <c r="F78" s="186" t="s">
        <v>353</v>
      </c>
      <c r="G78" s="187" t="s">
        <v>54</v>
      </c>
      <c r="H78" s="188" t="s">
        <v>253</v>
      </c>
      <c r="I78" s="189" t="s">
        <v>362</v>
      </c>
      <c r="J78" s="25" t="s">
        <v>255</v>
      </c>
      <c r="K78" s="189" t="s">
        <v>278</v>
      </c>
      <c r="L78" s="26" t="s">
        <v>41</v>
      </c>
      <c r="M78" s="197" t="s">
        <v>294</v>
      </c>
      <c r="N78" s="190" t="s">
        <v>33</v>
      </c>
      <c r="O78" s="191">
        <v>45894</v>
      </c>
      <c r="P78" s="196">
        <v>45903</v>
      </c>
      <c r="Q78" s="193" t="s">
        <v>365</v>
      </c>
      <c r="R78" s="194" t="s">
        <v>327</v>
      </c>
      <c r="S78" s="195" t="s">
        <v>366</v>
      </c>
      <c r="T78" s="29" t="str">
        <f t="shared" si="8"/>
        <v>&lt;2.52</v>
      </c>
      <c r="U78" s="29" t="str">
        <f t="shared" si="8"/>
        <v>&lt;3.14</v>
      </c>
      <c r="V78" s="30" t="str">
        <f t="shared" si="9"/>
        <v>&lt;5.7</v>
      </c>
      <c r="W78" s="46" t="str">
        <f t="shared" si="6"/>
        <v/>
      </c>
    </row>
    <row r="79" spans="1:23">
      <c r="A79" s="19">
        <f t="shared" si="10"/>
        <v>73</v>
      </c>
      <c r="B79" s="25" t="s">
        <v>93</v>
      </c>
      <c r="C79" s="26" t="s">
        <v>93</v>
      </c>
      <c r="D79" s="28" t="s">
        <v>93</v>
      </c>
      <c r="E79" s="25" t="s">
        <v>330</v>
      </c>
      <c r="F79" s="186" t="s">
        <v>331</v>
      </c>
      <c r="G79" s="187" t="s">
        <v>54</v>
      </c>
      <c r="H79" s="188" t="s">
        <v>253</v>
      </c>
      <c r="I79" s="189" t="s">
        <v>343</v>
      </c>
      <c r="J79" s="25" t="s">
        <v>255</v>
      </c>
      <c r="K79" s="189" t="s">
        <v>266</v>
      </c>
      <c r="L79" s="26" t="s">
        <v>41</v>
      </c>
      <c r="M79" s="197" t="s">
        <v>294</v>
      </c>
      <c r="N79" s="190" t="s">
        <v>33</v>
      </c>
      <c r="O79" s="191">
        <v>45898</v>
      </c>
      <c r="P79" s="196">
        <v>45903</v>
      </c>
      <c r="Q79" s="193" t="s">
        <v>367</v>
      </c>
      <c r="R79" s="194" t="s">
        <v>368</v>
      </c>
      <c r="S79" s="195" t="s">
        <v>369</v>
      </c>
      <c r="T79" s="29" t="str">
        <f t="shared" si="8"/>
        <v>&lt;3.91</v>
      </c>
      <c r="U79" s="29" t="str">
        <f t="shared" si="8"/>
        <v>&lt;4.51</v>
      </c>
      <c r="V79" s="30" t="str">
        <f t="shared" si="9"/>
        <v>&lt;8.4</v>
      </c>
      <c r="W79" s="46"/>
    </row>
    <row r="80" spans="1:23">
      <c r="A80" s="19">
        <f t="shared" si="10"/>
        <v>74</v>
      </c>
      <c r="B80" s="25" t="s">
        <v>93</v>
      </c>
      <c r="C80" s="26" t="s">
        <v>93</v>
      </c>
      <c r="D80" s="28" t="s">
        <v>93</v>
      </c>
      <c r="E80" s="25" t="s">
        <v>330</v>
      </c>
      <c r="F80" s="186" t="s">
        <v>331</v>
      </c>
      <c r="G80" s="187" t="s">
        <v>54</v>
      </c>
      <c r="H80" s="188" t="s">
        <v>253</v>
      </c>
      <c r="I80" s="189" t="s">
        <v>370</v>
      </c>
      <c r="J80" s="25" t="s">
        <v>255</v>
      </c>
      <c r="K80" s="189" t="s">
        <v>266</v>
      </c>
      <c r="L80" s="26" t="s">
        <v>41</v>
      </c>
      <c r="M80" s="197" t="s">
        <v>294</v>
      </c>
      <c r="N80" s="190" t="s">
        <v>33</v>
      </c>
      <c r="O80" s="191">
        <v>45898</v>
      </c>
      <c r="P80" s="196">
        <v>45903</v>
      </c>
      <c r="Q80" s="193" t="s">
        <v>371</v>
      </c>
      <c r="R80" s="194" t="s">
        <v>372</v>
      </c>
      <c r="S80" s="195" t="s">
        <v>286</v>
      </c>
      <c r="T80" s="29" t="str">
        <f t="shared" si="8"/>
        <v>&lt;4.22</v>
      </c>
      <c r="U80" s="29" t="str">
        <f t="shared" si="8"/>
        <v>&lt;4.48</v>
      </c>
      <c r="V80" s="30" t="str">
        <f t="shared" si="9"/>
        <v>&lt;8.7</v>
      </c>
      <c r="W80" s="46"/>
    </row>
    <row r="81" spans="1:23">
      <c r="A81" s="19">
        <f t="shared" si="10"/>
        <v>75</v>
      </c>
      <c r="B81" s="25" t="s">
        <v>93</v>
      </c>
      <c r="C81" s="26" t="s">
        <v>93</v>
      </c>
      <c r="D81" s="28" t="s">
        <v>93</v>
      </c>
      <c r="E81" s="25" t="s">
        <v>330</v>
      </c>
      <c r="F81" s="186" t="s">
        <v>331</v>
      </c>
      <c r="G81" s="187" t="s">
        <v>54</v>
      </c>
      <c r="H81" s="188" t="s">
        <v>253</v>
      </c>
      <c r="I81" s="189" t="s">
        <v>338</v>
      </c>
      <c r="J81" s="25" t="s">
        <v>255</v>
      </c>
      <c r="K81" s="189" t="s">
        <v>266</v>
      </c>
      <c r="L81" s="26" t="s">
        <v>41</v>
      </c>
      <c r="M81" s="197" t="s">
        <v>294</v>
      </c>
      <c r="N81" s="190" t="s">
        <v>33</v>
      </c>
      <c r="O81" s="191">
        <v>45898</v>
      </c>
      <c r="P81" s="196">
        <v>45903</v>
      </c>
      <c r="Q81" s="193" t="s">
        <v>363</v>
      </c>
      <c r="R81" s="194" t="s">
        <v>288</v>
      </c>
      <c r="S81" s="195" t="s">
        <v>373</v>
      </c>
      <c r="T81" s="29" t="str">
        <f t="shared" si="8"/>
        <v>&lt;4.45</v>
      </c>
      <c r="U81" s="29" t="str">
        <f t="shared" si="8"/>
        <v>&lt;4.31</v>
      </c>
      <c r="V81" s="30" t="str">
        <f t="shared" si="9"/>
        <v>&lt;8.8</v>
      </c>
      <c r="W81" s="46"/>
    </row>
    <row r="82" spans="1:23">
      <c r="A82" s="19">
        <f t="shared" si="10"/>
        <v>76</v>
      </c>
      <c r="B82" s="25" t="s">
        <v>93</v>
      </c>
      <c r="C82" s="26" t="s">
        <v>93</v>
      </c>
      <c r="D82" s="28" t="s">
        <v>93</v>
      </c>
      <c r="E82" s="25" t="s">
        <v>330</v>
      </c>
      <c r="F82" s="186" t="s">
        <v>331</v>
      </c>
      <c r="G82" s="187" t="s">
        <v>54</v>
      </c>
      <c r="H82" s="188" t="s">
        <v>253</v>
      </c>
      <c r="I82" s="189" t="s">
        <v>374</v>
      </c>
      <c r="J82" s="25" t="s">
        <v>255</v>
      </c>
      <c r="K82" s="189" t="s">
        <v>266</v>
      </c>
      <c r="L82" s="26" t="s">
        <v>41</v>
      </c>
      <c r="M82" s="197" t="s">
        <v>294</v>
      </c>
      <c r="N82" s="190" t="s">
        <v>33</v>
      </c>
      <c r="O82" s="191">
        <v>45898</v>
      </c>
      <c r="P82" s="196">
        <v>45903</v>
      </c>
      <c r="Q82" s="193" t="s">
        <v>345</v>
      </c>
      <c r="R82" s="194" t="s">
        <v>326</v>
      </c>
      <c r="S82" s="195" t="s">
        <v>375</v>
      </c>
      <c r="T82" s="29" t="str">
        <f t="shared" si="8"/>
        <v>&lt;3.93</v>
      </c>
      <c r="U82" s="29" t="str">
        <f t="shared" si="8"/>
        <v>&lt;4.04</v>
      </c>
      <c r="V82" s="30" t="str">
        <f t="shared" si="9"/>
        <v>&lt;8</v>
      </c>
      <c r="W82" s="46"/>
    </row>
    <row r="83" spans="1:23">
      <c r="A83" s="19">
        <f t="shared" si="10"/>
        <v>77</v>
      </c>
      <c r="B83" s="25" t="s">
        <v>93</v>
      </c>
      <c r="C83" s="26" t="s">
        <v>93</v>
      </c>
      <c r="D83" s="28" t="s">
        <v>93</v>
      </c>
      <c r="E83" s="25" t="s">
        <v>376</v>
      </c>
      <c r="F83" s="186" t="s">
        <v>377</v>
      </c>
      <c r="G83" s="187" t="s">
        <v>54</v>
      </c>
      <c r="H83" s="188" t="s">
        <v>253</v>
      </c>
      <c r="I83" s="189" t="s">
        <v>378</v>
      </c>
      <c r="J83" s="25" t="s">
        <v>255</v>
      </c>
      <c r="K83" s="189" t="s">
        <v>266</v>
      </c>
      <c r="L83" s="26" t="s">
        <v>41</v>
      </c>
      <c r="M83" s="197" t="s">
        <v>379</v>
      </c>
      <c r="N83" s="190" t="s">
        <v>33</v>
      </c>
      <c r="O83" s="191">
        <v>45888</v>
      </c>
      <c r="P83" s="196">
        <v>45891</v>
      </c>
      <c r="Q83" s="193" t="s">
        <v>380</v>
      </c>
      <c r="R83" s="194" t="s">
        <v>381</v>
      </c>
      <c r="S83" s="195" t="s">
        <v>382</v>
      </c>
      <c r="T83" s="29" t="str">
        <f t="shared" si="8"/>
        <v>&lt;0.527</v>
      </c>
      <c r="U83" s="29" t="str">
        <f t="shared" si="8"/>
        <v>&lt;0.554</v>
      </c>
      <c r="V83" s="30" t="str">
        <f t="shared" si="9"/>
        <v>&lt;1.1</v>
      </c>
      <c r="W83" s="46"/>
    </row>
    <row r="84" spans="1:23">
      <c r="A84" s="19">
        <f t="shared" si="10"/>
        <v>78</v>
      </c>
      <c r="B84" s="25" t="s">
        <v>93</v>
      </c>
      <c r="C84" s="26" t="s">
        <v>93</v>
      </c>
      <c r="D84" s="28" t="s">
        <v>93</v>
      </c>
      <c r="E84" s="25" t="s">
        <v>376</v>
      </c>
      <c r="F84" s="186" t="s">
        <v>383</v>
      </c>
      <c r="G84" s="187" t="s">
        <v>54</v>
      </c>
      <c r="H84" s="188" t="s">
        <v>253</v>
      </c>
      <c r="I84" s="189" t="s">
        <v>378</v>
      </c>
      <c r="J84" s="25" t="s">
        <v>255</v>
      </c>
      <c r="K84" s="189" t="s">
        <v>266</v>
      </c>
      <c r="L84" s="26" t="s">
        <v>41</v>
      </c>
      <c r="M84" s="197" t="s">
        <v>384</v>
      </c>
      <c r="N84" s="190" t="s">
        <v>33</v>
      </c>
      <c r="O84" s="191">
        <v>45894</v>
      </c>
      <c r="P84" s="196">
        <v>45897</v>
      </c>
      <c r="Q84" s="193" t="s">
        <v>385</v>
      </c>
      <c r="R84" s="194" t="s">
        <v>386</v>
      </c>
      <c r="S84" s="195" t="s">
        <v>219</v>
      </c>
      <c r="T84" s="29" t="str">
        <f t="shared" si="8"/>
        <v>&lt;0.526</v>
      </c>
      <c r="U84" s="29" t="str">
        <f t="shared" si="8"/>
        <v>&lt;0.7</v>
      </c>
      <c r="V84" s="30" t="str">
        <f t="shared" si="9"/>
        <v>&lt;1.2</v>
      </c>
      <c r="W84" s="46"/>
    </row>
    <row r="85" spans="1:23">
      <c r="A85" s="19">
        <f t="shared" si="10"/>
        <v>79</v>
      </c>
      <c r="B85" s="25" t="s">
        <v>93</v>
      </c>
      <c r="C85" s="26" t="s">
        <v>93</v>
      </c>
      <c r="D85" s="28" t="s">
        <v>93</v>
      </c>
      <c r="E85" s="25" t="s">
        <v>376</v>
      </c>
      <c r="F85" s="186" t="s">
        <v>387</v>
      </c>
      <c r="G85" s="187" t="s">
        <v>54</v>
      </c>
      <c r="H85" s="188" t="s">
        <v>253</v>
      </c>
      <c r="I85" s="189" t="s">
        <v>388</v>
      </c>
      <c r="J85" s="25" t="s">
        <v>255</v>
      </c>
      <c r="K85" s="189" t="s">
        <v>266</v>
      </c>
      <c r="L85" s="26" t="s">
        <v>41</v>
      </c>
      <c r="M85" s="197" t="s">
        <v>294</v>
      </c>
      <c r="N85" s="190" t="s">
        <v>33</v>
      </c>
      <c r="O85" s="191">
        <v>45907</v>
      </c>
      <c r="P85" s="196">
        <v>45911</v>
      </c>
      <c r="Q85" s="193" t="s">
        <v>389</v>
      </c>
      <c r="R85" s="194" t="s">
        <v>390</v>
      </c>
      <c r="S85" s="195" t="s">
        <v>52</v>
      </c>
      <c r="T85" s="29" t="str">
        <f t="shared" si="8"/>
        <v>&lt;4.58</v>
      </c>
      <c r="U85" s="29" t="str">
        <f t="shared" si="8"/>
        <v>&lt;4.3</v>
      </c>
      <c r="V85" s="30" t="str">
        <f t="shared" si="9"/>
        <v>&lt;8.9</v>
      </c>
      <c r="W85" s="46"/>
    </row>
    <row r="86" spans="1:23">
      <c r="A86" s="19">
        <f t="shared" si="10"/>
        <v>80</v>
      </c>
      <c r="B86" s="25" t="s">
        <v>93</v>
      </c>
      <c r="C86" s="26" t="s">
        <v>93</v>
      </c>
      <c r="D86" s="28" t="s">
        <v>93</v>
      </c>
      <c r="E86" s="25" t="s">
        <v>376</v>
      </c>
      <c r="F86" s="186" t="s">
        <v>387</v>
      </c>
      <c r="G86" s="187" t="s">
        <v>54</v>
      </c>
      <c r="H86" s="188" t="s">
        <v>253</v>
      </c>
      <c r="I86" s="189" t="s">
        <v>388</v>
      </c>
      <c r="J86" s="25" t="s">
        <v>255</v>
      </c>
      <c r="K86" s="189" t="s">
        <v>266</v>
      </c>
      <c r="L86" s="26" t="s">
        <v>41</v>
      </c>
      <c r="M86" s="197" t="s">
        <v>294</v>
      </c>
      <c r="N86" s="190" t="s">
        <v>33</v>
      </c>
      <c r="O86" s="191">
        <v>45907</v>
      </c>
      <c r="P86" s="196">
        <v>45911</v>
      </c>
      <c r="Q86" s="193" t="s">
        <v>327</v>
      </c>
      <c r="R86" s="194" t="s">
        <v>391</v>
      </c>
      <c r="S86" s="195" t="s">
        <v>392</v>
      </c>
      <c r="T86" s="29" t="str">
        <f t="shared" si="8"/>
        <v>&lt;3.14</v>
      </c>
      <c r="U86" s="29" t="str">
        <f t="shared" si="8"/>
        <v>&lt;2.88</v>
      </c>
      <c r="V86" s="30" t="str">
        <f t="shared" si="9"/>
        <v>&lt;6</v>
      </c>
      <c r="W86" s="46"/>
    </row>
    <row r="87" spans="1:23">
      <c r="A87" s="19">
        <f t="shared" si="10"/>
        <v>81</v>
      </c>
      <c r="B87" s="25" t="s">
        <v>93</v>
      </c>
      <c r="C87" s="26" t="s">
        <v>93</v>
      </c>
      <c r="D87" s="28" t="s">
        <v>93</v>
      </c>
      <c r="E87" s="25" t="s">
        <v>376</v>
      </c>
      <c r="F87" s="186" t="s">
        <v>387</v>
      </c>
      <c r="G87" s="187" t="s">
        <v>54</v>
      </c>
      <c r="H87" s="188" t="s">
        <v>253</v>
      </c>
      <c r="I87" s="189" t="s">
        <v>388</v>
      </c>
      <c r="J87" s="25" t="s">
        <v>255</v>
      </c>
      <c r="K87" s="189" t="s">
        <v>266</v>
      </c>
      <c r="L87" s="26" t="s">
        <v>41</v>
      </c>
      <c r="M87" s="197" t="s">
        <v>294</v>
      </c>
      <c r="N87" s="190" t="s">
        <v>33</v>
      </c>
      <c r="O87" s="191">
        <v>45907</v>
      </c>
      <c r="P87" s="196">
        <v>45911</v>
      </c>
      <c r="Q87" s="193" t="s">
        <v>393</v>
      </c>
      <c r="R87" s="194" t="s">
        <v>371</v>
      </c>
      <c r="S87" s="195" t="s">
        <v>369</v>
      </c>
      <c r="T87" s="29" t="str">
        <f t="shared" si="8"/>
        <v>&lt;4.18</v>
      </c>
      <c r="U87" s="29" t="str">
        <f t="shared" si="8"/>
        <v>&lt;4.22</v>
      </c>
      <c r="V87" s="30" t="str">
        <f t="shared" si="9"/>
        <v>&lt;8.4</v>
      </c>
      <c r="W87" s="46"/>
    </row>
    <row r="88" spans="1:23">
      <c r="A88" s="19">
        <f t="shared" si="10"/>
        <v>82</v>
      </c>
      <c r="B88" s="25" t="s">
        <v>93</v>
      </c>
      <c r="C88" s="26" t="s">
        <v>93</v>
      </c>
      <c r="D88" s="28" t="s">
        <v>93</v>
      </c>
      <c r="E88" s="25" t="s">
        <v>376</v>
      </c>
      <c r="F88" s="186" t="s">
        <v>387</v>
      </c>
      <c r="G88" s="187" t="s">
        <v>54</v>
      </c>
      <c r="H88" s="188" t="s">
        <v>253</v>
      </c>
      <c r="I88" s="189" t="s">
        <v>388</v>
      </c>
      <c r="J88" s="25" t="s">
        <v>255</v>
      </c>
      <c r="K88" s="189" t="s">
        <v>266</v>
      </c>
      <c r="L88" s="26" t="s">
        <v>41</v>
      </c>
      <c r="M88" s="197" t="s">
        <v>294</v>
      </c>
      <c r="N88" s="190" t="s">
        <v>33</v>
      </c>
      <c r="O88" s="191">
        <v>45907</v>
      </c>
      <c r="P88" s="196">
        <v>45911</v>
      </c>
      <c r="Q88" s="193" t="s">
        <v>394</v>
      </c>
      <c r="R88" s="194" t="s">
        <v>395</v>
      </c>
      <c r="S88" s="195" t="s">
        <v>281</v>
      </c>
      <c r="T88" s="29" t="str">
        <f t="shared" si="8"/>
        <v>&lt;4.14</v>
      </c>
      <c r="U88" s="29" t="str">
        <f t="shared" si="8"/>
        <v>&lt;3.96</v>
      </c>
      <c r="V88" s="30" t="str">
        <f t="shared" si="9"/>
        <v>&lt;8.1</v>
      </c>
      <c r="W88" s="46"/>
    </row>
    <row r="89" spans="1:23">
      <c r="A89" s="19">
        <f t="shared" si="10"/>
        <v>83</v>
      </c>
      <c r="B89" s="25" t="s">
        <v>93</v>
      </c>
      <c r="C89" s="26" t="s">
        <v>93</v>
      </c>
      <c r="D89" s="28" t="s">
        <v>93</v>
      </c>
      <c r="E89" s="25" t="s">
        <v>376</v>
      </c>
      <c r="F89" s="186" t="s">
        <v>387</v>
      </c>
      <c r="G89" s="187" t="s">
        <v>54</v>
      </c>
      <c r="H89" s="188" t="s">
        <v>253</v>
      </c>
      <c r="I89" s="189" t="s">
        <v>388</v>
      </c>
      <c r="J89" s="25" t="s">
        <v>255</v>
      </c>
      <c r="K89" s="189" t="s">
        <v>266</v>
      </c>
      <c r="L89" s="26" t="s">
        <v>41</v>
      </c>
      <c r="M89" s="197" t="s">
        <v>294</v>
      </c>
      <c r="N89" s="190" t="s">
        <v>33</v>
      </c>
      <c r="O89" s="191">
        <v>45907</v>
      </c>
      <c r="P89" s="196">
        <v>45911</v>
      </c>
      <c r="Q89" s="193" t="s">
        <v>389</v>
      </c>
      <c r="R89" s="194" t="s">
        <v>326</v>
      </c>
      <c r="S89" s="195" t="s">
        <v>302</v>
      </c>
      <c r="T89" s="29" t="str">
        <f t="shared" si="8"/>
        <v>&lt;4.58</v>
      </c>
      <c r="U89" s="29" t="str">
        <f t="shared" si="8"/>
        <v>&lt;4.04</v>
      </c>
      <c r="V89" s="30" t="str">
        <f t="shared" si="9"/>
        <v>&lt;8.6</v>
      </c>
      <c r="W89" s="46"/>
    </row>
    <row r="90" spans="1:23">
      <c r="A90" s="19">
        <f t="shared" si="10"/>
        <v>84</v>
      </c>
      <c r="B90" s="25" t="s">
        <v>93</v>
      </c>
      <c r="C90" s="26" t="s">
        <v>93</v>
      </c>
      <c r="D90" s="28" t="s">
        <v>93</v>
      </c>
      <c r="E90" s="25" t="s">
        <v>376</v>
      </c>
      <c r="F90" s="186" t="s">
        <v>387</v>
      </c>
      <c r="G90" s="187" t="s">
        <v>54</v>
      </c>
      <c r="H90" s="188" t="s">
        <v>253</v>
      </c>
      <c r="I90" s="189" t="s">
        <v>396</v>
      </c>
      <c r="J90" s="25" t="s">
        <v>255</v>
      </c>
      <c r="K90" s="189" t="s">
        <v>266</v>
      </c>
      <c r="L90" s="26" t="s">
        <v>41</v>
      </c>
      <c r="M90" s="197" t="s">
        <v>294</v>
      </c>
      <c r="N90" s="190" t="s">
        <v>33</v>
      </c>
      <c r="O90" s="191">
        <v>45907</v>
      </c>
      <c r="P90" s="196">
        <v>45911</v>
      </c>
      <c r="Q90" s="193" t="s">
        <v>397</v>
      </c>
      <c r="R90" s="194" t="s">
        <v>398</v>
      </c>
      <c r="S90" s="195" t="s">
        <v>261</v>
      </c>
      <c r="T90" s="29" t="str">
        <f t="shared" si="8"/>
        <v>&lt;3.9</v>
      </c>
      <c r="U90" s="29" t="str">
        <f t="shared" si="8"/>
        <v>&lt;3.62</v>
      </c>
      <c r="V90" s="30" t="str">
        <f t="shared" si="9"/>
        <v>&lt;7.5</v>
      </c>
      <c r="W90" s="46"/>
    </row>
    <row r="91" spans="1:23">
      <c r="A91" s="19">
        <f t="shared" si="10"/>
        <v>85</v>
      </c>
      <c r="B91" s="25" t="s">
        <v>93</v>
      </c>
      <c r="C91" s="26" t="s">
        <v>93</v>
      </c>
      <c r="D91" s="28" t="s">
        <v>93</v>
      </c>
      <c r="E91" s="25" t="s">
        <v>376</v>
      </c>
      <c r="F91" s="186" t="s">
        <v>387</v>
      </c>
      <c r="G91" s="187" t="s">
        <v>54</v>
      </c>
      <c r="H91" s="188" t="s">
        <v>253</v>
      </c>
      <c r="I91" s="189" t="s">
        <v>399</v>
      </c>
      <c r="J91" s="25" t="s">
        <v>255</v>
      </c>
      <c r="K91" s="189" t="s">
        <v>266</v>
      </c>
      <c r="L91" s="26" t="s">
        <v>41</v>
      </c>
      <c r="M91" s="197" t="s">
        <v>294</v>
      </c>
      <c r="N91" s="190" t="s">
        <v>33</v>
      </c>
      <c r="O91" s="191">
        <v>45907</v>
      </c>
      <c r="P91" s="196">
        <v>45911</v>
      </c>
      <c r="Q91" s="193" t="s">
        <v>400</v>
      </c>
      <c r="R91" s="194" t="s">
        <v>401</v>
      </c>
      <c r="S91" s="195" t="s">
        <v>402</v>
      </c>
      <c r="T91" s="29" t="str">
        <f t="shared" si="8"/>
        <v>&lt;0.341</v>
      </c>
      <c r="U91" s="29" t="str">
        <f t="shared" si="8"/>
        <v>&lt;0.331</v>
      </c>
      <c r="V91" s="30" t="str">
        <f t="shared" si="9"/>
        <v>&lt;0.67</v>
      </c>
      <c r="W91" s="46"/>
    </row>
    <row r="92" spans="1:23">
      <c r="A92" s="19">
        <f t="shared" si="10"/>
        <v>86</v>
      </c>
      <c r="B92" s="25" t="s">
        <v>93</v>
      </c>
      <c r="C92" s="26" t="s">
        <v>93</v>
      </c>
      <c r="D92" s="28" t="s">
        <v>93</v>
      </c>
      <c r="E92" s="25" t="s">
        <v>376</v>
      </c>
      <c r="F92" s="186" t="s">
        <v>387</v>
      </c>
      <c r="G92" s="187" t="s">
        <v>54</v>
      </c>
      <c r="H92" s="188" t="s">
        <v>253</v>
      </c>
      <c r="I92" s="189" t="s">
        <v>388</v>
      </c>
      <c r="J92" s="25" t="s">
        <v>255</v>
      </c>
      <c r="K92" s="189" t="s">
        <v>266</v>
      </c>
      <c r="L92" s="26" t="s">
        <v>41</v>
      </c>
      <c r="M92" s="197" t="s">
        <v>257</v>
      </c>
      <c r="N92" s="190" t="s">
        <v>33</v>
      </c>
      <c r="O92" s="191">
        <v>45915</v>
      </c>
      <c r="P92" s="196">
        <v>45919</v>
      </c>
      <c r="Q92" s="193" t="s">
        <v>403</v>
      </c>
      <c r="R92" s="194" t="s">
        <v>404</v>
      </c>
      <c r="S92" s="195" t="s">
        <v>334</v>
      </c>
      <c r="T92" s="29" t="str">
        <f t="shared" si="8"/>
        <v>&lt;3.12</v>
      </c>
      <c r="U92" s="29" t="str">
        <f t="shared" si="8"/>
        <v>&lt;3.58</v>
      </c>
      <c r="V92" s="30" t="str">
        <f t="shared" si="9"/>
        <v>&lt;6.7</v>
      </c>
      <c r="W92" s="46"/>
    </row>
    <row r="93" spans="1:23">
      <c r="A93" s="19">
        <f t="shared" si="10"/>
        <v>87</v>
      </c>
      <c r="B93" s="25" t="s">
        <v>93</v>
      </c>
      <c r="C93" s="26" t="s">
        <v>93</v>
      </c>
      <c r="D93" s="28" t="s">
        <v>93</v>
      </c>
      <c r="E93" s="25" t="s">
        <v>376</v>
      </c>
      <c r="F93" s="186" t="s">
        <v>387</v>
      </c>
      <c r="G93" s="187" t="s">
        <v>54</v>
      </c>
      <c r="H93" s="188" t="s">
        <v>253</v>
      </c>
      <c r="I93" s="189" t="s">
        <v>388</v>
      </c>
      <c r="J93" s="25" t="s">
        <v>255</v>
      </c>
      <c r="K93" s="189" t="s">
        <v>266</v>
      </c>
      <c r="L93" s="26" t="s">
        <v>41</v>
      </c>
      <c r="M93" s="197" t="s">
        <v>257</v>
      </c>
      <c r="N93" s="190" t="s">
        <v>33</v>
      </c>
      <c r="O93" s="191">
        <v>45915</v>
      </c>
      <c r="P93" s="196">
        <v>45919</v>
      </c>
      <c r="Q93" s="193" t="s">
        <v>405</v>
      </c>
      <c r="R93" s="194" t="s">
        <v>406</v>
      </c>
      <c r="S93" s="195" t="s">
        <v>407</v>
      </c>
      <c r="T93" s="29" t="str">
        <f t="shared" si="8"/>
        <v>&lt;4.55</v>
      </c>
      <c r="U93" s="29" t="str">
        <f t="shared" si="8"/>
        <v>&lt;5.02</v>
      </c>
      <c r="V93" s="30" t="str">
        <f t="shared" si="9"/>
        <v>&lt;9.6</v>
      </c>
      <c r="W93" s="46"/>
    </row>
    <row r="94" spans="1:23">
      <c r="A94" s="19">
        <f t="shared" si="10"/>
        <v>88</v>
      </c>
      <c r="B94" s="25" t="s">
        <v>93</v>
      </c>
      <c r="C94" s="26" t="s">
        <v>93</v>
      </c>
      <c r="D94" s="28" t="s">
        <v>93</v>
      </c>
      <c r="E94" s="25" t="s">
        <v>376</v>
      </c>
      <c r="F94" s="186" t="s">
        <v>387</v>
      </c>
      <c r="G94" s="187" t="s">
        <v>54</v>
      </c>
      <c r="H94" s="188" t="s">
        <v>253</v>
      </c>
      <c r="I94" s="189" t="s">
        <v>388</v>
      </c>
      <c r="J94" s="25" t="s">
        <v>255</v>
      </c>
      <c r="K94" s="189" t="s">
        <v>266</v>
      </c>
      <c r="L94" s="26" t="s">
        <v>41</v>
      </c>
      <c r="M94" s="197" t="s">
        <v>257</v>
      </c>
      <c r="N94" s="190" t="s">
        <v>33</v>
      </c>
      <c r="O94" s="191">
        <v>45915</v>
      </c>
      <c r="P94" s="196">
        <v>45919</v>
      </c>
      <c r="Q94" s="193" t="s">
        <v>408</v>
      </c>
      <c r="R94" s="194" t="s">
        <v>409</v>
      </c>
      <c r="S94" s="195" t="s">
        <v>44</v>
      </c>
      <c r="T94" s="29" t="str">
        <f t="shared" si="8"/>
        <v>&lt;4.09</v>
      </c>
      <c r="U94" s="29" t="str">
        <f t="shared" si="8"/>
        <v>&lt;4.07</v>
      </c>
      <c r="V94" s="30" t="str">
        <f t="shared" si="9"/>
        <v>&lt;8.2</v>
      </c>
      <c r="W94" s="46"/>
    </row>
    <row r="95" spans="1:23">
      <c r="A95" s="19">
        <f t="shared" si="10"/>
        <v>89</v>
      </c>
      <c r="B95" s="25" t="s">
        <v>93</v>
      </c>
      <c r="C95" s="26" t="s">
        <v>93</v>
      </c>
      <c r="D95" s="28" t="s">
        <v>93</v>
      </c>
      <c r="E95" s="25" t="s">
        <v>376</v>
      </c>
      <c r="F95" s="186" t="s">
        <v>387</v>
      </c>
      <c r="G95" s="187" t="s">
        <v>54</v>
      </c>
      <c r="H95" s="188" t="s">
        <v>253</v>
      </c>
      <c r="I95" s="189" t="s">
        <v>388</v>
      </c>
      <c r="J95" s="25" t="s">
        <v>255</v>
      </c>
      <c r="K95" s="189" t="s">
        <v>266</v>
      </c>
      <c r="L95" s="26" t="s">
        <v>41</v>
      </c>
      <c r="M95" s="197" t="s">
        <v>257</v>
      </c>
      <c r="N95" s="190" t="s">
        <v>33</v>
      </c>
      <c r="O95" s="191">
        <v>45915</v>
      </c>
      <c r="P95" s="196">
        <v>45919</v>
      </c>
      <c r="Q95" s="193" t="s">
        <v>410</v>
      </c>
      <c r="R95" s="194" t="s">
        <v>411</v>
      </c>
      <c r="S95" s="195" t="s">
        <v>412</v>
      </c>
      <c r="T95" s="29" t="str">
        <f t="shared" si="8"/>
        <v>&lt;5.09</v>
      </c>
      <c r="U95" s="29" t="str">
        <f t="shared" si="8"/>
        <v>&lt;4.03</v>
      </c>
      <c r="V95" s="30" t="str">
        <f t="shared" si="9"/>
        <v>&lt;9.1</v>
      </c>
      <c r="W95" s="46"/>
    </row>
    <row r="96" spans="1:23">
      <c r="A96" s="19">
        <f t="shared" si="10"/>
        <v>90</v>
      </c>
      <c r="B96" s="25" t="s">
        <v>93</v>
      </c>
      <c r="C96" s="26" t="s">
        <v>93</v>
      </c>
      <c r="D96" s="28" t="s">
        <v>93</v>
      </c>
      <c r="E96" s="25" t="s">
        <v>376</v>
      </c>
      <c r="F96" s="186" t="s">
        <v>387</v>
      </c>
      <c r="G96" s="187" t="s">
        <v>54</v>
      </c>
      <c r="H96" s="188" t="s">
        <v>253</v>
      </c>
      <c r="I96" s="189" t="s">
        <v>388</v>
      </c>
      <c r="J96" s="25" t="s">
        <v>255</v>
      </c>
      <c r="K96" s="189" t="s">
        <v>266</v>
      </c>
      <c r="L96" s="26" t="s">
        <v>41</v>
      </c>
      <c r="M96" s="197" t="s">
        <v>257</v>
      </c>
      <c r="N96" s="190" t="s">
        <v>33</v>
      </c>
      <c r="O96" s="191">
        <v>45915</v>
      </c>
      <c r="P96" s="196">
        <v>45919</v>
      </c>
      <c r="Q96" s="193" t="s">
        <v>413</v>
      </c>
      <c r="R96" s="194" t="s">
        <v>391</v>
      </c>
      <c r="S96" s="195" t="s">
        <v>264</v>
      </c>
      <c r="T96" s="29" t="str">
        <f t="shared" si="8"/>
        <v>&lt;3.67</v>
      </c>
      <c r="U96" s="29" t="str">
        <f t="shared" si="8"/>
        <v>&lt;2.88</v>
      </c>
      <c r="V96" s="30" t="str">
        <f t="shared" si="9"/>
        <v>&lt;6.6</v>
      </c>
      <c r="W96" s="46"/>
    </row>
    <row r="97" spans="1:23">
      <c r="A97" s="19">
        <f t="shared" si="10"/>
        <v>91</v>
      </c>
      <c r="B97" s="25" t="s">
        <v>93</v>
      </c>
      <c r="C97" s="26" t="s">
        <v>93</v>
      </c>
      <c r="D97" s="28" t="s">
        <v>93</v>
      </c>
      <c r="E97" s="25" t="s">
        <v>376</v>
      </c>
      <c r="F97" s="186" t="s">
        <v>387</v>
      </c>
      <c r="G97" s="187" t="s">
        <v>54</v>
      </c>
      <c r="H97" s="188" t="s">
        <v>253</v>
      </c>
      <c r="I97" s="189" t="s">
        <v>388</v>
      </c>
      <c r="J97" s="25" t="s">
        <v>255</v>
      </c>
      <c r="K97" s="189" t="s">
        <v>266</v>
      </c>
      <c r="L97" s="26" t="s">
        <v>41</v>
      </c>
      <c r="M97" s="197" t="s">
        <v>257</v>
      </c>
      <c r="N97" s="190" t="s">
        <v>33</v>
      </c>
      <c r="O97" s="191">
        <v>45915</v>
      </c>
      <c r="P97" s="196">
        <v>45919</v>
      </c>
      <c r="Q97" s="193" t="s">
        <v>306</v>
      </c>
      <c r="R97" s="194" t="s">
        <v>414</v>
      </c>
      <c r="S97" s="195" t="s">
        <v>46</v>
      </c>
      <c r="T97" s="29" t="str">
        <f t="shared" si="8"/>
        <v>&lt;4.05</v>
      </c>
      <c r="U97" s="29" t="str">
        <f t="shared" si="8"/>
        <v>&lt;3.77</v>
      </c>
      <c r="V97" s="30" t="str">
        <f t="shared" si="9"/>
        <v>&lt;7.8</v>
      </c>
      <c r="W97" s="46"/>
    </row>
    <row r="98" spans="1:23">
      <c r="A98" s="19">
        <f t="shared" si="10"/>
        <v>92</v>
      </c>
      <c r="B98" s="25" t="s">
        <v>93</v>
      </c>
      <c r="C98" s="26" t="s">
        <v>93</v>
      </c>
      <c r="D98" s="28" t="s">
        <v>93</v>
      </c>
      <c r="E98" s="25" t="s">
        <v>376</v>
      </c>
      <c r="F98" s="186" t="s">
        <v>387</v>
      </c>
      <c r="G98" s="187" t="s">
        <v>54</v>
      </c>
      <c r="H98" s="188" t="s">
        <v>253</v>
      </c>
      <c r="I98" s="189" t="s">
        <v>415</v>
      </c>
      <c r="J98" s="25" t="s">
        <v>255</v>
      </c>
      <c r="K98" s="189" t="s">
        <v>266</v>
      </c>
      <c r="L98" s="26" t="s">
        <v>41</v>
      </c>
      <c r="M98" s="197" t="s">
        <v>257</v>
      </c>
      <c r="N98" s="190" t="s">
        <v>33</v>
      </c>
      <c r="O98" s="191">
        <v>45915</v>
      </c>
      <c r="P98" s="196">
        <v>45919</v>
      </c>
      <c r="Q98" s="193" t="s">
        <v>416</v>
      </c>
      <c r="R98" s="194" t="s">
        <v>417</v>
      </c>
      <c r="S98" s="195" t="s">
        <v>418</v>
      </c>
      <c r="T98" s="29" t="str">
        <f t="shared" si="8"/>
        <v>&lt;0.314</v>
      </c>
      <c r="U98" s="29" t="str">
        <f t="shared" si="8"/>
        <v>&lt;0.365</v>
      </c>
      <c r="V98" s="30" t="str">
        <f t="shared" si="9"/>
        <v>&lt;0.68</v>
      </c>
      <c r="W98" s="46"/>
    </row>
    <row r="99" spans="1:23">
      <c r="A99" s="19">
        <f t="shared" si="10"/>
        <v>93</v>
      </c>
      <c r="B99" s="25" t="s">
        <v>93</v>
      </c>
      <c r="C99" s="26" t="s">
        <v>93</v>
      </c>
      <c r="D99" s="28" t="s">
        <v>93</v>
      </c>
      <c r="E99" s="25" t="s">
        <v>376</v>
      </c>
      <c r="F99" s="186" t="s">
        <v>419</v>
      </c>
      <c r="G99" s="187" t="s">
        <v>54</v>
      </c>
      <c r="H99" s="188" t="s">
        <v>253</v>
      </c>
      <c r="I99" s="189" t="s">
        <v>378</v>
      </c>
      <c r="J99" s="25" t="s">
        <v>255</v>
      </c>
      <c r="K99" s="189" t="s">
        <v>266</v>
      </c>
      <c r="L99" s="26" t="s">
        <v>41</v>
      </c>
      <c r="M99" s="197" t="s">
        <v>420</v>
      </c>
      <c r="N99" s="190" t="s">
        <v>33</v>
      </c>
      <c r="O99" s="191">
        <v>45904</v>
      </c>
      <c r="P99" s="196">
        <v>45911</v>
      </c>
      <c r="Q99" s="193" t="s">
        <v>421</v>
      </c>
      <c r="R99" s="194" t="s">
        <v>422</v>
      </c>
      <c r="S99" s="195" t="s">
        <v>423</v>
      </c>
      <c r="T99" s="29" t="str">
        <f t="shared" si="8"/>
        <v>&lt;0.495</v>
      </c>
      <c r="U99" s="29" t="str">
        <f t="shared" si="8"/>
        <v>&lt;0.544</v>
      </c>
      <c r="V99" s="30" t="str">
        <f t="shared" si="9"/>
        <v>&lt;1</v>
      </c>
      <c r="W99" s="46"/>
    </row>
    <row r="100" spans="1:23">
      <c r="A100" s="19">
        <f t="shared" si="10"/>
        <v>94</v>
      </c>
      <c r="B100" s="25" t="s">
        <v>93</v>
      </c>
      <c r="C100" s="26" t="s">
        <v>93</v>
      </c>
      <c r="D100" s="28" t="s">
        <v>93</v>
      </c>
      <c r="E100" s="25" t="s">
        <v>376</v>
      </c>
      <c r="F100" s="186" t="s">
        <v>424</v>
      </c>
      <c r="G100" s="187" t="s">
        <v>54</v>
      </c>
      <c r="H100" s="188" t="s">
        <v>253</v>
      </c>
      <c r="I100" s="189" t="s">
        <v>204</v>
      </c>
      <c r="J100" s="25" t="s">
        <v>255</v>
      </c>
      <c r="K100" s="189" t="s">
        <v>278</v>
      </c>
      <c r="L100" s="26" t="s">
        <v>41</v>
      </c>
      <c r="M100" s="197" t="s">
        <v>425</v>
      </c>
      <c r="N100" s="190" t="s">
        <v>33</v>
      </c>
      <c r="O100" s="191">
        <v>45900</v>
      </c>
      <c r="P100" s="196">
        <v>45910</v>
      </c>
      <c r="Q100" s="193" t="s">
        <v>426</v>
      </c>
      <c r="R100" s="194" t="s">
        <v>427</v>
      </c>
      <c r="S100" s="195" t="s">
        <v>428</v>
      </c>
      <c r="T100" s="29" t="str">
        <f t="shared" si="8"/>
        <v>&lt;0.391</v>
      </c>
      <c r="U100" s="29" t="str">
        <f t="shared" si="8"/>
        <v>&lt;0.427</v>
      </c>
      <c r="V100" s="30" t="str">
        <f t="shared" si="9"/>
        <v>&lt;0.82</v>
      </c>
      <c r="W100" s="46"/>
    </row>
    <row r="101" spans="1:23">
      <c r="A101" s="19">
        <f t="shared" si="10"/>
        <v>95</v>
      </c>
      <c r="B101" s="25" t="s">
        <v>93</v>
      </c>
      <c r="C101" s="26" t="s">
        <v>93</v>
      </c>
      <c r="D101" s="28" t="s">
        <v>93</v>
      </c>
      <c r="E101" s="25" t="s">
        <v>376</v>
      </c>
      <c r="F101" s="186" t="s">
        <v>424</v>
      </c>
      <c r="G101" s="187" t="s">
        <v>54</v>
      </c>
      <c r="H101" s="188" t="s">
        <v>253</v>
      </c>
      <c r="I101" s="189" t="s">
        <v>204</v>
      </c>
      <c r="J101" s="25" t="s">
        <v>255</v>
      </c>
      <c r="K101" s="189" t="s">
        <v>278</v>
      </c>
      <c r="L101" s="26" t="s">
        <v>41</v>
      </c>
      <c r="M101" s="197" t="s">
        <v>425</v>
      </c>
      <c r="N101" s="190" t="s">
        <v>33</v>
      </c>
      <c r="O101" s="191">
        <v>45900</v>
      </c>
      <c r="P101" s="196">
        <v>45910</v>
      </c>
      <c r="Q101" s="193" t="s">
        <v>429</v>
      </c>
      <c r="R101" s="194" t="s">
        <v>430</v>
      </c>
      <c r="S101" s="195" t="s">
        <v>431</v>
      </c>
      <c r="T101" s="29" t="str">
        <f t="shared" si="8"/>
        <v>&lt;0.344</v>
      </c>
      <c r="U101" s="29" t="str">
        <f t="shared" si="8"/>
        <v>&lt;0.309</v>
      </c>
      <c r="V101" s="30" t="str">
        <f t="shared" si="9"/>
        <v>&lt;0.65</v>
      </c>
      <c r="W101" s="46"/>
    </row>
    <row r="102" spans="1:23">
      <c r="A102" s="19">
        <f t="shared" si="10"/>
        <v>96</v>
      </c>
      <c r="B102" s="25" t="s">
        <v>93</v>
      </c>
      <c r="C102" s="26" t="s">
        <v>93</v>
      </c>
      <c r="D102" s="28" t="s">
        <v>93</v>
      </c>
      <c r="E102" s="25" t="s">
        <v>376</v>
      </c>
      <c r="F102" s="186" t="s">
        <v>432</v>
      </c>
      <c r="G102" s="187" t="s">
        <v>54</v>
      </c>
      <c r="H102" s="188" t="s">
        <v>253</v>
      </c>
      <c r="I102" s="189" t="s">
        <v>378</v>
      </c>
      <c r="J102" s="25" t="s">
        <v>255</v>
      </c>
      <c r="K102" s="189" t="s">
        <v>266</v>
      </c>
      <c r="L102" s="26" t="s">
        <v>41</v>
      </c>
      <c r="M102" s="197" t="s">
        <v>433</v>
      </c>
      <c r="N102" s="190" t="s">
        <v>33</v>
      </c>
      <c r="O102" s="191">
        <v>45909</v>
      </c>
      <c r="P102" s="196">
        <v>45912</v>
      </c>
      <c r="Q102" s="193" t="s">
        <v>434</v>
      </c>
      <c r="R102" s="194" t="s">
        <v>435</v>
      </c>
      <c r="S102" s="195" t="s">
        <v>436</v>
      </c>
      <c r="T102" s="29" t="str">
        <f t="shared" si="8"/>
        <v>&lt;0.342</v>
      </c>
      <c r="U102" s="29" t="str">
        <f t="shared" si="8"/>
        <v>&lt;0.379</v>
      </c>
      <c r="V102" s="30" t="str">
        <f t="shared" si="9"/>
        <v>&lt;0.72</v>
      </c>
      <c r="W102" s="46"/>
    </row>
    <row r="103" spans="1:23">
      <c r="A103" s="19">
        <f t="shared" si="10"/>
        <v>97</v>
      </c>
      <c r="B103" s="25" t="s">
        <v>93</v>
      </c>
      <c r="C103" s="26" t="s">
        <v>93</v>
      </c>
      <c r="D103" s="28" t="s">
        <v>93</v>
      </c>
      <c r="E103" s="25" t="s">
        <v>376</v>
      </c>
      <c r="F103" s="186" t="s">
        <v>437</v>
      </c>
      <c r="G103" s="187" t="s">
        <v>54</v>
      </c>
      <c r="H103" s="188" t="s">
        <v>253</v>
      </c>
      <c r="I103" s="189" t="s">
        <v>378</v>
      </c>
      <c r="J103" s="25" t="s">
        <v>255</v>
      </c>
      <c r="K103" s="189" t="s">
        <v>266</v>
      </c>
      <c r="L103" s="26" t="s">
        <v>41</v>
      </c>
      <c r="M103" s="197" t="s">
        <v>438</v>
      </c>
      <c r="N103" s="190" t="s">
        <v>33</v>
      </c>
      <c r="O103" s="191">
        <v>45916</v>
      </c>
      <c r="P103" s="196">
        <v>45922</v>
      </c>
      <c r="Q103" s="193" t="s">
        <v>439</v>
      </c>
      <c r="R103" s="194" t="s">
        <v>440</v>
      </c>
      <c r="S103" s="195" t="s">
        <v>441</v>
      </c>
      <c r="T103" s="29" t="str">
        <f t="shared" si="8"/>
        <v>&lt;0.315</v>
      </c>
      <c r="U103" s="29" t="str">
        <f t="shared" si="8"/>
        <v>&lt;0.329</v>
      </c>
      <c r="V103" s="30" t="str">
        <f t="shared" si="9"/>
        <v>&lt;0.64</v>
      </c>
      <c r="W103" s="46"/>
    </row>
    <row r="104" spans="1:23">
      <c r="A104" s="19">
        <f t="shared" si="10"/>
        <v>98</v>
      </c>
      <c r="B104" s="25" t="s">
        <v>93</v>
      </c>
      <c r="C104" s="26" t="s">
        <v>93</v>
      </c>
      <c r="D104" s="28" t="s">
        <v>31</v>
      </c>
      <c r="E104" s="25" t="s">
        <v>31</v>
      </c>
      <c r="F104" s="186" t="s">
        <v>442</v>
      </c>
      <c r="G104" s="187" t="s">
        <v>443</v>
      </c>
      <c r="H104" s="188" t="s">
        <v>444</v>
      </c>
      <c r="I104" s="189" t="s">
        <v>445</v>
      </c>
      <c r="J104" s="25"/>
      <c r="K104" s="189" t="s">
        <v>446</v>
      </c>
      <c r="L104" s="26" t="s">
        <v>447</v>
      </c>
      <c r="M104" s="197" t="s">
        <v>448</v>
      </c>
      <c r="N104" s="190" t="s">
        <v>33</v>
      </c>
      <c r="O104" s="191">
        <v>45908</v>
      </c>
      <c r="P104" s="196">
        <v>45910</v>
      </c>
      <c r="Q104" s="193" t="s">
        <v>50</v>
      </c>
      <c r="R104" s="194" t="s">
        <v>45</v>
      </c>
      <c r="S104" s="195" t="s">
        <v>309</v>
      </c>
      <c r="T104" s="29" t="str">
        <f t="shared" si="8"/>
        <v>&lt;4.1</v>
      </c>
      <c r="U104" s="29" t="str">
        <f t="shared" si="8"/>
        <v>&lt;4.4</v>
      </c>
      <c r="V104" s="30" t="str">
        <f t="shared" si="9"/>
        <v>&lt;8.5</v>
      </c>
      <c r="W104" s="46"/>
    </row>
    <row r="105" spans="1:23">
      <c r="A105" s="19">
        <f t="shared" si="10"/>
        <v>99</v>
      </c>
      <c r="B105" s="25" t="s">
        <v>93</v>
      </c>
      <c r="C105" s="26" t="s">
        <v>93</v>
      </c>
      <c r="D105" s="28" t="s">
        <v>31</v>
      </c>
      <c r="E105" s="25" t="s">
        <v>31</v>
      </c>
      <c r="F105" s="186" t="s">
        <v>449</v>
      </c>
      <c r="G105" s="187" t="s">
        <v>443</v>
      </c>
      <c r="H105" s="188" t="s">
        <v>444</v>
      </c>
      <c r="I105" s="189" t="s">
        <v>445</v>
      </c>
      <c r="J105" s="25"/>
      <c r="K105" s="189" t="s">
        <v>450</v>
      </c>
      <c r="L105" s="26" t="s">
        <v>447</v>
      </c>
      <c r="M105" s="197" t="s">
        <v>448</v>
      </c>
      <c r="N105" s="190" t="s">
        <v>33</v>
      </c>
      <c r="O105" s="191">
        <v>45908</v>
      </c>
      <c r="P105" s="196">
        <v>45910</v>
      </c>
      <c r="Q105" s="193" t="s">
        <v>45</v>
      </c>
      <c r="R105" s="194" t="s">
        <v>50</v>
      </c>
      <c r="S105" s="195" t="s">
        <v>309</v>
      </c>
      <c r="T105" s="29" t="str">
        <f t="shared" si="8"/>
        <v>&lt;4.4</v>
      </c>
      <c r="U105" s="29" t="str">
        <f t="shared" si="8"/>
        <v>&lt;4.1</v>
      </c>
      <c r="V105" s="30" t="str">
        <f t="shared" si="9"/>
        <v>&lt;8.5</v>
      </c>
      <c r="W105" s="46"/>
    </row>
    <row r="106" spans="1:23">
      <c r="A106" s="19">
        <f t="shared" si="10"/>
        <v>100</v>
      </c>
      <c r="B106" s="25" t="s">
        <v>93</v>
      </c>
      <c r="C106" s="26" t="s">
        <v>93</v>
      </c>
      <c r="D106" s="28" t="s">
        <v>31</v>
      </c>
      <c r="E106" s="25" t="s">
        <v>31</v>
      </c>
      <c r="F106" s="186" t="s">
        <v>442</v>
      </c>
      <c r="G106" s="187" t="s">
        <v>443</v>
      </c>
      <c r="H106" s="188" t="s">
        <v>451</v>
      </c>
      <c r="I106" s="189" t="s">
        <v>452</v>
      </c>
      <c r="J106" s="25"/>
      <c r="K106" s="189" t="s">
        <v>453</v>
      </c>
      <c r="L106" s="26" t="s">
        <v>447</v>
      </c>
      <c r="M106" s="197" t="s">
        <v>448</v>
      </c>
      <c r="N106" s="190" t="s">
        <v>33</v>
      </c>
      <c r="O106" s="191">
        <v>45908</v>
      </c>
      <c r="P106" s="196">
        <v>45910</v>
      </c>
      <c r="Q106" s="193" t="s">
        <v>454</v>
      </c>
      <c r="R106" s="194" t="s">
        <v>455</v>
      </c>
      <c r="S106" s="195" t="s">
        <v>191</v>
      </c>
      <c r="T106" s="29" t="str">
        <f t="shared" si="8"/>
        <v>&lt;0.95</v>
      </c>
      <c r="U106" s="29" t="str">
        <f t="shared" si="8"/>
        <v>&lt;0.74</v>
      </c>
      <c r="V106" s="30" t="str">
        <f t="shared" si="9"/>
        <v>&lt;1.7</v>
      </c>
      <c r="W106" s="46"/>
    </row>
    <row r="107" spans="1:23">
      <c r="A107" s="19">
        <f t="shared" si="10"/>
        <v>101</v>
      </c>
      <c r="B107" s="25" t="s">
        <v>93</v>
      </c>
      <c r="C107" s="26" t="s">
        <v>93</v>
      </c>
      <c r="D107" s="28" t="s">
        <v>31</v>
      </c>
      <c r="E107" s="25" t="s">
        <v>31</v>
      </c>
      <c r="F107" s="186" t="s">
        <v>456</v>
      </c>
      <c r="G107" s="187" t="s">
        <v>443</v>
      </c>
      <c r="H107" s="188" t="s">
        <v>451</v>
      </c>
      <c r="I107" s="189" t="s">
        <v>457</v>
      </c>
      <c r="J107" s="25"/>
      <c r="K107" s="189" t="s">
        <v>458</v>
      </c>
      <c r="L107" s="26" t="s">
        <v>447</v>
      </c>
      <c r="M107" s="197" t="s">
        <v>448</v>
      </c>
      <c r="N107" s="190" t="s">
        <v>33</v>
      </c>
      <c r="O107" s="191">
        <v>45908</v>
      </c>
      <c r="P107" s="196">
        <v>45910</v>
      </c>
      <c r="Q107" s="193" t="s">
        <v>459</v>
      </c>
      <c r="R107" s="194" t="s">
        <v>428</v>
      </c>
      <c r="S107" s="195" t="s">
        <v>196</v>
      </c>
      <c r="T107" s="29" t="str">
        <f t="shared" si="8"/>
        <v>&lt;0.79</v>
      </c>
      <c r="U107" s="29" t="str">
        <f t="shared" si="8"/>
        <v>&lt;0.82</v>
      </c>
      <c r="V107" s="30" t="str">
        <f t="shared" si="9"/>
        <v>&lt;1.6</v>
      </c>
      <c r="W107" s="46"/>
    </row>
    <row r="108" spans="1:23">
      <c r="A108" s="19">
        <f t="shared" si="10"/>
        <v>102</v>
      </c>
      <c r="B108" s="25" t="s">
        <v>93</v>
      </c>
      <c r="C108" s="26" t="s">
        <v>93</v>
      </c>
      <c r="D108" s="28" t="s">
        <v>31</v>
      </c>
      <c r="E108" s="25" t="s">
        <v>31</v>
      </c>
      <c r="F108" s="186" t="s">
        <v>460</v>
      </c>
      <c r="G108" s="187" t="s">
        <v>443</v>
      </c>
      <c r="H108" s="188" t="s">
        <v>451</v>
      </c>
      <c r="I108" s="189" t="s">
        <v>452</v>
      </c>
      <c r="J108" s="25"/>
      <c r="K108" s="189" t="s">
        <v>453</v>
      </c>
      <c r="L108" s="26" t="s">
        <v>447</v>
      </c>
      <c r="M108" s="197" t="s">
        <v>448</v>
      </c>
      <c r="N108" s="190" t="s">
        <v>33</v>
      </c>
      <c r="O108" s="191">
        <v>45908</v>
      </c>
      <c r="P108" s="196">
        <v>45910</v>
      </c>
      <c r="Q108" s="193" t="s">
        <v>461</v>
      </c>
      <c r="R108" s="194" t="s">
        <v>462</v>
      </c>
      <c r="S108" s="195" t="s">
        <v>191</v>
      </c>
      <c r="T108" s="29" t="str">
        <f t="shared" si="8"/>
        <v>&lt;0.86</v>
      </c>
      <c r="U108" s="29" t="str">
        <f t="shared" si="8"/>
        <v>&lt;0.8</v>
      </c>
      <c r="V108" s="30" t="str">
        <f t="shared" si="9"/>
        <v>&lt;1.7</v>
      </c>
      <c r="W108" s="46"/>
    </row>
    <row r="109" spans="1:23">
      <c r="A109" s="19">
        <f t="shared" si="10"/>
        <v>103</v>
      </c>
      <c r="B109" s="25" t="s">
        <v>93</v>
      </c>
      <c r="C109" s="26" t="s">
        <v>93</v>
      </c>
      <c r="D109" s="28" t="s">
        <v>31</v>
      </c>
      <c r="E109" s="25" t="s">
        <v>31</v>
      </c>
      <c r="F109" s="186" t="s">
        <v>463</v>
      </c>
      <c r="G109" s="187" t="s">
        <v>443</v>
      </c>
      <c r="H109" s="188" t="s">
        <v>464</v>
      </c>
      <c r="I109" s="189" t="s">
        <v>465</v>
      </c>
      <c r="J109" s="25"/>
      <c r="K109" s="189"/>
      <c r="L109" s="26" t="s">
        <v>447</v>
      </c>
      <c r="M109" s="197" t="s">
        <v>448</v>
      </c>
      <c r="N109" s="190" t="s">
        <v>33</v>
      </c>
      <c r="O109" s="191">
        <v>45908</v>
      </c>
      <c r="P109" s="196">
        <v>45910</v>
      </c>
      <c r="Q109" s="193" t="s">
        <v>466</v>
      </c>
      <c r="R109" s="194" t="s">
        <v>339</v>
      </c>
      <c r="S109" s="195" t="s">
        <v>467</v>
      </c>
      <c r="T109" s="29" t="str">
        <f t="shared" ref="T109:U124" si="11">IF(Q109="","",IF(NOT(ISERROR(Q109*1)),ROUNDDOWN(Q109*1,2-INT(LOG(ABS(Q109*1)))),IFERROR("&lt;"&amp;ROUNDDOWN(IF(SUBSTITUTE(Q109,"&lt;","")*1&lt;=50,SUBSTITUTE(Q109,"&lt;","")*1,""),2-INT(LOG(ABS(SUBSTITUTE(Q109,"&lt;","")*1)))),IF(Q109="-",Q109,"入力形式が間違っています"))))</f>
        <v>&lt;9.4</v>
      </c>
      <c r="U109" s="29" t="str">
        <f t="shared" si="11"/>
        <v>&lt;7.6</v>
      </c>
      <c r="V109" s="30" t="str">
        <f t="shared" si="9"/>
        <v>&lt;17</v>
      </c>
      <c r="W109" s="46"/>
    </row>
    <row r="110" spans="1:23">
      <c r="A110" s="19">
        <f t="shared" si="10"/>
        <v>104</v>
      </c>
      <c r="B110" s="25" t="s">
        <v>93</v>
      </c>
      <c r="C110" s="26" t="s">
        <v>93</v>
      </c>
      <c r="D110" s="28" t="s">
        <v>31</v>
      </c>
      <c r="E110" s="25" t="s">
        <v>31</v>
      </c>
      <c r="F110" s="186" t="s">
        <v>463</v>
      </c>
      <c r="G110" s="187" t="s">
        <v>443</v>
      </c>
      <c r="H110" s="188" t="s">
        <v>464</v>
      </c>
      <c r="I110" s="189" t="s">
        <v>468</v>
      </c>
      <c r="J110" s="25"/>
      <c r="K110" s="189"/>
      <c r="L110" s="26" t="s">
        <v>447</v>
      </c>
      <c r="M110" s="197" t="s">
        <v>448</v>
      </c>
      <c r="N110" s="190" t="s">
        <v>33</v>
      </c>
      <c r="O110" s="191">
        <v>45908</v>
      </c>
      <c r="P110" s="196">
        <v>45910</v>
      </c>
      <c r="Q110" s="193" t="s">
        <v>412</v>
      </c>
      <c r="R110" s="194" t="s">
        <v>469</v>
      </c>
      <c r="S110" s="195" t="s">
        <v>467</v>
      </c>
      <c r="T110" s="29" t="str">
        <f t="shared" si="11"/>
        <v>&lt;9.1</v>
      </c>
      <c r="U110" s="29" t="str">
        <f t="shared" si="11"/>
        <v>&lt;7.7</v>
      </c>
      <c r="V110" s="30" t="str">
        <f t="shared" si="9"/>
        <v>&lt;17</v>
      </c>
      <c r="W110" s="46"/>
    </row>
    <row r="111" spans="1:23">
      <c r="A111" s="19">
        <f t="shared" si="10"/>
        <v>105</v>
      </c>
      <c r="B111" s="25" t="s">
        <v>93</v>
      </c>
      <c r="C111" s="26" t="s">
        <v>93</v>
      </c>
      <c r="D111" s="28" t="s">
        <v>31</v>
      </c>
      <c r="E111" s="25" t="s">
        <v>31</v>
      </c>
      <c r="F111" s="186" t="s">
        <v>463</v>
      </c>
      <c r="G111" s="187" t="s">
        <v>443</v>
      </c>
      <c r="H111" s="188" t="s">
        <v>470</v>
      </c>
      <c r="I111" s="189" t="s">
        <v>471</v>
      </c>
      <c r="J111" s="25" t="s">
        <v>472</v>
      </c>
      <c r="K111" s="189" t="s">
        <v>473</v>
      </c>
      <c r="L111" s="26" t="s">
        <v>447</v>
      </c>
      <c r="M111" s="197" t="s">
        <v>448</v>
      </c>
      <c r="N111" s="190" t="s">
        <v>33</v>
      </c>
      <c r="O111" s="191">
        <v>45908</v>
      </c>
      <c r="P111" s="196">
        <v>45910</v>
      </c>
      <c r="Q111" s="193" t="s">
        <v>474</v>
      </c>
      <c r="R111" s="194" t="s">
        <v>339</v>
      </c>
      <c r="S111" s="195" t="s">
        <v>467</v>
      </c>
      <c r="T111" s="29" t="str">
        <f t="shared" si="11"/>
        <v>&lt;9.3</v>
      </c>
      <c r="U111" s="29" t="str">
        <f t="shared" si="11"/>
        <v>&lt;7.6</v>
      </c>
      <c r="V111" s="30" t="str">
        <f t="shared" si="9"/>
        <v>&lt;17</v>
      </c>
      <c r="W111" s="46"/>
    </row>
    <row r="112" spans="1:23">
      <c r="A112" s="19">
        <f t="shared" si="10"/>
        <v>106</v>
      </c>
      <c r="B112" s="25" t="s">
        <v>93</v>
      </c>
      <c r="C112" s="26" t="s">
        <v>93</v>
      </c>
      <c r="D112" s="28" t="s">
        <v>31</v>
      </c>
      <c r="E112" s="25" t="s">
        <v>31</v>
      </c>
      <c r="F112" s="186" t="s">
        <v>475</v>
      </c>
      <c r="G112" s="187" t="s">
        <v>443</v>
      </c>
      <c r="H112" s="188" t="s">
        <v>444</v>
      </c>
      <c r="I112" s="189" t="s">
        <v>476</v>
      </c>
      <c r="J112" s="25"/>
      <c r="K112" s="189"/>
      <c r="L112" s="26" t="s">
        <v>447</v>
      </c>
      <c r="M112" s="197" t="s">
        <v>448</v>
      </c>
      <c r="N112" s="190" t="s">
        <v>33</v>
      </c>
      <c r="O112" s="191">
        <v>45908</v>
      </c>
      <c r="P112" s="196">
        <v>45910</v>
      </c>
      <c r="Q112" s="193" t="s">
        <v>477</v>
      </c>
      <c r="R112" s="194" t="s">
        <v>43</v>
      </c>
      <c r="S112" s="195" t="s">
        <v>309</v>
      </c>
      <c r="T112" s="29" t="str">
        <f t="shared" si="11"/>
        <v>&lt;3.7</v>
      </c>
      <c r="U112" s="29" t="str">
        <f t="shared" si="11"/>
        <v>&lt;4.8</v>
      </c>
      <c r="V112" s="30" t="str">
        <f t="shared" si="9"/>
        <v>&lt;8.5</v>
      </c>
      <c r="W112" s="46"/>
    </row>
    <row r="113" spans="1:23">
      <c r="A113" s="19">
        <f t="shared" si="10"/>
        <v>107</v>
      </c>
      <c r="B113" s="25" t="s">
        <v>93</v>
      </c>
      <c r="C113" s="26" t="s">
        <v>93</v>
      </c>
      <c r="D113" s="28" t="s">
        <v>31</v>
      </c>
      <c r="E113" s="25" t="s">
        <v>31</v>
      </c>
      <c r="F113" s="186" t="s">
        <v>478</v>
      </c>
      <c r="G113" s="187" t="s">
        <v>443</v>
      </c>
      <c r="H113" s="188" t="s">
        <v>444</v>
      </c>
      <c r="I113" s="189" t="s">
        <v>479</v>
      </c>
      <c r="J113" s="25"/>
      <c r="K113" s="189"/>
      <c r="L113" s="26" t="s">
        <v>447</v>
      </c>
      <c r="M113" s="197" t="s">
        <v>448</v>
      </c>
      <c r="N113" s="190" t="s">
        <v>33</v>
      </c>
      <c r="O113" s="191">
        <v>45908</v>
      </c>
      <c r="P113" s="196">
        <v>45910</v>
      </c>
      <c r="Q113" s="193" t="s">
        <v>50</v>
      </c>
      <c r="R113" s="194" t="s">
        <v>42</v>
      </c>
      <c r="S113" s="195" t="s">
        <v>369</v>
      </c>
      <c r="T113" s="29" t="str">
        <f t="shared" si="11"/>
        <v>&lt;4.1</v>
      </c>
      <c r="U113" s="29" t="str">
        <f t="shared" si="11"/>
        <v>&lt;4.3</v>
      </c>
      <c r="V113" s="30" t="str">
        <f t="shared" si="9"/>
        <v>&lt;8.4</v>
      </c>
      <c r="W113" s="46"/>
    </row>
    <row r="114" spans="1:23">
      <c r="A114" s="19">
        <f t="shared" si="10"/>
        <v>108</v>
      </c>
      <c r="B114" s="39" t="s">
        <v>480</v>
      </c>
      <c r="C114" s="61" t="s">
        <v>480</v>
      </c>
      <c r="D114" s="40" t="s">
        <v>481</v>
      </c>
      <c r="E114" s="39" t="s">
        <v>482</v>
      </c>
      <c r="F114" s="115"/>
      <c r="G114" s="117" t="s">
        <v>483</v>
      </c>
      <c r="H114" s="118" t="s">
        <v>84</v>
      </c>
      <c r="I114" s="42" t="s">
        <v>484</v>
      </c>
      <c r="J114" s="39" t="s">
        <v>485</v>
      </c>
      <c r="K114" s="42" t="s">
        <v>101</v>
      </c>
      <c r="L114" s="46" t="s">
        <v>86</v>
      </c>
      <c r="M114" s="39" t="s">
        <v>486</v>
      </c>
      <c r="N114" s="43" t="s">
        <v>35</v>
      </c>
      <c r="O114" s="126">
        <v>45855</v>
      </c>
      <c r="P114" s="127">
        <v>45862</v>
      </c>
      <c r="Q114" s="40" t="s">
        <v>487</v>
      </c>
      <c r="R114" s="39" t="s">
        <v>488</v>
      </c>
      <c r="S114" s="130" t="s">
        <v>48</v>
      </c>
      <c r="T114" s="29" t="str">
        <f t="shared" si="11"/>
        <v>&lt;5.46</v>
      </c>
      <c r="U114" s="29" t="str">
        <f t="shared" si="11"/>
        <v>&lt;4.79</v>
      </c>
      <c r="V114" s="30" t="str">
        <f t="shared" si="9"/>
        <v>&lt;10</v>
      </c>
      <c r="W114" s="46" t="str">
        <f t="shared" ref="W114:W169" si="12">IF(ISERROR(V114*1),"",IF(AND(H114="飲料水",V114&gt;=11),"○",IF(AND(H114="牛乳・乳児用食品",V114&gt;=51),"○",IF(AND(H114&lt;&gt;"",V114&gt;=110),"○",""))))</f>
        <v/>
      </c>
    </row>
    <row r="115" spans="1:23">
      <c r="A115" s="19">
        <f t="shared" si="10"/>
        <v>109</v>
      </c>
      <c r="B115" s="39" t="s">
        <v>480</v>
      </c>
      <c r="C115" s="61" t="s">
        <v>480</v>
      </c>
      <c r="D115" s="33" t="s">
        <v>481</v>
      </c>
      <c r="E115" s="31" t="s">
        <v>489</v>
      </c>
      <c r="F115" s="147"/>
      <c r="G115" s="117" t="s">
        <v>483</v>
      </c>
      <c r="H115" s="118" t="s">
        <v>84</v>
      </c>
      <c r="I115" s="19" t="s">
        <v>484</v>
      </c>
      <c r="J115" s="31" t="s">
        <v>485</v>
      </c>
      <c r="K115" s="19" t="s">
        <v>101</v>
      </c>
      <c r="L115" s="46" t="s">
        <v>86</v>
      </c>
      <c r="M115" s="31" t="s">
        <v>486</v>
      </c>
      <c r="N115" s="34" t="s">
        <v>35</v>
      </c>
      <c r="O115" s="35">
        <v>45861</v>
      </c>
      <c r="P115" s="36">
        <v>45862</v>
      </c>
      <c r="Q115" s="33" t="s">
        <v>490</v>
      </c>
      <c r="R115" s="31" t="s">
        <v>491</v>
      </c>
      <c r="S115" s="130" t="s">
        <v>276</v>
      </c>
      <c r="T115" s="29" t="str">
        <f t="shared" si="11"/>
        <v>&lt;3.06</v>
      </c>
      <c r="U115" s="29" t="str">
        <f t="shared" si="11"/>
        <v>&lt;3.37</v>
      </c>
      <c r="V115" s="30" t="str">
        <f t="shared" si="9"/>
        <v>&lt;6.4</v>
      </c>
      <c r="W115" s="46" t="str">
        <f t="shared" si="12"/>
        <v/>
      </c>
    </row>
    <row r="116" spans="1:23">
      <c r="A116" s="19">
        <f t="shared" si="10"/>
        <v>110</v>
      </c>
      <c r="B116" s="39" t="s">
        <v>480</v>
      </c>
      <c r="C116" s="61" t="s">
        <v>480</v>
      </c>
      <c r="D116" s="33" t="s">
        <v>481</v>
      </c>
      <c r="E116" s="31" t="s">
        <v>492</v>
      </c>
      <c r="F116" s="147"/>
      <c r="G116" s="117" t="s">
        <v>483</v>
      </c>
      <c r="H116" s="118" t="s">
        <v>84</v>
      </c>
      <c r="I116" s="19" t="s">
        <v>484</v>
      </c>
      <c r="J116" s="31" t="s">
        <v>485</v>
      </c>
      <c r="K116" s="19" t="s">
        <v>101</v>
      </c>
      <c r="L116" s="46" t="s">
        <v>86</v>
      </c>
      <c r="M116" s="31" t="s">
        <v>486</v>
      </c>
      <c r="N116" s="34" t="s">
        <v>35</v>
      </c>
      <c r="O116" s="35">
        <v>45865</v>
      </c>
      <c r="P116" s="36">
        <v>45869</v>
      </c>
      <c r="Q116" s="33" t="s">
        <v>493</v>
      </c>
      <c r="R116" s="31" t="s">
        <v>321</v>
      </c>
      <c r="S116" s="130" t="s">
        <v>494</v>
      </c>
      <c r="T116" s="29" t="str">
        <f t="shared" si="11"/>
        <v>&lt;5.5</v>
      </c>
      <c r="U116" s="29" t="str">
        <f t="shared" si="11"/>
        <v>&lt;4.41</v>
      </c>
      <c r="V116" s="30" t="str">
        <f t="shared" si="9"/>
        <v>&lt;9.9</v>
      </c>
      <c r="W116" s="46" t="str">
        <f t="shared" si="12"/>
        <v/>
      </c>
    </row>
    <row r="117" spans="1:23">
      <c r="A117" s="19">
        <f t="shared" si="10"/>
        <v>111</v>
      </c>
      <c r="B117" s="39" t="s">
        <v>480</v>
      </c>
      <c r="C117" s="61" t="s">
        <v>480</v>
      </c>
      <c r="D117" s="33" t="s">
        <v>481</v>
      </c>
      <c r="E117" s="31" t="s">
        <v>495</v>
      </c>
      <c r="F117" s="147"/>
      <c r="G117" s="117" t="s">
        <v>483</v>
      </c>
      <c r="H117" s="116" t="s">
        <v>84</v>
      </c>
      <c r="I117" s="19" t="s">
        <v>484</v>
      </c>
      <c r="J117" s="31" t="s">
        <v>485</v>
      </c>
      <c r="K117" s="19" t="s">
        <v>101</v>
      </c>
      <c r="L117" s="46" t="s">
        <v>86</v>
      </c>
      <c r="M117" s="31" t="s">
        <v>486</v>
      </c>
      <c r="N117" s="34" t="s">
        <v>35</v>
      </c>
      <c r="O117" s="35">
        <v>45867</v>
      </c>
      <c r="P117" s="36">
        <v>45869</v>
      </c>
      <c r="Q117" s="33" t="s">
        <v>496</v>
      </c>
      <c r="R117" s="31">
        <v>6.85</v>
      </c>
      <c r="S117" s="132">
        <v>6.85</v>
      </c>
      <c r="T117" s="29" t="str">
        <f t="shared" si="11"/>
        <v>&lt;5.32</v>
      </c>
      <c r="U117" s="29">
        <f t="shared" si="11"/>
        <v>6.85</v>
      </c>
      <c r="V117" s="30">
        <f t="shared" si="9"/>
        <v>6.9</v>
      </c>
      <c r="W117" s="46" t="str">
        <f t="shared" si="12"/>
        <v/>
      </c>
    </row>
    <row r="118" spans="1:23">
      <c r="A118" s="19">
        <f t="shared" si="10"/>
        <v>112</v>
      </c>
      <c r="B118" s="39" t="s">
        <v>480</v>
      </c>
      <c r="C118" s="61" t="s">
        <v>480</v>
      </c>
      <c r="D118" s="33" t="s">
        <v>481</v>
      </c>
      <c r="E118" s="31" t="s">
        <v>497</v>
      </c>
      <c r="F118" s="147"/>
      <c r="G118" s="117" t="s">
        <v>483</v>
      </c>
      <c r="H118" s="118" t="s">
        <v>84</v>
      </c>
      <c r="I118" s="19" t="s">
        <v>484</v>
      </c>
      <c r="J118" s="31" t="s">
        <v>485</v>
      </c>
      <c r="K118" s="19" t="s">
        <v>101</v>
      </c>
      <c r="L118" s="46" t="s">
        <v>86</v>
      </c>
      <c r="M118" s="31" t="s">
        <v>486</v>
      </c>
      <c r="N118" s="34" t="s">
        <v>35</v>
      </c>
      <c r="O118" s="35">
        <v>45867</v>
      </c>
      <c r="P118" s="36">
        <v>45869</v>
      </c>
      <c r="Q118" s="33" t="s">
        <v>498</v>
      </c>
      <c r="R118" s="31" t="s">
        <v>499</v>
      </c>
      <c r="S118" s="132" t="s">
        <v>89</v>
      </c>
      <c r="T118" s="29" t="str">
        <f t="shared" si="11"/>
        <v>&lt;5.55</v>
      </c>
      <c r="U118" s="29" t="str">
        <f t="shared" si="11"/>
        <v>&lt;5.63</v>
      </c>
      <c r="V118" s="30" t="str">
        <f t="shared" si="9"/>
        <v>&lt;11</v>
      </c>
      <c r="W118" s="46" t="str">
        <f t="shared" si="12"/>
        <v/>
      </c>
    </row>
    <row r="119" spans="1:23">
      <c r="A119" s="19">
        <f t="shared" si="10"/>
        <v>113</v>
      </c>
      <c r="B119" s="39" t="s">
        <v>480</v>
      </c>
      <c r="C119" s="61" t="s">
        <v>480</v>
      </c>
      <c r="D119" s="33" t="s">
        <v>500</v>
      </c>
      <c r="E119" s="31" t="s">
        <v>501</v>
      </c>
      <c r="F119" s="147" t="s">
        <v>502</v>
      </c>
      <c r="G119" s="117" t="s">
        <v>83</v>
      </c>
      <c r="H119" s="118" t="s">
        <v>203</v>
      </c>
      <c r="I119" s="19" t="s">
        <v>39</v>
      </c>
      <c r="J119" s="31" t="s">
        <v>503</v>
      </c>
      <c r="K119" s="19"/>
      <c r="L119" s="46" t="s">
        <v>86</v>
      </c>
      <c r="M119" s="31" t="s">
        <v>504</v>
      </c>
      <c r="N119" s="34" t="s">
        <v>33</v>
      </c>
      <c r="O119" s="35">
        <v>45846</v>
      </c>
      <c r="P119" s="36">
        <v>45852</v>
      </c>
      <c r="Q119" s="33" t="s">
        <v>505</v>
      </c>
      <c r="R119" s="31" t="s">
        <v>506</v>
      </c>
      <c r="S119" s="28" t="s">
        <v>281</v>
      </c>
      <c r="T119" s="29" t="str">
        <f t="shared" si="11"/>
        <v>&lt;4.76</v>
      </c>
      <c r="U119" s="29" t="str">
        <f t="shared" si="11"/>
        <v>&lt;3.32</v>
      </c>
      <c r="V119" s="30" t="str">
        <f t="shared" si="9"/>
        <v>&lt;8.1</v>
      </c>
      <c r="W119" s="46" t="str">
        <f t="shared" si="12"/>
        <v/>
      </c>
    </row>
    <row r="120" spans="1:23">
      <c r="A120" s="19">
        <f t="shared" si="10"/>
        <v>114</v>
      </c>
      <c r="B120" s="39" t="s">
        <v>480</v>
      </c>
      <c r="C120" s="61" t="s">
        <v>480</v>
      </c>
      <c r="D120" s="33" t="s">
        <v>500</v>
      </c>
      <c r="E120" s="31" t="s">
        <v>501</v>
      </c>
      <c r="F120" s="147" t="s">
        <v>502</v>
      </c>
      <c r="G120" s="117" t="s">
        <v>83</v>
      </c>
      <c r="H120" s="116" t="s">
        <v>203</v>
      </c>
      <c r="I120" s="19" t="s">
        <v>507</v>
      </c>
      <c r="J120" s="31" t="s">
        <v>503</v>
      </c>
      <c r="K120" s="19"/>
      <c r="L120" s="46" t="s">
        <v>86</v>
      </c>
      <c r="M120" s="31" t="s">
        <v>504</v>
      </c>
      <c r="N120" s="34" t="s">
        <v>33</v>
      </c>
      <c r="O120" s="35">
        <v>45846</v>
      </c>
      <c r="P120" s="36">
        <v>45852</v>
      </c>
      <c r="Q120" s="33" t="s">
        <v>508</v>
      </c>
      <c r="R120" s="31" t="s">
        <v>509</v>
      </c>
      <c r="S120" s="28" t="s">
        <v>139</v>
      </c>
      <c r="T120" s="29" t="str">
        <f t="shared" si="11"/>
        <v>&lt;5.56</v>
      </c>
      <c r="U120" s="29" t="str">
        <f t="shared" si="11"/>
        <v>&lt;4.69</v>
      </c>
      <c r="V120" s="30" t="str">
        <f t="shared" si="9"/>
        <v>&lt;10</v>
      </c>
      <c r="W120" s="46" t="str">
        <f t="shared" si="12"/>
        <v/>
      </c>
    </row>
    <row r="121" spans="1:23">
      <c r="A121" s="19">
        <f t="shared" si="10"/>
        <v>115</v>
      </c>
      <c r="B121" s="39" t="s">
        <v>480</v>
      </c>
      <c r="C121" s="61" t="s">
        <v>480</v>
      </c>
      <c r="D121" s="33" t="s">
        <v>510</v>
      </c>
      <c r="E121" s="31" t="s">
        <v>511</v>
      </c>
      <c r="F121" s="147" t="s">
        <v>512</v>
      </c>
      <c r="G121" s="24" t="s">
        <v>61</v>
      </c>
      <c r="H121" s="118" t="s">
        <v>38</v>
      </c>
      <c r="I121" s="19" t="s">
        <v>513</v>
      </c>
      <c r="J121" s="31" t="s">
        <v>40</v>
      </c>
      <c r="K121" s="19"/>
      <c r="L121" s="46" t="s">
        <v>41</v>
      </c>
      <c r="M121" s="31" t="s">
        <v>504</v>
      </c>
      <c r="N121" s="34" t="s">
        <v>33</v>
      </c>
      <c r="O121" s="35">
        <v>45846</v>
      </c>
      <c r="P121" s="36">
        <v>45856</v>
      </c>
      <c r="Q121" s="33" t="s">
        <v>514</v>
      </c>
      <c r="R121" s="31" t="s">
        <v>490</v>
      </c>
      <c r="S121" s="28" t="s">
        <v>329</v>
      </c>
      <c r="T121" s="29" t="str">
        <f t="shared" si="11"/>
        <v>&lt;2.75</v>
      </c>
      <c r="U121" s="29" t="str">
        <f t="shared" si="11"/>
        <v>&lt;3.06</v>
      </c>
      <c r="V121" s="30" t="str">
        <f t="shared" si="9"/>
        <v>&lt;5.8</v>
      </c>
      <c r="W121" s="46" t="str">
        <f t="shared" si="12"/>
        <v/>
      </c>
    </row>
    <row r="122" spans="1:23">
      <c r="A122" s="19">
        <f t="shared" si="10"/>
        <v>116</v>
      </c>
      <c r="B122" s="39" t="s">
        <v>480</v>
      </c>
      <c r="C122" s="61" t="s">
        <v>480</v>
      </c>
      <c r="D122" s="33" t="s">
        <v>510</v>
      </c>
      <c r="E122" s="31" t="s">
        <v>515</v>
      </c>
      <c r="F122" s="147" t="s">
        <v>516</v>
      </c>
      <c r="G122" s="117" t="s">
        <v>61</v>
      </c>
      <c r="H122" s="118" t="s">
        <v>38</v>
      </c>
      <c r="I122" s="19" t="s">
        <v>513</v>
      </c>
      <c r="J122" s="31" t="s">
        <v>40</v>
      </c>
      <c r="K122" s="19"/>
      <c r="L122" s="46" t="s">
        <v>41</v>
      </c>
      <c r="M122" s="31" t="s">
        <v>517</v>
      </c>
      <c r="N122" s="34" t="s">
        <v>33</v>
      </c>
      <c r="O122" s="35">
        <v>45858</v>
      </c>
      <c r="P122" s="36">
        <v>45866</v>
      </c>
      <c r="Q122" s="33" t="s">
        <v>518</v>
      </c>
      <c r="R122" s="31" t="s">
        <v>519</v>
      </c>
      <c r="S122" s="28" t="s">
        <v>520</v>
      </c>
      <c r="T122" s="29" t="str">
        <f t="shared" si="11"/>
        <v>&lt;3.28</v>
      </c>
      <c r="U122" s="29" t="str">
        <f t="shared" si="11"/>
        <v>&lt;3.18</v>
      </c>
      <c r="V122" s="30" t="str">
        <f t="shared" si="9"/>
        <v>&lt;6.5</v>
      </c>
      <c r="W122" s="46" t="str">
        <f t="shared" si="12"/>
        <v/>
      </c>
    </row>
    <row r="123" spans="1:23">
      <c r="A123" s="19">
        <f t="shared" si="10"/>
        <v>117</v>
      </c>
      <c r="B123" s="39" t="s">
        <v>480</v>
      </c>
      <c r="C123" s="61" t="s">
        <v>480</v>
      </c>
      <c r="D123" s="33" t="s">
        <v>510</v>
      </c>
      <c r="E123" s="31" t="s">
        <v>521</v>
      </c>
      <c r="F123" s="147" t="s">
        <v>522</v>
      </c>
      <c r="G123" s="24" t="s">
        <v>61</v>
      </c>
      <c r="H123" s="116" t="s">
        <v>38</v>
      </c>
      <c r="I123" s="19" t="s">
        <v>513</v>
      </c>
      <c r="J123" s="31" t="s">
        <v>40</v>
      </c>
      <c r="K123" s="19"/>
      <c r="L123" s="46" t="s">
        <v>41</v>
      </c>
      <c r="M123" s="31" t="s">
        <v>517</v>
      </c>
      <c r="N123" s="34" t="s">
        <v>33</v>
      </c>
      <c r="O123" s="35">
        <v>45860</v>
      </c>
      <c r="P123" s="36">
        <v>45866</v>
      </c>
      <c r="Q123" s="33" t="s">
        <v>289</v>
      </c>
      <c r="R123" s="31" t="s">
        <v>519</v>
      </c>
      <c r="S123" s="28" t="s">
        <v>46</v>
      </c>
      <c r="T123" s="29" t="str">
        <f t="shared" si="11"/>
        <v>&lt;4.65</v>
      </c>
      <c r="U123" s="29" t="str">
        <f t="shared" si="11"/>
        <v>&lt;3.18</v>
      </c>
      <c r="V123" s="30" t="str">
        <f t="shared" si="9"/>
        <v>&lt;7.8</v>
      </c>
      <c r="W123" s="46" t="str">
        <f t="shared" si="12"/>
        <v/>
      </c>
    </row>
    <row r="124" spans="1:23">
      <c r="A124" s="19">
        <f t="shared" si="10"/>
        <v>118</v>
      </c>
      <c r="B124" s="39" t="s">
        <v>480</v>
      </c>
      <c r="C124" s="61" t="s">
        <v>480</v>
      </c>
      <c r="D124" s="33" t="s">
        <v>510</v>
      </c>
      <c r="E124" s="31" t="s">
        <v>523</v>
      </c>
      <c r="F124" s="147" t="s">
        <v>516</v>
      </c>
      <c r="G124" s="24" t="s">
        <v>61</v>
      </c>
      <c r="H124" s="118" t="s">
        <v>38</v>
      </c>
      <c r="I124" s="19" t="s">
        <v>513</v>
      </c>
      <c r="J124" s="31" t="s">
        <v>40</v>
      </c>
      <c r="K124" s="19"/>
      <c r="L124" s="46" t="s">
        <v>41</v>
      </c>
      <c r="M124" s="31" t="s">
        <v>517</v>
      </c>
      <c r="N124" s="34" t="s">
        <v>33</v>
      </c>
      <c r="O124" s="35">
        <v>45858</v>
      </c>
      <c r="P124" s="36">
        <v>45866</v>
      </c>
      <c r="Q124" s="33" t="s">
        <v>337</v>
      </c>
      <c r="R124" s="31">
        <v>5.84</v>
      </c>
      <c r="S124" s="28">
        <v>5.8</v>
      </c>
      <c r="T124" s="29" t="str">
        <f t="shared" si="11"/>
        <v>&lt;4.13</v>
      </c>
      <c r="U124" s="29">
        <f t="shared" si="11"/>
        <v>5.84</v>
      </c>
      <c r="V124" s="30">
        <f t="shared" si="9"/>
        <v>5.8</v>
      </c>
      <c r="W124" s="46" t="str">
        <f t="shared" si="12"/>
        <v/>
      </c>
    </row>
    <row r="125" spans="1:23">
      <c r="A125" s="19">
        <f t="shared" si="10"/>
        <v>119</v>
      </c>
      <c r="B125" s="39" t="s">
        <v>480</v>
      </c>
      <c r="C125" s="61" t="s">
        <v>480</v>
      </c>
      <c r="D125" s="33" t="s">
        <v>510</v>
      </c>
      <c r="E125" s="31" t="s">
        <v>524</v>
      </c>
      <c r="F125" s="147" t="s">
        <v>525</v>
      </c>
      <c r="G125" s="117" t="s">
        <v>61</v>
      </c>
      <c r="H125" s="116" t="s">
        <v>38</v>
      </c>
      <c r="I125" s="19" t="s">
        <v>526</v>
      </c>
      <c r="J125" s="31" t="s">
        <v>103</v>
      </c>
      <c r="K125" s="19"/>
      <c r="L125" s="46" t="s">
        <v>41</v>
      </c>
      <c r="M125" s="31" t="s">
        <v>504</v>
      </c>
      <c r="N125" s="34" t="s">
        <v>33</v>
      </c>
      <c r="O125" s="35">
        <v>45863</v>
      </c>
      <c r="P125" s="36">
        <v>45869</v>
      </c>
      <c r="Q125" s="33" t="s">
        <v>326</v>
      </c>
      <c r="R125" s="31" t="s">
        <v>527</v>
      </c>
      <c r="S125" s="28" t="s">
        <v>474</v>
      </c>
      <c r="T125" s="29" t="str">
        <f t="shared" ref="T125:U147" si="13">IF(Q125="","",IF(NOT(ISERROR(Q125*1)),ROUNDDOWN(Q125*1,2-INT(LOG(ABS(Q125*1)))),IFERROR("&lt;"&amp;ROUNDDOWN(IF(SUBSTITUTE(Q125,"&lt;","")*1&lt;=50,SUBSTITUTE(Q125,"&lt;","")*1,""),2-INT(LOG(ABS(SUBSTITUTE(Q125,"&lt;","")*1)))),IF(Q125="-",Q125,"入力形式が間違っています"))))</f>
        <v>&lt;4.04</v>
      </c>
      <c r="U125" s="29" t="str">
        <f t="shared" si="13"/>
        <v>&lt;5.22</v>
      </c>
      <c r="V125" s="30" t="str">
        <f t="shared" si="9"/>
        <v>&lt;9.3</v>
      </c>
      <c r="W125" s="46" t="str">
        <f t="shared" si="12"/>
        <v/>
      </c>
    </row>
    <row r="126" spans="1:23">
      <c r="A126" s="19">
        <f t="shared" si="10"/>
        <v>120</v>
      </c>
      <c r="B126" s="39" t="s">
        <v>480</v>
      </c>
      <c r="C126" s="61" t="s">
        <v>480</v>
      </c>
      <c r="D126" s="49" t="s">
        <v>510</v>
      </c>
      <c r="E126" s="48" t="s">
        <v>528</v>
      </c>
      <c r="F126" s="13"/>
      <c r="G126" s="24" t="s">
        <v>240</v>
      </c>
      <c r="H126" s="116" t="s">
        <v>529</v>
      </c>
      <c r="I126" s="53" t="s">
        <v>530</v>
      </c>
      <c r="J126" s="48"/>
      <c r="K126" s="53" t="s">
        <v>531</v>
      </c>
      <c r="L126" s="46" t="s">
        <v>532</v>
      </c>
      <c r="M126" s="48" t="s">
        <v>533</v>
      </c>
      <c r="N126" s="50" t="s">
        <v>59</v>
      </c>
      <c r="O126" s="38">
        <v>45839</v>
      </c>
      <c r="P126" s="51">
        <v>45839</v>
      </c>
      <c r="Q126" s="33" t="s">
        <v>57</v>
      </c>
      <c r="R126" s="200" t="s">
        <v>57</v>
      </c>
      <c r="S126" s="201" t="s">
        <v>60</v>
      </c>
      <c r="T126" s="29" t="str">
        <f t="shared" si="13"/>
        <v>-</v>
      </c>
      <c r="U126" s="29" t="str">
        <f t="shared" si="13"/>
        <v>-</v>
      </c>
      <c r="V126" s="30" t="str">
        <f t="shared" si="9"/>
        <v>＜25</v>
      </c>
      <c r="W126" s="46" t="str">
        <f t="shared" si="12"/>
        <v/>
      </c>
    </row>
    <row r="127" spans="1:23">
      <c r="A127" s="19">
        <f t="shared" si="10"/>
        <v>121</v>
      </c>
      <c r="B127" s="39" t="s">
        <v>480</v>
      </c>
      <c r="C127" s="61" t="s">
        <v>480</v>
      </c>
      <c r="D127" s="49" t="s">
        <v>510</v>
      </c>
      <c r="E127" s="48" t="s">
        <v>528</v>
      </c>
      <c r="F127" s="13"/>
      <c r="G127" s="24" t="s">
        <v>240</v>
      </c>
      <c r="H127" s="118" t="s">
        <v>529</v>
      </c>
      <c r="I127" s="53" t="s">
        <v>530</v>
      </c>
      <c r="J127" s="48"/>
      <c r="K127" s="53" t="s">
        <v>531</v>
      </c>
      <c r="L127" s="46" t="s">
        <v>532</v>
      </c>
      <c r="M127" s="48" t="s">
        <v>533</v>
      </c>
      <c r="N127" s="50" t="s">
        <v>59</v>
      </c>
      <c r="O127" s="38">
        <v>45839</v>
      </c>
      <c r="P127" s="51">
        <v>45839</v>
      </c>
      <c r="Q127" s="33" t="s">
        <v>57</v>
      </c>
      <c r="R127" s="31" t="s">
        <v>57</v>
      </c>
      <c r="S127" s="201" t="s">
        <v>60</v>
      </c>
      <c r="T127" s="29" t="str">
        <f t="shared" si="13"/>
        <v>-</v>
      </c>
      <c r="U127" s="29" t="str">
        <f t="shared" si="13"/>
        <v>-</v>
      </c>
      <c r="V127" s="30" t="str">
        <f t="shared" si="9"/>
        <v>＜25</v>
      </c>
      <c r="W127" s="46" t="str">
        <f t="shared" si="12"/>
        <v/>
      </c>
    </row>
    <row r="128" spans="1:23">
      <c r="A128" s="19">
        <f t="shared" si="10"/>
        <v>122</v>
      </c>
      <c r="B128" s="39" t="s">
        <v>480</v>
      </c>
      <c r="C128" s="61" t="s">
        <v>480</v>
      </c>
      <c r="D128" s="49" t="s">
        <v>510</v>
      </c>
      <c r="E128" s="48" t="s">
        <v>534</v>
      </c>
      <c r="F128" s="13"/>
      <c r="G128" s="24" t="s">
        <v>240</v>
      </c>
      <c r="H128" s="118" t="s">
        <v>529</v>
      </c>
      <c r="I128" s="53" t="s">
        <v>530</v>
      </c>
      <c r="J128" s="48"/>
      <c r="K128" s="53" t="s">
        <v>531</v>
      </c>
      <c r="L128" s="46" t="s">
        <v>532</v>
      </c>
      <c r="M128" s="48" t="s">
        <v>533</v>
      </c>
      <c r="N128" s="50" t="s">
        <v>59</v>
      </c>
      <c r="O128" s="38">
        <v>45839</v>
      </c>
      <c r="P128" s="51">
        <v>45839</v>
      </c>
      <c r="Q128" s="33" t="s">
        <v>57</v>
      </c>
      <c r="R128" s="31" t="s">
        <v>57</v>
      </c>
      <c r="S128" s="52" t="s">
        <v>60</v>
      </c>
      <c r="T128" s="29" t="str">
        <f t="shared" si="13"/>
        <v>-</v>
      </c>
      <c r="U128" s="29" t="str">
        <f t="shared" si="13"/>
        <v>-</v>
      </c>
      <c r="V128" s="30" t="str">
        <f t="shared" si="9"/>
        <v>＜25</v>
      </c>
      <c r="W128" s="46" t="str">
        <f t="shared" si="12"/>
        <v/>
      </c>
    </row>
    <row r="129" spans="1:23">
      <c r="A129" s="19">
        <f t="shared" si="10"/>
        <v>123</v>
      </c>
      <c r="B129" s="39" t="s">
        <v>480</v>
      </c>
      <c r="C129" s="61" t="s">
        <v>480</v>
      </c>
      <c r="D129" s="49" t="s">
        <v>510</v>
      </c>
      <c r="E129" s="48" t="s">
        <v>528</v>
      </c>
      <c r="F129" s="13"/>
      <c r="G129" s="24" t="s">
        <v>240</v>
      </c>
      <c r="H129" s="116" t="s">
        <v>529</v>
      </c>
      <c r="I129" s="53" t="s">
        <v>530</v>
      </c>
      <c r="J129" s="48"/>
      <c r="K129" s="53" t="s">
        <v>531</v>
      </c>
      <c r="L129" s="46" t="s">
        <v>532</v>
      </c>
      <c r="M129" s="48" t="s">
        <v>533</v>
      </c>
      <c r="N129" s="50" t="s">
        <v>59</v>
      </c>
      <c r="O129" s="38">
        <v>45842</v>
      </c>
      <c r="P129" s="51">
        <v>45842</v>
      </c>
      <c r="Q129" s="33" t="s">
        <v>57</v>
      </c>
      <c r="R129" s="31" t="s">
        <v>57</v>
      </c>
      <c r="S129" s="52" t="s">
        <v>60</v>
      </c>
      <c r="T129" s="29" t="str">
        <f t="shared" si="13"/>
        <v>-</v>
      </c>
      <c r="U129" s="29" t="str">
        <f t="shared" si="13"/>
        <v>-</v>
      </c>
      <c r="V129" s="30" t="str">
        <f t="shared" si="9"/>
        <v>＜25</v>
      </c>
      <c r="W129" s="46" t="str">
        <f t="shared" si="12"/>
        <v/>
      </c>
    </row>
    <row r="130" spans="1:23">
      <c r="A130" s="19">
        <f t="shared" si="10"/>
        <v>124</v>
      </c>
      <c r="B130" s="39" t="s">
        <v>480</v>
      </c>
      <c r="C130" s="61" t="s">
        <v>480</v>
      </c>
      <c r="D130" s="49" t="s">
        <v>510</v>
      </c>
      <c r="E130" s="48" t="s">
        <v>528</v>
      </c>
      <c r="F130" s="13"/>
      <c r="G130" s="24" t="s">
        <v>240</v>
      </c>
      <c r="H130" s="118" t="s">
        <v>529</v>
      </c>
      <c r="I130" s="53" t="s">
        <v>530</v>
      </c>
      <c r="J130" s="48"/>
      <c r="K130" s="53" t="s">
        <v>531</v>
      </c>
      <c r="L130" s="46" t="s">
        <v>532</v>
      </c>
      <c r="M130" s="48" t="s">
        <v>533</v>
      </c>
      <c r="N130" s="50" t="s">
        <v>59</v>
      </c>
      <c r="O130" s="38">
        <v>45845</v>
      </c>
      <c r="P130" s="51">
        <v>45845</v>
      </c>
      <c r="Q130" s="33" t="s">
        <v>57</v>
      </c>
      <c r="R130" s="31" t="s">
        <v>57</v>
      </c>
      <c r="S130" s="52" t="s">
        <v>60</v>
      </c>
      <c r="T130" s="29" t="str">
        <f t="shared" si="13"/>
        <v>-</v>
      </c>
      <c r="U130" s="29" t="str">
        <f t="shared" si="13"/>
        <v>-</v>
      </c>
      <c r="V130" s="30" t="str">
        <f t="shared" si="9"/>
        <v>＜25</v>
      </c>
      <c r="W130" s="46" t="str">
        <f t="shared" si="12"/>
        <v/>
      </c>
    </row>
    <row r="131" spans="1:23">
      <c r="A131" s="19">
        <f t="shared" si="10"/>
        <v>125</v>
      </c>
      <c r="B131" s="39" t="s">
        <v>480</v>
      </c>
      <c r="C131" s="61" t="s">
        <v>480</v>
      </c>
      <c r="D131" s="49" t="s">
        <v>510</v>
      </c>
      <c r="E131" s="48" t="s">
        <v>534</v>
      </c>
      <c r="F131" s="13"/>
      <c r="G131" s="24" t="s">
        <v>240</v>
      </c>
      <c r="H131" s="118" t="s">
        <v>529</v>
      </c>
      <c r="I131" s="53" t="s">
        <v>530</v>
      </c>
      <c r="J131" s="48"/>
      <c r="K131" s="53" t="s">
        <v>531</v>
      </c>
      <c r="L131" s="46" t="s">
        <v>532</v>
      </c>
      <c r="M131" s="48" t="s">
        <v>533</v>
      </c>
      <c r="N131" s="50" t="s">
        <v>59</v>
      </c>
      <c r="O131" s="38">
        <v>45846</v>
      </c>
      <c r="P131" s="51">
        <v>45846</v>
      </c>
      <c r="Q131" s="33" t="s">
        <v>57</v>
      </c>
      <c r="R131" s="31" t="s">
        <v>57</v>
      </c>
      <c r="S131" s="52" t="s">
        <v>60</v>
      </c>
      <c r="T131" s="29" t="str">
        <f t="shared" si="13"/>
        <v>-</v>
      </c>
      <c r="U131" s="29" t="str">
        <f t="shared" si="13"/>
        <v>-</v>
      </c>
      <c r="V131" s="30" t="str">
        <f t="shared" si="9"/>
        <v>＜25</v>
      </c>
      <c r="W131" s="46" t="str">
        <f t="shared" si="12"/>
        <v/>
      </c>
    </row>
    <row r="132" spans="1:23">
      <c r="A132" s="19">
        <f t="shared" si="10"/>
        <v>126</v>
      </c>
      <c r="B132" s="39" t="s">
        <v>480</v>
      </c>
      <c r="C132" s="61" t="s">
        <v>480</v>
      </c>
      <c r="D132" s="33" t="s">
        <v>510</v>
      </c>
      <c r="E132" s="31" t="s">
        <v>535</v>
      </c>
      <c r="F132" s="147"/>
      <c r="G132" s="117" t="s">
        <v>240</v>
      </c>
      <c r="H132" s="116" t="s">
        <v>529</v>
      </c>
      <c r="I132" s="19" t="s">
        <v>530</v>
      </c>
      <c r="J132" s="31"/>
      <c r="K132" s="19" t="s">
        <v>531</v>
      </c>
      <c r="L132" s="46" t="s">
        <v>532</v>
      </c>
      <c r="M132" s="31" t="s">
        <v>533</v>
      </c>
      <c r="N132" s="34" t="s">
        <v>59</v>
      </c>
      <c r="O132" s="35">
        <v>45847</v>
      </c>
      <c r="P132" s="36">
        <v>45847</v>
      </c>
      <c r="Q132" s="33" t="s">
        <v>57</v>
      </c>
      <c r="R132" s="31" t="s">
        <v>57</v>
      </c>
      <c r="S132" s="28" t="s">
        <v>60</v>
      </c>
      <c r="T132" s="29" t="str">
        <f t="shared" si="13"/>
        <v>-</v>
      </c>
      <c r="U132" s="29" t="str">
        <f t="shared" si="13"/>
        <v>-</v>
      </c>
      <c r="V132" s="30" t="str">
        <f t="shared" si="9"/>
        <v>＜25</v>
      </c>
      <c r="W132" s="46" t="str">
        <f t="shared" si="12"/>
        <v/>
      </c>
    </row>
    <row r="133" spans="1:23">
      <c r="A133" s="19">
        <f t="shared" si="10"/>
        <v>127</v>
      </c>
      <c r="B133" s="39" t="s">
        <v>480</v>
      </c>
      <c r="C133" s="61" t="s">
        <v>480</v>
      </c>
      <c r="D133" s="49" t="s">
        <v>510</v>
      </c>
      <c r="E133" s="48" t="s">
        <v>536</v>
      </c>
      <c r="F133" s="13"/>
      <c r="G133" s="24" t="s">
        <v>240</v>
      </c>
      <c r="H133" s="116" t="s">
        <v>529</v>
      </c>
      <c r="I133" s="53" t="s">
        <v>530</v>
      </c>
      <c r="J133" s="48"/>
      <c r="K133" s="53" t="s">
        <v>531</v>
      </c>
      <c r="L133" s="46" t="s">
        <v>532</v>
      </c>
      <c r="M133" s="48" t="s">
        <v>533</v>
      </c>
      <c r="N133" s="50" t="s">
        <v>59</v>
      </c>
      <c r="O133" s="38">
        <v>45848</v>
      </c>
      <c r="P133" s="51">
        <v>45848</v>
      </c>
      <c r="Q133" s="33" t="s">
        <v>57</v>
      </c>
      <c r="R133" s="200" t="s">
        <v>57</v>
      </c>
      <c r="S133" s="201" t="s">
        <v>60</v>
      </c>
      <c r="T133" s="29" t="str">
        <f t="shared" si="13"/>
        <v>-</v>
      </c>
      <c r="U133" s="29" t="str">
        <f t="shared" si="13"/>
        <v>-</v>
      </c>
      <c r="V133" s="30" t="str">
        <f t="shared" si="9"/>
        <v>＜25</v>
      </c>
      <c r="W133" s="46" t="str">
        <f t="shared" si="12"/>
        <v/>
      </c>
    </row>
    <row r="134" spans="1:23">
      <c r="A134" s="19">
        <f t="shared" si="10"/>
        <v>128</v>
      </c>
      <c r="B134" s="39" t="s">
        <v>480</v>
      </c>
      <c r="C134" s="61" t="s">
        <v>480</v>
      </c>
      <c r="D134" s="49" t="s">
        <v>510</v>
      </c>
      <c r="E134" s="48" t="s">
        <v>536</v>
      </c>
      <c r="F134" s="13"/>
      <c r="G134" s="24" t="s">
        <v>240</v>
      </c>
      <c r="H134" s="118" t="s">
        <v>529</v>
      </c>
      <c r="I134" s="53" t="s">
        <v>530</v>
      </c>
      <c r="J134" s="48"/>
      <c r="K134" s="53" t="s">
        <v>531</v>
      </c>
      <c r="L134" s="46" t="s">
        <v>532</v>
      </c>
      <c r="M134" s="48" t="s">
        <v>533</v>
      </c>
      <c r="N134" s="50" t="s">
        <v>59</v>
      </c>
      <c r="O134" s="38">
        <v>45848</v>
      </c>
      <c r="P134" s="51">
        <v>45848</v>
      </c>
      <c r="Q134" s="33" t="s">
        <v>57</v>
      </c>
      <c r="R134" s="31" t="s">
        <v>57</v>
      </c>
      <c r="S134" s="201" t="s">
        <v>60</v>
      </c>
      <c r="T134" s="29" t="str">
        <f t="shared" si="13"/>
        <v>-</v>
      </c>
      <c r="U134" s="29" t="str">
        <f t="shared" si="13"/>
        <v>-</v>
      </c>
      <c r="V134" s="30" t="str">
        <f t="shared" si="9"/>
        <v>＜25</v>
      </c>
      <c r="W134" s="46" t="str">
        <f t="shared" si="12"/>
        <v/>
      </c>
    </row>
    <row r="135" spans="1:23">
      <c r="A135" s="19">
        <f t="shared" si="10"/>
        <v>129</v>
      </c>
      <c r="B135" s="39" t="s">
        <v>480</v>
      </c>
      <c r="C135" s="61" t="s">
        <v>480</v>
      </c>
      <c r="D135" s="49" t="s">
        <v>510</v>
      </c>
      <c r="E135" s="48" t="s">
        <v>535</v>
      </c>
      <c r="F135" s="13"/>
      <c r="G135" s="24" t="s">
        <v>240</v>
      </c>
      <c r="H135" s="118" t="s">
        <v>529</v>
      </c>
      <c r="I135" s="53" t="s">
        <v>530</v>
      </c>
      <c r="J135" s="48"/>
      <c r="K135" s="53" t="s">
        <v>531</v>
      </c>
      <c r="L135" s="46" t="s">
        <v>532</v>
      </c>
      <c r="M135" s="48" t="s">
        <v>533</v>
      </c>
      <c r="N135" s="50" t="s">
        <v>59</v>
      </c>
      <c r="O135" s="38">
        <v>45849</v>
      </c>
      <c r="P135" s="51">
        <v>45849</v>
      </c>
      <c r="Q135" s="33" t="s">
        <v>57</v>
      </c>
      <c r="R135" s="31" t="s">
        <v>57</v>
      </c>
      <c r="S135" s="52" t="s">
        <v>60</v>
      </c>
      <c r="T135" s="29" t="str">
        <f t="shared" si="13"/>
        <v>-</v>
      </c>
      <c r="U135" s="29" t="str">
        <f t="shared" si="13"/>
        <v>-</v>
      </c>
      <c r="V135" s="30" t="str">
        <f t="shared" ref="V135:V179" si="14">IFERROR(IF(AND(T135="",U135=""),"",IF(AND(T135="-",U135="-"),IF(S135="","Cs合計を入力してください",S135),IF(NOT(ISERROR(T135*1+U135*1)),ROUND(T135+U135, 1-INT(LOG(ABS(T135+U135)))),IF(NOT(ISERROR(T135*1)),ROUND(T135, 1-INT(LOG(ABS(T135)))),IF(NOT(ISERROR(U135*1)),ROUND(U135, 1-INT(LOG(ABS(U135)))),IF(ISERROR(T135*1+U135*1),"&lt;"&amp;ROUND(IF(T135="-",0,SUBSTITUTE(T135,"&lt;",""))*1+IF(U135="-",0,SUBSTITUTE(U135,"&lt;",""))*1,1-INT(LOG(ABS(IF(T135="-",0,SUBSTITUTE(T135,"&lt;",""))*1+IF(U135="-",0,SUBSTITUTE(U135,"&lt;",""))*1)))))))))),"入力形式が間違っています")</f>
        <v>＜25</v>
      </c>
      <c r="W135" s="46" t="str">
        <f t="shared" si="12"/>
        <v/>
      </c>
    </row>
    <row r="136" spans="1:23">
      <c r="A136" s="19">
        <f t="shared" si="10"/>
        <v>130</v>
      </c>
      <c r="B136" s="39" t="s">
        <v>480</v>
      </c>
      <c r="C136" s="61" t="s">
        <v>480</v>
      </c>
      <c r="D136" s="49" t="s">
        <v>510</v>
      </c>
      <c r="E136" s="48" t="s">
        <v>535</v>
      </c>
      <c r="F136" s="13"/>
      <c r="G136" s="24" t="s">
        <v>240</v>
      </c>
      <c r="H136" s="116" t="s">
        <v>529</v>
      </c>
      <c r="I136" s="53" t="s">
        <v>530</v>
      </c>
      <c r="J136" s="48"/>
      <c r="K136" s="53" t="s">
        <v>531</v>
      </c>
      <c r="L136" s="46" t="s">
        <v>532</v>
      </c>
      <c r="M136" s="48" t="s">
        <v>533</v>
      </c>
      <c r="N136" s="50" t="s">
        <v>59</v>
      </c>
      <c r="O136" s="38">
        <v>45849</v>
      </c>
      <c r="P136" s="51">
        <v>45849</v>
      </c>
      <c r="Q136" s="33" t="s">
        <v>57</v>
      </c>
      <c r="R136" s="31" t="s">
        <v>57</v>
      </c>
      <c r="S136" s="52" t="s">
        <v>60</v>
      </c>
      <c r="T136" s="29" t="str">
        <f t="shared" si="13"/>
        <v>-</v>
      </c>
      <c r="U136" s="29" t="str">
        <f t="shared" si="13"/>
        <v>-</v>
      </c>
      <c r="V136" s="30" t="str">
        <f t="shared" si="14"/>
        <v>＜25</v>
      </c>
      <c r="W136" s="46" t="str">
        <f t="shared" si="12"/>
        <v/>
      </c>
    </row>
    <row r="137" spans="1:23">
      <c r="A137" s="19">
        <f t="shared" ref="A137:A200" si="15">A136+1</f>
        <v>131</v>
      </c>
      <c r="B137" s="39" t="s">
        <v>480</v>
      </c>
      <c r="C137" s="61" t="s">
        <v>480</v>
      </c>
      <c r="D137" s="49" t="s">
        <v>510</v>
      </c>
      <c r="E137" s="48" t="s">
        <v>536</v>
      </c>
      <c r="F137" s="13"/>
      <c r="G137" s="24" t="s">
        <v>240</v>
      </c>
      <c r="H137" s="118" t="s">
        <v>529</v>
      </c>
      <c r="I137" s="53" t="s">
        <v>530</v>
      </c>
      <c r="J137" s="48"/>
      <c r="K137" s="53" t="s">
        <v>531</v>
      </c>
      <c r="L137" s="46" t="s">
        <v>532</v>
      </c>
      <c r="M137" s="48" t="s">
        <v>533</v>
      </c>
      <c r="N137" s="50" t="s">
        <v>59</v>
      </c>
      <c r="O137" s="38">
        <v>45853</v>
      </c>
      <c r="P137" s="51">
        <v>45853</v>
      </c>
      <c r="Q137" s="33" t="s">
        <v>57</v>
      </c>
      <c r="R137" s="31" t="s">
        <v>57</v>
      </c>
      <c r="S137" s="52" t="s">
        <v>60</v>
      </c>
      <c r="T137" s="29" t="str">
        <f t="shared" si="13"/>
        <v>-</v>
      </c>
      <c r="U137" s="29" t="str">
        <f t="shared" si="13"/>
        <v>-</v>
      </c>
      <c r="V137" s="30" t="str">
        <f t="shared" si="14"/>
        <v>＜25</v>
      </c>
      <c r="W137" s="46" t="str">
        <f t="shared" si="12"/>
        <v/>
      </c>
    </row>
    <row r="138" spans="1:23">
      <c r="A138" s="19">
        <f t="shared" si="15"/>
        <v>132</v>
      </c>
      <c r="B138" s="39" t="s">
        <v>480</v>
      </c>
      <c r="C138" s="61" t="s">
        <v>480</v>
      </c>
      <c r="D138" s="33" t="s">
        <v>510</v>
      </c>
      <c r="E138" s="31" t="s">
        <v>534</v>
      </c>
      <c r="F138" s="147"/>
      <c r="G138" s="117" t="s">
        <v>240</v>
      </c>
      <c r="H138" s="116" t="s">
        <v>529</v>
      </c>
      <c r="I138" s="19" t="s">
        <v>530</v>
      </c>
      <c r="J138" s="31"/>
      <c r="K138" s="19" t="s">
        <v>531</v>
      </c>
      <c r="L138" s="46" t="s">
        <v>532</v>
      </c>
      <c r="M138" s="31" t="s">
        <v>533</v>
      </c>
      <c r="N138" s="34" t="s">
        <v>59</v>
      </c>
      <c r="O138" s="35">
        <v>45853</v>
      </c>
      <c r="P138" s="36">
        <v>45853</v>
      </c>
      <c r="Q138" s="33" t="s">
        <v>57</v>
      </c>
      <c r="R138" s="31" t="s">
        <v>57</v>
      </c>
      <c r="S138" s="28" t="s">
        <v>60</v>
      </c>
      <c r="T138" s="29" t="str">
        <f t="shared" si="13"/>
        <v>-</v>
      </c>
      <c r="U138" s="29" t="str">
        <f t="shared" si="13"/>
        <v>-</v>
      </c>
      <c r="V138" s="30" t="str">
        <f t="shared" si="14"/>
        <v>＜25</v>
      </c>
      <c r="W138" s="46" t="str">
        <f t="shared" si="12"/>
        <v/>
      </c>
    </row>
    <row r="139" spans="1:23">
      <c r="A139" s="19">
        <f t="shared" si="15"/>
        <v>133</v>
      </c>
      <c r="B139" s="39" t="s">
        <v>480</v>
      </c>
      <c r="C139" s="61" t="s">
        <v>480</v>
      </c>
      <c r="D139" s="49" t="s">
        <v>510</v>
      </c>
      <c r="E139" s="48" t="s">
        <v>534</v>
      </c>
      <c r="F139" s="13"/>
      <c r="G139" s="24" t="s">
        <v>240</v>
      </c>
      <c r="H139" s="116" t="s">
        <v>529</v>
      </c>
      <c r="I139" s="53" t="s">
        <v>530</v>
      </c>
      <c r="J139" s="48"/>
      <c r="K139" s="53" t="s">
        <v>531</v>
      </c>
      <c r="L139" s="46" t="s">
        <v>532</v>
      </c>
      <c r="M139" s="48" t="s">
        <v>533</v>
      </c>
      <c r="N139" s="50" t="s">
        <v>59</v>
      </c>
      <c r="O139" s="38">
        <v>45855</v>
      </c>
      <c r="P139" s="51">
        <v>45855</v>
      </c>
      <c r="Q139" s="33" t="s">
        <v>57</v>
      </c>
      <c r="R139" s="200" t="s">
        <v>57</v>
      </c>
      <c r="S139" s="201" t="s">
        <v>60</v>
      </c>
      <c r="T139" s="29" t="str">
        <f t="shared" si="13"/>
        <v>-</v>
      </c>
      <c r="U139" s="29" t="str">
        <f t="shared" si="13"/>
        <v>-</v>
      </c>
      <c r="V139" s="30" t="str">
        <f t="shared" si="14"/>
        <v>＜25</v>
      </c>
      <c r="W139" s="46" t="str">
        <f t="shared" si="12"/>
        <v/>
      </c>
    </row>
    <row r="140" spans="1:23">
      <c r="A140" s="19">
        <f t="shared" si="15"/>
        <v>134</v>
      </c>
      <c r="B140" s="39" t="s">
        <v>480</v>
      </c>
      <c r="C140" s="61" t="s">
        <v>480</v>
      </c>
      <c r="D140" s="49" t="s">
        <v>510</v>
      </c>
      <c r="E140" s="48" t="s">
        <v>536</v>
      </c>
      <c r="F140" s="13"/>
      <c r="G140" s="24" t="s">
        <v>240</v>
      </c>
      <c r="H140" s="118" t="s">
        <v>529</v>
      </c>
      <c r="I140" s="53" t="s">
        <v>530</v>
      </c>
      <c r="J140" s="48"/>
      <c r="K140" s="53" t="s">
        <v>531</v>
      </c>
      <c r="L140" s="46" t="s">
        <v>532</v>
      </c>
      <c r="M140" s="48" t="s">
        <v>533</v>
      </c>
      <c r="N140" s="50" t="s">
        <v>59</v>
      </c>
      <c r="O140" s="38">
        <v>45863</v>
      </c>
      <c r="P140" s="51">
        <v>45863</v>
      </c>
      <c r="Q140" s="33" t="s">
        <v>57</v>
      </c>
      <c r="R140" s="31" t="s">
        <v>57</v>
      </c>
      <c r="S140" s="201" t="s">
        <v>60</v>
      </c>
      <c r="T140" s="29" t="str">
        <f t="shared" si="13"/>
        <v>-</v>
      </c>
      <c r="U140" s="29" t="str">
        <f t="shared" si="13"/>
        <v>-</v>
      </c>
      <c r="V140" s="30" t="str">
        <f t="shared" si="14"/>
        <v>＜25</v>
      </c>
      <c r="W140" s="46" t="str">
        <f t="shared" si="12"/>
        <v/>
      </c>
    </row>
    <row r="141" spans="1:23">
      <c r="A141" s="19">
        <f t="shared" si="15"/>
        <v>135</v>
      </c>
      <c r="B141" s="39" t="s">
        <v>480</v>
      </c>
      <c r="C141" s="61" t="s">
        <v>480</v>
      </c>
      <c r="D141" s="49" t="s">
        <v>510</v>
      </c>
      <c r="E141" s="48" t="s">
        <v>536</v>
      </c>
      <c r="F141" s="13"/>
      <c r="G141" s="24" t="s">
        <v>240</v>
      </c>
      <c r="H141" s="118" t="s">
        <v>529</v>
      </c>
      <c r="I141" s="53" t="s">
        <v>530</v>
      </c>
      <c r="J141" s="48"/>
      <c r="K141" s="53" t="s">
        <v>531</v>
      </c>
      <c r="L141" s="46" t="s">
        <v>532</v>
      </c>
      <c r="M141" s="48" t="s">
        <v>533</v>
      </c>
      <c r="N141" s="50" t="s">
        <v>59</v>
      </c>
      <c r="O141" s="38">
        <v>45863</v>
      </c>
      <c r="P141" s="51">
        <v>45863</v>
      </c>
      <c r="Q141" s="33" t="s">
        <v>57</v>
      </c>
      <c r="R141" s="31" t="s">
        <v>57</v>
      </c>
      <c r="S141" s="52" t="s">
        <v>60</v>
      </c>
      <c r="T141" s="29" t="str">
        <f t="shared" si="13"/>
        <v>-</v>
      </c>
      <c r="U141" s="29" t="str">
        <f t="shared" si="13"/>
        <v>-</v>
      </c>
      <c r="V141" s="30" t="str">
        <f t="shared" si="14"/>
        <v>＜25</v>
      </c>
      <c r="W141" s="46" t="str">
        <f t="shared" si="12"/>
        <v/>
      </c>
    </row>
    <row r="142" spans="1:23">
      <c r="A142" s="19">
        <f t="shared" si="15"/>
        <v>136</v>
      </c>
      <c r="B142" s="39" t="s">
        <v>480</v>
      </c>
      <c r="C142" s="61" t="s">
        <v>480</v>
      </c>
      <c r="D142" s="49" t="s">
        <v>510</v>
      </c>
      <c r="E142" s="48" t="s">
        <v>528</v>
      </c>
      <c r="F142" s="13"/>
      <c r="G142" s="24" t="s">
        <v>240</v>
      </c>
      <c r="H142" s="116" t="s">
        <v>529</v>
      </c>
      <c r="I142" s="53" t="s">
        <v>530</v>
      </c>
      <c r="J142" s="48"/>
      <c r="K142" s="53" t="s">
        <v>531</v>
      </c>
      <c r="L142" s="46" t="s">
        <v>532</v>
      </c>
      <c r="M142" s="48" t="s">
        <v>533</v>
      </c>
      <c r="N142" s="50" t="s">
        <v>59</v>
      </c>
      <c r="O142" s="38">
        <v>45863</v>
      </c>
      <c r="P142" s="51">
        <v>45863</v>
      </c>
      <c r="Q142" s="33" t="s">
        <v>57</v>
      </c>
      <c r="R142" s="31" t="s">
        <v>57</v>
      </c>
      <c r="S142" s="52" t="s">
        <v>60</v>
      </c>
      <c r="T142" s="29" t="str">
        <f t="shared" si="13"/>
        <v>-</v>
      </c>
      <c r="U142" s="29" t="str">
        <f t="shared" si="13"/>
        <v>-</v>
      </c>
      <c r="V142" s="30" t="str">
        <f t="shared" si="14"/>
        <v>＜25</v>
      </c>
      <c r="W142" s="46" t="str">
        <f t="shared" si="12"/>
        <v/>
      </c>
    </row>
    <row r="143" spans="1:23">
      <c r="A143" s="19">
        <f t="shared" si="15"/>
        <v>137</v>
      </c>
      <c r="B143" s="39" t="s">
        <v>480</v>
      </c>
      <c r="C143" s="61" t="s">
        <v>480</v>
      </c>
      <c r="D143" s="49" t="s">
        <v>510</v>
      </c>
      <c r="E143" s="48" t="s">
        <v>528</v>
      </c>
      <c r="F143" s="13"/>
      <c r="G143" s="24" t="s">
        <v>240</v>
      </c>
      <c r="H143" s="118" t="s">
        <v>529</v>
      </c>
      <c r="I143" s="53" t="s">
        <v>530</v>
      </c>
      <c r="J143" s="48"/>
      <c r="K143" s="53" t="s">
        <v>531</v>
      </c>
      <c r="L143" s="46" t="s">
        <v>532</v>
      </c>
      <c r="M143" s="48" t="s">
        <v>533</v>
      </c>
      <c r="N143" s="50" t="s">
        <v>59</v>
      </c>
      <c r="O143" s="38">
        <v>45863</v>
      </c>
      <c r="P143" s="51">
        <v>45863</v>
      </c>
      <c r="Q143" s="33" t="s">
        <v>57</v>
      </c>
      <c r="R143" s="31" t="s">
        <v>57</v>
      </c>
      <c r="S143" s="52" t="s">
        <v>60</v>
      </c>
      <c r="T143" s="29" t="str">
        <f t="shared" si="13"/>
        <v>-</v>
      </c>
      <c r="U143" s="29" t="str">
        <f t="shared" si="13"/>
        <v>-</v>
      </c>
      <c r="V143" s="30" t="str">
        <f t="shared" si="14"/>
        <v>＜25</v>
      </c>
      <c r="W143" s="46" t="str">
        <f t="shared" si="12"/>
        <v/>
      </c>
    </row>
    <row r="144" spans="1:23">
      <c r="A144" s="19">
        <f t="shared" si="15"/>
        <v>138</v>
      </c>
      <c r="B144" s="39" t="s">
        <v>480</v>
      </c>
      <c r="C144" s="61" t="s">
        <v>480</v>
      </c>
      <c r="D144" s="49" t="s">
        <v>510</v>
      </c>
      <c r="E144" s="48" t="s">
        <v>528</v>
      </c>
      <c r="F144" s="13"/>
      <c r="G144" s="24" t="s">
        <v>240</v>
      </c>
      <c r="H144" s="118" t="s">
        <v>529</v>
      </c>
      <c r="I144" s="53" t="s">
        <v>530</v>
      </c>
      <c r="J144" s="48"/>
      <c r="K144" s="53" t="s">
        <v>531</v>
      </c>
      <c r="L144" s="46" t="s">
        <v>532</v>
      </c>
      <c r="M144" s="48" t="s">
        <v>533</v>
      </c>
      <c r="N144" s="50" t="s">
        <v>59</v>
      </c>
      <c r="O144" s="38">
        <v>45866</v>
      </c>
      <c r="P144" s="51">
        <v>45866</v>
      </c>
      <c r="Q144" s="33" t="s">
        <v>57</v>
      </c>
      <c r="R144" s="31" t="s">
        <v>57</v>
      </c>
      <c r="S144" s="52" t="s">
        <v>60</v>
      </c>
      <c r="T144" s="29" t="str">
        <f t="shared" si="13"/>
        <v>-</v>
      </c>
      <c r="U144" s="29" t="str">
        <f t="shared" si="13"/>
        <v>-</v>
      </c>
      <c r="V144" s="30" t="str">
        <f t="shared" si="14"/>
        <v>＜25</v>
      </c>
      <c r="W144" s="46" t="str">
        <f t="shared" si="12"/>
        <v/>
      </c>
    </row>
    <row r="145" spans="1:23">
      <c r="A145" s="19">
        <f t="shared" si="15"/>
        <v>139</v>
      </c>
      <c r="B145" s="39" t="s">
        <v>480</v>
      </c>
      <c r="C145" s="61" t="s">
        <v>480</v>
      </c>
      <c r="D145" s="33" t="s">
        <v>510</v>
      </c>
      <c r="E145" s="31" t="s">
        <v>534</v>
      </c>
      <c r="F145" s="147"/>
      <c r="G145" s="117" t="s">
        <v>240</v>
      </c>
      <c r="H145" s="116" t="s">
        <v>529</v>
      </c>
      <c r="I145" s="19" t="s">
        <v>530</v>
      </c>
      <c r="J145" s="31"/>
      <c r="K145" s="19" t="s">
        <v>531</v>
      </c>
      <c r="L145" s="46" t="s">
        <v>532</v>
      </c>
      <c r="M145" s="31" t="s">
        <v>533</v>
      </c>
      <c r="N145" s="34" t="s">
        <v>59</v>
      </c>
      <c r="O145" s="35">
        <v>45867</v>
      </c>
      <c r="P145" s="36">
        <v>45867</v>
      </c>
      <c r="Q145" s="33" t="s">
        <v>57</v>
      </c>
      <c r="R145" s="31" t="s">
        <v>57</v>
      </c>
      <c r="S145" s="28" t="s">
        <v>60</v>
      </c>
      <c r="T145" s="29" t="str">
        <f t="shared" si="13"/>
        <v>-</v>
      </c>
      <c r="U145" s="29" t="str">
        <f t="shared" si="13"/>
        <v>-</v>
      </c>
      <c r="V145" s="30" t="str">
        <f t="shared" si="14"/>
        <v>＜25</v>
      </c>
      <c r="W145" s="46" t="str">
        <f t="shared" si="12"/>
        <v/>
      </c>
    </row>
    <row r="146" spans="1:23">
      <c r="A146" s="19">
        <f t="shared" si="15"/>
        <v>140</v>
      </c>
      <c r="B146" s="39" t="s">
        <v>480</v>
      </c>
      <c r="C146" s="61" t="s">
        <v>480</v>
      </c>
      <c r="D146" s="49" t="s">
        <v>510</v>
      </c>
      <c r="E146" s="48" t="s">
        <v>534</v>
      </c>
      <c r="F146" s="13"/>
      <c r="G146" s="24" t="s">
        <v>240</v>
      </c>
      <c r="H146" s="116" t="s">
        <v>529</v>
      </c>
      <c r="I146" s="53" t="s">
        <v>530</v>
      </c>
      <c r="J146" s="48"/>
      <c r="K146" s="53" t="s">
        <v>531</v>
      </c>
      <c r="L146" s="46" t="s">
        <v>532</v>
      </c>
      <c r="M146" s="48" t="s">
        <v>533</v>
      </c>
      <c r="N146" s="50" t="s">
        <v>59</v>
      </c>
      <c r="O146" s="38">
        <v>45867</v>
      </c>
      <c r="P146" s="51">
        <v>45867</v>
      </c>
      <c r="Q146" s="33" t="s">
        <v>57</v>
      </c>
      <c r="R146" s="200" t="s">
        <v>57</v>
      </c>
      <c r="S146" s="201" t="s">
        <v>60</v>
      </c>
      <c r="T146" s="29" t="str">
        <f t="shared" si="13"/>
        <v>-</v>
      </c>
      <c r="U146" s="29" t="str">
        <f t="shared" si="13"/>
        <v>-</v>
      </c>
      <c r="V146" s="30" t="str">
        <f t="shared" si="14"/>
        <v>＜25</v>
      </c>
      <c r="W146" s="46" t="str">
        <f t="shared" si="12"/>
        <v/>
      </c>
    </row>
    <row r="147" spans="1:23">
      <c r="A147" s="19">
        <f t="shared" si="15"/>
        <v>141</v>
      </c>
      <c r="B147" s="39" t="s">
        <v>480</v>
      </c>
      <c r="C147" s="61" t="s">
        <v>480</v>
      </c>
      <c r="D147" s="49" t="s">
        <v>510</v>
      </c>
      <c r="E147" s="48" t="s">
        <v>528</v>
      </c>
      <c r="F147" s="13"/>
      <c r="G147" s="24" t="s">
        <v>240</v>
      </c>
      <c r="H147" s="118" t="s">
        <v>529</v>
      </c>
      <c r="I147" s="53" t="s">
        <v>530</v>
      </c>
      <c r="J147" s="48"/>
      <c r="K147" s="53" t="s">
        <v>531</v>
      </c>
      <c r="L147" s="46" t="s">
        <v>532</v>
      </c>
      <c r="M147" s="48" t="s">
        <v>533</v>
      </c>
      <c r="N147" s="50" t="s">
        <v>59</v>
      </c>
      <c r="O147" s="38">
        <v>45867</v>
      </c>
      <c r="P147" s="51">
        <v>45867</v>
      </c>
      <c r="Q147" s="33" t="s">
        <v>57</v>
      </c>
      <c r="R147" s="31" t="s">
        <v>57</v>
      </c>
      <c r="S147" s="201" t="s">
        <v>60</v>
      </c>
      <c r="T147" s="29" t="str">
        <f t="shared" si="13"/>
        <v>-</v>
      </c>
      <c r="U147" s="29" t="str">
        <f t="shared" si="13"/>
        <v>-</v>
      </c>
      <c r="V147" s="30" t="str">
        <f t="shared" si="14"/>
        <v>＜25</v>
      </c>
      <c r="W147" s="46" t="str">
        <f t="shared" si="12"/>
        <v/>
      </c>
    </row>
    <row r="148" spans="1:23">
      <c r="A148" s="19">
        <f t="shared" si="15"/>
        <v>142</v>
      </c>
      <c r="B148" s="31" t="s">
        <v>537</v>
      </c>
      <c r="C148" s="32" t="s">
        <v>480</v>
      </c>
      <c r="D148" s="49" t="s">
        <v>510</v>
      </c>
      <c r="E148" s="48" t="s">
        <v>536</v>
      </c>
      <c r="F148" s="23"/>
      <c r="G148" s="24" t="s">
        <v>240</v>
      </c>
      <c r="H148" s="118" t="s">
        <v>529</v>
      </c>
      <c r="I148" s="53" t="s">
        <v>530</v>
      </c>
      <c r="J148" s="31"/>
      <c r="K148" s="53" t="s">
        <v>531</v>
      </c>
      <c r="L148" s="46" t="s">
        <v>532</v>
      </c>
      <c r="M148" s="48" t="s">
        <v>533</v>
      </c>
      <c r="N148" s="50" t="s">
        <v>59</v>
      </c>
      <c r="O148" s="38">
        <v>45867</v>
      </c>
      <c r="P148" s="51">
        <v>45867</v>
      </c>
      <c r="Q148" s="33" t="s">
        <v>57</v>
      </c>
      <c r="R148" s="31" t="s">
        <v>57</v>
      </c>
      <c r="S148" s="52" t="s">
        <v>60</v>
      </c>
      <c r="T148" s="29" t="str">
        <f t="shared" ref="T148:U163" si="16">IF(Q148="","",IF(NOT(ISERROR(Q148*1)),ROUNDDOWN(Q148*1,2-INT(LOG(ABS(Q148*1)))),IFERROR("&lt;"&amp;ROUNDDOWN(IF(SUBSTITUTE(Q148,"&lt;","")*1&lt;=50,SUBSTITUTE(Q148,"&lt;","")*1,""),2-INT(LOG(ABS(SUBSTITUTE(Q148,"&lt;","")*1)))),IF(Q148="-",Q148,"入力形式が間違っています"))))</f>
        <v>-</v>
      </c>
      <c r="U148" s="29" t="str">
        <f t="shared" si="16"/>
        <v>-</v>
      </c>
      <c r="V148" s="30" t="str">
        <f t="shared" si="14"/>
        <v>＜25</v>
      </c>
      <c r="W148" s="46" t="str">
        <f t="shared" si="12"/>
        <v/>
      </c>
    </row>
    <row r="149" spans="1:23">
      <c r="A149" s="19">
        <f t="shared" si="15"/>
        <v>143</v>
      </c>
      <c r="B149" s="39" t="s">
        <v>480</v>
      </c>
      <c r="C149" s="61" t="s">
        <v>480</v>
      </c>
      <c r="D149" s="33" t="s">
        <v>510</v>
      </c>
      <c r="E149" s="31" t="s">
        <v>538</v>
      </c>
      <c r="F149" s="115"/>
      <c r="G149" s="117" t="s">
        <v>54</v>
      </c>
      <c r="H149" s="118" t="s">
        <v>62</v>
      </c>
      <c r="I149" s="19" t="s">
        <v>539</v>
      </c>
      <c r="J149" s="39"/>
      <c r="K149" s="19" t="s">
        <v>540</v>
      </c>
      <c r="L149" s="46" t="s">
        <v>41</v>
      </c>
      <c r="M149" s="33" t="s">
        <v>541</v>
      </c>
      <c r="N149" s="145" t="s">
        <v>33</v>
      </c>
      <c r="O149" s="35">
        <v>45894</v>
      </c>
      <c r="P149" s="36">
        <v>45897</v>
      </c>
      <c r="Q149" s="40" t="s">
        <v>542</v>
      </c>
      <c r="R149" s="39" t="s">
        <v>543</v>
      </c>
      <c r="S149" s="25" t="s">
        <v>373</v>
      </c>
      <c r="T149" s="29" t="str">
        <f t="shared" si="16"/>
        <v>&lt;3.6</v>
      </c>
      <c r="U149" s="29" t="str">
        <f t="shared" si="16"/>
        <v>&lt;5.2</v>
      </c>
      <c r="V149" s="30" t="str">
        <f t="shared" si="14"/>
        <v>&lt;8.8</v>
      </c>
      <c r="W149" s="46" t="str">
        <f t="shared" si="12"/>
        <v/>
      </c>
    </row>
    <row r="150" spans="1:23">
      <c r="A150" s="19">
        <f t="shared" si="15"/>
        <v>144</v>
      </c>
      <c r="B150" s="39" t="s">
        <v>480</v>
      </c>
      <c r="C150" s="61" t="s">
        <v>480</v>
      </c>
      <c r="D150" s="40" t="s">
        <v>510</v>
      </c>
      <c r="E150" s="31" t="s">
        <v>528</v>
      </c>
      <c r="F150" s="147"/>
      <c r="G150" s="117" t="s">
        <v>483</v>
      </c>
      <c r="H150" s="118" t="s">
        <v>84</v>
      </c>
      <c r="I150" s="19" t="s">
        <v>484</v>
      </c>
      <c r="J150" s="31" t="s">
        <v>485</v>
      </c>
      <c r="K150" s="19" t="s">
        <v>101</v>
      </c>
      <c r="L150" s="46" t="s">
        <v>86</v>
      </c>
      <c r="M150" s="31" t="s">
        <v>486</v>
      </c>
      <c r="N150" s="34" t="s">
        <v>35</v>
      </c>
      <c r="O150" s="35">
        <v>45887</v>
      </c>
      <c r="P150" s="36">
        <v>45890</v>
      </c>
      <c r="Q150" s="33" t="s">
        <v>544</v>
      </c>
      <c r="R150" s="31">
        <v>22.2</v>
      </c>
      <c r="S150" s="130">
        <v>22.2</v>
      </c>
      <c r="T150" s="29" t="str">
        <f t="shared" si="16"/>
        <v>&lt;3.08</v>
      </c>
      <c r="U150" s="29">
        <f t="shared" si="16"/>
        <v>22.2</v>
      </c>
      <c r="V150" s="30">
        <f t="shared" si="14"/>
        <v>22</v>
      </c>
      <c r="W150" s="46" t="str">
        <f t="shared" si="12"/>
        <v/>
      </c>
    </row>
    <row r="151" spans="1:23">
      <c r="A151" s="19">
        <f t="shared" si="15"/>
        <v>145</v>
      </c>
      <c r="B151" s="39" t="s">
        <v>480</v>
      </c>
      <c r="C151" s="61" t="s">
        <v>480</v>
      </c>
      <c r="D151" s="40" t="s">
        <v>510</v>
      </c>
      <c r="E151" s="31" t="s">
        <v>536</v>
      </c>
      <c r="F151" s="147"/>
      <c r="G151" s="117" t="s">
        <v>240</v>
      </c>
      <c r="H151" s="118" t="s">
        <v>529</v>
      </c>
      <c r="I151" s="19" t="s">
        <v>530</v>
      </c>
      <c r="J151" s="31"/>
      <c r="K151" s="19" t="s">
        <v>531</v>
      </c>
      <c r="L151" s="46" t="s">
        <v>532</v>
      </c>
      <c r="M151" s="31" t="s">
        <v>533</v>
      </c>
      <c r="N151" s="34" t="s">
        <v>59</v>
      </c>
      <c r="O151" s="35">
        <v>45887</v>
      </c>
      <c r="P151" s="36">
        <v>45887</v>
      </c>
      <c r="Q151" s="33" t="s">
        <v>57</v>
      </c>
      <c r="R151" s="31" t="s">
        <v>57</v>
      </c>
      <c r="S151" s="130" t="s">
        <v>60</v>
      </c>
      <c r="T151" s="29" t="str">
        <f t="shared" si="16"/>
        <v>-</v>
      </c>
      <c r="U151" s="29" t="str">
        <f t="shared" si="16"/>
        <v>-</v>
      </c>
      <c r="V151" s="30" t="str">
        <f t="shared" si="14"/>
        <v>＜25</v>
      </c>
      <c r="W151" s="46" t="str">
        <f t="shared" si="12"/>
        <v/>
      </c>
    </row>
    <row r="152" spans="1:23">
      <c r="A152" s="19">
        <f t="shared" si="15"/>
        <v>146</v>
      </c>
      <c r="B152" s="39" t="s">
        <v>480</v>
      </c>
      <c r="C152" s="61" t="s">
        <v>480</v>
      </c>
      <c r="D152" s="40" t="s">
        <v>510</v>
      </c>
      <c r="E152" s="31" t="s">
        <v>528</v>
      </c>
      <c r="F152" s="147"/>
      <c r="G152" s="117" t="s">
        <v>240</v>
      </c>
      <c r="H152" s="116" t="s">
        <v>529</v>
      </c>
      <c r="I152" s="19" t="s">
        <v>530</v>
      </c>
      <c r="J152" s="31"/>
      <c r="K152" s="19" t="s">
        <v>531</v>
      </c>
      <c r="L152" s="46" t="s">
        <v>532</v>
      </c>
      <c r="M152" s="31" t="s">
        <v>533</v>
      </c>
      <c r="N152" s="34" t="s">
        <v>59</v>
      </c>
      <c r="O152" s="35">
        <v>45887</v>
      </c>
      <c r="P152" s="36">
        <v>45887</v>
      </c>
      <c r="Q152" s="33" t="s">
        <v>57</v>
      </c>
      <c r="R152" s="31" t="s">
        <v>57</v>
      </c>
      <c r="S152" s="132" t="s">
        <v>60</v>
      </c>
      <c r="T152" s="29" t="str">
        <f t="shared" si="16"/>
        <v>-</v>
      </c>
      <c r="U152" s="29" t="str">
        <f t="shared" si="16"/>
        <v>-</v>
      </c>
      <c r="V152" s="30" t="str">
        <f t="shared" si="14"/>
        <v>＜25</v>
      </c>
      <c r="W152" s="46" t="str">
        <f t="shared" si="12"/>
        <v/>
      </c>
    </row>
    <row r="153" spans="1:23">
      <c r="A153" s="19">
        <f t="shared" si="15"/>
        <v>147</v>
      </c>
      <c r="B153" s="39" t="s">
        <v>480</v>
      </c>
      <c r="C153" s="61" t="s">
        <v>480</v>
      </c>
      <c r="D153" s="40" t="s">
        <v>510</v>
      </c>
      <c r="E153" s="31" t="s">
        <v>528</v>
      </c>
      <c r="F153" s="147"/>
      <c r="G153" s="117" t="s">
        <v>240</v>
      </c>
      <c r="H153" s="118" t="s">
        <v>529</v>
      </c>
      <c r="I153" s="19" t="s">
        <v>530</v>
      </c>
      <c r="J153" s="31"/>
      <c r="K153" s="19" t="s">
        <v>531</v>
      </c>
      <c r="L153" s="46" t="s">
        <v>532</v>
      </c>
      <c r="M153" s="31" t="s">
        <v>533</v>
      </c>
      <c r="N153" s="34" t="s">
        <v>59</v>
      </c>
      <c r="O153" s="35">
        <v>45887</v>
      </c>
      <c r="P153" s="36">
        <v>45887</v>
      </c>
      <c r="Q153" s="33" t="s">
        <v>57</v>
      </c>
      <c r="R153" s="31" t="s">
        <v>57</v>
      </c>
      <c r="S153" s="132" t="s">
        <v>60</v>
      </c>
      <c r="T153" s="29" t="str">
        <f t="shared" si="16"/>
        <v>-</v>
      </c>
      <c r="U153" s="29" t="str">
        <f t="shared" si="16"/>
        <v>-</v>
      </c>
      <c r="V153" s="30" t="str">
        <f t="shared" si="14"/>
        <v>＜25</v>
      </c>
      <c r="W153" s="46" t="str">
        <f t="shared" si="12"/>
        <v/>
      </c>
    </row>
    <row r="154" spans="1:23">
      <c r="A154" s="19">
        <f t="shared" si="15"/>
        <v>148</v>
      </c>
      <c r="B154" s="39" t="s">
        <v>480</v>
      </c>
      <c r="C154" s="61" t="s">
        <v>480</v>
      </c>
      <c r="D154" s="40" t="s">
        <v>510</v>
      </c>
      <c r="E154" s="31" t="s">
        <v>545</v>
      </c>
      <c r="F154" s="147"/>
      <c r="G154" s="117" t="s">
        <v>240</v>
      </c>
      <c r="H154" s="118" t="s">
        <v>529</v>
      </c>
      <c r="I154" s="19" t="s">
        <v>530</v>
      </c>
      <c r="J154" s="31"/>
      <c r="K154" s="19" t="s">
        <v>531</v>
      </c>
      <c r="L154" s="46" t="s">
        <v>532</v>
      </c>
      <c r="M154" s="31" t="s">
        <v>533</v>
      </c>
      <c r="N154" s="34" t="s">
        <v>59</v>
      </c>
      <c r="O154" s="35">
        <v>45888</v>
      </c>
      <c r="P154" s="36">
        <v>45888</v>
      </c>
      <c r="Q154" s="33" t="s">
        <v>57</v>
      </c>
      <c r="R154" s="31" t="s">
        <v>57</v>
      </c>
      <c r="S154" s="28" t="s">
        <v>60</v>
      </c>
      <c r="T154" s="29" t="str">
        <f t="shared" si="16"/>
        <v>-</v>
      </c>
      <c r="U154" s="29" t="str">
        <f t="shared" si="16"/>
        <v>-</v>
      </c>
      <c r="V154" s="30" t="str">
        <f t="shared" si="14"/>
        <v>＜25</v>
      </c>
      <c r="W154" s="46" t="str">
        <f t="shared" si="12"/>
        <v/>
      </c>
    </row>
    <row r="155" spans="1:23">
      <c r="A155" s="19">
        <f t="shared" si="15"/>
        <v>149</v>
      </c>
      <c r="B155" s="39" t="s">
        <v>480</v>
      </c>
      <c r="C155" s="61" t="s">
        <v>480</v>
      </c>
      <c r="D155" s="40" t="s">
        <v>510</v>
      </c>
      <c r="E155" s="31" t="s">
        <v>501</v>
      </c>
      <c r="F155" s="147"/>
      <c r="G155" s="117" t="s">
        <v>240</v>
      </c>
      <c r="H155" s="116" t="s">
        <v>529</v>
      </c>
      <c r="I155" s="19" t="s">
        <v>530</v>
      </c>
      <c r="J155" s="31"/>
      <c r="K155" s="19" t="s">
        <v>531</v>
      </c>
      <c r="L155" s="46" t="s">
        <v>532</v>
      </c>
      <c r="M155" s="31" t="s">
        <v>533</v>
      </c>
      <c r="N155" s="34" t="s">
        <v>59</v>
      </c>
      <c r="O155" s="35">
        <v>45890</v>
      </c>
      <c r="P155" s="36">
        <v>45890</v>
      </c>
      <c r="Q155" s="33" t="s">
        <v>57</v>
      </c>
      <c r="R155" s="31" t="s">
        <v>57</v>
      </c>
      <c r="S155" s="28" t="s">
        <v>60</v>
      </c>
      <c r="T155" s="29" t="str">
        <f t="shared" si="16"/>
        <v>-</v>
      </c>
      <c r="U155" s="29" t="str">
        <f t="shared" si="16"/>
        <v>-</v>
      </c>
      <c r="V155" s="30" t="str">
        <f t="shared" si="14"/>
        <v>＜25</v>
      </c>
      <c r="W155" s="46" t="str">
        <f t="shared" si="12"/>
        <v/>
      </c>
    </row>
    <row r="156" spans="1:23">
      <c r="A156" s="19">
        <f t="shared" si="15"/>
        <v>150</v>
      </c>
      <c r="B156" s="39" t="s">
        <v>480</v>
      </c>
      <c r="C156" s="61" t="s">
        <v>480</v>
      </c>
      <c r="D156" s="40" t="s">
        <v>510</v>
      </c>
      <c r="E156" s="31" t="s">
        <v>528</v>
      </c>
      <c r="F156" s="147"/>
      <c r="G156" s="24" t="s">
        <v>240</v>
      </c>
      <c r="H156" s="118" t="s">
        <v>529</v>
      </c>
      <c r="I156" s="19" t="s">
        <v>530</v>
      </c>
      <c r="J156" s="31"/>
      <c r="K156" s="19" t="s">
        <v>531</v>
      </c>
      <c r="L156" s="46" t="s">
        <v>532</v>
      </c>
      <c r="M156" s="31" t="s">
        <v>533</v>
      </c>
      <c r="N156" s="34" t="s">
        <v>59</v>
      </c>
      <c r="O156" s="35">
        <v>45891</v>
      </c>
      <c r="P156" s="36">
        <v>45891</v>
      </c>
      <c r="Q156" s="33" t="s">
        <v>57</v>
      </c>
      <c r="R156" s="31" t="s">
        <v>57</v>
      </c>
      <c r="S156" s="28" t="s">
        <v>60</v>
      </c>
      <c r="T156" s="29" t="str">
        <f t="shared" si="16"/>
        <v>-</v>
      </c>
      <c r="U156" s="29" t="str">
        <f t="shared" si="16"/>
        <v>-</v>
      </c>
      <c r="V156" s="30" t="str">
        <f t="shared" si="14"/>
        <v>＜25</v>
      </c>
      <c r="W156" s="46" t="str">
        <f t="shared" si="12"/>
        <v/>
      </c>
    </row>
    <row r="157" spans="1:23">
      <c r="A157" s="19">
        <f t="shared" si="15"/>
        <v>151</v>
      </c>
      <c r="B157" s="39" t="s">
        <v>480</v>
      </c>
      <c r="C157" s="61" t="s">
        <v>480</v>
      </c>
      <c r="D157" s="40" t="s">
        <v>510</v>
      </c>
      <c r="E157" s="31" t="s">
        <v>534</v>
      </c>
      <c r="F157" s="147"/>
      <c r="G157" s="117" t="s">
        <v>240</v>
      </c>
      <c r="H157" s="118" t="s">
        <v>529</v>
      </c>
      <c r="I157" s="19" t="s">
        <v>530</v>
      </c>
      <c r="J157" s="31"/>
      <c r="K157" s="19" t="s">
        <v>531</v>
      </c>
      <c r="L157" s="46" t="s">
        <v>532</v>
      </c>
      <c r="M157" s="31" t="s">
        <v>533</v>
      </c>
      <c r="N157" s="34" t="s">
        <v>59</v>
      </c>
      <c r="O157" s="35">
        <v>45891</v>
      </c>
      <c r="P157" s="36">
        <v>45891</v>
      </c>
      <c r="Q157" s="33" t="s">
        <v>57</v>
      </c>
      <c r="R157" s="31" t="s">
        <v>57</v>
      </c>
      <c r="S157" s="28" t="s">
        <v>60</v>
      </c>
      <c r="T157" s="29" t="str">
        <f t="shared" si="16"/>
        <v>-</v>
      </c>
      <c r="U157" s="29" t="str">
        <f t="shared" si="16"/>
        <v>-</v>
      </c>
      <c r="V157" s="30" t="str">
        <f t="shared" si="14"/>
        <v>＜25</v>
      </c>
      <c r="W157" s="46" t="str">
        <f t="shared" si="12"/>
        <v/>
      </c>
    </row>
    <row r="158" spans="1:23">
      <c r="A158" s="19">
        <f t="shared" si="15"/>
        <v>152</v>
      </c>
      <c r="B158" s="39" t="s">
        <v>480</v>
      </c>
      <c r="C158" s="61" t="s">
        <v>480</v>
      </c>
      <c r="D158" s="40" t="s">
        <v>510</v>
      </c>
      <c r="E158" s="31" t="s">
        <v>534</v>
      </c>
      <c r="F158" s="147"/>
      <c r="G158" s="24" t="s">
        <v>240</v>
      </c>
      <c r="H158" s="116" t="s">
        <v>529</v>
      </c>
      <c r="I158" s="19" t="s">
        <v>530</v>
      </c>
      <c r="J158" s="31"/>
      <c r="K158" s="19" t="s">
        <v>531</v>
      </c>
      <c r="L158" s="46" t="s">
        <v>532</v>
      </c>
      <c r="M158" s="31" t="s">
        <v>533</v>
      </c>
      <c r="N158" s="34" t="s">
        <v>59</v>
      </c>
      <c r="O158" s="35">
        <v>45891</v>
      </c>
      <c r="P158" s="36">
        <v>45891</v>
      </c>
      <c r="Q158" s="33" t="s">
        <v>57</v>
      </c>
      <c r="R158" s="31" t="s">
        <v>57</v>
      </c>
      <c r="S158" s="28" t="s">
        <v>60</v>
      </c>
      <c r="T158" s="29" t="str">
        <f t="shared" si="16"/>
        <v>-</v>
      </c>
      <c r="U158" s="29" t="str">
        <f t="shared" si="16"/>
        <v>-</v>
      </c>
      <c r="V158" s="30" t="str">
        <f t="shared" si="14"/>
        <v>＜25</v>
      </c>
      <c r="W158" s="46" t="str">
        <f t="shared" si="12"/>
        <v/>
      </c>
    </row>
    <row r="159" spans="1:23">
      <c r="A159" s="19">
        <f t="shared" si="15"/>
        <v>153</v>
      </c>
      <c r="B159" s="39" t="s">
        <v>480</v>
      </c>
      <c r="C159" s="61" t="s">
        <v>480</v>
      </c>
      <c r="D159" s="40" t="s">
        <v>510</v>
      </c>
      <c r="E159" s="31" t="s">
        <v>528</v>
      </c>
      <c r="F159" s="147"/>
      <c r="G159" s="24" t="s">
        <v>240</v>
      </c>
      <c r="H159" s="118" t="s">
        <v>529</v>
      </c>
      <c r="I159" s="19" t="s">
        <v>530</v>
      </c>
      <c r="J159" s="31"/>
      <c r="K159" s="19" t="s">
        <v>531</v>
      </c>
      <c r="L159" s="46" t="s">
        <v>532</v>
      </c>
      <c r="M159" s="31" t="s">
        <v>533</v>
      </c>
      <c r="N159" s="34" t="s">
        <v>59</v>
      </c>
      <c r="O159" s="35">
        <v>45896</v>
      </c>
      <c r="P159" s="36">
        <v>45896</v>
      </c>
      <c r="Q159" s="33" t="s">
        <v>57</v>
      </c>
      <c r="R159" s="31" t="s">
        <v>57</v>
      </c>
      <c r="S159" s="28" t="s">
        <v>60</v>
      </c>
      <c r="T159" s="29" t="str">
        <f t="shared" si="16"/>
        <v>-</v>
      </c>
      <c r="U159" s="29" t="str">
        <f t="shared" si="16"/>
        <v>-</v>
      </c>
      <c r="V159" s="30" t="str">
        <f t="shared" si="14"/>
        <v>＜25</v>
      </c>
      <c r="W159" s="46" t="str">
        <f t="shared" si="12"/>
        <v/>
      </c>
    </row>
    <row r="160" spans="1:23">
      <c r="A160" s="19">
        <f t="shared" si="15"/>
        <v>154</v>
      </c>
      <c r="B160" s="39" t="s">
        <v>480</v>
      </c>
      <c r="C160" s="61" t="s">
        <v>480</v>
      </c>
      <c r="D160" s="40" t="s">
        <v>510</v>
      </c>
      <c r="E160" s="31" t="s">
        <v>528</v>
      </c>
      <c r="F160" s="147"/>
      <c r="G160" s="117" t="s">
        <v>240</v>
      </c>
      <c r="H160" s="116" t="s">
        <v>529</v>
      </c>
      <c r="I160" s="19" t="s">
        <v>530</v>
      </c>
      <c r="J160" s="31"/>
      <c r="K160" s="19" t="s">
        <v>531</v>
      </c>
      <c r="L160" s="46" t="s">
        <v>532</v>
      </c>
      <c r="M160" s="31" t="s">
        <v>533</v>
      </c>
      <c r="N160" s="34" t="s">
        <v>59</v>
      </c>
      <c r="O160" s="35">
        <v>45896</v>
      </c>
      <c r="P160" s="36">
        <v>45896</v>
      </c>
      <c r="Q160" s="33" t="s">
        <v>57</v>
      </c>
      <c r="R160" s="31" t="s">
        <v>57</v>
      </c>
      <c r="S160" s="28" t="s">
        <v>60</v>
      </c>
      <c r="T160" s="29" t="str">
        <f t="shared" si="16"/>
        <v>-</v>
      </c>
      <c r="U160" s="29" t="str">
        <f t="shared" si="16"/>
        <v>-</v>
      </c>
      <c r="V160" s="30" t="str">
        <f t="shared" si="14"/>
        <v>＜25</v>
      </c>
      <c r="W160" s="46" t="str">
        <f t="shared" si="12"/>
        <v/>
      </c>
    </row>
    <row r="161" spans="1:23">
      <c r="A161" s="19">
        <f t="shared" si="15"/>
        <v>155</v>
      </c>
      <c r="B161" s="39" t="s">
        <v>480</v>
      </c>
      <c r="C161" s="61" t="s">
        <v>480</v>
      </c>
      <c r="D161" s="40" t="s">
        <v>510</v>
      </c>
      <c r="E161" s="48" t="s">
        <v>528</v>
      </c>
      <c r="F161" s="13"/>
      <c r="G161" s="24" t="s">
        <v>240</v>
      </c>
      <c r="H161" s="116" t="s">
        <v>529</v>
      </c>
      <c r="I161" s="53" t="s">
        <v>530</v>
      </c>
      <c r="J161" s="48"/>
      <c r="K161" s="53" t="s">
        <v>531</v>
      </c>
      <c r="L161" s="46" t="s">
        <v>532</v>
      </c>
      <c r="M161" s="48" t="s">
        <v>533</v>
      </c>
      <c r="N161" s="50" t="s">
        <v>59</v>
      </c>
      <c r="O161" s="38">
        <v>45896</v>
      </c>
      <c r="P161" s="51">
        <v>45896</v>
      </c>
      <c r="Q161" s="33" t="s">
        <v>57</v>
      </c>
      <c r="R161" s="200" t="s">
        <v>57</v>
      </c>
      <c r="S161" s="201" t="s">
        <v>60</v>
      </c>
      <c r="T161" s="29" t="str">
        <f t="shared" si="16"/>
        <v>-</v>
      </c>
      <c r="U161" s="29" t="str">
        <f t="shared" si="16"/>
        <v>-</v>
      </c>
      <c r="V161" s="30" t="str">
        <f t="shared" si="14"/>
        <v>＜25</v>
      </c>
      <c r="W161" s="46" t="str">
        <f t="shared" si="12"/>
        <v/>
      </c>
    </row>
    <row r="162" spans="1:23">
      <c r="A162" s="19">
        <f t="shared" si="15"/>
        <v>156</v>
      </c>
      <c r="B162" s="39" t="s">
        <v>480</v>
      </c>
      <c r="C162" s="61" t="s">
        <v>480</v>
      </c>
      <c r="D162" s="40" t="s">
        <v>510</v>
      </c>
      <c r="E162" s="48" t="s">
        <v>534</v>
      </c>
      <c r="F162" s="13"/>
      <c r="G162" s="24" t="s">
        <v>240</v>
      </c>
      <c r="H162" s="118" t="s">
        <v>529</v>
      </c>
      <c r="I162" s="53" t="s">
        <v>530</v>
      </c>
      <c r="J162" s="48"/>
      <c r="K162" s="53" t="s">
        <v>531</v>
      </c>
      <c r="L162" s="46" t="s">
        <v>532</v>
      </c>
      <c r="M162" s="48" t="s">
        <v>533</v>
      </c>
      <c r="N162" s="50" t="s">
        <v>59</v>
      </c>
      <c r="O162" s="38">
        <v>45896</v>
      </c>
      <c r="P162" s="51">
        <v>45896</v>
      </c>
      <c r="Q162" s="33" t="s">
        <v>57</v>
      </c>
      <c r="R162" s="31" t="s">
        <v>57</v>
      </c>
      <c r="S162" s="201" t="s">
        <v>60</v>
      </c>
      <c r="T162" s="29" t="str">
        <f t="shared" si="16"/>
        <v>-</v>
      </c>
      <c r="U162" s="29" t="str">
        <f t="shared" si="16"/>
        <v>-</v>
      </c>
      <c r="V162" s="30" t="str">
        <f t="shared" si="14"/>
        <v>＜25</v>
      </c>
      <c r="W162" s="46" t="str">
        <f t="shared" si="12"/>
        <v/>
      </c>
    </row>
    <row r="163" spans="1:23">
      <c r="A163" s="19">
        <f t="shared" si="15"/>
        <v>157</v>
      </c>
      <c r="B163" s="39" t="s">
        <v>480</v>
      </c>
      <c r="C163" s="61" t="s">
        <v>480</v>
      </c>
      <c r="D163" s="40" t="s">
        <v>510</v>
      </c>
      <c r="E163" s="31" t="s">
        <v>534</v>
      </c>
      <c r="F163" s="13"/>
      <c r="G163" s="24" t="s">
        <v>240</v>
      </c>
      <c r="H163" s="118" t="s">
        <v>529</v>
      </c>
      <c r="I163" s="19" t="s">
        <v>530</v>
      </c>
      <c r="J163" s="31"/>
      <c r="K163" s="19" t="s">
        <v>531</v>
      </c>
      <c r="L163" s="46" t="s">
        <v>532</v>
      </c>
      <c r="M163" s="33" t="s">
        <v>533</v>
      </c>
      <c r="N163" s="145" t="s">
        <v>59</v>
      </c>
      <c r="O163" s="35">
        <v>45898</v>
      </c>
      <c r="P163" s="36">
        <v>45898</v>
      </c>
      <c r="Q163" s="33" t="s">
        <v>57</v>
      </c>
      <c r="R163" s="31" t="s">
        <v>57</v>
      </c>
      <c r="S163" s="31" t="s">
        <v>60</v>
      </c>
      <c r="T163" s="29" t="str">
        <f t="shared" si="16"/>
        <v>-</v>
      </c>
      <c r="U163" s="29" t="str">
        <f t="shared" si="16"/>
        <v>-</v>
      </c>
      <c r="V163" s="30" t="str">
        <f t="shared" si="14"/>
        <v>＜25</v>
      </c>
      <c r="W163" s="46" t="str">
        <f t="shared" si="12"/>
        <v/>
      </c>
    </row>
    <row r="164" spans="1:23">
      <c r="A164" s="19">
        <f t="shared" si="15"/>
        <v>158</v>
      </c>
      <c r="B164" s="39" t="s">
        <v>480</v>
      </c>
      <c r="C164" s="61" t="s">
        <v>480</v>
      </c>
      <c r="D164" s="40" t="s">
        <v>510</v>
      </c>
      <c r="E164" s="39" t="s">
        <v>546</v>
      </c>
      <c r="F164" s="23"/>
      <c r="G164" s="41" t="s">
        <v>240</v>
      </c>
      <c r="H164" s="118" t="s">
        <v>241</v>
      </c>
      <c r="I164" s="42" t="s">
        <v>484</v>
      </c>
      <c r="J164" s="39" t="s">
        <v>547</v>
      </c>
      <c r="K164" s="42"/>
      <c r="L164" s="46" t="s">
        <v>249</v>
      </c>
      <c r="M164" s="39" t="s">
        <v>486</v>
      </c>
      <c r="N164" s="43" t="s">
        <v>35</v>
      </c>
      <c r="O164" s="126">
        <v>45876</v>
      </c>
      <c r="P164" s="127">
        <v>45882</v>
      </c>
      <c r="Q164" s="40" t="s">
        <v>326</v>
      </c>
      <c r="R164" s="39" t="s">
        <v>527</v>
      </c>
      <c r="S164" s="130" t="s">
        <v>474</v>
      </c>
      <c r="T164" s="29" t="str">
        <f t="shared" ref="T164:U179" si="17">IF(Q164="","",IF(NOT(ISERROR(Q164*1)),ROUNDDOWN(Q164*1,2-INT(LOG(ABS(Q164*1)))),IFERROR("&lt;"&amp;ROUNDDOWN(IF(SUBSTITUTE(Q164,"&lt;","")*1&lt;=50,SUBSTITUTE(Q164,"&lt;","")*1,""),2-INT(LOG(ABS(SUBSTITUTE(Q164,"&lt;","")*1)))),IF(Q164="-",Q164,"入力形式が間違っています"))))</f>
        <v>&lt;4.04</v>
      </c>
      <c r="U164" s="29" t="str">
        <f t="shared" si="17"/>
        <v>&lt;5.22</v>
      </c>
      <c r="V164" s="30" t="str">
        <f t="shared" si="14"/>
        <v>&lt;9.3</v>
      </c>
      <c r="W164" s="46" t="str">
        <f t="shared" si="12"/>
        <v/>
      </c>
    </row>
    <row r="165" spans="1:23">
      <c r="A165" s="19">
        <f t="shared" si="15"/>
        <v>159</v>
      </c>
      <c r="B165" s="31" t="s">
        <v>480</v>
      </c>
      <c r="C165" s="32" t="s">
        <v>480</v>
      </c>
      <c r="D165" s="33" t="s">
        <v>480</v>
      </c>
      <c r="E165" s="31" t="s">
        <v>528</v>
      </c>
      <c r="F165" s="147"/>
      <c r="G165" s="41" t="s">
        <v>240</v>
      </c>
      <c r="H165" s="118" t="s">
        <v>529</v>
      </c>
      <c r="I165" s="19" t="s">
        <v>530</v>
      </c>
      <c r="J165" s="31"/>
      <c r="K165" s="19" t="s">
        <v>531</v>
      </c>
      <c r="L165" s="46" t="s">
        <v>532</v>
      </c>
      <c r="M165" s="31" t="s">
        <v>533</v>
      </c>
      <c r="N165" s="34" t="s">
        <v>59</v>
      </c>
      <c r="O165" s="35">
        <v>45874</v>
      </c>
      <c r="P165" s="36">
        <v>45874</v>
      </c>
      <c r="Q165" s="33" t="s">
        <v>548</v>
      </c>
      <c r="R165" s="31" t="s">
        <v>549</v>
      </c>
      <c r="S165" s="130" t="s">
        <v>89</v>
      </c>
      <c r="T165" s="29" t="str">
        <f t="shared" si="17"/>
        <v>&lt;6.19</v>
      </c>
      <c r="U165" s="29" t="str">
        <f t="shared" si="17"/>
        <v>&lt;4.33</v>
      </c>
      <c r="V165" s="30" t="str">
        <f t="shared" si="14"/>
        <v>&lt;11</v>
      </c>
      <c r="W165" s="46" t="str">
        <f t="shared" si="12"/>
        <v/>
      </c>
    </row>
    <row r="166" spans="1:23">
      <c r="A166" s="19">
        <f t="shared" si="15"/>
        <v>160</v>
      </c>
      <c r="B166" s="31" t="s">
        <v>480</v>
      </c>
      <c r="C166" s="32" t="s">
        <v>480</v>
      </c>
      <c r="D166" s="33" t="s">
        <v>480</v>
      </c>
      <c r="E166" s="31" t="s">
        <v>528</v>
      </c>
      <c r="F166" s="147"/>
      <c r="G166" s="41" t="s">
        <v>240</v>
      </c>
      <c r="H166" s="118" t="s">
        <v>529</v>
      </c>
      <c r="I166" s="19" t="s">
        <v>530</v>
      </c>
      <c r="J166" s="31"/>
      <c r="K166" s="19" t="s">
        <v>531</v>
      </c>
      <c r="L166" s="46" t="s">
        <v>532</v>
      </c>
      <c r="M166" s="31" t="s">
        <v>533</v>
      </c>
      <c r="N166" s="34" t="s">
        <v>59</v>
      </c>
      <c r="O166" s="35">
        <v>45875</v>
      </c>
      <c r="P166" s="36">
        <v>45875</v>
      </c>
      <c r="Q166" s="33" t="s">
        <v>57</v>
      </c>
      <c r="R166" s="31" t="s">
        <v>57</v>
      </c>
      <c r="S166" s="130" t="s">
        <v>60</v>
      </c>
      <c r="T166" s="29" t="str">
        <f t="shared" si="17"/>
        <v>-</v>
      </c>
      <c r="U166" s="29" t="str">
        <f t="shared" si="17"/>
        <v>-</v>
      </c>
      <c r="V166" s="30" t="str">
        <f t="shared" si="14"/>
        <v>＜25</v>
      </c>
      <c r="W166" s="46" t="str">
        <f t="shared" si="12"/>
        <v/>
      </c>
    </row>
    <row r="167" spans="1:23">
      <c r="A167" s="19">
        <f t="shared" si="15"/>
        <v>161</v>
      </c>
      <c r="B167" s="31" t="s">
        <v>480</v>
      </c>
      <c r="C167" s="32" t="s">
        <v>480</v>
      </c>
      <c r="D167" s="33" t="s">
        <v>480</v>
      </c>
      <c r="E167" s="31" t="s">
        <v>534</v>
      </c>
      <c r="F167" s="147"/>
      <c r="G167" s="41" t="s">
        <v>240</v>
      </c>
      <c r="H167" s="116" t="s">
        <v>529</v>
      </c>
      <c r="I167" s="19" t="s">
        <v>530</v>
      </c>
      <c r="J167" s="31"/>
      <c r="K167" s="19" t="s">
        <v>531</v>
      </c>
      <c r="L167" s="46" t="s">
        <v>532</v>
      </c>
      <c r="M167" s="31" t="s">
        <v>533</v>
      </c>
      <c r="N167" s="34" t="s">
        <v>59</v>
      </c>
      <c r="O167" s="35">
        <v>45875</v>
      </c>
      <c r="P167" s="36">
        <v>45875</v>
      </c>
      <c r="Q167" s="33" t="s">
        <v>57</v>
      </c>
      <c r="R167" s="31" t="s">
        <v>57</v>
      </c>
      <c r="S167" s="132" t="s">
        <v>60</v>
      </c>
      <c r="T167" s="29" t="str">
        <f t="shared" si="17"/>
        <v>-</v>
      </c>
      <c r="U167" s="29" t="str">
        <f t="shared" si="17"/>
        <v>-</v>
      </c>
      <c r="V167" s="30" t="str">
        <f t="shared" si="14"/>
        <v>＜25</v>
      </c>
      <c r="W167" s="46" t="str">
        <f t="shared" si="12"/>
        <v/>
      </c>
    </row>
    <row r="168" spans="1:23" ht="37.5">
      <c r="A168" s="19">
        <f t="shared" si="15"/>
        <v>162</v>
      </c>
      <c r="B168" s="31" t="s">
        <v>480</v>
      </c>
      <c r="C168" s="32" t="s">
        <v>480</v>
      </c>
      <c r="D168" s="33" t="s">
        <v>480</v>
      </c>
      <c r="E168" s="31" t="s">
        <v>550</v>
      </c>
      <c r="F168" s="147"/>
      <c r="G168" s="41" t="s">
        <v>61</v>
      </c>
      <c r="H168" s="118" t="s">
        <v>155</v>
      </c>
      <c r="I168" s="19" t="s">
        <v>551</v>
      </c>
      <c r="J168" s="31"/>
      <c r="K168" s="19"/>
      <c r="L168" s="46" t="s">
        <v>41</v>
      </c>
      <c r="M168" s="31" t="s">
        <v>552</v>
      </c>
      <c r="N168" s="34" t="s">
        <v>33</v>
      </c>
      <c r="O168" s="35">
        <v>45874</v>
      </c>
      <c r="P168" s="36">
        <v>45877</v>
      </c>
      <c r="Q168" s="33" t="s">
        <v>57</v>
      </c>
      <c r="R168" s="31">
        <v>14</v>
      </c>
      <c r="S168" s="132">
        <v>14</v>
      </c>
      <c r="T168" s="29" t="str">
        <f t="shared" si="17"/>
        <v>-</v>
      </c>
      <c r="U168" s="29">
        <f t="shared" si="17"/>
        <v>14</v>
      </c>
      <c r="V168" s="30">
        <f t="shared" si="14"/>
        <v>14</v>
      </c>
      <c r="W168" s="46" t="str">
        <f t="shared" si="12"/>
        <v/>
      </c>
    </row>
    <row r="169" spans="1:23" ht="37.5">
      <c r="A169" s="19">
        <f t="shared" si="15"/>
        <v>163</v>
      </c>
      <c r="B169" s="31" t="s">
        <v>480</v>
      </c>
      <c r="C169" s="32" t="s">
        <v>480</v>
      </c>
      <c r="D169" s="33" t="s">
        <v>480</v>
      </c>
      <c r="E169" s="31" t="s">
        <v>553</v>
      </c>
      <c r="F169" s="147"/>
      <c r="G169" s="41" t="s">
        <v>61</v>
      </c>
      <c r="H169" s="118" t="s">
        <v>155</v>
      </c>
      <c r="I169" s="19" t="s">
        <v>551</v>
      </c>
      <c r="J169" s="31"/>
      <c r="K169" s="19"/>
      <c r="L169" s="46" t="s">
        <v>41</v>
      </c>
      <c r="M169" s="31" t="s">
        <v>552</v>
      </c>
      <c r="N169" s="34" t="s">
        <v>33</v>
      </c>
      <c r="O169" s="35">
        <v>45874</v>
      </c>
      <c r="P169" s="36">
        <v>45877</v>
      </c>
      <c r="Q169" s="33" t="s">
        <v>49</v>
      </c>
      <c r="R169" s="31" t="s">
        <v>49</v>
      </c>
      <c r="S169" s="28" t="s">
        <v>48</v>
      </c>
      <c r="T169" s="29" t="str">
        <f t="shared" si="17"/>
        <v>&lt;5</v>
      </c>
      <c r="U169" s="29" t="str">
        <f t="shared" si="17"/>
        <v>&lt;5</v>
      </c>
      <c r="V169" s="30" t="str">
        <f t="shared" si="14"/>
        <v>&lt;10</v>
      </c>
      <c r="W169" s="46" t="str">
        <f t="shared" si="12"/>
        <v/>
      </c>
    </row>
    <row r="170" spans="1:23" ht="37.5">
      <c r="A170" s="19">
        <f t="shared" si="15"/>
        <v>164</v>
      </c>
      <c r="B170" s="39" t="s">
        <v>554</v>
      </c>
      <c r="C170" s="61" t="s">
        <v>554</v>
      </c>
      <c r="D170" s="33" t="s">
        <v>74</v>
      </c>
      <c r="E170" s="61" t="s">
        <v>31</v>
      </c>
      <c r="F170" s="115" t="s">
        <v>31</v>
      </c>
      <c r="G170" s="41" t="s">
        <v>83</v>
      </c>
      <c r="H170" s="118" t="s">
        <v>84</v>
      </c>
      <c r="I170" s="19" t="s">
        <v>555</v>
      </c>
      <c r="J170" s="31" t="s">
        <v>183</v>
      </c>
      <c r="K170" s="42" t="s">
        <v>31</v>
      </c>
      <c r="L170" s="46" t="s">
        <v>86</v>
      </c>
      <c r="M170" s="39" t="s">
        <v>556</v>
      </c>
      <c r="N170" s="43" t="s">
        <v>33</v>
      </c>
      <c r="O170" s="202">
        <v>45939</v>
      </c>
      <c r="P170" s="203">
        <v>45939</v>
      </c>
      <c r="Q170" s="40" t="s">
        <v>557</v>
      </c>
      <c r="R170" s="39" t="s">
        <v>558</v>
      </c>
      <c r="S170" s="45" t="s">
        <v>109</v>
      </c>
      <c r="T170" s="29" t="str">
        <f t="shared" si="17"/>
        <v>&lt;1.68</v>
      </c>
      <c r="U170" s="29" t="str">
        <f t="shared" si="17"/>
        <v>&lt;1.64</v>
      </c>
      <c r="V170" s="30" t="str">
        <f t="shared" si="14"/>
        <v>&lt;3.3</v>
      </c>
      <c r="W170" s="46"/>
    </row>
    <row r="171" spans="1:23" ht="37.5">
      <c r="A171" s="19">
        <f t="shared" si="15"/>
        <v>165</v>
      </c>
      <c r="B171" s="39" t="s">
        <v>554</v>
      </c>
      <c r="C171" s="14" t="s">
        <v>554</v>
      </c>
      <c r="D171" s="49" t="s">
        <v>67</v>
      </c>
      <c r="E171" s="61" t="s">
        <v>31</v>
      </c>
      <c r="F171" s="115" t="s">
        <v>31</v>
      </c>
      <c r="G171" s="41" t="s">
        <v>83</v>
      </c>
      <c r="H171" s="118" t="s">
        <v>84</v>
      </c>
      <c r="I171" s="19" t="s">
        <v>559</v>
      </c>
      <c r="J171" s="31" t="s">
        <v>183</v>
      </c>
      <c r="K171" s="42" t="s">
        <v>31</v>
      </c>
      <c r="L171" s="37" t="s">
        <v>86</v>
      </c>
      <c r="M171" s="39" t="s">
        <v>556</v>
      </c>
      <c r="N171" s="145" t="s">
        <v>33</v>
      </c>
      <c r="O171" s="202">
        <v>45939</v>
      </c>
      <c r="P171" s="203">
        <v>45939</v>
      </c>
      <c r="Q171" s="40" t="s">
        <v>560</v>
      </c>
      <c r="R171" s="39" t="s">
        <v>561</v>
      </c>
      <c r="S171" s="45" t="s">
        <v>109</v>
      </c>
      <c r="T171" s="29" t="str">
        <f t="shared" si="17"/>
        <v>&lt;1.57</v>
      </c>
      <c r="U171" s="29" t="str">
        <f t="shared" si="17"/>
        <v>&lt;1.76</v>
      </c>
      <c r="V171" s="30" t="str">
        <f t="shared" si="14"/>
        <v>&lt;3.3</v>
      </c>
      <c r="W171" s="46"/>
    </row>
    <row r="172" spans="1:23">
      <c r="A172" s="19">
        <f t="shared" si="15"/>
        <v>166</v>
      </c>
      <c r="B172" s="39" t="s">
        <v>562</v>
      </c>
      <c r="C172" s="37" t="s">
        <v>563</v>
      </c>
      <c r="D172" s="33" t="s">
        <v>99</v>
      </c>
      <c r="E172" s="31" t="s">
        <v>57</v>
      </c>
      <c r="F172" s="204" t="s">
        <v>564</v>
      </c>
      <c r="G172" s="41" t="s">
        <v>54</v>
      </c>
      <c r="H172" s="118" t="s">
        <v>38</v>
      </c>
      <c r="I172" s="204" t="s">
        <v>565</v>
      </c>
      <c r="J172" s="31" t="s">
        <v>40</v>
      </c>
      <c r="K172" s="19" t="s">
        <v>57</v>
      </c>
      <c r="L172" s="46" t="s">
        <v>41</v>
      </c>
      <c r="M172" s="31" t="s">
        <v>100</v>
      </c>
      <c r="N172" s="205" t="s">
        <v>33</v>
      </c>
      <c r="O172" s="126">
        <v>45940</v>
      </c>
      <c r="P172" s="206">
        <v>45940</v>
      </c>
      <c r="Q172" s="27" t="s">
        <v>566</v>
      </c>
      <c r="R172" s="27" t="s">
        <v>567</v>
      </c>
      <c r="S172" s="45" t="s">
        <v>276</v>
      </c>
      <c r="T172" s="29" t="str">
        <f t="shared" si="17"/>
        <v>&lt;3.29</v>
      </c>
      <c r="U172" s="29" t="str">
        <f t="shared" si="17"/>
        <v>&lt;3.15</v>
      </c>
      <c r="V172" s="30" t="str">
        <f t="shared" si="14"/>
        <v>&lt;6.4</v>
      </c>
      <c r="W172" s="46" t="str">
        <f t="shared" ref="W172:W179" si="18">IF(ISERROR(V172*1),"",IF(AND(H172="飲料水",V172&gt;=11),"○",IF(AND(H172="牛乳・乳児用食品",V172&gt;=51),"○",IF(AND(H172&lt;&gt;"",V172&gt;=110),"○",""))))</f>
        <v/>
      </c>
    </row>
    <row r="173" spans="1:23">
      <c r="A173" s="19">
        <f t="shared" si="15"/>
        <v>167</v>
      </c>
      <c r="B173" s="31" t="s">
        <v>563</v>
      </c>
      <c r="C173" s="37" t="s">
        <v>563</v>
      </c>
      <c r="D173" s="33" t="s">
        <v>99</v>
      </c>
      <c r="E173" s="31" t="s">
        <v>57</v>
      </c>
      <c r="F173" s="204" t="s">
        <v>564</v>
      </c>
      <c r="G173" s="41" t="s">
        <v>54</v>
      </c>
      <c r="H173" s="118" t="s">
        <v>38</v>
      </c>
      <c r="I173" s="204" t="s">
        <v>568</v>
      </c>
      <c r="J173" s="31" t="s">
        <v>40</v>
      </c>
      <c r="K173" s="42" t="s">
        <v>57</v>
      </c>
      <c r="L173" s="46" t="s">
        <v>86</v>
      </c>
      <c r="M173" s="31" t="s">
        <v>100</v>
      </c>
      <c r="N173" s="145" t="s">
        <v>33</v>
      </c>
      <c r="O173" s="35">
        <v>45940</v>
      </c>
      <c r="P173" s="206">
        <v>45940</v>
      </c>
      <c r="Q173" s="27" t="s">
        <v>569</v>
      </c>
      <c r="R173" s="27" t="s">
        <v>570</v>
      </c>
      <c r="S173" s="45" t="s">
        <v>520</v>
      </c>
      <c r="T173" s="29" t="str">
        <f t="shared" si="17"/>
        <v>&lt;3.39</v>
      </c>
      <c r="U173" s="29" t="str">
        <f t="shared" si="17"/>
        <v>&lt;3.07</v>
      </c>
      <c r="V173" s="30" t="str">
        <f t="shared" si="14"/>
        <v>&lt;6.5</v>
      </c>
      <c r="W173" s="46" t="str">
        <f t="shared" si="18"/>
        <v/>
      </c>
    </row>
    <row r="174" spans="1:23">
      <c r="A174" s="19">
        <f t="shared" si="15"/>
        <v>168</v>
      </c>
      <c r="B174" s="31" t="s">
        <v>563</v>
      </c>
      <c r="C174" s="37" t="s">
        <v>563</v>
      </c>
      <c r="D174" s="33" t="s">
        <v>99</v>
      </c>
      <c r="E174" s="39" t="s">
        <v>57</v>
      </c>
      <c r="F174" s="204" t="s">
        <v>564</v>
      </c>
      <c r="G174" s="41" t="s">
        <v>54</v>
      </c>
      <c r="H174" s="118" t="s">
        <v>38</v>
      </c>
      <c r="I174" s="204" t="s">
        <v>388</v>
      </c>
      <c r="J174" s="31" t="s">
        <v>40</v>
      </c>
      <c r="K174" s="42" t="s">
        <v>57</v>
      </c>
      <c r="L174" s="46" t="s">
        <v>86</v>
      </c>
      <c r="M174" s="31" t="s">
        <v>100</v>
      </c>
      <c r="N174" s="145" t="s">
        <v>33</v>
      </c>
      <c r="O174" s="35">
        <v>45940</v>
      </c>
      <c r="P174" s="206">
        <v>45940</v>
      </c>
      <c r="Q174" s="27" t="s">
        <v>571</v>
      </c>
      <c r="R174" s="27" t="s">
        <v>572</v>
      </c>
      <c r="S174" s="31" t="s">
        <v>573</v>
      </c>
      <c r="T174" s="29" t="str">
        <f t="shared" si="17"/>
        <v>&lt;3.21</v>
      </c>
      <c r="U174" s="29" t="str">
        <f t="shared" si="17"/>
        <v>&lt;3.03</v>
      </c>
      <c r="V174" s="30" t="str">
        <f t="shared" si="14"/>
        <v>&lt;6.2</v>
      </c>
      <c r="W174" s="46" t="str">
        <f t="shared" si="18"/>
        <v/>
      </c>
    </row>
    <row r="175" spans="1:23">
      <c r="A175" s="19">
        <f t="shared" si="15"/>
        <v>169</v>
      </c>
      <c r="B175" s="39" t="s">
        <v>574</v>
      </c>
      <c r="C175" s="61" t="s">
        <v>574</v>
      </c>
      <c r="D175" s="40"/>
      <c r="E175" s="148"/>
      <c r="F175" s="115" t="s">
        <v>575</v>
      </c>
      <c r="G175" s="41" t="s">
        <v>61</v>
      </c>
      <c r="H175" s="118" t="s">
        <v>65</v>
      </c>
      <c r="I175" s="42" t="s">
        <v>576</v>
      </c>
      <c r="J175" s="39"/>
      <c r="K175" s="42"/>
      <c r="L175" s="46" t="s">
        <v>41</v>
      </c>
      <c r="M175" s="39" t="s">
        <v>577</v>
      </c>
      <c r="N175" s="43" t="s">
        <v>33</v>
      </c>
      <c r="O175" s="35">
        <v>45903</v>
      </c>
      <c r="P175" s="207">
        <v>45908</v>
      </c>
      <c r="Q175" s="40" t="s">
        <v>133</v>
      </c>
      <c r="R175" s="39" t="s">
        <v>133</v>
      </c>
      <c r="S175" s="45" t="s">
        <v>578</v>
      </c>
      <c r="T175" s="29" t="str">
        <f t="shared" si="17"/>
        <v>&lt;3.5</v>
      </c>
      <c r="U175" s="29" t="str">
        <f t="shared" si="17"/>
        <v>&lt;3.5</v>
      </c>
      <c r="V175" s="30" t="str">
        <f t="shared" si="14"/>
        <v>&lt;7</v>
      </c>
      <c r="W175" s="46" t="str">
        <f t="shared" si="18"/>
        <v/>
      </c>
    </row>
    <row r="176" spans="1:23">
      <c r="A176" s="19">
        <f t="shared" si="15"/>
        <v>170</v>
      </c>
      <c r="B176" s="39" t="s">
        <v>574</v>
      </c>
      <c r="C176" s="61" t="s">
        <v>574</v>
      </c>
      <c r="D176" s="33"/>
      <c r="E176" s="31"/>
      <c r="F176" s="147" t="s">
        <v>579</v>
      </c>
      <c r="G176" s="41" t="s">
        <v>61</v>
      </c>
      <c r="H176" s="118" t="s">
        <v>65</v>
      </c>
      <c r="I176" s="42" t="s">
        <v>75</v>
      </c>
      <c r="J176" s="39"/>
      <c r="K176" s="42"/>
      <c r="L176" s="46" t="s">
        <v>41</v>
      </c>
      <c r="M176" s="39" t="s">
        <v>577</v>
      </c>
      <c r="N176" s="43" t="s">
        <v>33</v>
      </c>
      <c r="O176" s="126">
        <v>45903</v>
      </c>
      <c r="P176" s="207">
        <v>45908</v>
      </c>
      <c r="Q176" s="40" t="s">
        <v>580</v>
      </c>
      <c r="R176" s="39" t="s">
        <v>152</v>
      </c>
      <c r="S176" s="45" t="s">
        <v>581</v>
      </c>
      <c r="T176" s="29" t="str">
        <f t="shared" si="17"/>
        <v>&lt;4.9</v>
      </c>
      <c r="U176" s="29" t="str">
        <f t="shared" si="17"/>
        <v>&lt;4.4</v>
      </c>
      <c r="V176" s="30" t="str">
        <f t="shared" si="14"/>
        <v>&lt;9.3</v>
      </c>
      <c r="W176" s="46" t="str">
        <f t="shared" si="18"/>
        <v/>
      </c>
    </row>
    <row r="177" spans="1:23">
      <c r="A177" s="19">
        <f t="shared" si="15"/>
        <v>171</v>
      </c>
      <c r="B177" s="39" t="s">
        <v>574</v>
      </c>
      <c r="C177" s="61" t="s">
        <v>574</v>
      </c>
      <c r="D177" s="33"/>
      <c r="E177" s="31"/>
      <c r="F177" s="147" t="s">
        <v>582</v>
      </c>
      <c r="G177" s="41" t="s">
        <v>61</v>
      </c>
      <c r="H177" s="118" t="s">
        <v>65</v>
      </c>
      <c r="I177" s="19" t="s">
        <v>583</v>
      </c>
      <c r="J177" s="31"/>
      <c r="K177" s="19"/>
      <c r="L177" s="46" t="s">
        <v>41</v>
      </c>
      <c r="M177" s="39" t="s">
        <v>577</v>
      </c>
      <c r="N177" s="43" t="s">
        <v>33</v>
      </c>
      <c r="O177" s="126">
        <v>45903</v>
      </c>
      <c r="P177" s="207">
        <v>45908</v>
      </c>
      <c r="Q177" s="40" t="s">
        <v>584</v>
      </c>
      <c r="R177" s="39" t="s">
        <v>133</v>
      </c>
      <c r="S177" s="45" t="s">
        <v>585</v>
      </c>
      <c r="T177" s="29" t="str">
        <f t="shared" si="17"/>
        <v>&lt;4.6</v>
      </c>
      <c r="U177" s="29" t="str">
        <f t="shared" si="17"/>
        <v>&lt;3.5</v>
      </c>
      <c r="V177" s="30" t="str">
        <f t="shared" si="14"/>
        <v>&lt;8.1</v>
      </c>
      <c r="W177" s="46" t="s">
        <v>101</v>
      </c>
    </row>
    <row r="178" spans="1:23">
      <c r="A178" s="19">
        <f t="shared" si="15"/>
        <v>172</v>
      </c>
      <c r="B178" s="39" t="s">
        <v>574</v>
      </c>
      <c r="C178" s="61" t="s">
        <v>574</v>
      </c>
      <c r="D178" s="33"/>
      <c r="E178" s="31"/>
      <c r="F178" s="147" t="s">
        <v>586</v>
      </c>
      <c r="G178" s="41" t="s">
        <v>61</v>
      </c>
      <c r="H178" s="116" t="s">
        <v>65</v>
      </c>
      <c r="I178" s="19" t="s">
        <v>587</v>
      </c>
      <c r="J178" s="31"/>
      <c r="K178" s="19"/>
      <c r="L178" s="46" t="s">
        <v>41</v>
      </c>
      <c r="M178" s="39" t="s">
        <v>577</v>
      </c>
      <c r="N178" s="43" t="s">
        <v>33</v>
      </c>
      <c r="O178" s="126">
        <v>45903</v>
      </c>
      <c r="P178" s="207">
        <v>45908</v>
      </c>
      <c r="Q178" s="40" t="s">
        <v>110</v>
      </c>
      <c r="R178" s="39" t="s">
        <v>118</v>
      </c>
      <c r="S178" s="45" t="s">
        <v>588</v>
      </c>
      <c r="T178" s="29" t="str">
        <f t="shared" si="17"/>
        <v>&lt;3.4</v>
      </c>
      <c r="U178" s="29" t="str">
        <f t="shared" si="17"/>
        <v>&lt;2.8</v>
      </c>
      <c r="V178" s="30" t="str">
        <f t="shared" si="14"/>
        <v>&lt;6.2</v>
      </c>
      <c r="W178" s="46" t="str">
        <f t="shared" si="18"/>
        <v/>
      </c>
    </row>
    <row r="179" spans="1:23">
      <c r="A179" s="19">
        <f t="shared" si="15"/>
        <v>173</v>
      </c>
      <c r="B179" s="39" t="s">
        <v>574</v>
      </c>
      <c r="C179" s="61" t="s">
        <v>574</v>
      </c>
      <c r="D179" s="33"/>
      <c r="E179" s="31"/>
      <c r="F179" s="147" t="s">
        <v>589</v>
      </c>
      <c r="G179" s="41" t="s">
        <v>61</v>
      </c>
      <c r="H179" s="118" t="s">
        <v>590</v>
      </c>
      <c r="I179" s="19" t="s">
        <v>591</v>
      </c>
      <c r="J179" s="31"/>
      <c r="K179" s="19"/>
      <c r="L179" s="46" t="s">
        <v>41</v>
      </c>
      <c r="M179" s="39" t="s">
        <v>577</v>
      </c>
      <c r="N179" s="43" t="s">
        <v>33</v>
      </c>
      <c r="O179" s="126">
        <v>45903</v>
      </c>
      <c r="P179" s="207">
        <v>45908</v>
      </c>
      <c r="Q179" s="40" t="s">
        <v>592</v>
      </c>
      <c r="R179" s="39" t="s">
        <v>153</v>
      </c>
      <c r="S179" s="45" t="s">
        <v>593</v>
      </c>
      <c r="T179" s="29" t="str">
        <f t="shared" si="17"/>
        <v>&lt;4.2</v>
      </c>
      <c r="U179" s="29" t="str">
        <f t="shared" si="17"/>
        <v>&lt;4.1</v>
      </c>
      <c r="V179" s="30" t="str">
        <f t="shared" si="14"/>
        <v>&lt;8.3</v>
      </c>
      <c r="W179" s="46" t="str">
        <f t="shared" si="18"/>
        <v/>
      </c>
    </row>
    <row r="180" spans="1:23">
      <c r="A180" s="19">
        <f t="shared" si="15"/>
        <v>174</v>
      </c>
      <c r="B180" s="39" t="s">
        <v>594</v>
      </c>
      <c r="C180" s="61" t="s">
        <v>594</v>
      </c>
      <c r="D180" s="40" t="s">
        <v>595</v>
      </c>
      <c r="E180" s="39" t="s">
        <v>68</v>
      </c>
      <c r="F180" s="61" t="s">
        <v>57</v>
      </c>
      <c r="G180" s="41" t="s">
        <v>83</v>
      </c>
      <c r="H180" s="118" t="s">
        <v>84</v>
      </c>
      <c r="I180" s="39" t="s">
        <v>69</v>
      </c>
      <c r="J180" s="39" t="s">
        <v>183</v>
      </c>
      <c r="K180" s="42" t="s">
        <v>57</v>
      </c>
      <c r="L180" s="46" t="s">
        <v>86</v>
      </c>
      <c r="M180" s="39" t="s">
        <v>596</v>
      </c>
      <c r="N180" s="43" t="s">
        <v>59</v>
      </c>
      <c r="O180" s="126">
        <v>45932</v>
      </c>
      <c r="P180" s="127">
        <v>45932</v>
      </c>
      <c r="Q180" s="40" t="s">
        <v>48</v>
      </c>
      <c r="R180" s="39" t="s">
        <v>48</v>
      </c>
      <c r="S180" s="45" t="s">
        <v>597</v>
      </c>
      <c r="T180" s="29" t="s">
        <v>48</v>
      </c>
      <c r="U180" s="29" t="s">
        <v>48</v>
      </c>
      <c r="V180" s="30" t="s">
        <v>597</v>
      </c>
      <c r="W180" s="46"/>
    </row>
    <row r="181" spans="1:23">
      <c r="A181" s="19">
        <f t="shared" si="15"/>
        <v>175</v>
      </c>
      <c r="B181" s="31" t="s">
        <v>594</v>
      </c>
      <c r="C181" s="32" t="s">
        <v>594</v>
      </c>
      <c r="D181" s="33" t="s">
        <v>78</v>
      </c>
      <c r="E181" s="39" t="s">
        <v>68</v>
      </c>
      <c r="F181" s="32" t="s">
        <v>57</v>
      </c>
      <c r="G181" s="41" t="s">
        <v>83</v>
      </c>
      <c r="H181" s="118" t="s">
        <v>84</v>
      </c>
      <c r="I181" s="31" t="s">
        <v>64</v>
      </c>
      <c r="J181" s="31" t="s">
        <v>183</v>
      </c>
      <c r="K181" s="19" t="s">
        <v>57</v>
      </c>
      <c r="L181" s="37" t="s">
        <v>86</v>
      </c>
      <c r="M181" s="31" t="s">
        <v>596</v>
      </c>
      <c r="N181" s="34" t="s">
        <v>59</v>
      </c>
      <c r="O181" s="62">
        <v>45932</v>
      </c>
      <c r="P181" s="36">
        <v>45932</v>
      </c>
      <c r="Q181" s="33" t="s">
        <v>48</v>
      </c>
      <c r="R181" s="31" t="s">
        <v>48</v>
      </c>
      <c r="S181" s="45" t="s">
        <v>597</v>
      </c>
      <c r="T181" s="29" t="s">
        <v>48</v>
      </c>
      <c r="U181" s="29" t="s">
        <v>48</v>
      </c>
      <c r="V181" s="30" t="s">
        <v>597</v>
      </c>
      <c r="W181" s="46"/>
    </row>
    <row r="182" spans="1:23">
      <c r="A182" s="19">
        <f t="shared" si="15"/>
        <v>176</v>
      </c>
      <c r="B182" s="31" t="s">
        <v>594</v>
      </c>
      <c r="C182" s="32" t="s">
        <v>594</v>
      </c>
      <c r="D182" s="33" t="s">
        <v>73</v>
      </c>
      <c r="E182" s="39" t="s">
        <v>68</v>
      </c>
      <c r="F182" s="32" t="s">
        <v>57</v>
      </c>
      <c r="G182" s="41" t="s">
        <v>83</v>
      </c>
      <c r="H182" s="118" t="s">
        <v>84</v>
      </c>
      <c r="I182" s="31" t="s">
        <v>71</v>
      </c>
      <c r="J182" s="31" t="s">
        <v>183</v>
      </c>
      <c r="K182" s="19" t="s">
        <v>57</v>
      </c>
      <c r="L182" s="37" t="s">
        <v>86</v>
      </c>
      <c r="M182" s="31" t="s">
        <v>596</v>
      </c>
      <c r="N182" s="34" t="s">
        <v>59</v>
      </c>
      <c r="O182" s="62">
        <v>45932</v>
      </c>
      <c r="P182" s="127">
        <v>45932</v>
      </c>
      <c r="Q182" s="33" t="s">
        <v>48</v>
      </c>
      <c r="R182" s="31" t="s">
        <v>48</v>
      </c>
      <c r="S182" s="45" t="s">
        <v>597</v>
      </c>
      <c r="T182" s="29" t="s">
        <v>48</v>
      </c>
      <c r="U182" s="29" t="s">
        <v>48</v>
      </c>
      <c r="V182" s="30" t="s">
        <v>597</v>
      </c>
      <c r="W182" s="46"/>
    </row>
    <row r="183" spans="1:23">
      <c r="A183" s="19">
        <f t="shared" si="15"/>
        <v>177</v>
      </c>
      <c r="B183" s="31" t="s">
        <v>594</v>
      </c>
      <c r="C183" s="32" t="s">
        <v>594</v>
      </c>
      <c r="D183" s="33" t="s">
        <v>78</v>
      </c>
      <c r="E183" s="39" t="s">
        <v>68</v>
      </c>
      <c r="F183" s="32" t="s">
        <v>57</v>
      </c>
      <c r="G183" s="41" t="s">
        <v>83</v>
      </c>
      <c r="H183" s="116" t="s">
        <v>84</v>
      </c>
      <c r="I183" s="31" t="s">
        <v>598</v>
      </c>
      <c r="J183" s="31" t="s">
        <v>183</v>
      </c>
      <c r="K183" s="19" t="s">
        <v>57</v>
      </c>
      <c r="L183" s="37" t="s">
        <v>86</v>
      </c>
      <c r="M183" s="31" t="s">
        <v>596</v>
      </c>
      <c r="N183" s="34" t="s">
        <v>59</v>
      </c>
      <c r="O183" s="62">
        <v>45932</v>
      </c>
      <c r="P183" s="36">
        <v>45932</v>
      </c>
      <c r="Q183" s="33" t="s">
        <v>48</v>
      </c>
      <c r="R183" s="31" t="s">
        <v>48</v>
      </c>
      <c r="S183" s="44" t="s">
        <v>597</v>
      </c>
      <c r="T183" s="29" t="s">
        <v>48</v>
      </c>
      <c r="U183" s="29" t="s">
        <v>48</v>
      </c>
      <c r="V183" s="30" t="s">
        <v>597</v>
      </c>
      <c r="W183" s="46"/>
    </row>
    <row r="184" spans="1:23">
      <c r="A184" s="19">
        <f t="shared" si="15"/>
        <v>178</v>
      </c>
      <c r="B184" s="31" t="s">
        <v>594</v>
      </c>
      <c r="C184" s="32" t="s">
        <v>594</v>
      </c>
      <c r="D184" s="33" t="s">
        <v>595</v>
      </c>
      <c r="E184" s="31" t="s">
        <v>57</v>
      </c>
      <c r="F184" s="32" t="s">
        <v>57</v>
      </c>
      <c r="G184" s="41" t="s">
        <v>83</v>
      </c>
      <c r="H184" s="118" t="s">
        <v>599</v>
      </c>
      <c r="I184" s="31" t="s">
        <v>600</v>
      </c>
      <c r="J184" s="31"/>
      <c r="K184" s="19" t="s">
        <v>57</v>
      </c>
      <c r="L184" s="37" t="s">
        <v>86</v>
      </c>
      <c r="M184" s="31" t="s">
        <v>596</v>
      </c>
      <c r="N184" s="34" t="s">
        <v>59</v>
      </c>
      <c r="O184" s="62">
        <v>45932</v>
      </c>
      <c r="P184" s="127">
        <v>45932</v>
      </c>
      <c r="Q184" s="33" t="s">
        <v>48</v>
      </c>
      <c r="R184" s="31" t="s">
        <v>48</v>
      </c>
      <c r="S184" s="44" t="s">
        <v>597</v>
      </c>
      <c r="T184" s="29" t="s">
        <v>48</v>
      </c>
      <c r="U184" s="29" t="s">
        <v>48</v>
      </c>
      <c r="V184" s="30" t="s">
        <v>597</v>
      </c>
      <c r="W184" s="46"/>
    </row>
    <row r="185" spans="1:23">
      <c r="A185" s="19">
        <f t="shared" si="15"/>
        <v>179</v>
      </c>
      <c r="B185" s="54" t="s">
        <v>80</v>
      </c>
      <c r="C185" s="55" t="s">
        <v>80</v>
      </c>
      <c r="D185" s="56" t="s">
        <v>214</v>
      </c>
      <c r="E185" s="54" t="s">
        <v>82</v>
      </c>
      <c r="F185" s="55" t="s">
        <v>82</v>
      </c>
      <c r="G185" s="57" t="s">
        <v>83</v>
      </c>
      <c r="H185" s="208" t="s">
        <v>203</v>
      </c>
      <c r="I185" s="54" t="s">
        <v>601</v>
      </c>
      <c r="J185" s="31" t="s">
        <v>602</v>
      </c>
      <c r="K185" s="209" t="s">
        <v>82</v>
      </c>
      <c r="L185" s="55" t="s">
        <v>86</v>
      </c>
      <c r="M185" s="56" t="s">
        <v>87</v>
      </c>
      <c r="N185" s="55" t="s">
        <v>59</v>
      </c>
      <c r="O185" s="58">
        <v>45925</v>
      </c>
      <c r="P185" s="59">
        <v>45932</v>
      </c>
      <c r="Q185" s="56" t="s">
        <v>91</v>
      </c>
      <c r="R185" s="54" t="s">
        <v>89</v>
      </c>
      <c r="S185" s="60" t="s">
        <v>92</v>
      </c>
      <c r="T185" s="146" t="str">
        <f>IF(Q185="","",IF(NOT(ISERROR(Q185*1)),ROUNDDOWN(Q185*1,2-INT(LOG(ABS(Q185*1)))),IFERROR("&lt;"&amp;ROUNDDOWN(IF(SUBSTITUTE(Q185,"&lt;","")*1&lt;=50,SUBSTITUTE(Q185,"&lt;","")*1,""),2-INT(LOG(ABS(SUBSTITUTE(Q185,"&lt;","")*1)))),IF(Q185="-",Q185,"入力形式が間違っています"))))</f>
        <v>&lt;12</v>
      </c>
      <c r="U185" s="146" t="str">
        <f>IF(R185="","",IF(NOT(ISERROR(R185*1)),ROUNDDOWN(R185*1,2-INT(LOG(ABS(R185*1)))),IFERROR("&lt;"&amp;ROUNDDOWN(IF(SUBSTITUTE(R185,"&lt;","")*1&lt;=50,SUBSTITUTE(R185,"&lt;","")*1,""),2-INT(LOG(ABS(SUBSTITUTE(R185,"&lt;","")*1)))),IF(R185="-",R185,"入力形式が間違っています"))))</f>
        <v>&lt;11</v>
      </c>
      <c r="V185" s="146" t="str">
        <f>IFERROR(IF(AND(T185="",U185=""),"",IF(AND(T185="-",U185="-"),IF(S185="","Cs合計を入力してください",S185),IF(NOT(ISERROR(T185*1+U185*1)),ROUND(T185+U185, 1-INT(LOG(ABS(T185+U185)))),IF(NOT(ISERROR(T185*1)),ROUND(T185, 1-INT(LOG(ABS(T185)))),IF(NOT(ISERROR(U185*1)),ROUND(U185, 1-INT(LOG(ABS(U185)))),IF(ISERROR(T185*1+U185*1),"&lt;"&amp;ROUND(IF(T185="-",0,SUBSTITUTE(T185,"&lt;",""))*1+IF(U185="-",0,SUBSTITUTE(U185,"&lt;",""))*1,1-INT(LOG(ABS(IF(T185="-",0,SUBSTITUTE(T185,"&lt;",""))*1+IF(U185="-",0,SUBSTITUTE(U185,"&lt;",""))*1)))))))))),"入力形式が間違っています")</f>
        <v>&lt;23</v>
      </c>
      <c r="W185" s="37"/>
    </row>
    <row r="186" spans="1:23">
      <c r="A186" s="19">
        <f t="shared" si="15"/>
        <v>180</v>
      </c>
      <c r="B186" s="54" t="s">
        <v>80</v>
      </c>
      <c r="C186" s="55" t="s">
        <v>80</v>
      </c>
      <c r="D186" s="56" t="s">
        <v>99</v>
      </c>
      <c r="E186" s="54" t="s">
        <v>82</v>
      </c>
      <c r="F186" s="55" t="s">
        <v>82</v>
      </c>
      <c r="G186" s="57" t="s">
        <v>83</v>
      </c>
      <c r="H186" s="208" t="s">
        <v>203</v>
      </c>
      <c r="I186" s="54" t="s">
        <v>601</v>
      </c>
      <c r="J186" s="31" t="s">
        <v>602</v>
      </c>
      <c r="K186" s="209" t="s">
        <v>82</v>
      </c>
      <c r="L186" s="55" t="s">
        <v>86</v>
      </c>
      <c r="M186" s="56" t="s">
        <v>87</v>
      </c>
      <c r="N186" s="55" t="s">
        <v>59</v>
      </c>
      <c r="O186" s="58">
        <v>45925</v>
      </c>
      <c r="P186" s="59">
        <v>45932</v>
      </c>
      <c r="Q186" s="56" t="s">
        <v>91</v>
      </c>
      <c r="R186" s="54" t="s">
        <v>89</v>
      </c>
      <c r="S186" s="60" t="s">
        <v>92</v>
      </c>
      <c r="T186" s="146" t="str">
        <f t="shared" ref="T186:U194" si="19">IF(Q186="","",IF(NOT(ISERROR(Q186*1)),ROUNDDOWN(Q186*1,2-INT(LOG(ABS(Q186*1)))),IFERROR("&lt;"&amp;ROUNDDOWN(IF(SUBSTITUTE(Q186,"&lt;","")*1&lt;=50,SUBSTITUTE(Q186,"&lt;","")*1,""),2-INT(LOG(ABS(SUBSTITUTE(Q186,"&lt;","")*1)))),IF(Q186="-",Q186,"入力形式が間違っています"))))</f>
        <v>&lt;12</v>
      </c>
      <c r="U186" s="146" t="str">
        <f t="shared" si="19"/>
        <v>&lt;11</v>
      </c>
      <c r="V186" s="146" t="str">
        <f t="shared" ref="V186:V194" si="20">IFERROR(IF(AND(T186="",U186=""),"",IF(AND(T186="-",U186="-"),IF(S186="","Cs合計を入力してください",S186),IF(NOT(ISERROR(T186*1+U186*1)),ROUND(T186+U186, 1-INT(LOG(ABS(T186+U186)))),IF(NOT(ISERROR(T186*1)),ROUND(T186, 1-INT(LOG(ABS(T186)))),IF(NOT(ISERROR(U186*1)),ROUND(U186, 1-INT(LOG(ABS(U186)))),IF(ISERROR(T186*1+U186*1),"&lt;"&amp;ROUND(IF(T186="-",0,SUBSTITUTE(T186,"&lt;",""))*1+IF(U186="-",0,SUBSTITUTE(U186,"&lt;",""))*1,1-INT(LOG(ABS(IF(T186="-",0,SUBSTITUTE(T186,"&lt;",""))*1+IF(U186="-",0,SUBSTITUTE(U186,"&lt;",""))*1)))))))))),"入力形式が間違っています")</f>
        <v>&lt;23</v>
      </c>
      <c r="W186" s="37"/>
    </row>
    <row r="187" spans="1:23">
      <c r="A187" s="19">
        <f t="shared" si="15"/>
        <v>181</v>
      </c>
      <c r="B187" s="54" t="s">
        <v>80</v>
      </c>
      <c r="C187" s="55" t="s">
        <v>80</v>
      </c>
      <c r="D187" s="56" t="s">
        <v>99</v>
      </c>
      <c r="E187" s="54" t="s">
        <v>82</v>
      </c>
      <c r="F187" s="55" t="s">
        <v>82</v>
      </c>
      <c r="G187" s="57" t="s">
        <v>83</v>
      </c>
      <c r="H187" s="208" t="s">
        <v>203</v>
      </c>
      <c r="I187" s="54" t="s">
        <v>293</v>
      </c>
      <c r="J187" s="31" t="s">
        <v>602</v>
      </c>
      <c r="K187" s="209" t="s">
        <v>82</v>
      </c>
      <c r="L187" s="55" t="s">
        <v>86</v>
      </c>
      <c r="M187" s="56" t="s">
        <v>87</v>
      </c>
      <c r="N187" s="55" t="s">
        <v>59</v>
      </c>
      <c r="O187" s="58">
        <v>45925</v>
      </c>
      <c r="P187" s="59">
        <v>45932</v>
      </c>
      <c r="Q187" s="56" t="s">
        <v>91</v>
      </c>
      <c r="R187" s="54" t="s">
        <v>89</v>
      </c>
      <c r="S187" s="60" t="s">
        <v>92</v>
      </c>
      <c r="T187" s="146" t="str">
        <f t="shared" si="19"/>
        <v>&lt;12</v>
      </c>
      <c r="U187" s="146" t="str">
        <f t="shared" si="19"/>
        <v>&lt;11</v>
      </c>
      <c r="V187" s="146" t="str">
        <f t="shared" si="20"/>
        <v>&lt;23</v>
      </c>
      <c r="W187" s="37"/>
    </row>
    <row r="188" spans="1:23">
      <c r="A188" s="19">
        <f t="shared" si="15"/>
        <v>182</v>
      </c>
      <c r="B188" s="54" t="s">
        <v>80</v>
      </c>
      <c r="C188" s="55" t="s">
        <v>80</v>
      </c>
      <c r="D188" s="56" t="s">
        <v>214</v>
      </c>
      <c r="E188" s="54" t="s">
        <v>82</v>
      </c>
      <c r="F188" s="55" t="s">
        <v>82</v>
      </c>
      <c r="G188" s="57" t="s">
        <v>83</v>
      </c>
      <c r="H188" s="208" t="s">
        <v>203</v>
      </c>
      <c r="I188" s="54" t="s">
        <v>399</v>
      </c>
      <c r="J188" s="31" t="s">
        <v>602</v>
      </c>
      <c r="K188" s="209" t="s">
        <v>82</v>
      </c>
      <c r="L188" s="55" t="s">
        <v>86</v>
      </c>
      <c r="M188" s="56" t="s">
        <v>87</v>
      </c>
      <c r="N188" s="55" t="s">
        <v>59</v>
      </c>
      <c r="O188" s="58">
        <v>45925</v>
      </c>
      <c r="P188" s="59">
        <v>45932</v>
      </c>
      <c r="Q188" s="56" t="s">
        <v>91</v>
      </c>
      <c r="R188" s="54" t="s">
        <v>48</v>
      </c>
      <c r="S188" s="60" t="s">
        <v>603</v>
      </c>
      <c r="T188" s="146" t="str">
        <f t="shared" si="19"/>
        <v>&lt;12</v>
      </c>
      <c r="U188" s="146" t="str">
        <f t="shared" si="19"/>
        <v>&lt;10</v>
      </c>
      <c r="V188" s="146" t="str">
        <f t="shared" si="20"/>
        <v>&lt;22</v>
      </c>
      <c r="W188" s="37"/>
    </row>
    <row r="189" spans="1:23">
      <c r="A189" s="19">
        <f t="shared" si="15"/>
        <v>183</v>
      </c>
      <c r="B189" s="54" t="s">
        <v>80</v>
      </c>
      <c r="C189" s="55" t="s">
        <v>80</v>
      </c>
      <c r="D189" s="56" t="s">
        <v>201</v>
      </c>
      <c r="E189" s="54" t="s">
        <v>82</v>
      </c>
      <c r="F189" s="55" t="s">
        <v>82</v>
      </c>
      <c r="G189" s="57" t="s">
        <v>83</v>
      </c>
      <c r="H189" s="208" t="s">
        <v>203</v>
      </c>
      <c r="I189" s="54" t="s">
        <v>604</v>
      </c>
      <c r="J189" s="31" t="s">
        <v>602</v>
      </c>
      <c r="K189" s="209" t="s">
        <v>82</v>
      </c>
      <c r="L189" s="55" t="s">
        <v>86</v>
      </c>
      <c r="M189" s="56" t="s">
        <v>87</v>
      </c>
      <c r="N189" s="55" t="s">
        <v>59</v>
      </c>
      <c r="O189" s="58">
        <v>45925</v>
      </c>
      <c r="P189" s="59">
        <v>45932</v>
      </c>
      <c r="Q189" s="56" t="s">
        <v>91</v>
      </c>
      <c r="R189" s="54" t="s">
        <v>48</v>
      </c>
      <c r="S189" s="60" t="s">
        <v>603</v>
      </c>
      <c r="T189" s="146" t="str">
        <f t="shared" si="19"/>
        <v>&lt;12</v>
      </c>
      <c r="U189" s="146" t="str">
        <f t="shared" si="19"/>
        <v>&lt;10</v>
      </c>
      <c r="V189" s="146" t="str">
        <f t="shared" si="20"/>
        <v>&lt;22</v>
      </c>
      <c r="W189" s="37"/>
    </row>
    <row r="190" spans="1:23">
      <c r="A190" s="19">
        <f t="shared" si="15"/>
        <v>184</v>
      </c>
      <c r="B190" s="54" t="s">
        <v>80</v>
      </c>
      <c r="C190" s="55" t="s">
        <v>80</v>
      </c>
      <c r="D190" s="56" t="s">
        <v>82</v>
      </c>
      <c r="E190" s="54" t="s">
        <v>82</v>
      </c>
      <c r="F190" s="55" t="s">
        <v>82</v>
      </c>
      <c r="G190" s="57" t="s">
        <v>83</v>
      </c>
      <c r="H190" s="208" t="s">
        <v>605</v>
      </c>
      <c r="I190" s="54" t="s">
        <v>606</v>
      </c>
      <c r="J190" s="54" t="s">
        <v>82</v>
      </c>
      <c r="K190" s="209" t="s">
        <v>82</v>
      </c>
      <c r="L190" s="55" t="s">
        <v>86</v>
      </c>
      <c r="M190" s="56" t="s">
        <v>87</v>
      </c>
      <c r="N190" s="55" t="s">
        <v>33</v>
      </c>
      <c r="O190" s="58">
        <v>45925</v>
      </c>
      <c r="P190" s="59">
        <v>45932</v>
      </c>
      <c r="Q190" s="56" t="s">
        <v>607</v>
      </c>
      <c r="R190" s="54" t="s">
        <v>608</v>
      </c>
      <c r="S190" s="60" t="s">
        <v>609</v>
      </c>
      <c r="T190" s="146" t="str">
        <f t="shared" si="19"/>
        <v>&lt;0.4</v>
      </c>
      <c r="U190" s="146" t="str">
        <f t="shared" si="19"/>
        <v>&lt;0.5</v>
      </c>
      <c r="V190" s="146" t="str">
        <f t="shared" si="20"/>
        <v>&lt;0.9</v>
      </c>
      <c r="W190" s="37"/>
    </row>
    <row r="191" spans="1:23">
      <c r="A191" s="19">
        <f t="shared" si="15"/>
        <v>185</v>
      </c>
      <c r="B191" s="54" t="s">
        <v>80</v>
      </c>
      <c r="C191" s="55" t="s">
        <v>80</v>
      </c>
      <c r="D191" s="56" t="s">
        <v>82</v>
      </c>
      <c r="E191" s="54" t="s">
        <v>82</v>
      </c>
      <c r="F191" s="55" t="s">
        <v>82</v>
      </c>
      <c r="G191" s="57" t="s">
        <v>83</v>
      </c>
      <c r="H191" s="208" t="s">
        <v>605</v>
      </c>
      <c r="I191" s="54" t="s">
        <v>610</v>
      </c>
      <c r="J191" s="54" t="s">
        <v>82</v>
      </c>
      <c r="K191" s="209" t="s">
        <v>82</v>
      </c>
      <c r="L191" s="55" t="s">
        <v>86</v>
      </c>
      <c r="M191" s="56" t="s">
        <v>87</v>
      </c>
      <c r="N191" s="55" t="s">
        <v>33</v>
      </c>
      <c r="O191" s="58">
        <v>45925</v>
      </c>
      <c r="P191" s="59">
        <v>45932</v>
      </c>
      <c r="Q191" s="56" t="s">
        <v>611</v>
      </c>
      <c r="R191" s="54" t="s">
        <v>612</v>
      </c>
      <c r="S191" s="60" t="s">
        <v>213</v>
      </c>
      <c r="T191" s="146" t="str">
        <f t="shared" si="19"/>
        <v>&lt;0.8</v>
      </c>
      <c r="U191" s="146" t="str">
        <f t="shared" si="19"/>
        <v>&lt;0.6</v>
      </c>
      <c r="V191" s="146" t="str">
        <f t="shared" si="20"/>
        <v>&lt;1.4</v>
      </c>
      <c r="W191" s="37"/>
    </row>
    <row r="192" spans="1:23">
      <c r="A192" s="19">
        <f t="shared" si="15"/>
        <v>186</v>
      </c>
      <c r="B192" s="54" t="s">
        <v>80</v>
      </c>
      <c r="C192" s="55" t="s">
        <v>80</v>
      </c>
      <c r="D192" s="56" t="s">
        <v>82</v>
      </c>
      <c r="E192" s="54" t="s">
        <v>82</v>
      </c>
      <c r="F192" s="55" t="s">
        <v>82</v>
      </c>
      <c r="G192" s="57" t="s">
        <v>83</v>
      </c>
      <c r="H192" s="208" t="s">
        <v>605</v>
      </c>
      <c r="I192" s="54" t="s">
        <v>613</v>
      </c>
      <c r="J192" s="54" t="s">
        <v>82</v>
      </c>
      <c r="K192" s="209" t="s">
        <v>82</v>
      </c>
      <c r="L192" s="55" t="s">
        <v>86</v>
      </c>
      <c r="M192" s="56" t="s">
        <v>87</v>
      </c>
      <c r="N192" s="55" t="s">
        <v>33</v>
      </c>
      <c r="O192" s="58">
        <v>45925</v>
      </c>
      <c r="P192" s="59">
        <v>45932</v>
      </c>
      <c r="Q192" s="56" t="s">
        <v>614</v>
      </c>
      <c r="R192" s="54" t="s">
        <v>614</v>
      </c>
      <c r="S192" s="60" t="s">
        <v>213</v>
      </c>
      <c r="T192" s="146" t="str">
        <f t="shared" si="19"/>
        <v>&lt;0.7</v>
      </c>
      <c r="U192" s="146" t="str">
        <f t="shared" si="19"/>
        <v>&lt;0.7</v>
      </c>
      <c r="V192" s="146" t="str">
        <f t="shared" si="20"/>
        <v>&lt;1.4</v>
      </c>
      <c r="W192" s="37"/>
    </row>
    <row r="193" spans="1:23">
      <c r="A193" s="19">
        <f t="shared" si="15"/>
        <v>187</v>
      </c>
      <c r="B193" s="54" t="s">
        <v>80</v>
      </c>
      <c r="C193" s="55" t="s">
        <v>80</v>
      </c>
      <c r="D193" s="56" t="s">
        <v>82</v>
      </c>
      <c r="E193" s="54" t="s">
        <v>82</v>
      </c>
      <c r="F193" s="55" t="s">
        <v>82</v>
      </c>
      <c r="G193" s="57" t="s">
        <v>83</v>
      </c>
      <c r="H193" s="208" t="s">
        <v>605</v>
      </c>
      <c r="I193" s="54" t="s">
        <v>610</v>
      </c>
      <c r="J193" s="54" t="s">
        <v>82</v>
      </c>
      <c r="K193" s="209" t="s">
        <v>82</v>
      </c>
      <c r="L193" s="55" t="s">
        <v>86</v>
      </c>
      <c r="M193" s="56" t="s">
        <v>87</v>
      </c>
      <c r="N193" s="55" t="s">
        <v>33</v>
      </c>
      <c r="O193" s="58">
        <v>45925</v>
      </c>
      <c r="P193" s="59">
        <v>45932</v>
      </c>
      <c r="Q193" s="56" t="s">
        <v>611</v>
      </c>
      <c r="R193" s="54" t="s">
        <v>612</v>
      </c>
      <c r="S193" s="60" t="s">
        <v>213</v>
      </c>
      <c r="T193" s="146" t="str">
        <f t="shared" si="19"/>
        <v>&lt;0.8</v>
      </c>
      <c r="U193" s="146" t="str">
        <f t="shared" si="19"/>
        <v>&lt;0.6</v>
      </c>
      <c r="V193" s="146" t="str">
        <f t="shared" si="20"/>
        <v>&lt;1.4</v>
      </c>
      <c r="W193" s="37"/>
    </row>
    <row r="194" spans="1:23">
      <c r="A194" s="19">
        <f t="shared" si="15"/>
        <v>188</v>
      </c>
      <c r="B194" s="54" t="s">
        <v>80</v>
      </c>
      <c r="C194" s="55" t="s">
        <v>80</v>
      </c>
      <c r="D194" s="56" t="s">
        <v>82</v>
      </c>
      <c r="E194" s="54" t="s">
        <v>82</v>
      </c>
      <c r="F194" s="55" t="s">
        <v>82</v>
      </c>
      <c r="G194" s="57" t="s">
        <v>83</v>
      </c>
      <c r="H194" s="208" t="s">
        <v>605</v>
      </c>
      <c r="I194" s="54" t="s">
        <v>610</v>
      </c>
      <c r="J194" s="54" t="s">
        <v>82</v>
      </c>
      <c r="K194" s="209" t="s">
        <v>82</v>
      </c>
      <c r="L194" s="55" t="s">
        <v>86</v>
      </c>
      <c r="M194" s="56" t="s">
        <v>87</v>
      </c>
      <c r="N194" s="55" t="s">
        <v>33</v>
      </c>
      <c r="O194" s="58">
        <v>45925</v>
      </c>
      <c r="P194" s="59">
        <v>45932</v>
      </c>
      <c r="Q194" s="56" t="s">
        <v>614</v>
      </c>
      <c r="R194" s="54" t="s">
        <v>614</v>
      </c>
      <c r="S194" s="60" t="s">
        <v>213</v>
      </c>
      <c r="T194" s="146" t="str">
        <f t="shared" si="19"/>
        <v>&lt;0.7</v>
      </c>
      <c r="U194" s="146" t="str">
        <f t="shared" si="19"/>
        <v>&lt;0.7</v>
      </c>
      <c r="V194" s="146" t="str">
        <f t="shared" si="20"/>
        <v>&lt;1.4</v>
      </c>
      <c r="W194" s="37"/>
    </row>
    <row r="195" spans="1:23">
      <c r="A195" s="19">
        <f t="shared" si="15"/>
        <v>189</v>
      </c>
      <c r="B195" s="54" t="s">
        <v>80</v>
      </c>
      <c r="C195" s="55" t="s">
        <v>80</v>
      </c>
      <c r="D195" s="56" t="s">
        <v>82</v>
      </c>
      <c r="E195" s="54" t="s">
        <v>82</v>
      </c>
      <c r="F195" s="55" t="s">
        <v>82</v>
      </c>
      <c r="G195" s="57" t="s">
        <v>83</v>
      </c>
      <c r="H195" s="208" t="s">
        <v>215</v>
      </c>
      <c r="I195" s="54" t="s">
        <v>615</v>
      </c>
      <c r="J195" s="54" t="s">
        <v>82</v>
      </c>
      <c r="K195" s="209" t="s">
        <v>82</v>
      </c>
      <c r="L195" s="55" t="s">
        <v>86</v>
      </c>
      <c r="M195" s="56" t="s">
        <v>87</v>
      </c>
      <c r="N195" s="55" t="s">
        <v>59</v>
      </c>
      <c r="O195" s="58">
        <v>45918</v>
      </c>
      <c r="P195" s="59">
        <v>45924</v>
      </c>
      <c r="Q195" s="56" t="s">
        <v>91</v>
      </c>
      <c r="R195" s="54" t="s">
        <v>89</v>
      </c>
      <c r="S195" s="60" t="s">
        <v>92</v>
      </c>
      <c r="T195" s="146" t="str">
        <f>IF(Q195="","",IF(NOT(ISERROR(Q195*1)),ROUNDDOWN(Q195*1,2-INT(LOG(ABS(Q195*1)))),IFERROR("&lt;"&amp;ROUNDDOWN(IF(SUBSTITUTE(Q195,"&lt;","")*1&lt;=50,SUBSTITUTE(Q195,"&lt;","")*1,""),2-INT(LOG(ABS(SUBSTITUTE(Q195,"&lt;","")*1)))),IF(Q195="-",Q195,"入力形式が間違っています"))))</f>
        <v>&lt;12</v>
      </c>
      <c r="U195" s="146" t="str">
        <f>IF(R195="","",IF(NOT(ISERROR(R195*1)),ROUNDDOWN(R195*1,2-INT(LOG(ABS(R195*1)))),IFERROR("&lt;"&amp;ROUNDDOWN(IF(SUBSTITUTE(R195,"&lt;","")*1&lt;=50,SUBSTITUTE(R195,"&lt;","")*1,""),2-INT(LOG(ABS(SUBSTITUTE(R195,"&lt;","")*1)))),IF(R195="-",R195,"入力形式が間違っています"))))</f>
        <v>&lt;11</v>
      </c>
      <c r="V195" s="146" t="str">
        <f>IFERROR(IF(AND(T195="",U195=""),"",IF(AND(T195="-",U195="-"),IF(S195="","Cs合計を入力してください",S195),IF(NOT(ISERROR(T195*1+U195*1)),ROUND(T195+U195, 1-INT(LOG(ABS(T195+U195)))),IF(NOT(ISERROR(T195*1)),ROUND(T195, 1-INT(LOG(ABS(T195)))),IF(NOT(ISERROR(U195*1)),ROUND(U195, 1-INT(LOG(ABS(U195)))),IF(ISERROR(T195*1+U195*1),"&lt;"&amp;ROUND(IF(T195="-",0,SUBSTITUTE(T195,"&lt;",""))*1+IF(U195="-",0,SUBSTITUTE(U195,"&lt;",""))*1,1-INT(LOG(ABS(IF(T195="-",0,SUBSTITUTE(T195,"&lt;",""))*1+IF(U195="-",0,SUBSTITUTE(U195,"&lt;",""))*1)))))))))),"入力形式が間違っています")</f>
        <v>&lt;23</v>
      </c>
      <c r="W195" s="37"/>
    </row>
    <row r="196" spans="1:23">
      <c r="A196" s="19">
        <f t="shared" si="15"/>
        <v>190</v>
      </c>
      <c r="B196" s="54" t="s">
        <v>80</v>
      </c>
      <c r="C196" s="55" t="s">
        <v>80</v>
      </c>
      <c r="D196" s="56" t="s">
        <v>82</v>
      </c>
      <c r="E196" s="54" t="s">
        <v>82</v>
      </c>
      <c r="F196" s="55" t="s">
        <v>82</v>
      </c>
      <c r="G196" s="57" t="s">
        <v>83</v>
      </c>
      <c r="H196" s="208" t="s">
        <v>215</v>
      </c>
      <c r="I196" s="54" t="s">
        <v>616</v>
      </c>
      <c r="J196" s="54" t="s">
        <v>82</v>
      </c>
      <c r="K196" s="209" t="s">
        <v>82</v>
      </c>
      <c r="L196" s="55" t="s">
        <v>86</v>
      </c>
      <c r="M196" s="56" t="s">
        <v>87</v>
      </c>
      <c r="N196" s="55" t="s">
        <v>59</v>
      </c>
      <c r="O196" s="58">
        <v>45918</v>
      </c>
      <c r="P196" s="59">
        <v>45924</v>
      </c>
      <c r="Q196" s="56" t="s">
        <v>89</v>
      </c>
      <c r="R196" s="54" t="s">
        <v>48</v>
      </c>
      <c r="S196" s="60" t="s">
        <v>90</v>
      </c>
      <c r="T196" s="146" t="str">
        <f t="shared" ref="T196:U211" si="21">IF(Q196="","",IF(NOT(ISERROR(Q196*1)),ROUNDDOWN(Q196*1,2-INT(LOG(ABS(Q196*1)))),IFERROR("&lt;"&amp;ROUNDDOWN(IF(SUBSTITUTE(Q196,"&lt;","")*1&lt;=50,SUBSTITUTE(Q196,"&lt;","")*1,""),2-INT(LOG(ABS(SUBSTITUTE(Q196,"&lt;","")*1)))),IF(Q196="-",Q196,"入力形式が間違っています"))))</f>
        <v>&lt;11</v>
      </c>
      <c r="U196" s="146" t="str">
        <f t="shared" si="21"/>
        <v>&lt;10</v>
      </c>
      <c r="V196" s="146" t="str">
        <f t="shared" ref="V196:V214" si="22">IFERROR(IF(AND(T196="",U196=""),"",IF(AND(T196="-",U196="-"),IF(S196="","Cs合計を入力してください",S196),IF(NOT(ISERROR(T196*1+U196*1)),ROUND(T196+U196, 1-INT(LOG(ABS(T196+U196)))),IF(NOT(ISERROR(T196*1)),ROUND(T196, 1-INT(LOG(ABS(T196)))),IF(NOT(ISERROR(U196*1)),ROUND(U196, 1-INT(LOG(ABS(U196)))),IF(ISERROR(T196*1+U196*1),"&lt;"&amp;ROUND(IF(T196="-",0,SUBSTITUTE(T196,"&lt;",""))*1+IF(U196="-",0,SUBSTITUTE(U196,"&lt;",""))*1,1-INT(LOG(ABS(IF(T196="-",0,SUBSTITUTE(T196,"&lt;",""))*1+IF(U196="-",0,SUBSTITUTE(U196,"&lt;",""))*1)))))))))),"入力形式が間違っています")</f>
        <v>&lt;21</v>
      </c>
      <c r="W196" s="37"/>
    </row>
    <row r="197" spans="1:23">
      <c r="A197" s="19">
        <f t="shared" si="15"/>
        <v>191</v>
      </c>
      <c r="B197" s="54" t="s">
        <v>80</v>
      </c>
      <c r="C197" s="55" t="s">
        <v>80</v>
      </c>
      <c r="D197" s="56" t="s">
        <v>82</v>
      </c>
      <c r="E197" s="54" t="s">
        <v>82</v>
      </c>
      <c r="F197" s="55" t="s">
        <v>82</v>
      </c>
      <c r="G197" s="57" t="s">
        <v>83</v>
      </c>
      <c r="H197" s="208" t="s">
        <v>215</v>
      </c>
      <c r="I197" s="54" t="s">
        <v>617</v>
      </c>
      <c r="J197" s="54" t="s">
        <v>82</v>
      </c>
      <c r="K197" s="209" t="s">
        <v>82</v>
      </c>
      <c r="L197" s="55" t="s">
        <v>86</v>
      </c>
      <c r="M197" s="56" t="s">
        <v>87</v>
      </c>
      <c r="N197" s="55" t="s">
        <v>59</v>
      </c>
      <c r="O197" s="58">
        <v>45918</v>
      </c>
      <c r="P197" s="59">
        <v>45924</v>
      </c>
      <c r="Q197" s="56" t="s">
        <v>89</v>
      </c>
      <c r="R197" s="54" t="s">
        <v>48</v>
      </c>
      <c r="S197" s="60" t="s">
        <v>90</v>
      </c>
      <c r="T197" s="146" t="str">
        <f t="shared" si="21"/>
        <v>&lt;11</v>
      </c>
      <c r="U197" s="146" t="str">
        <f t="shared" si="21"/>
        <v>&lt;10</v>
      </c>
      <c r="V197" s="146" t="str">
        <f t="shared" si="22"/>
        <v>&lt;21</v>
      </c>
      <c r="W197" s="37"/>
    </row>
    <row r="198" spans="1:23">
      <c r="A198" s="19">
        <f t="shared" si="15"/>
        <v>192</v>
      </c>
      <c r="B198" s="54" t="s">
        <v>80</v>
      </c>
      <c r="C198" s="55" t="s">
        <v>80</v>
      </c>
      <c r="D198" s="56" t="s">
        <v>82</v>
      </c>
      <c r="E198" s="54" t="s">
        <v>82</v>
      </c>
      <c r="F198" s="55" t="s">
        <v>82</v>
      </c>
      <c r="G198" s="57" t="s">
        <v>83</v>
      </c>
      <c r="H198" s="208" t="s">
        <v>215</v>
      </c>
      <c r="I198" s="54" t="s">
        <v>618</v>
      </c>
      <c r="J198" s="54" t="s">
        <v>82</v>
      </c>
      <c r="K198" s="209" t="s">
        <v>82</v>
      </c>
      <c r="L198" s="55" t="s">
        <v>86</v>
      </c>
      <c r="M198" s="56" t="s">
        <v>87</v>
      </c>
      <c r="N198" s="55" t="s">
        <v>59</v>
      </c>
      <c r="O198" s="58">
        <v>45918</v>
      </c>
      <c r="P198" s="59">
        <v>45924</v>
      </c>
      <c r="Q198" s="56" t="s">
        <v>89</v>
      </c>
      <c r="R198" s="54" t="s">
        <v>88</v>
      </c>
      <c r="S198" s="60" t="s">
        <v>597</v>
      </c>
      <c r="T198" s="146" t="str">
        <f t="shared" si="21"/>
        <v>&lt;11</v>
      </c>
      <c r="U198" s="146" t="str">
        <f t="shared" si="21"/>
        <v>&lt;9</v>
      </c>
      <c r="V198" s="146" t="str">
        <f t="shared" si="22"/>
        <v>&lt;20</v>
      </c>
      <c r="W198" s="37"/>
    </row>
    <row r="199" spans="1:23">
      <c r="A199" s="19">
        <f t="shared" si="15"/>
        <v>193</v>
      </c>
      <c r="B199" s="54" t="s">
        <v>80</v>
      </c>
      <c r="C199" s="55" t="s">
        <v>80</v>
      </c>
      <c r="D199" s="56" t="s">
        <v>82</v>
      </c>
      <c r="E199" s="54" t="s">
        <v>82</v>
      </c>
      <c r="F199" s="55" t="s">
        <v>82</v>
      </c>
      <c r="G199" s="57" t="s">
        <v>83</v>
      </c>
      <c r="H199" s="208" t="s">
        <v>215</v>
      </c>
      <c r="I199" s="54" t="s">
        <v>619</v>
      </c>
      <c r="J199" s="54" t="s">
        <v>82</v>
      </c>
      <c r="K199" s="209" t="s">
        <v>82</v>
      </c>
      <c r="L199" s="55" t="s">
        <v>86</v>
      </c>
      <c r="M199" s="56" t="s">
        <v>87</v>
      </c>
      <c r="N199" s="55" t="s">
        <v>59</v>
      </c>
      <c r="O199" s="58">
        <v>45918</v>
      </c>
      <c r="P199" s="59">
        <v>45924</v>
      </c>
      <c r="Q199" s="56" t="s">
        <v>89</v>
      </c>
      <c r="R199" s="54" t="s">
        <v>48</v>
      </c>
      <c r="S199" s="60" t="s">
        <v>90</v>
      </c>
      <c r="T199" s="146" t="str">
        <f t="shared" si="21"/>
        <v>&lt;11</v>
      </c>
      <c r="U199" s="146" t="str">
        <f t="shared" si="21"/>
        <v>&lt;10</v>
      </c>
      <c r="V199" s="146" t="str">
        <f t="shared" si="22"/>
        <v>&lt;21</v>
      </c>
      <c r="W199" s="37"/>
    </row>
    <row r="200" spans="1:23">
      <c r="A200" s="19">
        <f t="shared" si="15"/>
        <v>194</v>
      </c>
      <c r="B200" s="54" t="s">
        <v>80</v>
      </c>
      <c r="C200" s="55" t="s">
        <v>80</v>
      </c>
      <c r="D200" s="56" t="s">
        <v>82</v>
      </c>
      <c r="E200" s="54" t="s">
        <v>82</v>
      </c>
      <c r="F200" s="55" t="s">
        <v>82</v>
      </c>
      <c r="G200" s="57" t="s">
        <v>83</v>
      </c>
      <c r="H200" s="208" t="s">
        <v>605</v>
      </c>
      <c r="I200" s="54" t="s">
        <v>620</v>
      </c>
      <c r="J200" s="54" t="s">
        <v>82</v>
      </c>
      <c r="K200" s="209" t="s">
        <v>621</v>
      </c>
      <c r="L200" s="55" t="s">
        <v>86</v>
      </c>
      <c r="M200" s="56" t="s">
        <v>87</v>
      </c>
      <c r="N200" s="55" t="s">
        <v>33</v>
      </c>
      <c r="O200" s="58">
        <v>45918</v>
      </c>
      <c r="P200" s="59">
        <v>45924</v>
      </c>
      <c r="Q200" s="56" t="s">
        <v>148</v>
      </c>
      <c r="R200" s="54" t="s">
        <v>148</v>
      </c>
      <c r="S200" s="60" t="s">
        <v>622</v>
      </c>
      <c r="T200" s="146" t="str">
        <f t="shared" si="21"/>
        <v>&lt;4</v>
      </c>
      <c r="U200" s="146" t="str">
        <f t="shared" si="21"/>
        <v>&lt;4</v>
      </c>
      <c r="V200" s="146" t="str">
        <f t="shared" si="22"/>
        <v>&lt;8</v>
      </c>
      <c r="W200" s="37"/>
    </row>
    <row r="201" spans="1:23">
      <c r="A201" s="19">
        <f t="shared" ref="A201:A214" si="23">A200+1</f>
        <v>195</v>
      </c>
      <c r="B201" s="54" t="s">
        <v>80</v>
      </c>
      <c r="C201" s="55" t="s">
        <v>80</v>
      </c>
      <c r="D201" s="56" t="s">
        <v>82</v>
      </c>
      <c r="E201" s="54" t="s">
        <v>82</v>
      </c>
      <c r="F201" s="55" t="s">
        <v>82</v>
      </c>
      <c r="G201" s="57" t="s">
        <v>83</v>
      </c>
      <c r="H201" s="208" t="s">
        <v>605</v>
      </c>
      <c r="I201" s="54" t="s">
        <v>620</v>
      </c>
      <c r="J201" s="54" t="s">
        <v>82</v>
      </c>
      <c r="K201" s="209" t="s">
        <v>623</v>
      </c>
      <c r="L201" s="55" t="s">
        <v>86</v>
      </c>
      <c r="M201" s="56" t="s">
        <v>87</v>
      </c>
      <c r="N201" s="55" t="s">
        <v>33</v>
      </c>
      <c r="O201" s="58">
        <v>45918</v>
      </c>
      <c r="P201" s="59">
        <v>45924</v>
      </c>
      <c r="Q201" s="56" t="s">
        <v>236</v>
      </c>
      <c r="R201" s="54" t="s">
        <v>236</v>
      </c>
      <c r="S201" s="60" t="s">
        <v>624</v>
      </c>
      <c r="T201" s="146" t="str">
        <f t="shared" si="21"/>
        <v>&lt;3</v>
      </c>
      <c r="U201" s="146" t="str">
        <f t="shared" si="21"/>
        <v>&lt;3</v>
      </c>
      <c r="V201" s="146" t="str">
        <f t="shared" si="22"/>
        <v>&lt;6</v>
      </c>
      <c r="W201" s="37"/>
    </row>
    <row r="202" spans="1:23">
      <c r="A202" s="19">
        <f t="shared" si="23"/>
        <v>196</v>
      </c>
      <c r="B202" s="54" t="s">
        <v>80</v>
      </c>
      <c r="C202" s="55" t="s">
        <v>80</v>
      </c>
      <c r="D202" s="56" t="s">
        <v>82</v>
      </c>
      <c r="E202" s="54" t="s">
        <v>82</v>
      </c>
      <c r="F202" s="55" t="s">
        <v>82</v>
      </c>
      <c r="G202" s="57" t="s">
        <v>83</v>
      </c>
      <c r="H202" s="208" t="s">
        <v>605</v>
      </c>
      <c r="I202" s="54" t="s">
        <v>620</v>
      </c>
      <c r="J202" s="54" t="s">
        <v>82</v>
      </c>
      <c r="K202" s="209" t="s">
        <v>625</v>
      </c>
      <c r="L202" s="55" t="s">
        <v>86</v>
      </c>
      <c r="M202" s="56" t="s">
        <v>87</v>
      </c>
      <c r="N202" s="55" t="s">
        <v>33</v>
      </c>
      <c r="O202" s="58">
        <v>45918</v>
      </c>
      <c r="P202" s="59">
        <v>45924</v>
      </c>
      <c r="Q202" s="56" t="s">
        <v>148</v>
      </c>
      <c r="R202" s="54" t="s">
        <v>148</v>
      </c>
      <c r="S202" s="60" t="s">
        <v>622</v>
      </c>
      <c r="T202" s="146" t="str">
        <f t="shared" si="21"/>
        <v>&lt;4</v>
      </c>
      <c r="U202" s="146" t="str">
        <f t="shared" si="21"/>
        <v>&lt;4</v>
      </c>
      <c r="V202" s="146" t="str">
        <f t="shared" si="22"/>
        <v>&lt;8</v>
      </c>
      <c r="W202" s="37"/>
    </row>
    <row r="203" spans="1:23">
      <c r="A203" s="19">
        <f t="shared" si="23"/>
        <v>197</v>
      </c>
      <c r="B203" s="54" t="s">
        <v>80</v>
      </c>
      <c r="C203" s="55" t="s">
        <v>80</v>
      </c>
      <c r="D203" s="56" t="s">
        <v>82</v>
      </c>
      <c r="E203" s="54" t="s">
        <v>82</v>
      </c>
      <c r="F203" s="55" t="s">
        <v>82</v>
      </c>
      <c r="G203" s="57" t="s">
        <v>83</v>
      </c>
      <c r="H203" s="208" t="s">
        <v>605</v>
      </c>
      <c r="I203" s="54" t="s">
        <v>620</v>
      </c>
      <c r="J203" s="54" t="s">
        <v>82</v>
      </c>
      <c r="K203" s="209" t="s">
        <v>626</v>
      </c>
      <c r="L203" s="55" t="s">
        <v>86</v>
      </c>
      <c r="M203" s="56" t="s">
        <v>87</v>
      </c>
      <c r="N203" s="55" t="s">
        <v>33</v>
      </c>
      <c r="O203" s="58">
        <v>45918</v>
      </c>
      <c r="P203" s="59">
        <v>45924</v>
      </c>
      <c r="Q203" s="56" t="s">
        <v>236</v>
      </c>
      <c r="R203" s="54" t="s">
        <v>70</v>
      </c>
      <c r="S203" s="60" t="s">
        <v>627</v>
      </c>
      <c r="T203" s="146" t="str">
        <f t="shared" si="21"/>
        <v>&lt;3</v>
      </c>
      <c r="U203" s="146" t="str">
        <f t="shared" si="21"/>
        <v>&lt;2</v>
      </c>
      <c r="V203" s="146" t="str">
        <f t="shared" si="22"/>
        <v>&lt;5</v>
      </c>
      <c r="W203" s="37"/>
    </row>
    <row r="204" spans="1:23">
      <c r="A204" s="19">
        <f t="shared" si="23"/>
        <v>198</v>
      </c>
      <c r="B204" s="54" t="s">
        <v>80</v>
      </c>
      <c r="C204" s="55" t="s">
        <v>80</v>
      </c>
      <c r="D204" s="56" t="s">
        <v>82</v>
      </c>
      <c r="E204" s="54" t="s">
        <v>82</v>
      </c>
      <c r="F204" s="55" t="s">
        <v>82</v>
      </c>
      <c r="G204" s="57" t="s">
        <v>83</v>
      </c>
      <c r="H204" s="208" t="s">
        <v>605</v>
      </c>
      <c r="I204" s="54" t="s">
        <v>620</v>
      </c>
      <c r="J204" s="54" t="s">
        <v>82</v>
      </c>
      <c r="K204" s="209" t="s">
        <v>628</v>
      </c>
      <c r="L204" s="55" t="s">
        <v>86</v>
      </c>
      <c r="M204" s="56" t="s">
        <v>87</v>
      </c>
      <c r="N204" s="55" t="s">
        <v>33</v>
      </c>
      <c r="O204" s="58">
        <v>45918</v>
      </c>
      <c r="P204" s="59">
        <v>45924</v>
      </c>
      <c r="Q204" s="56" t="s">
        <v>148</v>
      </c>
      <c r="R204" s="54" t="s">
        <v>236</v>
      </c>
      <c r="S204" s="60" t="s">
        <v>629</v>
      </c>
      <c r="T204" s="146" t="str">
        <f t="shared" si="21"/>
        <v>&lt;4</v>
      </c>
      <c r="U204" s="146" t="str">
        <f t="shared" si="21"/>
        <v>&lt;3</v>
      </c>
      <c r="V204" s="146" t="str">
        <f t="shared" si="22"/>
        <v>&lt;7</v>
      </c>
      <c r="W204" s="37"/>
    </row>
    <row r="205" spans="1:23">
      <c r="A205" s="19">
        <f t="shared" si="23"/>
        <v>199</v>
      </c>
      <c r="B205" s="54" t="s">
        <v>80</v>
      </c>
      <c r="C205" s="55" t="s">
        <v>80</v>
      </c>
      <c r="D205" s="56" t="s">
        <v>500</v>
      </c>
      <c r="E205" s="54" t="s">
        <v>82</v>
      </c>
      <c r="F205" s="55" t="s">
        <v>82</v>
      </c>
      <c r="G205" s="57" t="s">
        <v>83</v>
      </c>
      <c r="H205" s="208" t="s">
        <v>84</v>
      </c>
      <c r="I205" s="54" t="s">
        <v>97</v>
      </c>
      <c r="J205" s="54" t="s">
        <v>630</v>
      </c>
      <c r="K205" s="209" t="s">
        <v>82</v>
      </c>
      <c r="L205" s="55" t="s">
        <v>86</v>
      </c>
      <c r="M205" s="56" t="s">
        <v>87</v>
      </c>
      <c r="N205" s="55" t="s">
        <v>59</v>
      </c>
      <c r="O205" s="58">
        <v>45918</v>
      </c>
      <c r="P205" s="59">
        <v>45924</v>
      </c>
      <c r="Q205" s="56" t="s">
        <v>48</v>
      </c>
      <c r="R205" s="54" t="s">
        <v>88</v>
      </c>
      <c r="S205" s="60" t="s">
        <v>34</v>
      </c>
      <c r="T205" s="146" t="str">
        <f t="shared" si="21"/>
        <v>&lt;10</v>
      </c>
      <c r="U205" s="146" t="str">
        <f t="shared" si="21"/>
        <v>&lt;9</v>
      </c>
      <c r="V205" s="146" t="str">
        <f t="shared" si="22"/>
        <v>&lt;19</v>
      </c>
      <c r="W205" s="37"/>
    </row>
    <row r="206" spans="1:23">
      <c r="A206" s="19">
        <f t="shared" si="23"/>
        <v>200</v>
      </c>
      <c r="B206" s="54" t="s">
        <v>80</v>
      </c>
      <c r="C206" s="55" t="s">
        <v>80</v>
      </c>
      <c r="D206" s="56" t="s">
        <v>96</v>
      </c>
      <c r="E206" s="54" t="s">
        <v>82</v>
      </c>
      <c r="F206" s="55" t="s">
        <v>82</v>
      </c>
      <c r="G206" s="57" t="s">
        <v>83</v>
      </c>
      <c r="H206" s="208" t="s">
        <v>84</v>
      </c>
      <c r="I206" s="54" t="s">
        <v>631</v>
      </c>
      <c r="J206" s="54" t="s">
        <v>630</v>
      </c>
      <c r="K206" s="209" t="s">
        <v>82</v>
      </c>
      <c r="L206" s="55" t="s">
        <v>86</v>
      </c>
      <c r="M206" s="56" t="s">
        <v>87</v>
      </c>
      <c r="N206" s="55" t="s">
        <v>59</v>
      </c>
      <c r="O206" s="58">
        <v>45918</v>
      </c>
      <c r="P206" s="59">
        <v>45924</v>
      </c>
      <c r="Q206" s="56" t="s">
        <v>91</v>
      </c>
      <c r="R206" s="54" t="s">
        <v>89</v>
      </c>
      <c r="S206" s="60" t="s">
        <v>92</v>
      </c>
      <c r="T206" s="146" t="str">
        <f t="shared" si="21"/>
        <v>&lt;12</v>
      </c>
      <c r="U206" s="146" t="str">
        <f t="shared" si="21"/>
        <v>&lt;11</v>
      </c>
      <c r="V206" s="146" t="str">
        <f t="shared" si="22"/>
        <v>&lt;23</v>
      </c>
      <c r="W206" s="37"/>
    </row>
    <row r="207" spans="1:23">
      <c r="A207" s="19">
        <f t="shared" si="23"/>
        <v>201</v>
      </c>
      <c r="B207" s="54" t="s">
        <v>80</v>
      </c>
      <c r="C207" s="55" t="s">
        <v>80</v>
      </c>
      <c r="D207" s="56" t="s">
        <v>96</v>
      </c>
      <c r="E207" s="54" t="s">
        <v>82</v>
      </c>
      <c r="F207" s="55" t="s">
        <v>82</v>
      </c>
      <c r="G207" s="57" t="s">
        <v>83</v>
      </c>
      <c r="H207" s="208" t="s">
        <v>84</v>
      </c>
      <c r="I207" s="54" t="s">
        <v>632</v>
      </c>
      <c r="J207" s="54" t="s">
        <v>630</v>
      </c>
      <c r="K207" s="209" t="s">
        <v>82</v>
      </c>
      <c r="L207" s="55" t="s">
        <v>86</v>
      </c>
      <c r="M207" s="56" t="s">
        <v>87</v>
      </c>
      <c r="N207" s="55" t="s">
        <v>59</v>
      </c>
      <c r="O207" s="58">
        <v>45918</v>
      </c>
      <c r="P207" s="59">
        <v>45924</v>
      </c>
      <c r="Q207" s="56" t="s">
        <v>89</v>
      </c>
      <c r="R207" s="54" t="s">
        <v>88</v>
      </c>
      <c r="S207" s="60" t="s">
        <v>597</v>
      </c>
      <c r="T207" s="146" t="str">
        <f t="shared" si="21"/>
        <v>&lt;11</v>
      </c>
      <c r="U207" s="146" t="str">
        <f t="shared" si="21"/>
        <v>&lt;9</v>
      </c>
      <c r="V207" s="146" t="str">
        <f t="shared" si="22"/>
        <v>&lt;20</v>
      </c>
      <c r="W207" s="37"/>
    </row>
    <row r="208" spans="1:23">
      <c r="A208" s="19">
        <f t="shared" si="23"/>
        <v>202</v>
      </c>
      <c r="B208" s="54" t="s">
        <v>80</v>
      </c>
      <c r="C208" s="55" t="s">
        <v>80</v>
      </c>
      <c r="D208" s="56" t="s">
        <v>214</v>
      </c>
      <c r="E208" s="54" t="s">
        <v>82</v>
      </c>
      <c r="F208" s="55" t="s">
        <v>82</v>
      </c>
      <c r="G208" s="57" t="s">
        <v>83</v>
      </c>
      <c r="H208" s="208" t="s">
        <v>84</v>
      </c>
      <c r="I208" s="54" t="s">
        <v>633</v>
      </c>
      <c r="J208" s="54" t="s">
        <v>630</v>
      </c>
      <c r="K208" s="209" t="s">
        <v>82</v>
      </c>
      <c r="L208" s="55" t="s">
        <v>86</v>
      </c>
      <c r="M208" s="56" t="s">
        <v>87</v>
      </c>
      <c r="N208" s="55" t="s">
        <v>59</v>
      </c>
      <c r="O208" s="58">
        <v>45918</v>
      </c>
      <c r="P208" s="59">
        <v>45924</v>
      </c>
      <c r="Q208" s="56" t="s">
        <v>91</v>
      </c>
      <c r="R208" s="54" t="s">
        <v>89</v>
      </c>
      <c r="S208" s="60" t="s">
        <v>92</v>
      </c>
      <c r="T208" s="146" t="str">
        <f t="shared" si="21"/>
        <v>&lt;12</v>
      </c>
      <c r="U208" s="146" t="str">
        <f t="shared" si="21"/>
        <v>&lt;11</v>
      </c>
      <c r="V208" s="146" t="str">
        <f t="shared" si="22"/>
        <v>&lt;23</v>
      </c>
      <c r="W208" s="37"/>
    </row>
    <row r="209" spans="1:23">
      <c r="A209" s="19">
        <f t="shared" si="23"/>
        <v>203</v>
      </c>
      <c r="B209" s="54" t="s">
        <v>80</v>
      </c>
      <c r="C209" s="55" t="s">
        <v>80</v>
      </c>
      <c r="D209" s="56" t="s">
        <v>500</v>
      </c>
      <c r="E209" s="54" t="s">
        <v>82</v>
      </c>
      <c r="F209" s="55" t="s">
        <v>82</v>
      </c>
      <c r="G209" s="57" t="s">
        <v>83</v>
      </c>
      <c r="H209" s="208" t="s">
        <v>84</v>
      </c>
      <c r="I209" s="54" t="s">
        <v>634</v>
      </c>
      <c r="J209" s="54" t="s">
        <v>630</v>
      </c>
      <c r="K209" s="209" t="s">
        <v>82</v>
      </c>
      <c r="L209" s="55" t="s">
        <v>86</v>
      </c>
      <c r="M209" s="56" t="s">
        <v>87</v>
      </c>
      <c r="N209" s="55" t="s">
        <v>59</v>
      </c>
      <c r="O209" s="58">
        <v>45918</v>
      </c>
      <c r="P209" s="59">
        <v>45924</v>
      </c>
      <c r="Q209" s="56" t="s">
        <v>91</v>
      </c>
      <c r="R209" s="54" t="s">
        <v>89</v>
      </c>
      <c r="S209" s="60" t="s">
        <v>92</v>
      </c>
      <c r="T209" s="146" t="str">
        <f t="shared" si="21"/>
        <v>&lt;12</v>
      </c>
      <c r="U209" s="146" t="str">
        <f t="shared" si="21"/>
        <v>&lt;11</v>
      </c>
      <c r="V209" s="146" t="str">
        <f t="shared" si="22"/>
        <v>&lt;23</v>
      </c>
      <c r="W209" s="37"/>
    </row>
    <row r="210" spans="1:23">
      <c r="A210" s="19">
        <f t="shared" si="23"/>
        <v>204</v>
      </c>
      <c r="B210" s="54" t="s">
        <v>80</v>
      </c>
      <c r="C210" s="55" t="s">
        <v>80</v>
      </c>
      <c r="D210" s="56" t="s">
        <v>635</v>
      </c>
      <c r="E210" s="54" t="s">
        <v>82</v>
      </c>
      <c r="F210" s="55" t="s">
        <v>82</v>
      </c>
      <c r="G210" s="57" t="s">
        <v>83</v>
      </c>
      <c r="H210" s="208" t="s">
        <v>84</v>
      </c>
      <c r="I210" s="54" t="s">
        <v>94</v>
      </c>
      <c r="J210" s="54" t="s">
        <v>630</v>
      </c>
      <c r="K210" s="209" t="s">
        <v>82</v>
      </c>
      <c r="L210" s="55" t="s">
        <v>86</v>
      </c>
      <c r="M210" s="56" t="s">
        <v>87</v>
      </c>
      <c r="N210" s="55" t="s">
        <v>59</v>
      </c>
      <c r="O210" s="58">
        <v>45918</v>
      </c>
      <c r="P210" s="59">
        <v>45924</v>
      </c>
      <c r="Q210" s="56" t="s">
        <v>48</v>
      </c>
      <c r="R210" s="54" t="s">
        <v>88</v>
      </c>
      <c r="S210" s="60" t="s">
        <v>34</v>
      </c>
      <c r="T210" s="146" t="str">
        <f t="shared" si="21"/>
        <v>&lt;10</v>
      </c>
      <c r="U210" s="146" t="str">
        <f t="shared" si="21"/>
        <v>&lt;9</v>
      </c>
      <c r="V210" s="146" t="str">
        <f t="shared" si="22"/>
        <v>&lt;19</v>
      </c>
      <c r="W210" s="37"/>
    </row>
    <row r="211" spans="1:23">
      <c r="A211" s="19">
        <f t="shared" si="23"/>
        <v>205</v>
      </c>
      <c r="B211" s="54" t="s">
        <v>80</v>
      </c>
      <c r="C211" s="55" t="s">
        <v>80</v>
      </c>
      <c r="D211" s="56" t="s">
        <v>96</v>
      </c>
      <c r="E211" s="54" t="s">
        <v>82</v>
      </c>
      <c r="F211" s="55" t="s">
        <v>82</v>
      </c>
      <c r="G211" s="57" t="s">
        <v>83</v>
      </c>
      <c r="H211" s="208" t="s">
        <v>84</v>
      </c>
      <c r="I211" s="54" t="s">
        <v>95</v>
      </c>
      <c r="J211" s="54" t="s">
        <v>630</v>
      </c>
      <c r="K211" s="209" t="s">
        <v>82</v>
      </c>
      <c r="L211" s="55" t="s">
        <v>86</v>
      </c>
      <c r="M211" s="56" t="s">
        <v>87</v>
      </c>
      <c r="N211" s="55" t="s">
        <v>59</v>
      </c>
      <c r="O211" s="58">
        <v>45918</v>
      </c>
      <c r="P211" s="59">
        <v>45924</v>
      </c>
      <c r="Q211" s="56" t="s">
        <v>89</v>
      </c>
      <c r="R211" s="54" t="s">
        <v>48</v>
      </c>
      <c r="S211" s="60" t="s">
        <v>90</v>
      </c>
      <c r="T211" s="146" t="str">
        <f t="shared" si="21"/>
        <v>&lt;11</v>
      </c>
      <c r="U211" s="146" t="str">
        <f t="shared" si="21"/>
        <v>&lt;10</v>
      </c>
      <c r="V211" s="146" t="str">
        <f t="shared" si="22"/>
        <v>&lt;21</v>
      </c>
      <c r="W211" s="37"/>
    </row>
    <row r="212" spans="1:23">
      <c r="A212" s="19">
        <f t="shared" si="23"/>
        <v>206</v>
      </c>
      <c r="B212" s="54" t="s">
        <v>80</v>
      </c>
      <c r="C212" s="55" t="s">
        <v>80</v>
      </c>
      <c r="D212" s="56" t="s">
        <v>53</v>
      </c>
      <c r="E212" s="54" t="s">
        <v>82</v>
      </c>
      <c r="F212" s="55" t="s">
        <v>82</v>
      </c>
      <c r="G212" s="57" t="s">
        <v>83</v>
      </c>
      <c r="H212" s="208" t="s">
        <v>84</v>
      </c>
      <c r="I212" s="54" t="s">
        <v>636</v>
      </c>
      <c r="J212" s="54" t="s">
        <v>630</v>
      </c>
      <c r="K212" s="209" t="s">
        <v>82</v>
      </c>
      <c r="L212" s="55" t="s">
        <v>86</v>
      </c>
      <c r="M212" s="56" t="s">
        <v>87</v>
      </c>
      <c r="N212" s="55" t="s">
        <v>59</v>
      </c>
      <c r="O212" s="58">
        <v>45918</v>
      </c>
      <c r="P212" s="59">
        <v>45924</v>
      </c>
      <c r="Q212" s="56" t="s">
        <v>89</v>
      </c>
      <c r="R212" s="54" t="s">
        <v>48</v>
      </c>
      <c r="S212" s="60" t="s">
        <v>90</v>
      </c>
      <c r="T212" s="146" t="str">
        <f t="shared" ref="T212:U214" si="24">IF(Q212="","",IF(NOT(ISERROR(Q212*1)),ROUNDDOWN(Q212*1,2-INT(LOG(ABS(Q212*1)))),IFERROR("&lt;"&amp;ROUNDDOWN(IF(SUBSTITUTE(Q212,"&lt;","")*1&lt;=50,SUBSTITUTE(Q212,"&lt;","")*1,""),2-INT(LOG(ABS(SUBSTITUTE(Q212,"&lt;","")*1)))),IF(Q212="-",Q212,"入力形式が間違っています"))))</f>
        <v>&lt;11</v>
      </c>
      <c r="U212" s="146" t="str">
        <f t="shared" si="24"/>
        <v>&lt;10</v>
      </c>
      <c r="V212" s="146" t="str">
        <f t="shared" si="22"/>
        <v>&lt;21</v>
      </c>
      <c r="W212" s="37"/>
    </row>
    <row r="213" spans="1:23">
      <c r="A213" s="19">
        <f t="shared" si="23"/>
        <v>207</v>
      </c>
      <c r="B213" s="54" t="s">
        <v>80</v>
      </c>
      <c r="C213" s="55" t="s">
        <v>80</v>
      </c>
      <c r="D213" s="56" t="s">
        <v>80</v>
      </c>
      <c r="E213" s="54" t="s">
        <v>82</v>
      </c>
      <c r="F213" s="55" t="s">
        <v>82</v>
      </c>
      <c r="G213" s="57" t="s">
        <v>83</v>
      </c>
      <c r="H213" s="208" t="s">
        <v>84</v>
      </c>
      <c r="I213" s="54" t="s">
        <v>85</v>
      </c>
      <c r="J213" s="54" t="s">
        <v>82</v>
      </c>
      <c r="K213" s="209" t="s">
        <v>82</v>
      </c>
      <c r="L213" s="55" t="s">
        <v>86</v>
      </c>
      <c r="M213" s="56" t="s">
        <v>87</v>
      </c>
      <c r="N213" s="55" t="s">
        <v>59</v>
      </c>
      <c r="O213" s="58">
        <v>45918</v>
      </c>
      <c r="P213" s="59">
        <v>45924</v>
      </c>
      <c r="Q213" s="56" t="s">
        <v>91</v>
      </c>
      <c r="R213" s="54" t="s">
        <v>48</v>
      </c>
      <c r="S213" s="60" t="s">
        <v>603</v>
      </c>
      <c r="T213" s="146" t="str">
        <f t="shared" si="24"/>
        <v>&lt;12</v>
      </c>
      <c r="U213" s="146" t="str">
        <f t="shared" si="24"/>
        <v>&lt;10</v>
      </c>
      <c r="V213" s="146" t="str">
        <f t="shared" si="22"/>
        <v>&lt;22</v>
      </c>
      <c r="W213" s="37"/>
    </row>
    <row r="214" spans="1:23" ht="19.5" thickBot="1">
      <c r="A214" s="210">
        <f t="shared" si="23"/>
        <v>208</v>
      </c>
      <c r="B214" s="211" t="s">
        <v>80</v>
      </c>
      <c r="C214" s="212" t="s">
        <v>80</v>
      </c>
      <c r="D214" s="213" t="s">
        <v>80</v>
      </c>
      <c r="E214" s="211" t="s">
        <v>82</v>
      </c>
      <c r="F214" s="212" t="s">
        <v>82</v>
      </c>
      <c r="G214" s="214" t="s">
        <v>83</v>
      </c>
      <c r="H214" s="215" t="s">
        <v>84</v>
      </c>
      <c r="I214" s="211" t="s">
        <v>637</v>
      </c>
      <c r="J214" s="211" t="s">
        <v>82</v>
      </c>
      <c r="K214" s="216" t="s">
        <v>82</v>
      </c>
      <c r="L214" s="212" t="s">
        <v>86</v>
      </c>
      <c r="M214" s="213" t="s">
        <v>87</v>
      </c>
      <c r="N214" s="212" t="s">
        <v>59</v>
      </c>
      <c r="O214" s="217">
        <v>45918</v>
      </c>
      <c r="P214" s="218">
        <v>45924</v>
      </c>
      <c r="Q214" s="213" t="s">
        <v>91</v>
      </c>
      <c r="R214" s="211" t="s">
        <v>48</v>
      </c>
      <c r="S214" s="219" t="s">
        <v>603</v>
      </c>
      <c r="T214" s="220" t="str">
        <f t="shared" si="24"/>
        <v>&lt;12</v>
      </c>
      <c r="U214" s="220" t="str">
        <f t="shared" si="24"/>
        <v>&lt;10</v>
      </c>
      <c r="V214" s="220" t="str">
        <f t="shared" si="22"/>
        <v>&lt;22</v>
      </c>
      <c r="W214" s="221"/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">
    <cfRule type="expression" dxfId="19" priority="20">
      <formula>$W7="○"</formula>
    </cfRule>
  </conditionalFormatting>
  <conditionalFormatting sqref="V8:V11">
    <cfRule type="expression" dxfId="18" priority="19">
      <formula>$W8="○"</formula>
    </cfRule>
  </conditionalFormatting>
  <conditionalFormatting sqref="V12">
    <cfRule type="expression" dxfId="17" priority="18">
      <formula>$W13="○"</formula>
    </cfRule>
  </conditionalFormatting>
  <conditionalFormatting sqref="V13:V19">
    <cfRule type="expression" dxfId="16" priority="17">
      <formula>$W13="○"</formula>
    </cfRule>
  </conditionalFormatting>
  <conditionalFormatting sqref="V20:V24">
    <cfRule type="expression" dxfId="15" priority="16">
      <formula>$W20="○"</formula>
    </cfRule>
  </conditionalFormatting>
  <conditionalFormatting sqref="V25:V35">
    <cfRule type="expression" dxfId="14" priority="15">
      <formula>$W25="○"</formula>
    </cfRule>
  </conditionalFormatting>
  <conditionalFormatting sqref="V36">
    <cfRule type="expression" dxfId="13" priority="14">
      <formula>$W36="○"</formula>
    </cfRule>
  </conditionalFormatting>
  <conditionalFormatting sqref="Q37:R113">
    <cfRule type="expression" dxfId="12" priority="11">
      <formula>#REF!="×"</formula>
    </cfRule>
  </conditionalFormatting>
  <conditionalFormatting sqref="S37:S113">
    <cfRule type="expression" dxfId="11" priority="12">
      <formula>#REF!&gt;20</formula>
    </cfRule>
  </conditionalFormatting>
  <conditionalFormatting sqref="V37:V113">
    <cfRule type="expression" dxfId="10" priority="13">
      <formula>$W37="○"</formula>
    </cfRule>
  </conditionalFormatting>
  <conditionalFormatting sqref="V114:V148">
    <cfRule type="expression" dxfId="9" priority="10">
      <formula>$W114="○"</formula>
    </cfRule>
  </conditionalFormatting>
  <conditionalFormatting sqref="V149:V163">
    <cfRule type="expression" dxfId="8" priority="9">
      <formula>$W149="○"</formula>
    </cfRule>
  </conditionalFormatting>
  <conditionalFormatting sqref="V164:V169">
    <cfRule type="expression" dxfId="7" priority="8">
      <formula>$W164="○"</formula>
    </cfRule>
  </conditionalFormatting>
  <conditionalFormatting sqref="V170:V171">
    <cfRule type="expression" dxfId="6" priority="7">
      <formula>$W170="○"</formula>
    </cfRule>
  </conditionalFormatting>
  <conditionalFormatting sqref="V172:V174">
    <cfRule type="expression" dxfId="5" priority="6">
      <formula>$W172="○"</formula>
    </cfRule>
  </conditionalFormatting>
  <conditionalFormatting sqref="V175:V178">
    <cfRule type="expression" dxfId="4" priority="4">
      <formula>$W179="○"</formula>
    </cfRule>
  </conditionalFormatting>
  <conditionalFormatting sqref="V179">
    <cfRule type="expression" dxfId="3" priority="5">
      <formula>$W179="○"</formula>
    </cfRule>
  </conditionalFormatting>
  <conditionalFormatting sqref="V180:V184">
    <cfRule type="expression" dxfId="2" priority="3">
      <formula>$W180="○"</formula>
    </cfRule>
  </conditionalFormatting>
  <conditionalFormatting sqref="V185:V194">
    <cfRule type="expression" dxfId="1" priority="2">
      <formula>$W185="○"</formula>
    </cfRule>
  </conditionalFormatting>
  <conditionalFormatting sqref="V195:V214">
    <cfRule type="expression" dxfId="0" priority="1">
      <formula>$W195="○"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