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5822B75-217E-41DA-AF8E-477D86FBA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6" i="1" l="1"/>
  <c r="T86" i="1"/>
  <c r="V86" i="1" s="1"/>
  <c r="W86" i="1" s="1"/>
  <c r="U85" i="1"/>
  <c r="T85" i="1"/>
  <c r="V85" i="1" s="1"/>
  <c r="W85" i="1" s="1"/>
  <c r="U84" i="1"/>
  <c r="T84" i="1"/>
  <c r="V84" i="1" s="1"/>
  <c r="U83" i="1"/>
  <c r="T83" i="1"/>
  <c r="V83" i="1" s="1"/>
  <c r="U82" i="1"/>
  <c r="T82" i="1"/>
  <c r="V82" i="1" s="1"/>
  <c r="U81" i="1"/>
  <c r="T81" i="1"/>
  <c r="V81" i="1" s="1"/>
  <c r="U80" i="1"/>
  <c r="T80" i="1"/>
  <c r="V80" i="1" s="1"/>
  <c r="U79" i="1"/>
  <c r="T79" i="1"/>
  <c r="V79" i="1" s="1"/>
  <c r="U78" i="1"/>
  <c r="T78" i="1"/>
  <c r="V78" i="1" s="1"/>
  <c r="U77" i="1"/>
  <c r="T77" i="1"/>
  <c r="V77" i="1" s="1"/>
  <c r="U76" i="1"/>
  <c r="T76" i="1"/>
  <c r="V76" i="1" s="1"/>
  <c r="U75" i="1"/>
  <c r="T75" i="1"/>
  <c r="V75" i="1" s="1"/>
  <c r="U74" i="1"/>
  <c r="T74" i="1"/>
  <c r="V74" i="1" s="1"/>
  <c r="U73" i="1"/>
  <c r="T73" i="1"/>
  <c r="V73" i="1" s="1"/>
  <c r="U72" i="1"/>
  <c r="T72" i="1"/>
  <c r="V72" i="1" s="1"/>
  <c r="U71" i="1"/>
  <c r="T71" i="1"/>
  <c r="V71" i="1" s="1"/>
  <c r="U70" i="1"/>
  <c r="T70" i="1"/>
  <c r="V70" i="1" s="1"/>
  <c r="U69" i="1"/>
  <c r="T69" i="1"/>
  <c r="V69" i="1" s="1"/>
  <c r="U68" i="1"/>
  <c r="T68" i="1"/>
  <c r="V68" i="1" s="1"/>
  <c r="U67" i="1"/>
  <c r="T67" i="1"/>
  <c r="V67" i="1" s="1"/>
  <c r="U66" i="1"/>
  <c r="T66" i="1"/>
  <c r="V66" i="1" s="1"/>
  <c r="U65" i="1"/>
  <c r="T65" i="1"/>
  <c r="V65" i="1" s="1"/>
  <c r="U64" i="1"/>
  <c r="T64" i="1"/>
  <c r="V64" i="1" s="1"/>
  <c r="U63" i="1"/>
  <c r="T63" i="1"/>
  <c r="V63" i="1" s="1"/>
  <c r="U62" i="1"/>
  <c r="T62" i="1"/>
  <c r="V62" i="1" s="1"/>
  <c r="U61" i="1"/>
  <c r="T61" i="1"/>
  <c r="V61" i="1" s="1"/>
  <c r="U60" i="1"/>
  <c r="T60" i="1"/>
  <c r="V60" i="1" s="1"/>
  <c r="U59" i="1"/>
  <c r="T59" i="1"/>
  <c r="V59" i="1" s="1"/>
  <c r="U58" i="1"/>
  <c r="T58" i="1"/>
  <c r="V58" i="1" s="1"/>
  <c r="U57" i="1"/>
  <c r="T57" i="1"/>
  <c r="V57" i="1" s="1"/>
  <c r="U56" i="1"/>
  <c r="T56" i="1"/>
  <c r="V56" i="1" s="1"/>
  <c r="U55" i="1"/>
  <c r="V55" i="1" s="1"/>
  <c r="W55" i="1" s="1"/>
  <c r="T55" i="1"/>
  <c r="V54" i="1"/>
  <c r="W54" i="1" s="1"/>
  <c r="U54" i="1"/>
  <c r="T54" i="1"/>
  <c r="V53" i="1"/>
  <c r="U53" i="1"/>
  <c r="T53" i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V49" i="1"/>
  <c r="W49" i="1" s="1"/>
  <c r="U49" i="1"/>
  <c r="T49" i="1"/>
  <c r="U48" i="1"/>
  <c r="T48" i="1"/>
  <c r="V48" i="1" s="1"/>
  <c r="W48" i="1" s="1"/>
  <c r="U47" i="1"/>
  <c r="T47" i="1"/>
  <c r="V47" i="1" s="1"/>
  <c r="U46" i="1"/>
  <c r="T46" i="1"/>
  <c r="V46" i="1" s="1"/>
  <c r="U45" i="1"/>
  <c r="T45" i="1"/>
  <c r="V45" i="1" s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W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V16" i="1" s="1"/>
  <c r="U15" i="1"/>
  <c r="T15" i="1"/>
  <c r="V15" i="1" s="1"/>
  <c r="U14" i="1"/>
  <c r="T14" i="1"/>
  <c r="V14" i="1" s="1"/>
  <c r="U13" i="1"/>
  <c r="T13" i="1"/>
  <c r="V13" i="1" s="1"/>
  <c r="U12" i="1"/>
  <c r="T12" i="1"/>
  <c r="V12" i="1" s="1"/>
  <c r="U11" i="1"/>
  <c r="T11" i="1"/>
  <c r="V11" i="1" s="1"/>
  <c r="U10" i="1"/>
  <c r="T10" i="1"/>
  <c r="V10" i="1" s="1"/>
  <c r="U9" i="1"/>
  <c r="T9" i="1"/>
  <c r="V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U7" i="1"/>
  <c r="V7" i="1" s="1"/>
  <c r="T7" i="1"/>
</calcChain>
</file>

<file path=xl/sharedStrings.xml><?xml version="1.0" encoding="utf-8"?>
<sst xmlns="http://schemas.openxmlformats.org/spreadsheetml/2006/main" count="1305" uniqueCount="224">
  <si>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</si>
  <si>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</si>
  <si>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</si>
  <si>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</si>
  <si>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</si>
  <si>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</si>
  <si>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</si>
  <si>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</si>
  <si>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</si>
  <si>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</si>
  <si>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</si>
  <si>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</si>
  <si>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</si>
  <si>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</si>
  <si>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</si>
  <si>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</si>
  <si>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</si>
  <si>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</si>
  <si>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</si>
  <si>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</si>
  <si>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</si>
  <si>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</si>
  <si>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</si>
  <si>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</si>
  <si>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</si>
  <si>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</si>
  <si>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</si>
  <si>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</si>
  <si>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</si>
  <si>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</si>
  <si>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</si>
  <si>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</si>
  <si>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</si>
  <si>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</si>
  <si>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制限なし</t>
    <rPh sb="0" eb="2">
      <t>セイゲン</t>
    </rPh>
    <phoneticPr fontId="8"/>
  </si>
  <si>
    <t>Ge</t>
  </si>
  <si>
    <t>天然</t>
    <rPh sb="0" eb="2">
      <t>テンネン</t>
    </rPh>
    <phoneticPr fontId="7"/>
  </si>
  <si>
    <t>-</t>
    <phoneticPr fontId="7"/>
  </si>
  <si>
    <t>-</t>
    <phoneticPr fontId="1"/>
  </si>
  <si>
    <t>&lt;8.1</t>
  </si>
  <si>
    <t>&lt;14</t>
  </si>
  <si>
    <t>－</t>
    <phoneticPr fontId="1"/>
  </si>
  <si>
    <t>&lt;6.8</t>
  </si>
  <si>
    <t>&lt;6.6</t>
  </si>
  <si>
    <t>&lt;5.6</t>
  </si>
  <si>
    <t>&lt;6.9</t>
  </si>
  <si>
    <t>&lt;8.9</t>
    <phoneticPr fontId="1"/>
  </si>
  <si>
    <t>&lt;9.2</t>
    <phoneticPr fontId="1"/>
  </si>
  <si>
    <t>－</t>
  </si>
  <si>
    <t>&lt;10</t>
  </si>
  <si>
    <t>&lt;20</t>
  </si>
  <si>
    <t>&lt;8.6</t>
    <phoneticPr fontId="1"/>
  </si>
  <si>
    <t>&lt;9.0</t>
    <phoneticPr fontId="1"/>
  </si>
  <si>
    <t>流通品</t>
  </si>
  <si>
    <t>NaI</t>
  </si>
  <si>
    <t>&lt;16</t>
  </si>
  <si>
    <t>流通品</t>
    <rPh sb="0" eb="2">
      <t>リュウツウ</t>
    </rPh>
    <rPh sb="2" eb="3">
      <t>ヒン</t>
    </rPh>
    <phoneticPr fontId="8"/>
  </si>
  <si>
    <t>北海道</t>
    <rPh sb="0" eb="3">
      <t>ホッカイドウ</t>
    </rPh>
    <phoneticPr fontId="7"/>
  </si>
  <si>
    <t>&lt;2.7</t>
    <phoneticPr fontId="1"/>
  </si>
  <si>
    <t>&lt;3.0</t>
    <phoneticPr fontId="1"/>
  </si>
  <si>
    <t>―</t>
  </si>
  <si>
    <t>&lt;9.1</t>
  </si>
  <si>
    <t>&lt;7.5</t>
  </si>
  <si>
    <t>&lt;17</t>
  </si>
  <si>
    <t>&lt;8.2</t>
  </si>
  <si>
    <t>&lt;8.5</t>
  </si>
  <si>
    <t>ナチュラルミネラルウォーター</t>
  </si>
  <si>
    <t>&lt;8.3</t>
  </si>
  <si>
    <t>&lt;7.7</t>
  </si>
  <si>
    <t>&lt;6.2</t>
  </si>
  <si>
    <t>&lt;8.8</t>
  </si>
  <si>
    <t>&lt;15</t>
  </si>
  <si>
    <t>&lt;13</t>
  </si>
  <si>
    <t>&lt;9.6</t>
  </si>
  <si>
    <t>&lt;12</t>
  </si>
  <si>
    <t>&lt;7.9</t>
  </si>
  <si>
    <t>&lt;11</t>
  </si>
  <si>
    <t>&lt;8.6</t>
  </si>
  <si>
    <t>&lt;8.7</t>
  </si>
  <si>
    <t>&lt;7.8</t>
  </si>
  <si>
    <t>&lt;7.0</t>
  </si>
  <si>
    <t>&lt;7.6</t>
  </si>
  <si>
    <t>&lt;7.1</t>
  </si>
  <si>
    <t>&lt;6.7</t>
  </si>
  <si>
    <t>&lt;8.4</t>
  </si>
  <si>
    <t>&lt;5.0</t>
  </si>
  <si>
    <t>&lt;6.3</t>
  </si>
  <si>
    <t>&lt;5.4</t>
  </si>
  <si>
    <t>&lt;6.5</t>
  </si>
  <si>
    <t>制限なし</t>
  </si>
  <si>
    <t>茨城県</t>
    <rPh sb="0" eb="3">
      <t>イバラキケン</t>
    </rPh>
    <phoneticPr fontId="9"/>
  </si>
  <si>
    <t>流通品</t>
    <rPh sb="0" eb="2">
      <t>リュウツウ</t>
    </rPh>
    <rPh sb="2" eb="3">
      <t>ヒン</t>
    </rPh>
    <phoneticPr fontId="10"/>
  </si>
  <si>
    <t>制限なし</t>
    <rPh sb="0" eb="2">
      <t>セイゲン</t>
    </rPh>
    <phoneticPr fontId="10"/>
  </si>
  <si>
    <t>&lt;5.9</t>
  </si>
  <si>
    <t>横浜市</t>
    <rPh sb="0" eb="3">
      <t>ヨコハマシ</t>
    </rPh>
    <phoneticPr fontId="1"/>
  </si>
  <si>
    <t>新潟県</t>
    <rPh sb="0" eb="3">
      <t>ニイガタケン</t>
    </rPh>
    <phoneticPr fontId="11"/>
  </si>
  <si>
    <t>野生</t>
    <rPh sb="0" eb="2">
      <t>ヤセイ</t>
    </rPh>
    <phoneticPr fontId="7"/>
  </si>
  <si>
    <t>（一社）県央研究所</t>
    <rPh sb="1" eb="3">
      <t>イッシャ</t>
    </rPh>
    <rPh sb="4" eb="9">
      <t>ケンオウケンキュウジョ</t>
    </rPh>
    <phoneticPr fontId="7"/>
  </si>
  <si>
    <t>&lt;4.9</t>
    <phoneticPr fontId="1"/>
  </si>
  <si>
    <t>&lt;4.0</t>
    <phoneticPr fontId="1"/>
  </si>
  <si>
    <t>&lt;3.1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</si>
  <si>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</si>
  <si>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</si>
  <si>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その他</t>
  </si>
  <si>
    <t>牛乳・乳児用食品</t>
  </si>
  <si>
    <t>うどん</t>
  </si>
  <si>
    <t>&lt;7.3</t>
  </si>
  <si>
    <t>&lt;6.0</t>
  </si>
  <si>
    <t>&lt;5.7</t>
  </si>
  <si>
    <t>&lt;4.9</t>
  </si>
  <si>
    <t>&lt;7.4</t>
  </si>
  <si>
    <t>&lt;6.1</t>
  </si>
  <si>
    <t>&lt;8.0</t>
  </si>
  <si>
    <t>&lt;5.3</t>
  </si>
  <si>
    <t>新発田市</t>
    <rPh sb="0" eb="4">
      <t>シバタシ</t>
    </rPh>
    <phoneticPr fontId="1"/>
  </si>
  <si>
    <t>クマ肉</t>
    <rPh sb="2" eb="3">
      <t>ニク</t>
    </rPh>
    <phoneticPr fontId="1"/>
  </si>
  <si>
    <t>静岡県</t>
    <rPh sb="0" eb="3">
      <t>シズオカケン</t>
    </rPh>
    <phoneticPr fontId="9"/>
  </si>
  <si>
    <t>三陸産</t>
    <rPh sb="0" eb="2">
      <t>サンリク</t>
    </rPh>
    <rPh sb="2" eb="3">
      <t>サン</t>
    </rPh>
    <phoneticPr fontId="9"/>
  </si>
  <si>
    <t>その他</t>
    <rPh sb="2" eb="3">
      <t>タ</t>
    </rPh>
    <phoneticPr fontId="9"/>
  </si>
  <si>
    <t>乾わかめ</t>
    <rPh sb="0" eb="1">
      <t>イヌイ</t>
    </rPh>
    <phoneticPr fontId="9"/>
  </si>
  <si>
    <t>県中部健康福祉センター化学検査課</t>
  </si>
  <si>
    <t>千葉県</t>
    <rPh sb="0" eb="3">
      <t>チバケン</t>
    </rPh>
    <phoneticPr fontId="9"/>
  </si>
  <si>
    <t>乾燥ひじき</t>
    <rPh sb="0" eb="2">
      <t>カンソウ</t>
    </rPh>
    <phoneticPr fontId="9"/>
  </si>
  <si>
    <t>長野県</t>
    <rPh sb="0" eb="3">
      <t>ナガノケン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</si>
  <si>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</si>
  <si>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9"/>
  </si>
  <si>
    <t>&lt;3.2</t>
  </si>
  <si>
    <t>&lt;2.8</t>
  </si>
  <si>
    <t>山梨県</t>
    <rPh sb="0" eb="3">
      <t>ヤマナシケン</t>
    </rPh>
    <phoneticPr fontId="9"/>
  </si>
  <si>
    <t>ナチュラルチーズ</t>
  </si>
  <si>
    <t>群馬県</t>
    <rPh sb="0" eb="2">
      <t>グンマ</t>
    </rPh>
    <rPh sb="2" eb="3">
      <t>ケン</t>
    </rPh>
    <phoneticPr fontId="9"/>
  </si>
  <si>
    <t>豆乳加工食品</t>
    <rPh sb="0" eb="2">
      <t>トウニュウ</t>
    </rPh>
    <rPh sb="2" eb="4">
      <t>カコウ</t>
    </rPh>
    <rPh sb="4" eb="6">
      <t>ショクヒン</t>
    </rPh>
    <phoneticPr fontId="9"/>
  </si>
  <si>
    <t>埼玉県</t>
    <rPh sb="0" eb="2">
      <t>サイタマ</t>
    </rPh>
    <rPh sb="2" eb="3">
      <t>ケン</t>
    </rPh>
    <phoneticPr fontId="9"/>
  </si>
  <si>
    <t>煮干魚類</t>
    <rPh sb="0" eb="2">
      <t>ニボ</t>
    </rPh>
    <rPh sb="2" eb="4">
      <t>ギョルイ</t>
    </rPh>
    <phoneticPr fontId="9"/>
  </si>
  <si>
    <t>&lt;4.7</t>
  </si>
  <si>
    <t>&lt;4.4</t>
  </si>
  <si>
    <t>そうざい</t>
  </si>
  <si>
    <t>宮城県</t>
    <rPh sb="0" eb="2">
      <t>ミヤギ</t>
    </rPh>
    <rPh sb="2" eb="3">
      <t>ケン</t>
    </rPh>
    <phoneticPr fontId="9"/>
  </si>
  <si>
    <t>長野県</t>
    <rPh sb="0" eb="2">
      <t>ナガノ</t>
    </rPh>
    <rPh sb="2" eb="3">
      <t>ケン</t>
    </rPh>
    <phoneticPr fontId="9"/>
  </si>
  <si>
    <t>&lt;6.4</t>
  </si>
  <si>
    <t>青森県</t>
    <rPh sb="0" eb="2">
      <t>アオモリ</t>
    </rPh>
    <rPh sb="2" eb="3">
      <t>ケン</t>
    </rPh>
    <phoneticPr fontId="9"/>
  </si>
  <si>
    <t>千葉県</t>
    <rPh sb="0" eb="2">
      <t>チバ</t>
    </rPh>
    <rPh sb="2" eb="3">
      <t>ケン</t>
    </rPh>
    <phoneticPr fontId="9"/>
  </si>
  <si>
    <t>岩手県</t>
    <rPh sb="0" eb="2">
      <t>イワテ</t>
    </rPh>
    <rPh sb="2" eb="3">
      <t>ケン</t>
    </rPh>
    <phoneticPr fontId="9"/>
  </si>
  <si>
    <t>塩蔵わかめ</t>
    <rPh sb="0" eb="2">
      <t>エンゾウ</t>
    </rPh>
    <phoneticPr fontId="9"/>
  </si>
  <si>
    <t>つゆ</t>
  </si>
  <si>
    <t>干しそば</t>
    <rPh sb="0" eb="1">
      <t>ホ</t>
    </rPh>
    <phoneticPr fontId="9"/>
  </si>
  <si>
    <t>群馬県</t>
    <rPh sb="0" eb="3">
      <t>グンマケン</t>
    </rPh>
    <phoneticPr fontId="9"/>
  </si>
  <si>
    <t>みそ</t>
  </si>
  <si>
    <t>&lt;4.8</t>
  </si>
  <si>
    <t>茨城県</t>
    <rPh sb="0" eb="2">
      <t>イバラキ</t>
    </rPh>
    <rPh sb="2" eb="3">
      <t>ケン</t>
    </rPh>
    <phoneticPr fontId="9"/>
  </si>
  <si>
    <t>豆腐</t>
    <rPh sb="0" eb="2">
      <t>トウフ</t>
    </rPh>
    <phoneticPr fontId="9"/>
  </si>
  <si>
    <t>栃木県</t>
    <rPh sb="0" eb="2">
      <t>トチギ</t>
    </rPh>
    <rPh sb="2" eb="3">
      <t>ケン</t>
    </rPh>
    <phoneticPr fontId="9"/>
  </si>
  <si>
    <t>カレールウ</t>
  </si>
  <si>
    <t>しょうゆ</t>
  </si>
  <si>
    <t>調味料</t>
    <rPh sb="0" eb="3">
      <t>チョウミリョウ</t>
    </rPh>
    <phoneticPr fontId="9"/>
  </si>
  <si>
    <t>&lt;5.2</t>
  </si>
  <si>
    <t>洋生菓子</t>
    <rPh sb="0" eb="1">
      <t>ヨウ</t>
    </rPh>
    <rPh sb="1" eb="2">
      <t>ナマ</t>
    </rPh>
    <rPh sb="2" eb="4">
      <t>カシ</t>
    </rPh>
    <phoneticPr fontId="9"/>
  </si>
  <si>
    <t>福島県</t>
    <rPh sb="0" eb="2">
      <t>フクシマ</t>
    </rPh>
    <rPh sb="2" eb="3">
      <t>ケン</t>
    </rPh>
    <phoneticPr fontId="9"/>
  </si>
  <si>
    <t>&lt;7.2</t>
  </si>
  <si>
    <t>&lt;5.8</t>
  </si>
  <si>
    <t>みそ加工品</t>
    <rPh sb="2" eb="5">
      <t>カコウヒン</t>
    </rPh>
    <phoneticPr fontId="9"/>
  </si>
  <si>
    <t>埼玉県</t>
    <rPh sb="0" eb="3">
      <t>サイタマケン</t>
    </rPh>
    <phoneticPr fontId="9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</si>
  <si>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</si>
  <si>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</si>
  <si>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水揚：浜名湖</t>
    <rPh sb="0" eb="2">
      <t>ミズア</t>
    </rPh>
    <rPh sb="3" eb="6">
      <t>ハマナコ</t>
    </rPh>
    <phoneticPr fontId="1"/>
  </si>
  <si>
    <t>コショウダイ</t>
    <phoneticPr fontId="1"/>
  </si>
  <si>
    <t>浜松市保健環境研究所</t>
    <rPh sb="0" eb="3">
      <t>ハママツシ</t>
    </rPh>
    <rPh sb="3" eb="7">
      <t>ホケンカンキョウ</t>
    </rPh>
    <rPh sb="7" eb="10">
      <t>ケンキュウジョ</t>
    </rPh>
    <phoneticPr fontId="1"/>
  </si>
  <si>
    <t>コチ</t>
    <phoneticPr fontId="1"/>
  </si>
  <si>
    <t>&lt;4.8</t>
    <phoneticPr fontId="1"/>
  </si>
  <si>
    <t>&lt;4.4</t>
    <phoneticPr fontId="1"/>
  </si>
  <si>
    <t>シタヒラメ</t>
    <phoneticPr fontId="1"/>
  </si>
  <si>
    <t>&lt;4.5</t>
    <phoneticPr fontId="1"/>
  </si>
  <si>
    <t>&lt;4.1</t>
    <phoneticPr fontId="1"/>
  </si>
  <si>
    <t>クロダイ</t>
    <phoneticPr fontId="1"/>
  </si>
  <si>
    <t>マダカ</t>
    <phoneticPr fontId="1"/>
  </si>
  <si>
    <t>&lt;3.8</t>
    <phoneticPr fontId="1"/>
  </si>
  <si>
    <t>南魚沼市</t>
    <rPh sb="0" eb="4">
      <t>ミナミウオヌマシ</t>
    </rPh>
    <phoneticPr fontId="1"/>
  </si>
  <si>
    <t>新潟県</t>
    <rPh sb="0" eb="2">
      <t>ニイガタ</t>
    </rPh>
    <rPh sb="2" eb="3">
      <t>ケン</t>
    </rPh>
    <phoneticPr fontId="9"/>
  </si>
  <si>
    <t>干しそうめん</t>
    <rPh sb="0" eb="1">
      <t>ホ</t>
    </rPh>
    <phoneticPr fontId="9"/>
  </si>
  <si>
    <t>神奈川県</t>
    <rPh sb="0" eb="4">
      <t>カナガワケン</t>
    </rPh>
    <phoneticPr fontId="9"/>
  </si>
  <si>
    <t>チョコレート</t>
  </si>
  <si>
    <t>干しめん</t>
    <rPh sb="0" eb="1">
      <t>ホ</t>
    </rPh>
    <phoneticPr fontId="9"/>
  </si>
  <si>
    <t>福島県</t>
    <rPh sb="0" eb="3">
      <t>フクシマケン</t>
    </rPh>
    <phoneticPr fontId="9"/>
  </si>
  <si>
    <t>凍り豆腐</t>
    <rPh sb="0" eb="1">
      <t>コオ</t>
    </rPh>
    <rPh sb="2" eb="4">
      <t>トウフ</t>
    </rPh>
    <phoneticPr fontId="9"/>
  </si>
  <si>
    <t>東京都</t>
  </si>
  <si>
    <t>さばみそ味</t>
    <rPh sb="4" eb="5">
      <t>アジ</t>
    </rPh>
    <phoneticPr fontId="13"/>
  </si>
  <si>
    <t>東京都健康安全研究センター</t>
  </si>
  <si>
    <t>&lt;9</t>
  </si>
  <si>
    <t>さばしょうゆ味</t>
    <rPh sb="6" eb="7">
      <t>アジ</t>
    </rPh>
    <phoneticPr fontId="13"/>
  </si>
  <si>
    <t>さば水煮</t>
    <rPh sb="2" eb="4">
      <t>ミズニ</t>
    </rPh>
    <phoneticPr fontId="13"/>
  </si>
  <si>
    <t>&lt;21</t>
  </si>
  <si>
    <t>いわし水煮</t>
    <rPh sb="3" eb="5">
      <t>ミズニ</t>
    </rPh>
    <phoneticPr fontId="13"/>
  </si>
  <si>
    <t>焼鮭ほぐし身</t>
  </si>
  <si>
    <t>&lt;22</t>
  </si>
  <si>
    <t>飲料水</t>
  </si>
  <si>
    <t>&lt;0.4</t>
  </si>
  <si>
    <t>&lt;0.5</t>
  </si>
  <si>
    <t>&lt;0.9</t>
  </si>
  <si>
    <t>緑茶</t>
    <phoneticPr fontId="13"/>
  </si>
  <si>
    <t>清涼飲料水</t>
    <rPh sb="0" eb="5">
      <t>セイリョウインリョウスイ</t>
    </rPh>
    <phoneticPr fontId="13"/>
  </si>
  <si>
    <t>&lt;0.8</t>
  </si>
  <si>
    <t>&lt;1.6</t>
  </si>
  <si>
    <t>&lt;0.6</t>
  </si>
  <si>
    <t>&lt;1.0</t>
    <phoneticPr fontId="13"/>
  </si>
  <si>
    <t>&lt;1.2</t>
  </si>
  <si>
    <t>&lt;0.3</t>
  </si>
  <si>
    <t>牛乳</t>
  </si>
  <si>
    <t>&lt;0.7</t>
  </si>
  <si>
    <t>乳飲料</t>
    <rPh sb="0" eb="3">
      <t>ニュウインリョウ</t>
    </rPh>
    <phoneticPr fontId="13"/>
  </si>
  <si>
    <t>&lt;1.4</t>
  </si>
  <si>
    <t>低脂肪牛乳</t>
  </si>
  <si>
    <t>発酵乳</t>
    <rPh sb="0" eb="3">
      <t>ハッコウニュウ</t>
    </rPh>
    <phoneticPr fontId="13"/>
  </si>
  <si>
    <t>横浜市</t>
    <phoneticPr fontId="1"/>
  </si>
  <si>
    <t>北海道・青森県沖太平洋</t>
    <phoneticPr fontId="1"/>
  </si>
  <si>
    <t>サンマ</t>
    <phoneticPr fontId="1"/>
  </si>
  <si>
    <t>制限なし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</si>
  <si>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</si>
  <si>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&lt;2.76</t>
    <phoneticPr fontId="1"/>
  </si>
  <si>
    <t>&lt;2.91</t>
    <phoneticPr fontId="1"/>
  </si>
  <si>
    <t>&lt;5.7</t>
    <phoneticPr fontId="1"/>
  </si>
  <si>
    <t>マツカワ</t>
    <phoneticPr fontId="1"/>
  </si>
  <si>
    <t>&lt;2.97</t>
    <phoneticPr fontId="1"/>
  </si>
  <si>
    <t>&lt;2.84</t>
    <phoneticPr fontId="1"/>
  </si>
  <si>
    <t>&lt;5.8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</si>
</sst>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5" formatCode="0.0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4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57" fontId="2" fillId="0" borderId="36" xfId="0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0" borderId="38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0" borderId="0" xfId="0" applyFont="1"/>
    <xf numFmtId="0" fontId="6" fillId="2" borderId="0" xfId="0" applyFont="1" applyFill="1" applyAlignment="1">
      <alignment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85" fontId="2" fillId="0" borderId="35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185" fontId="2" fillId="0" borderId="35" xfId="0" applyNumberFormat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 wrapText="1"/>
    </xf>
    <xf numFmtId="176" fontId="2" fillId="2" borderId="44" xfId="1" applyNumberFormat="1" applyFont="1" applyFill="1" applyBorder="1" applyAlignment="1">
      <alignment horizontal="center" vertical="center" wrapText="1"/>
    </xf>
    <xf numFmtId="176" fontId="2" fillId="2" borderId="24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176" fontId="2" fillId="2" borderId="17" xfId="1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3">
    <cellStyle name="標準" xfId="0" builtinId="0"/>
    <cellStyle name="標準 2" xfId="2" xr:uid="{234B1937-ADB6-4C10-BC32-570F5D39E963}"/>
    <cellStyle name="標準 5" xfId="1" xr:uid="{45323543-B265-41D8-8DA0-43FCC752E6FD}"/>
  </cellStyles>
  <dxfs count="1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numFmt numFmtId="178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abSelected="1" zoomScale="85" zoomScaleNormal="85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" style="4" bestFit="1" customWidth="1"/>
    <col min="13" max="13" width="34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03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104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105" t="s">
        <v>1</v>
      </c>
      <c r="B3" s="105" t="s">
        <v>2</v>
      </c>
      <c r="C3" s="106" t="s">
        <v>3</v>
      </c>
      <c r="D3" s="78" t="s">
        <v>4</v>
      </c>
      <c r="E3" s="76"/>
      <c r="F3" s="77"/>
      <c r="G3" s="100" t="s">
        <v>5</v>
      </c>
      <c r="H3" s="90" t="s">
        <v>6</v>
      </c>
      <c r="I3" s="75" t="s">
        <v>7</v>
      </c>
      <c r="J3" s="76"/>
      <c r="K3" s="76"/>
      <c r="L3" s="77"/>
      <c r="M3" s="78" t="s">
        <v>8</v>
      </c>
      <c r="N3" s="77"/>
      <c r="O3" s="79" t="s">
        <v>9</v>
      </c>
      <c r="P3" s="80"/>
      <c r="Q3" s="78" t="s">
        <v>10</v>
      </c>
      <c r="R3" s="76"/>
      <c r="S3" s="76"/>
      <c r="T3" s="76"/>
      <c r="U3" s="76"/>
      <c r="V3" s="76"/>
      <c r="W3" s="77"/>
    </row>
    <row r="4" spans="1:24" x14ac:dyDescent="0.4">
      <c r="A4" s="98"/>
      <c r="B4" s="98"/>
      <c r="C4" s="62"/>
      <c r="D4" s="81" t="s">
        <v>11</v>
      </c>
      <c r="E4" s="107" t="s">
        <v>12</v>
      </c>
      <c r="F4" s="61" t="s">
        <v>13</v>
      </c>
      <c r="G4" s="101"/>
      <c r="H4" s="91"/>
      <c r="I4" s="84" t="s">
        <v>14</v>
      </c>
      <c r="J4" s="9"/>
      <c r="K4" s="108"/>
      <c r="L4" s="89" t="s">
        <v>15</v>
      </c>
      <c r="M4" s="84" t="s">
        <v>16</v>
      </c>
      <c r="N4" s="61" t="s">
        <v>17</v>
      </c>
      <c r="O4" s="64" t="s">
        <v>18</v>
      </c>
      <c r="P4" s="67" t="s">
        <v>19</v>
      </c>
      <c r="Q4" s="70" t="s">
        <v>20</v>
      </c>
      <c r="R4" s="71"/>
      <c r="S4" s="71"/>
      <c r="T4" s="72" t="s">
        <v>21</v>
      </c>
      <c r="U4" s="58" t="s">
        <v>22</v>
      </c>
      <c r="V4" s="58" t="s">
        <v>23</v>
      </c>
      <c r="W4" s="61" t="s">
        <v>24</v>
      </c>
    </row>
    <row r="5" spans="1:24" ht="110.1" customHeight="1" x14ac:dyDescent="0.4">
      <c r="A5" s="98"/>
      <c r="B5" s="98"/>
      <c r="C5" s="62"/>
      <c r="D5" s="82"/>
      <c r="E5" s="109"/>
      <c r="F5" s="87"/>
      <c r="G5" s="101"/>
      <c r="H5" s="91"/>
      <c r="I5" s="85"/>
      <c r="J5" s="93" t="s">
        <v>25</v>
      </c>
      <c r="K5" s="93" t="s">
        <v>26</v>
      </c>
      <c r="L5" s="87"/>
      <c r="M5" s="85"/>
      <c r="N5" s="62"/>
      <c r="O5" s="65"/>
      <c r="P5" s="68"/>
      <c r="Q5" s="95" t="s">
        <v>27</v>
      </c>
      <c r="R5" s="96"/>
      <c r="S5" s="97"/>
      <c r="T5" s="73"/>
      <c r="U5" s="59"/>
      <c r="V5" s="59"/>
      <c r="W5" s="62"/>
    </row>
    <row r="6" spans="1:24" ht="18.75" customHeight="1" thickBot="1" x14ac:dyDescent="0.45">
      <c r="A6" s="99"/>
      <c r="B6" s="99"/>
      <c r="C6" s="63"/>
      <c r="D6" s="83"/>
      <c r="E6" s="110"/>
      <c r="F6" s="88"/>
      <c r="G6" s="102"/>
      <c r="H6" s="92"/>
      <c r="I6" s="86"/>
      <c r="J6" s="94"/>
      <c r="K6" s="111"/>
      <c r="L6" s="88"/>
      <c r="M6" s="86"/>
      <c r="N6" s="63"/>
      <c r="O6" s="66"/>
      <c r="P6" s="69"/>
      <c r="Q6" s="10" t="s">
        <v>28</v>
      </c>
      <c r="R6" s="11" t="s">
        <v>29</v>
      </c>
      <c r="S6" s="12" t="s">
        <v>30</v>
      </c>
      <c r="T6" s="74"/>
      <c r="U6" s="60"/>
      <c r="V6" s="60"/>
      <c r="W6" s="63"/>
      <c r="X6" s="2"/>
    </row>
    <row r="7" spans="1:24" ht="19.5" thickTop="1" x14ac:dyDescent="0.4">
      <c r="A7" s="13">
        <v>1</v>
      </c>
      <c r="B7" s="13" t="s">
        <v>95</v>
      </c>
      <c r="C7" s="14" t="s">
        <v>95</v>
      </c>
      <c r="D7" s="20" t="s">
        <v>95</v>
      </c>
      <c r="E7" s="13" t="s">
        <v>114</v>
      </c>
      <c r="F7" s="14" t="s">
        <v>48</v>
      </c>
      <c r="G7" s="16" t="s">
        <v>32</v>
      </c>
      <c r="H7" s="15" t="s">
        <v>101</v>
      </c>
      <c r="I7" s="37" t="s">
        <v>115</v>
      </c>
      <c r="J7" s="13" t="s">
        <v>96</v>
      </c>
      <c r="K7" s="13" t="s">
        <v>41</v>
      </c>
      <c r="L7" s="18" t="s">
        <v>102</v>
      </c>
      <c r="M7" s="17" t="s">
        <v>97</v>
      </c>
      <c r="N7" s="19" t="s">
        <v>35</v>
      </c>
      <c r="O7" s="112">
        <v>45917</v>
      </c>
      <c r="P7" s="113">
        <v>45922</v>
      </c>
      <c r="Q7" s="114" t="s">
        <v>100</v>
      </c>
      <c r="R7" s="115">
        <v>2.79</v>
      </c>
      <c r="S7" s="116">
        <v>2.8</v>
      </c>
      <c r="T7" s="2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</v>
      </c>
      <c r="U7" s="21">
        <f t="shared" si="0"/>
        <v>2.79</v>
      </c>
      <c r="V7" s="22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2.8</v>
      </c>
      <c r="W7" s="18"/>
    </row>
    <row r="8" spans="1:24" x14ac:dyDescent="0.4">
      <c r="A8" s="17">
        <f>A7+1</f>
        <v>2</v>
      </c>
      <c r="B8" s="43" t="s">
        <v>116</v>
      </c>
      <c r="C8" s="52" t="s">
        <v>116</v>
      </c>
      <c r="D8" s="40" t="s">
        <v>31</v>
      </c>
      <c r="E8" s="29" t="s">
        <v>31</v>
      </c>
      <c r="F8" s="29" t="s">
        <v>117</v>
      </c>
      <c r="G8" s="117" t="s">
        <v>91</v>
      </c>
      <c r="H8" s="41" t="s">
        <v>118</v>
      </c>
      <c r="I8" s="37" t="s">
        <v>119</v>
      </c>
      <c r="J8" s="42" t="s">
        <v>31</v>
      </c>
      <c r="K8" s="42" t="s">
        <v>31</v>
      </c>
      <c r="L8" s="49" t="s">
        <v>92</v>
      </c>
      <c r="M8" s="27" t="s">
        <v>120</v>
      </c>
      <c r="N8" s="46" t="s">
        <v>35</v>
      </c>
      <c r="O8" s="118">
        <v>45784</v>
      </c>
      <c r="P8" s="53">
        <v>45898</v>
      </c>
      <c r="Q8" s="26" t="s">
        <v>67</v>
      </c>
      <c r="R8" s="42" t="s">
        <v>39</v>
      </c>
      <c r="S8" s="119" t="s">
        <v>55</v>
      </c>
      <c r="T8" s="23" t="str">
        <f t="shared" si="0"/>
        <v>&lt;8.3</v>
      </c>
      <c r="U8" s="23" t="str">
        <f t="shared" si="0"/>
        <v>&lt;8.1</v>
      </c>
      <c r="V8" s="24" t="str">
        <f t="shared" ref="V8:V47" si="2">IFERROR(IF(AND(T8="",U8=""),"",IF(AND(T8="-",U8="-"),IF(S8="","Cs合計を入力してください",S8),IF(NOT(ISERROR(T8*1+U8*1)),ROUND(T8+U8,1-INT(LOG(ABS(T8+U8)))),IF(NOT(ISERROR(T8*1)),ROUND(T8,1-INT(LOG(ABS(T8)))),IF(NOT(ISERROR(U8*1)),ROUND(U8,1-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&lt;16</v>
      </c>
      <c r="W8" s="49" t="str">
        <f>IF(ISERROR(V8*1),"",IF(AND(H8="飲料水",V8&gt;=11),"○",IF(AND(H8="牛乳・乳児用食品",V8&gt;=51),"○",IF(AND(H8&lt;&gt;"",V8&gt;=110),"○",""))))</f>
        <v/>
      </c>
    </row>
    <row r="9" spans="1:24" x14ac:dyDescent="0.4">
      <c r="A9" s="17">
        <f t="shared" ref="A9:A72" si="3">A8+1</f>
        <v>3</v>
      </c>
      <c r="B9" s="43" t="s">
        <v>116</v>
      </c>
      <c r="C9" s="52" t="s">
        <v>116</v>
      </c>
      <c r="D9" s="40" t="s">
        <v>121</v>
      </c>
      <c r="E9" s="29" t="s">
        <v>31</v>
      </c>
      <c r="F9" s="29" t="s">
        <v>31</v>
      </c>
      <c r="G9" s="117" t="s">
        <v>91</v>
      </c>
      <c r="H9" s="41" t="s">
        <v>118</v>
      </c>
      <c r="I9" s="37" t="s">
        <v>122</v>
      </c>
      <c r="J9" s="42" t="s">
        <v>31</v>
      </c>
      <c r="K9" s="42" t="s">
        <v>31</v>
      </c>
      <c r="L9" s="49" t="s">
        <v>92</v>
      </c>
      <c r="M9" s="27" t="s">
        <v>120</v>
      </c>
      <c r="N9" s="46" t="s">
        <v>35</v>
      </c>
      <c r="O9" s="118">
        <v>45784</v>
      </c>
      <c r="P9" s="53">
        <v>45898</v>
      </c>
      <c r="Q9" s="26" t="s">
        <v>82</v>
      </c>
      <c r="R9" s="42" t="s">
        <v>39</v>
      </c>
      <c r="S9" s="119" t="s">
        <v>71</v>
      </c>
      <c r="T9" s="23" t="str">
        <f t="shared" si="0"/>
        <v>&lt;7.1</v>
      </c>
      <c r="U9" s="23" t="str">
        <f t="shared" si="0"/>
        <v>&lt;8.1</v>
      </c>
      <c r="V9" s="24" t="str">
        <f t="shared" si="2"/>
        <v>&lt;15</v>
      </c>
      <c r="W9" s="120"/>
    </row>
    <row r="10" spans="1:24" x14ac:dyDescent="0.4">
      <c r="A10" s="17">
        <f t="shared" si="3"/>
        <v>4</v>
      </c>
      <c r="B10" s="43" t="s">
        <v>116</v>
      </c>
      <c r="C10" s="52" t="s">
        <v>116</v>
      </c>
      <c r="D10" s="26" t="s">
        <v>31</v>
      </c>
      <c r="E10" s="29" t="s">
        <v>31</v>
      </c>
      <c r="F10" s="29" t="s">
        <v>117</v>
      </c>
      <c r="G10" s="117" t="s">
        <v>91</v>
      </c>
      <c r="H10" s="41" t="s">
        <v>118</v>
      </c>
      <c r="I10" s="37" t="s">
        <v>119</v>
      </c>
      <c r="J10" s="42" t="s">
        <v>31</v>
      </c>
      <c r="K10" s="42" t="s">
        <v>31</v>
      </c>
      <c r="L10" s="49" t="s">
        <v>92</v>
      </c>
      <c r="M10" s="27" t="s">
        <v>120</v>
      </c>
      <c r="N10" s="46" t="s">
        <v>35</v>
      </c>
      <c r="O10" s="118">
        <v>45784</v>
      </c>
      <c r="P10" s="53">
        <v>45898</v>
      </c>
      <c r="Q10" s="26" t="s">
        <v>62</v>
      </c>
      <c r="R10" s="42" t="s">
        <v>112</v>
      </c>
      <c r="S10" s="119" t="s">
        <v>55</v>
      </c>
      <c r="T10" s="23" t="str">
        <f t="shared" si="0"/>
        <v>&lt;7.5</v>
      </c>
      <c r="U10" s="23" t="str">
        <f t="shared" si="0"/>
        <v>&lt;8</v>
      </c>
      <c r="V10" s="24" t="str">
        <f t="shared" si="2"/>
        <v>&lt;16</v>
      </c>
      <c r="W10" s="120"/>
    </row>
    <row r="11" spans="1:24" x14ac:dyDescent="0.4">
      <c r="A11" s="17">
        <f t="shared" si="3"/>
        <v>5</v>
      </c>
      <c r="B11" s="43" t="s">
        <v>116</v>
      </c>
      <c r="C11" s="52" t="s">
        <v>116</v>
      </c>
      <c r="D11" s="26" t="s">
        <v>31</v>
      </c>
      <c r="E11" s="29" t="s">
        <v>31</v>
      </c>
      <c r="F11" s="29" t="s">
        <v>123</v>
      </c>
      <c r="G11" s="117" t="s">
        <v>91</v>
      </c>
      <c r="H11" s="41" t="s">
        <v>124</v>
      </c>
      <c r="I11" s="37" t="s">
        <v>125</v>
      </c>
      <c r="J11" s="42" t="s">
        <v>31</v>
      </c>
      <c r="K11" s="42" t="s">
        <v>31</v>
      </c>
      <c r="L11" s="49" t="s">
        <v>92</v>
      </c>
      <c r="M11" s="27" t="s">
        <v>120</v>
      </c>
      <c r="N11" s="46" t="s">
        <v>35</v>
      </c>
      <c r="O11" s="118">
        <v>45784</v>
      </c>
      <c r="P11" s="53">
        <v>45898</v>
      </c>
      <c r="Q11" s="26" t="s">
        <v>126</v>
      </c>
      <c r="R11" s="42" t="s">
        <v>127</v>
      </c>
      <c r="S11" s="119" t="s">
        <v>107</v>
      </c>
      <c r="T11" s="23" t="str">
        <f t="shared" si="0"/>
        <v>&lt;3.2</v>
      </c>
      <c r="U11" s="23" t="str">
        <f t="shared" si="0"/>
        <v>&lt;2.8</v>
      </c>
      <c r="V11" s="24" t="str">
        <f t="shared" si="2"/>
        <v>&lt;6</v>
      </c>
      <c r="W11" s="120"/>
    </row>
    <row r="12" spans="1:24" x14ac:dyDescent="0.4">
      <c r="A12" s="17">
        <f t="shared" si="3"/>
        <v>6</v>
      </c>
      <c r="B12" s="43" t="s">
        <v>116</v>
      </c>
      <c r="C12" s="52" t="s">
        <v>116</v>
      </c>
      <c r="D12" s="26" t="s">
        <v>31</v>
      </c>
      <c r="E12" s="29" t="s">
        <v>31</v>
      </c>
      <c r="F12" s="119" t="s">
        <v>128</v>
      </c>
      <c r="G12" s="117" t="s">
        <v>91</v>
      </c>
      <c r="H12" s="41" t="s">
        <v>118</v>
      </c>
      <c r="I12" s="37" t="s">
        <v>129</v>
      </c>
      <c r="J12" s="42" t="s">
        <v>31</v>
      </c>
      <c r="K12" s="42" t="s">
        <v>31</v>
      </c>
      <c r="L12" s="49" t="s">
        <v>92</v>
      </c>
      <c r="M12" s="27" t="s">
        <v>120</v>
      </c>
      <c r="N12" s="46" t="s">
        <v>35</v>
      </c>
      <c r="O12" s="118">
        <v>45784</v>
      </c>
      <c r="P12" s="53">
        <v>45898</v>
      </c>
      <c r="Q12" s="26" t="s">
        <v>88</v>
      </c>
      <c r="R12" s="42" t="s">
        <v>64</v>
      </c>
      <c r="S12" s="119" t="s">
        <v>71</v>
      </c>
      <c r="T12" s="23" t="str">
        <f t="shared" si="0"/>
        <v>&lt;6.5</v>
      </c>
      <c r="U12" s="23" t="str">
        <f t="shared" si="0"/>
        <v>&lt;8.2</v>
      </c>
      <c r="V12" s="24" t="str">
        <f t="shared" si="2"/>
        <v>&lt;15</v>
      </c>
      <c r="W12" s="120"/>
    </row>
    <row r="13" spans="1:24" x14ac:dyDescent="0.4">
      <c r="A13" s="17">
        <f t="shared" si="3"/>
        <v>7</v>
      </c>
      <c r="B13" s="43" t="s">
        <v>116</v>
      </c>
      <c r="C13" s="52" t="s">
        <v>116</v>
      </c>
      <c r="D13" s="26" t="s">
        <v>31</v>
      </c>
      <c r="E13" s="29" t="s">
        <v>31</v>
      </c>
      <c r="F13" s="119" t="s">
        <v>130</v>
      </c>
      <c r="G13" s="117" t="s">
        <v>91</v>
      </c>
      <c r="H13" s="41" t="s">
        <v>118</v>
      </c>
      <c r="I13" s="27" t="s">
        <v>131</v>
      </c>
      <c r="J13" s="42" t="s">
        <v>31</v>
      </c>
      <c r="K13" s="42" t="s">
        <v>31</v>
      </c>
      <c r="L13" s="49" t="s">
        <v>92</v>
      </c>
      <c r="M13" s="27" t="s">
        <v>120</v>
      </c>
      <c r="N13" s="46" t="s">
        <v>35</v>
      </c>
      <c r="O13" s="118">
        <v>45784</v>
      </c>
      <c r="P13" s="53">
        <v>45898</v>
      </c>
      <c r="Q13" s="26" t="s">
        <v>81</v>
      </c>
      <c r="R13" s="42" t="s">
        <v>70</v>
      </c>
      <c r="S13" s="119" t="s">
        <v>55</v>
      </c>
      <c r="T13" s="23" t="str">
        <f t="shared" si="0"/>
        <v>&lt;7.6</v>
      </c>
      <c r="U13" s="23" t="str">
        <f t="shared" si="0"/>
        <v>&lt;8.8</v>
      </c>
      <c r="V13" s="24" t="str">
        <f t="shared" si="2"/>
        <v>&lt;16</v>
      </c>
      <c r="W13" s="120"/>
    </row>
    <row r="14" spans="1:24" x14ac:dyDescent="0.4">
      <c r="A14" s="17">
        <f t="shared" si="3"/>
        <v>8</v>
      </c>
      <c r="B14" s="43" t="s">
        <v>116</v>
      </c>
      <c r="C14" s="52" t="s">
        <v>116</v>
      </c>
      <c r="D14" s="26" t="s">
        <v>31</v>
      </c>
      <c r="E14" s="29" t="s">
        <v>31</v>
      </c>
      <c r="F14" s="119" t="s">
        <v>132</v>
      </c>
      <c r="G14" s="117" t="s">
        <v>91</v>
      </c>
      <c r="H14" s="41" t="s">
        <v>118</v>
      </c>
      <c r="I14" s="27" t="s">
        <v>133</v>
      </c>
      <c r="J14" s="42" t="s">
        <v>31</v>
      </c>
      <c r="K14" s="42" t="s">
        <v>31</v>
      </c>
      <c r="L14" s="49" t="s">
        <v>92</v>
      </c>
      <c r="M14" s="27" t="s">
        <v>120</v>
      </c>
      <c r="N14" s="46" t="s">
        <v>35</v>
      </c>
      <c r="O14" s="118">
        <v>45784</v>
      </c>
      <c r="P14" s="53">
        <v>45898</v>
      </c>
      <c r="Q14" s="26" t="s">
        <v>134</v>
      </c>
      <c r="R14" s="42" t="s">
        <v>135</v>
      </c>
      <c r="S14" s="119" t="s">
        <v>61</v>
      </c>
      <c r="T14" s="23" t="str">
        <f t="shared" si="0"/>
        <v>&lt;4.7</v>
      </c>
      <c r="U14" s="23" t="str">
        <f t="shared" si="0"/>
        <v>&lt;4.4</v>
      </c>
      <c r="V14" s="24" t="str">
        <f t="shared" si="2"/>
        <v>&lt;9.1</v>
      </c>
      <c r="W14" s="120"/>
    </row>
    <row r="15" spans="1:24" x14ac:dyDescent="0.4">
      <c r="A15" s="17">
        <f t="shared" si="3"/>
        <v>9</v>
      </c>
      <c r="B15" s="43" t="s">
        <v>116</v>
      </c>
      <c r="C15" s="52" t="s">
        <v>116</v>
      </c>
      <c r="D15" s="26" t="s">
        <v>31</v>
      </c>
      <c r="E15" s="29" t="s">
        <v>31</v>
      </c>
      <c r="F15" s="119" t="s">
        <v>117</v>
      </c>
      <c r="G15" s="117" t="s">
        <v>91</v>
      </c>
      <c r="H15" s="41" t="s">
        <v>118</v>
      </c>
      <c r="I15" s="27" t="s">
        <v>119</v>
      </c>
      <c r="J15" s="42" t="s">
        <v>31</v>
      </c>
      <c r="K15" s="42" t="s">
        <v>31</v>
      </c>
      <c r="L15" s="49" t="s">
        <v>92</v>
      </c>
      <c r="M15" s="27" t="s">
        <v>120</v>
      </c>
      <c r="N15" s="46" t="s">
        <v>35</v>
      </c>
      <c r="O15" s="118">
        <v>45784</v>
      </c>
      <c r="P15" s="53">
        <v>45898</v>
      </c>
      <c r="Q15" s="26" t="s">
        <v>79</v>
      </c>
      <c r="R15" s="42" t="s">
        <v>110</v>
      </c>
      <c r="S15" s="119" t="s">
        <v>71</v>
      </c>
      <c r="T15" s="23" t="str">
        <f t="shared" si="0"/>
        <v>&lt;7.8</v>
      </c>
      <c r="U15" s="23" t="str">
        <f t="shared" si="0"/>
        <v>&lt;7.4</v>
      </c>
      <c r="V15" s="24" t="str">
        <f t="shared" si="2"/>
        <v>&lt;15</v>
      </c>
      <c r="W15" s="120"/>
    </row>
    <row r="16" spans="1:24" x14ac:dyDescent="0.4">
      <c r="A16" s="17">
        <f t="shared" si="3"/>
        <v>10</v>
      </c>
      <c r="B16" s="43" t="s">
        <v>116</v>
      </c>
      <c r="C16" s="52" t="s">
        <v>116</v>
      </c>
      <c r="D16" s="26" t="s">
        <v>31</v>
      </c>
      <c r="E16" s="29" t="s">
        <v>31</v>
      </c>
      <c r="F16" s="119" t="s">
        <v>123</v>
      </c>
      <c r="G16" s="117" t="s">
        <v>91</v>
      </c>
      <c r="H16" s="41" t="s">
        <v>118</v>
      </c>
      <c r="I16" s="27" t="s">
        <v>136</v>
      </c>
      <c r="J16" s="42" t="s">
        <v>31</v>
      </c>
      <c r="K16" s="42" t="s">
        <v>31</v>
      </c>
      <c r="L16" s="49" t="s">
        <v>92</v>
      </c>
      <c r="M16" s="27" t="s">
        <v>120</v>
      </c>
      <c r="N16" s="46" t="s">
        <v>35</v>
      </c>
      <c r="O16" s="118">
        <v>45784</v>
      </c>
      <c r="P16" s="53">
        <v>45898</v>
      </c>
      <c r="Q16" s="26" t="s">
        <v>86</v>
      </c>
      <c r="R16" s="42" t="s">
        <v>113</v>
      </c>
      <c r="S16" s="119" t="s">
        <v>74</v>
      </c>
      <c r="T16" s="23" t="str">
        <f t="shared" si="0"/>
        <v>&lt;6.3</v>
      </c>
      <c r="U16" s="23" t="str">
        <f t="shared" si="0"/>
        <v>&lt;5.3</v>
      </c>
      <c r="V16" s="24" t="str">
        <f t="shared" si="2"/>
        <v>&lt;12</v>
      </c>
      <c r="W16" s="120"/>
    </row>
    <row r="17" spans="1:23" x14ac:dyDescent="0.4">
      <c r="A17" s="17">
        <f t="shared" si="3"/>
        <v>11</v>
      </c>
      <c r="B17" s="43" t="s">
        <v>116</v>
      </c>
      <c r="C17" s="52" t="s">
        <v>116</v>
      </c>
      <c r="D17" s="26" t="s">
        <v>31</v>
      </c>
      <c r="E17" s="29" t="s">
        <v>31</v>
      </c>
      <c r="F17" s="119" t="s">
        <v>137</v>
      </c>
      <c r="G17" s="117" t="s">
        <v>91</v>
      </c>
      <c r="H17" s="41" t="s">
        <v>118</v>
      </c>
      <c r="I17" s="27" t="s">
        <v>136</v>
      </c>
      <c r="J17" s="42" t="s">
        <v>31</v>
      </c>
      <c r="K17" s="42" t="s">
        <v>31</v>
      </c>
      <c r="L17" s="49" t="s">
        <v>92</v>
      </c>
      <c r="M17" s="27" t="s">
        <v>120</v>
      </c>
      <c r="N17" s="46" t="s">
        <v>35</v>
      </c>
      <c r="O17" s="118">
        <v>45784</v>
      </c>
      <c r="P17" s="53">
        <v>45898</v>
      </c>
      <c r="Q17" s="26" t="s">
        <v>62</v>
      </c>
      <c r="R17" s="42" t="s">
        <v>93</v>
      </c>
      <c r="S17" s="119" t="s">
        <v>72</v>
      </c>
      <c r="T17" s="23" t="str">
        <f t="shared" si="0"/>
        <v>&lt;7.5</v>
      </c>
      <c r="U17" s="23" t="str">
        <f t="shared" si="0"/>
        <v>&lt;5.9</v>
      </c>
      <c r="V17" s="24" t="str">
        <f t="shared" si="2"/>
        <v>&lt;13</v>
      </c>
      <c r="W17" s="120"/>
    </row>
    <row r="18" spans="1:23" x14ac:dyDescent="0.4">
      <c r="A18" s="17">
        <f t="shared" si="3"/>
        <v>12</v>
      </c>
      <c r="B18" s="43" t="s">
        <v>116</v>
      </c>
      <c r="C18" s="52" t="s">
        <v>116</v>
      </c>
      <c r="D18" s="26" t="s">
        <v>31</v>
      </c>
      <c r="E18" s="29" t="s">
        <v>31</v>
      </c>
      <c r="F18" s="119" t="s">
        <v>117</v>
      </c>
      <c r="G18" s="117" t="s">
        <v>91</v>
      </c>
      <c r="H18" s="41" t="s">
        <v>118</v>
      </c>
      <c r="I18" s="27" t="s">
        <v>119</v>
      </c>
      <c r="J18" s="42" t="s">
        <v>31</v>
      </c>
      <c r="K18" s="42" t="s">
        <v>31</v>
      </c>
      <c r="L18" s="49" t="s">
        <v>92</v>
      </c>
      <c r="M18" s="27" t="s">
        <v>120</v>
      </c>
      <c r="N18" s="46" t="s">
        <v>35</v>
      </c>
      <c r="O18" s="118">
        <v>45803</v>
      </c>
      <c r="P18" s="53">
        <v>45898</v>
      </c>
      <c r="Q18" s="26" t="s">
        <v>88</v>
      </c>
      <c r="R18" s="42" t="s">
        <v>62</v>
      </c>
      <c r="S18" s="119" t="s">
        <v>40</v>
      </c>
      <c r="T18" s="23" t="str">
        <f t="shared" si="0"/>
        <v>&lt;6.5</v>
      </c>
      <c r="U18" s="23" t="str">
        <f t="shared" si="0"/>
        <v>&lt;7.5</v>
      </c>
      <c r="V18" s="24" t="str">
        <f t="shared" si="2"/>
        <v>&lt;14</v>
      </c>
      <c r="W18" s="120"/>
    </row>
    <row r="19" spans="1:23" x14ac:dyDescent="0.4">
      <c r="A19" s="17">
        <f t="shared" si="3"/>
        <v>13</v>
      </c>
      <c r="B19" s="43" t="s">
        <v>116</v>
      </c>
      <c r="C19" s="52" t="s">
        <v>116</v>
      </c>
      <c r="D19" s="26" t="s">
        <v>31</v>
      </c>
      <c r="E19" s="29" t="s">
        <v>31</v>
      </c>
      <c r="F19" s="119" t="s">
        <v>138</v>
      </c>
      <c r="G19" s="117" t="s">
        <v>91</v>
      </c>
      <c r="H19" s="41" t="s">
        <v>118</v>
      </c>
      <c r="I19" s="27" t="s">
        <v>136</v>
      </c>
      <c r="J19" s="42" t="s">
        <v>31</v>
      </c>
      <c r="K19" s="42" t="s">
        <v>31</v>
      </c>
      <c r="L19" s="49" t="s">
        <v>92</v>
      </c>
      <c r="M19" s="27" t="s">
        <v>120</v>
      </c>
      <c r="N19" s="46" t="s">
        <v>35</v>
      </c>
      <c r="O19" s="118">
        <v>45803</v>
      </c>
      <c r="P19" s="53">
        <v>45898</v>
      </c>
      <c r="Q19" s="26" t="s">
        <v>139</v>
      </c>
      <c r="R19" s="42" t="s">
        <v>80</v>
      </c>
      <c r="S19" s="119" t="s">
        <v>72</v>
      </c>
      <c r="T19" s="23" t="str">
        <f t="shared" si="0"/>
        <v>&lt;6.4</v>
      </c>
      <c r="U19" s="23" t="str">
        <f t="shared" si="0"/>
        <v>&lt;7</v>
      </c>
      <c r="V19" s="24" t="str">
        <f t="shared" si="2"/>
        <v>&lt;13</v>
      </c>
      <c r="W19" s="120"/>
    </row>
    <row r="20" spans="1:23" x14ac:dyDescent="0.4">
      <c r="A20" s="17">
        <f t="shared" si="3"/>
        <v>14</v>
      </c>
      <c r="B20" s="43" t="s">
        <v>116</v>
      </c>
      <c r="C20" s="52" t="s">
        <v>116</v>
      </c>
      <c r="D20" s="26" t="s">
        <v>31</v>
      </c>
      <c r="E20" s="29" t="s">
        <v>31</v>
      </c>
      <c r="F20" s="119" t="s">
        <v>140</v>
      </c>
      <c r="G20" s="117" t="s">
        <v>91</v>
      </c>
      <c r="H20" s="41" t="s">
        <v>118</v>
      </c>
      <c r="I20" s="27" t="s">
        <v>136</v>
      </c>
      <c r="J20" s="42" t="s">
        <v>31</v>
      </c>
      <c r="K20" s="42" t="s">
        <v>31</v>
      </c>
      <c r="L20" s="49" t="s">
        <v>92</v>
      </c>
      <c r="M20" s="27" t="s">
        <v>120</v>
      </c>
      <c r="N20" s="46" t="s">
        <v>35</v>
      </c>
      <c r="O20" s="118">
        <v>45803</v>
      </c>
      <c r="P20" s="53">
        <v>45898</v>
      </c>
      <c r="Q20" s="26" t="s">
        <v>107</v>
      </c>
      <c r="R20" s="42" t="s">
        <v>87</v>
      </c>
      <c r="S20" s="119" t="s">
        <v>76</v>
      </c>
      <c r="T20" s="23" t="str">
        <f t="shared" si="0"/>
        <v>&lt;6</v>
      </c>
      <c r="U20" s="23" t="str">
        <f t="shared" si="0"/>
        <v>&lt;5.4</v>
      </c>
      <c r="V20" s="24" t="str">
        <f t="shared" si="2"/>
        <v>&lt;11</v>
      </c>
      <c r="W20" s="120"/>
    </row>
    <row r="21" spans="1:23" x14ac:dyDescent="0.4">
      <c r="A21" s="17">
        <f t="shared" si="3"/>
        <v>15</v>
      </c>
      <c r="B21" s="43" t="s">
        <v>116</v>
      </c>
      <c r="C21" s="52" t="s">
        <v>116</v>
      </c>
      <c r="D21" s="26" t="s">
        <v>31</v>
      </c>
      <c r="E21" s="29" t="s">
        <v>31</v>
      </c>
      <c r="F21" s="119" t="s">
        <v>141</v>
      </c>
      <c r="G21" s="117" t="s">
        <v>91</v>
      </c>
      <c r="H21" s="41" t="s">
        <v>118</v>
      </c>
      <c r="I21" s="27" t="s">
        <v>136</v>
      </c>
      <c r="J21" s="42" t="s">
        <v>31</v>
      </c>
      <c r="K21" s="42" t="s">
        <v>31</v>
      </c>
      <c r="L21" s="49" t="s">
        <v>92</v>
      </c>
      <c r="M21" s="27" t="s">
        <v>120</v>
      </c>
      <c r="N21" s="46" t="s">
        <v>35</v>
      </c>
      <c r="O21" s="47">
        <v>45803</v>
      </c>
      <c r="P21" s="53">
        <v>45898</v>
      </c>
      <c r="Q21" s="26" t="s">
        <v>93</v>
      </c>
      <c r="R21" s="42" t="s">
        <v>93</v>
      </c>
      <c r="S21" s="119" t="s">
        <v>74</v>
      </c>
      <c r="T21" s="23" t="str">
        <f t="shared" si="0"/>
        <v>&lt;5.9</v>
      </c>
      <c r="U21" s="23" t="str">
        <f t="shared" si="0"/>
        <v>&lt;5.9</v>
      </c>
      <c r="V21" s="24" t="str">
        <f t="shared" si="2"/>
        <v>&lt;12</v>
      </c>
      <c r="W21" s="120"/>
    </row>
    <row r="22" spans="1:23" x14ac:dyDescent="0.4">
      <c r="A22" s="17">
        <f t="shared" si="3"/>
        <v>16</v>
      </c>
      <c r="B22" s="43" t="s">
        <v>116</v>
      </c>
      <c r="C22" s="52" t="s">
        <v>116</v>
      </c>
      <c r="D22" s="26" t="s">
        <v>31</v>
      </c>
      <c r="E22" s="29" t="s">
        <v>31</v>
      </c>
      <c r="F22" s="119" t="s">
        <v>140</v>
      </c>
      <c r="G22" s="117" t="s">
        <v>91</v>
      </c>
      <c r="H22" s="41" t="s">
        <v>118</v>
      </c>
      <c r="I22" s="27" t="s">
        <v>136</v>
      </c>
      <c r="J22" s="42" t="s">
        <v>31</v>
      </c>
      <c r="K22" s="42" t="s">
        <v>31</v>
      </c>
      <c r="L22" s="49" t="s">
        <v>92</v>
      </c>
      <c r="M22" s="27" t="s">
        <v>120</v>
      </c>
      <c r="N22" s="46" t="s">
        <v>35</v>
      </c>
      <c r="O22" s="118">
        <v>45803</v>
      </c>
      <c r="P22" s="53">
        <v>45898</v>
      </c>
      <c r="Q22" s="26" t="s">
        <v>107</v>
      </c>
      <c r="R22" s="42" t="s">
        <v>108</v>
      </c>
      <c r="S22" s="119" t="s">
        <v>74</v>
      </c>
      <c r="T22" s="23" t="str">
        <f t="shared" si="0"/>
        <v>&lt;6</v>
      </c>
      <c r="U22" s="23" t="str">
        <f t="shared" si="0"/>
        <v>&lt;5.7</v>
      </c>
      <c r="V22" s="24" t="str">
        <f t="shared" si="2"/>
        <v>&lt;12</v>
      </c>
      <c r="W22" s="120"/>
    </row>
    <row r="23" spans="1:23" x14ac:dyDescent="0.4">
      <c r="A23" s="17">
        <f t="shared" si="3"/>
        <v>17</v>
      </c>
      <c r="B23" s="43" t="s">
        <v>116</v>
      </c>
      <c r="C23" s="52" t="s">
        <v>116</v>
      </c>
      <c r="D23" s="26" t="s">
        <v>31</v>
      </c>
      <c r="E23" s="29" t="s">
        <v>31</v>
      </c>
      <c r="F23" s="119" t="s">
        <v>142</v>
      </c>
      <c r="G23" s="117" t="s">
        <v>91</v>
      </c>
      <c r="H23" s="41" t="s">
        <v>118</v>
      </c>
      <c r="I23" s="27" t="s">
        <v>136</v>
      </c>
      <c r="J23" s="42" t="s">
        <v>31</v>
      </c>
      <c r="K23" s="42" t="s">
        <v>31</v>
      </c>
      <c r="L23" s="49" t="s">
        <v>92</v>
      </c>
      <c r="M23" s="27" t="s">
        <v>120</v>
      </c>
      <c r="N23" s="46" t="s">
        <v>35</v>
      </c>
      <c r="O23" s="118">
        <v>45803</v>
      </c>
      <c r="P23" s="53">
        <v>45898</v>
      </c>
      <c r="Q23" s="26" t="s">
        <v>80</v>
      </c>
      <c r="R23" s="42" t="s">
        <v>45</v>
      </c>
      <c r="S23" s="119" t="s">
        <v>40</v>
      </c>
      <c r="T23" s="23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</v>
      </c>
      <c r="U23" s="23" t="str">
        <f t="shared" si="4"/>
        <v>&lt;6.9</v>
      </c>
      <c r="V23" s="24" t="str">
        <f t="shared" si="2"/>
        <v>&lt;14</v>
      </c>
      <c r="W23" s="120"/>
    </row>
    <row r="24" spans="1:23" x14ac:dyDescent="0.4">
      <c r="A24" s="17">
        <f t="shared" si="3"/>
        <v>18</v>
      </c>
      <c r="B24" s="43" t="s">
        <v>116</v>
      </c>
      <c r="C24" s="52" t="s">
        <v>116</v>
      </c>
      <c r="D24" s="26" t="s">
        <v>31</v>
      </c>
      <c r="E24" s="29" t="s">
        <v>31</v>
      </c>
      <c r="F24" s="119" t="s">
        <v>138</v>
      </c>
      <c r="G24" s="117" t="s">
        <v>91</v>
      </c>
      <c r="H24" s="41" t="s">
        <v>118</v>
      </c>
      <c r="I24" s="27" t="s">
        <v>136</v>
      </c>
      <c r="J24" s="42" t="s">
        <v>31</v>
      </c>
      <c r="K24" s="42" t="s">
        <v>31</v>
      </c>
      <c r="L24" s="49" t="s">
        <v>92</v>
      </c>
      <c r="M24" s="27" t="s">
        <v>120</v>
      </c>
      <c r="N24" s="46" t="s">
        <v>35</v>
      </c>
      <c r="O24" s="118">
        <v>45803</v>
      </c>
      <c r="P24" s="53">
        <v>45898</v>
      </c>
      <c r="Q24" s="26" t="s">
        <v>68</v>
      </c>
      <c r="R24" s="42" t="s">
        <v>139</v>
      </c>
      <c r="S24" s="119" t="s">
        <v>40</v>
      </c>
      <c r="T24" s="23" t="str">
        <f t="shared" si="4"/>
        <v>&lt;7.7</v>
      </c>
      <c r="U24" s="23" t="str">
        <f t="shared" si="4"/>
        <v>&lt;6.4</v>
      </c>
      <c r="V24" s="24" t="str">
        <f t="shared" si="2"/>
        <v>&lt;14</v>
      </c>
      <c r="W24" s="120"/>
    </row>
    <row r="25" spans="1:23" x14ac:dyDescent="0.4">
      <c r="A25" s="17">
        <f t="shared" si="3"/>
        <v>19</v>
      </c>
      <c r="B25" s="43" t="s">
        <v>116</v>
      </c>
      <c r="C25" s="52" t="s">
        <v>116</v>
      </c>
      <c r="D25" s="26" t="s">
        <v>31</v>
      </c>
      <c r="E25" s="29" t="s">
        <v>31</v>
      </c>
      <c r="F25" s="119" t="s">
        <v>117</v>
      </c>
      <c r="G25" s="117" t="s">
        <v>91</v>
      </c>
      <c r="H25" s="41" t="s">
        <v>118</v>
      </c>
      <c r="I25" s="27" t="s">
        <v>119</v>
      </c>
      <c r="J25" s="42" t="s">
        <v>31</v>
      </c>
      <c r="K25" s="42" t="s">
        <v>31</v>
      </c>
      <c r="L25" s="49" t="s">
        <v>92</v>
      </c>
      <c r="M25" s="27" t="s">
        <v>120</v>
      </c>
      <c r="N25" s="46" t="s">
        <v>35</v>
      </c>
      <c r="O25" s="118">
        <v>45803</v>
      </c>
      <c r="P25" s="53">
        <v>45898</v>
      </c>
      <c r="Q25" s="26" t="s">
        <v>112</v>
      </c>
      <c r="R25" s="42" t="s">
        <v>65</v>
      </c>
      <c r="S25" s="119" t="s">
        <v>63</v>
      </c>
      <c r="T25" s="23" t="str">
        <f t="shared" si="4"/>
        <v>&lt;8</v>
      </c>
      <c r="U25" s="23" t="str">
        <f t="shared" si="4"/>
        <v>&lt;8.5</v>
      </c>
      <c r="V25" s="24" t="str">
        <f t="shared" si="2"/>
        <v>&lt;17</v>
      </c>
      <c r="W25" s="120"/>
    </row>
    <row r="26" spans="1:23" x14ac:dyDescent="0.4">
      <c r="A26" s="17">
        <f t="shared" si="3"/>
        <v>20</v>
      </c>
      <c r="B26" s="42" t="s">
        <v>116</v>
      </c>
      <c r="C26" s="119" t="s">
        <v>116</v>
      </c>
      <c r="D26" s="26" t="s">
        <v>31</v>
      </c>
      <c r="E26" s="29" t="s">
        <v>31</v>
      </c>
      <c r="F26" s="119" t="s">
        <v>117</v>
      </c>
      <c r="G26" s="121" t="s">
        <v>91</v>
      </c>
      <c r="H26" s="41" t="s">
        <v>118</v>
      </c>
      <c r="I26" s="27" t="s">
        <v>143</v>
      </c>
      <c r="J26" s="42" t="s">
        <v>31</v>
      </c>
      <c r="K26" s="42" t="s">
        <v>31</v>
      </c>
      <c r="L26" s="120" t="s">
        <v>92</v>
      </c>
      <c r="M26" s="27" t="s">
        <v>120</v>
      </c>
      <c r="N26" s="46" t="s">
        <v>35</v>
      </c>
      <c r="O26" s="118">
        <v>45803</v>
      </c>
      <c r="P26" s="48">
        <v>45898</v>
      </c>
      <c r="Q26" s="26" t="s">
        <v>75</v>
      </c>
      <c r="R26" s="42" t="s">
        <v>62</v>
      </c>
      <c r="S26" s="119" t="s">
        <v>71</v>
      </c>
      <c r="T26" s="122" t="str">
        <f t="shared" si="4"/>
        <v>&lt;7.9</v>
      </c>
      <c r="U26" s="122" t="str">
        <f t="shared" si="4"/>
        <v>&lt;7.5</v>
      </c>
      <c r="V26" s="123" t="str">
        <f t="shared" si="2"/>
        <v>&lt;15</v>
      </c>
      <c r="W26" s="120"/>
    </row>
    <row r="27" spans="1:23" x14ac:dyDescent="0.4">
      <c r="A27" s="17">
        <f t="shared" si="3"/>
        <v>21</v>
      </c>
      <c r="B27" s="42" t="s">
        <v>116</v>
      </c>
      <c r="C27" s="119" t="s">
        <v>116</v>
      </c>
      <c r="D27" s="26" t="s">
        <v>31</v>
      </c>
      <c r="E27" s="29" t="s">
        <v>31</v>
      </c>
      <c r="F27" s="119" t="s">
        <v>117</v>
      </c>
      <c r="G27" s="121" t="s">
        <v>91</v>
      </c>
      <c r="H27" s="41" t="s">
        <v>118</v>
      </c>
      <c r="I27" s="27" t="s">
        <v>119</v>
      </c>
      <c r="J27" s="42" t="s">
        <v>31</v>
      </c>
      <c r="K27" s="42" t="s">
        <v>31</v>
      </c>
      <c r="L27" s="120" t="s">
        <v>92</v>
      </c>
      <c r="M27" s="27" t="s">
        <v>120</v>
      </c>
      <c r="N27" s="46" t="s">
        <v>35</v>
      </c>
      <c r="O27" s="47">
        <v>45803</v>
      </c>
      <c r="P27" s="48">
        <v>45898</v>
      </c>
      <c r="Q27" s="26" t="s">
        <v>78</v>
      </c>
      <c r="R27" s="42" t="s">
        <v>62</v>
      </c>
      <c r="S27" s="119" t="s">
        <v>55</v>
      </c>
      <c r="T27" s="122" t="str">
        <f t="shared" si="4"/>
        <v>&lt;8.7</v>
      </c>
      <c r="U27" s="122" t="str">
        <f t="shared" si="4"/>
        <v>&lt;7.5</v>
      </c>
      <c r="V27" s="123" t="str">
        <f t="shared" si="2"/>
        <v>&lt;16</v>
      </c>
      <c r="W27" s="120"/>
    </row>
    <row r="28" spans="1:23" x14ac:dyDescent="0.4">
      <c r="A28" s="17">
        <f t="shared" si="3"/>
        <v>22</v>
      </c>
      <c r="B28" s="43" t="s">
        <v>116</v>
      </c>
      <c r="C28" s="52" t="s">
        <v>116</v>
      </c>
      <c r="D28" s="40" t="s">
        <v>31</v>
      </c>
      <c r="E28" s="124" t="s">
        <v>31</v>
      </c>
      <c r="F28" s="124" t="s">
        <v>121</v>
      </c>
      <c r="G28" s="117" t="s">
        <v>91</v>
      </c>
      <c r="H28" s="114" t="s">
        <v>118</v>
      </c>
      <c r="I28" s="37" t="s">
        <v>144</v>
      </c>
      <c r="J28" s="43" t="s">
        <v>31</v>
      </c>
      <c r="K28" s="43" t="s">
        <v>31</v>
      </c>
      <c r="L28" s="49" t="s">
        <v>92</v>
      </c>
      <c r="M28" s="37" t="s">
        <v>120</v>
      </c>
      <c r="N28" s="44" t="s">
        <v>35</v>
      </c>
      <c r="O28" s="125">
        <v>45810</v>
      </c>
      <c r="P28" s="53">
        <v>45902</v>
      </c>
      <c r="Q28" s="40" t="s">
        <v>45</v>
      </c>
      <c r="R28" s="43" t="s">
        <v>45</v>
      </c>
      <c r="S28" s="52" t="s">
        <v>40</v>
      </c>
      <c r="T28" s="23" t="str">
        <f t="shared" si="4"/>
        <v>&lt;6.9</v>
      </c>
      <c r="U28" s="23" t="str">
        <f t="shared" si="4"/>
        <v>&lt;6.9</v>
      </c>
      <c r="V28" s="24" t="str">
        <f t="shared" si="2"/>
        <v>&lt;14</v>
      </c>
      <c r="W28" s="49" t="str">
        <f>IF(ISERROR(V28*1),"",IF(AND(H28="飲料水",V28&gt;=11),"○",IF(AND(H28="牛乳・乳児用食品",V28&gt;=51),"○",IF(AND(H28&lt;&gt;"",V28&gt;=110),"○",""))))</f>
        <v/>
      </c>
    </row>
    <row r="29" spans="1:23" x14ac:dyDescent="0.4">
      <c r="A29" s="17">
        <f t="shared" si="3"/>
        <v>23</v>
      </c>
      <c r="B29" s="43" t="s">
        <v>116</v>
      </c>
      <c r="C29" s="52" t="s">
        <v>116</v>
      </c>
      <c r="D29" s="26" t="s">
        <v>31</v>
      </c>
      <c r="E29" s="29" t="s">
        <v>31</v>
      </c>
      <c r="F29" s="29" t="s">
        <v>123</v>
      </c>
      <c r="G29" s="117" t="s">
        <v>91</v>
      </c>
      <c r="H29" s="41" t="s">
        <v>118</v>
      </c>
      <c r="I29" s="37" t="s">
        <v>145</v>
      </c>
      <c r="J29" s="42" t="s">
        <v>31</v>
      </c>
      <c r="K29" s="42" t="s">
        <v>31</v>
      </c>
      <c r="L29" s="49" t="s">
        <v>92</v>
      </c>
      <c r="M29" s="27" t="s">
        <v>120</v>
      </c>
      <c r="N29" s="46" t="s">
        <v>35</v>
      </c>
      <c r="O29" s="118">
        <v>45810</v>
      </c>
      <c r="P29" s="53">
        <v>45902</v>
      </c>
      <c r="Q29" s="26" t="s">
        <v>43</v>
      </c>
      <c r="R29" s="42" t="s">
        <v>45</v>
      </c>
      <c r="S29" s="119" t="s">
        <v>40</v>
      </c>
      <c r="T29" s="23" t="str">
        <f t="shared" si="4"/>
        <v>&lt;6.6</v>
      </c>
      <c r="U29" s="23" t="str">
        <f t="shared" si="4"/>
        <v>&lt;6.9</v>
      </c>
      <c r="V29" s="24" t="str">
        <f t="shared" si="2"/>
        <v>&lt;14</v>
      </c>
      <c r="W29" s="120"/>
    </row>
    <row r="30" spans="1:23" x14ac:dyDescent="0.4">
      <c r="A30" s="17">
        <f t="shared" si="3"/>
        <v>24</v>
      </c>
      <c r="B30" s="43" t="s">
        <v>116</v>
      </c>
      <c r="C30" s="52" t="s">
        <v>116</v>
      </c>
      <c r="D30" s="26" t="s">
        <v>31</v>
      </c>
      <c r="E30" s="29" t="s">
        <v>31</v>
      </c>
      <c r="F30" s="29" t="s">
        <v>146</v>
      </c>
      <c r="G30" s="117" t="s">
        <v>91</v>
      </c>
      <c r="H30" s="41" t="s">
        <v>118</v>
      </c>
      <c r="I30" s="37" t="s">
        <v>105</v>
      </c>
      <c r="J30" s="42" t="s">
        <v>31</v>
      </c>
      <c r="K30" s="42" t="s">
        <v>31</v>
      </c>
      <c r="L30" s="49" t="s">
        <v>92</v>
      </c>
      <c r="M30" s="27" t="s">
        <v>120</v>
      </c>
      <c r="N30" s="46" t="s">
        <v>35</v>
      </c>
      <c r="O30" s="118">
        <v>45810</v>
      </c>
      <c r="P30" s="53">
        <v>45902</v>
      </c>
      <c r="Q30" s="26" t="s">
        <v>109</v>
      </c>
      <c r="R30" s="42" t="s">
        <v>69</v>
      </c>
      <c r="S30" s="119" t="s">
        <v>76</v>
      </c>
      <c r="T30" s="23" t="str">
        <f t="shared" si="4"/>
        <v>&lt;4.9</v>
      </c>
      <c r="U30" s="23" t="str">
        <f t="shared" si="4"/>
        <v>&lt;6.2</v>
      </c>
      <c r="V30" s="24" t="str">
        <f t="shared" si="2"/>
        <v>&lt;11</v>
      </c>
      <c r="W30" s="120"/>
    </row>
    <row r="31" spans="1:23" x14ac:dyDescent="0.4">
      <c r="A31" s="17">
        <f t="shared" si="3"/>
        <v>25</v>
      </c>
      <c r="B31" s="43" t="s">
        <v>116</v>
      </c>
      <c r="C31" s="52" t="s">
        <v>116</v>
      </c>
      <c r="D31" s="26" t="s">
        <v>31</v>
      </c>
      <c r="E31" s="29" t="s">
        <v>31</v>
      </c>
      <c r="F31" s="29" t="s">
        <v>123</v>
      </c>
      <c r="G31" s="117" t="s">
        <v>91</v>
      </c>
      <c r="H31" s="41" t="s">
        <v>118</v>
      </c>
      <c r="I31" s="37" t="s">
        <v>147</v>
      </c>
      <c r="J31" s="42" t="s">
        <v>31</v>
      </c>
      <c r="K31" s="42" t="s">
        <v>31</v>
      </c>
      <c r="L31" s="49" t="s">
        <v>92</v>
      </c>
      <c r="M31" s="27" t="s">
        <v>120</v>
      </c>
      <c r="N31" s="46" t="s">
        <v>35</v>
      </c>
      <c r="O31" s="118">
        <v>45810</v>
      </c>
      <c r="P31" s="53">
        <v>45902</v>
      </c>
      <c r="Q31" s="26" t="s">
        <v>148</v>
      </c>
      <c r="R31" s="42" t="s">
        <v>107</v>
      </c>
      <c r="S31" s="119" t="s">
        <v>76</v>
      </c>
      <c r="T31" s="23" t="str">
        <f t="shared" si="4"/>
        <v>&lt;4.8</v>
      </c>
      <c r="U31" s="23" t="str">
        <f t="shared" si="4"/>
        <v>&lt;6</v>
      </c>
      <c r="V31" s="24" t="str">
        <f t="shared" si="2"/>
        <v>&lt;11</v>
      </c>
      <c r="W31" s="120"/>
    </row>
    <row r="32" spans="1:23" x14ac:dyDescent="0.4">
      <c r="A32" s="17">
        <f t="shared" si="3"/>
        <v>26</v>
      </c>
      <c r="B32" s="43" t="s">
        <v>116</v>
      </c>
      <c r="C32" s="52" t="s">
        <v>116</v>
      </c>
      <c r="D32" s="26" t="s">
        <v>31</v>
      </c>
      <c r="E32" s="29" t="s">
        <v>31</v>
      </c>
      <c r="F32" s="119" t="s">
        <v>149</v>
      </c>
      <c r="G32" s="117" t="s">
        <v>91</v>
      </c>
      <c r="H32" s="41" t="s">
        <v>118</v>
      </c>
      <c r="I32" s="37" t="s">
        <v>150</v>
      </c>
      <c r="J32" s="42" t="s">
        <v>31</v>
      </c>
      <c r="K32" s="42" t="s">
        <v>31</v>
      </c>
      <c r="L32" s="49" t="s">
        <v>92</v>
      </c>
      <c r="M32" s="27" t="s">
        <v>120</v>
      </c>
      <c r="N32" s="46" t="s">
        <v>35</v>
      </c>
      <c r="O32" s="118">
        <v>45810</v>
      </c>
      <c r="P32" s="53">
        <v>45902</v>
      </c>
      <c r="Q32" s="26" t="s">
        <v>107</v>
      </c>
      <c r="R32" s="42" t="s">
        <v>106</v>
      </c>
      <c r="S32" s="119" t="s">
        <v>72</v>
      </c>
      <c r="T32" s="23" t="str">
        <f t="shared" si="4"/>
        <v>&lt;6</v>
      </c>
      <c r="U32" s="23" t="str">
        <f t="shared" si="4"/>
        <v>&lt;7.3</v>
      </c>
      <c r="V32" s="24" t="str">
        <f t="shared" si="2"/>
        <v>&lt;13</v>
      </c>
      <c r="W32" s="120"/>
    </row>
    <row r="33" spans="1:23" x14ac:dyDescent="0.4">
      <c r="A33" s="17">
        <f t="shared" si="3"/>
        <v>27</v>
      </c>
      <c r="B33" s="43" t="s">
        <v>116</v>
      </c>
      <c r="C33" s="52" t="s">
        <v>116</v>
      </c>
      <c r="D33" s="26" t="s">
        <v>31</v>
      </c>
      <c r="E33" s="29" t="s">
        <v>31</v>
      </c>
      <c r="F33" s="119" t="s">
        <v>151</v>
      </c>
      <c r="G33" s="117" t="s">
        <v>91</v>
      </c>
      <c r="H33" s="41" t="s">
        <v>118</v>
      </c>
      <c r="I33" s="27" t="s">
        <v>152</v>
      </c>
      <c r="J33" s="42" t="s">
        <v>31</v>
      </c>
      <c r="K33" s="42" t="s">
        <v>31</v>
      </c>
      <c r="L33" s="49" t="s">
        <v>92</v>
      </c>
      <c r="M33" s="27" t="s">
        <v>120</v>
      </c>
      <c r="N33" s="46" t="s">
        <v>35</v>
      </c>
      <c r="O33" s="118">
        <v>45810</v>
      </c>
      <c r="P33" s="53">
        <v>45902</v>
      </c>
      <c r="Q33" s="26" t="s">
        <v>80</v>
      </c>
      <c r="R33" s="42" t="s">
        <v>139</v>
      </c>
      <c r="S33" s="119" t="s">
        <v>72</v>
      </c>
      <c r="T33" s="23" t="str">
        <f t="shared" si="4"/>
        <v>&lt;7</v>
      </c>
      <c r="U33" s="23" t="str">
        <f t="shared" si="4"/>
        <v>&lt;6.4</v>
      </c>
      <c r="V33" s="24" t="str">
        <f t="shared" si="2"/>
        <v>&lt;13</v>
      </c>
      <c r="W33" s="120"/>
    </row>
    <row r="34" spans="1:23" x14ac:dyDescent="0.4">
      <c r="A34" s="17">
        <f t="shared" si="3"/>
        <v>28</v>
      </c>
      <c r="B34" s="43" t="s">
        <v>116</v>
      </c>
      <c r="C34" s="52" t="s">
        <v>116</v>
      </c>
      <c r="D34" s="26" t="s">
        <v>31</v>
      </c>
      <c r="E34" s="29" t="s">
        <v>31</v>
      </c>
      <c r="F34" s="119" t="s">
        <v>141</v>
      </c>
      <c r="G34" s="117" t="s">
        <v>91</v>
      </c>
      <c r="H34" s="41" t="s">
        <v>118</v>
      </c>
      <c r="I34" s="27" t="s">
        <v>144</v>
      </c>
      <c r="J34" s="42" t="s">
        <v>31</v>
      </c>
      <c r="K34" s="42" t="s">
        <v>31</v>
      </c>
      <c r="L34" s="49" t="s">
        <v>92</v>
      </c>
      <c r="M34" s="27" t="s">
        <v>120</v>
      </c>
      <c r="N34" s="46" t="s">
        <v>35</v>
      </c>
      <c r="O34" s="118">
        <v>45810</v>
      </c>
      <c r="P34" s="53">
        <v>45902</v>
      </c>
      <c r="Q34" s="26" t="s">
        <v>107</v>
      </c>
      <c r="R34" s="42" t="s">
        <v>88</v>
      </c>
      <c r="S34" s="119" t="s">
        <v>72</v>
      </c>
      <c r="T34" s="23" t="str">
        <f t="shared" si="4"/>
        <v>&lt;6</v>
      </c>
      <c r="U34" s="23" t="str">
        <f t="shared" si="4"/>
        <v>&lt;6.5</v>
      </c>
      <c r="V34" s="24" t="str">
        <f t="shared" si="2"/>
        <v>&lt;13</v>
      </c>
      <c r="W34" s="120"/>
    </row>
    <row r="35" spans="1:23" x14ac:dyDescent="0.4">
      <c r="A35" s="17">
        <f t="shared" si="3"/>
        <v>29</v>
      </c>
      <c r="B35" s="43" t="s">
        <v>116</v>
      </c>
      <c r="C35" s="52" t="s">
        <v>116</v>
      </c>
      <c r="D35" s="26" t="s">
        <v>31</v>
      </c>
      <c r="E35" s="29" t="s">
        <v>31</v>
      </c>
      <c r="F35" s="119" t="s">
        <v>141</v>
      </c>
      <c r="G35" s="117" t="s">
        <v>91</v>
      </c>
      <c r="H35" s="41" t="s">
        <v>118</v>
      </c>
      <c r="I35" s="27" t="s">
        <v>153</v>
      </c>
      <c r="J35" s="42" t="s">
        <v>31</v>
      </c>
      <c r="K35" s="42" t="s">
        <v>31</v>
      </c>
      <c r="L35" s="49" t="s">
        <v>92</v>
      </c>
      <c r="M35" s="27" t="s">
        <v>120</v>
      </c>
      <c r="N35" s="46" t="s">
        <v>35</v>
      </c>
      <c r="O35" s="118">
        <v>45810</v>
      </c>
      <c r="P35" s="53">
        <v>45902</v>
      </c>
      <c r="Q35" s="26" t="s">
        <v>107</v>
      </c>
      <c r="R35" s="42" t="s">
        <v>68</v>
      </c>
      <c r="S35" s="119" t="s">
        <v>40</v>
      </c>
      <c r="T35" s="23" t="str">
        <f t="shared" si="4"/>
        <v>&lt;6</v>
      </c>
      <c r="U35" s="23" t="str">
        <f t="shared" si="4"/>
        <v>&lt;7.7</v>
      </c>
      <c r="V35" s="24" t="str">
        <f t="shared" si="2"/>
        <v>&lt;14</v>
      </c>
      <c r="W35" s="120"/>
    </row>
    <row r="36" spans="1:23" x14ac:dyDescent="0.4">
      <c r="A36" s="17">
        <f t="shared" si="3"/>
        <v>30</v>
      </c>
      <c r="B36" s="43" t="s">
        <v>116</v>
      </c>
      <c r="C36" s="52" t="s">
        <v>116</v>
      </c>
      <c r="D36" s="26" t="s">
        <v>31</v>
      </c>
      <c r="E36" s="29" t="s">
        <v>31</v>
      </c>
      <c r="F36" s="119" t="s">
        <v>149</v>
      </c>
      <c r="G36" s="117" t="s">
        <v>91</v>
      </c>
      <c r="H36" s="41" t="s">
        <v>118</v>
      </c>
      <c r="I36" s="27" t="s">
        <v>154</v>
      </c>
      <c r="J36" s="42" t="s">
        <v>31</v>
      </c>
      <c r="K36" s="42" t="s">
        <v>31</v>
      </c>
      <c r="L36" s="49" t="s">
        <v>92</v>
      </c>
      <c r="M36" s="27" t="s">
        <v>120</v>
      </c>
      <c r="N36" s="46" t="s">
        <v>35</v>
      </c>
      <c r="O36" s="118">
        <v>45810</v>
      </c>
      <c r="P36" s="53">
        <v>45902</v>
      </c>
      <c r="Q36" s="26" t="s">
        <v>155</v>
      </c>
      <c r="R36" s="42" t="s">
        <v>108</v>
      </c>
      <c r="S36" s="119" t="s">
        <v>76</v>
      </c>
      <c r="T36" s="23" t="str">
        <f t="shared" si="4"/>
        <v>&lt;5.2</v>
      </c>
      <c r="U36" s="23" t="str">
        <f t="shared" si="4"/>
        <v>&lt;5.7</v>
      </c>
      <c r="V36" s="24" t="str">
        <f t="shared" si="2"/>
        <v>&lt;11</v>
      </c>
      <c r="W36" s="120"/>
    </row>
    <row r="37" spans="1:23" x14ac:dyDescent="0.4">
      <c r="A37" s="17">
        <f t="shared" si="3"/>
        <v>31</v>
      </c>
      <c r="B37" s="43" t="s">
        <v>116</v>
      </c>
      <c r="C37" s="52" t="s">
        <v>116</v>
      </c>
      <c r="D37" s="26" t="s">
        <v>31</v>
      </c>
      <c r="E37" s="29" t="s">
        <v>31</v>
      </c>
      <c r="F37" s="119" t="s">
        <v>138</v>
      </c>
      <c r="G37" s="117" t="s">
        <v>91</v>
      </c>
      <c r="H37" s="41" t="s">
        <v>118</v>
      </c>
      <c r="I37" s="27" t="s">
        <v>145</v>
      </c>
      <c r="J37" s="42" t="s">
        <v>31</v>
      </c>
      <c r="K37" s="42" t="s">
        <v>31</v>
      </c>
      <c r="L37" s="49" t="s">
        <v>92</v>
      </c>
      <c r="M37" s="27" t="s">
        <v>120</v>
      </c>
      <c r="N37" s="46" t="s">
        <v>35</v>
      </c>
      <c r="O37" s="118">
        <v>45810</v>
      </c>
      <c r="P37" s="53">
        <v>45902</v>
      </c>
      <c r="Q37" s="26" t="s">
        <v>70</v>
      </c>
      <c r="R37" s="42" t="s">
        <v>77</v>
      </c>
      <c r="S37" s="119" t="s">
        <v>63</v>
      </c>
      <c r="T37" s="23" t="str">
        <f t="shared" si="4"/>
        <v>&lt;8.8</v>
      </c>
      <c r="U37" s="23" t="str">
        <f t="shared" si="4"/>
        <v>&lt;8.6</v>
      </c>
      <c r="V37" s="24" t="str">
        <f t="shared" si="2"/>
        <v>&lt;17</v>
      </c>
      <c r="W37" s="120"/>
    </row>
    <row r="38" spans="1:23" x14ac:dyDescent="0.4">
      <c r="A38" s="17">
        <f t="shared" si="3"/>
        <v>32</v>
      </c>
      <c r="B38" s="43" t="s">
        <v>116</v>
      </c>
      <c r="C38" s="52" t="s">
        <v>116</v>
      </c>
      <c r="D38" s="26" t="s">
        <v>31</v>
      </c>
      <c r="E38" s="29" t="s">
        <v>31</v>
      </c>
      <c r="F38" s="119" t="s">
        <v>137</v>
      </c>
      <c r="G38" s="117" t="s">
        <v>91</v>
      </c>
      <c r="H38" s="41" t="s">
        <v>118</v>
      </c>
      <c r="I38" s="27" t="s">
        <v>145</v>
      </c>
      <c r="J38" s="42" t="s">
        <v>31</v>
      </c>
      <c r="K38" s="42" t="s">
        <v>31</v>
      </c>
      <c r="L38" s="49" t="s">
        <v>92</v>
      </c>
      <c r="M38" s="27" t="s">
        <v>120</v>
      </c>
      <c r="N38" s="46" t="s">
        <v>35</v>
      </c>
      <c r="O38" s="118">
        <v>45838</v>
      </c>
      <c r="P38" s="53">
        <v>45902</v>
      </c>
      <c r="Q38" s="26" t="s">
        <v>42</v>
      </c>
      <c r="R38" s="42" t="s">
        <v>111</v>
      </c>
      <c r="S38" s="119" t="s">
        <v>72</v>
      </c>
      <c r="T38" s="23" t="str">
        <f t="shared" si="4"/>
        <v>&lt;6.8</v>
      </c>
      <c r="U38" s="23" t="str">
        <f t="shared" si="4"/>
        <v>&lt;6.1</v>
      </c>
      <c r="V38" s="24" t="str">
        <f t="shared" si="2"/>
        <v>&lt;13</v>
      </c>
      <c r="W38" s="120"/>
    </row>
    <row r="39" spans="1:23" x14ac:dyDescent="0.4">
      <c r="A39" s="17">
        <f t="shared" si="3"/>
        <v>33</v>
      </c>
      <c r="B39" s="43" t="s">
        <v>116</v>
      </c>
      <c r="C39" s="52" t="s">
        <v>116</v>
      </c>
      <c r="D39" s="26" t="s">
        <v>31</v>
      </c>
      <c r="E39" s="29" t="s">
        <v>31</v>
      </c>
      <c r="F39" s="119" t="s">
        <v>138</v>
      </c>
      <c r="G39" s="117" t="s">
        <v>91</v>
      </c>
      <c r="H39" s="41" t="s">
        <v>118</v>
      </c>
      <c r="I39" s="27" t="s">
        <v>145</v>
      </c>
      <c r="J39" s="42" t="s">
        <v>31</v>
      </c>
      <c r="K39" s="42" t="s">
        <v>31</v>
      </c>
      <c r="L39" s="49" t="s">
        <v>92</v>
      </c>
      <c r="M39" s="27" t="s">
        <v>120</v>
      </c>
      <c r="N39" s="46" t="s">
        <v>35</v>
      </c>
      <c r="O39" s="118">
        <v>45838</v>
      </c>
      <c r="P39" s="53">
        <v>45902</v>
      </c>
      <c r="Q39" s="26" t="s">
        <v>68</v>
      </c>
      <c r="R39" s="42" t="s">
        <v>64</v>
      </c>
      <c r="S39" s="119" t="s">
        <v>55</v>
      </c>
      <c r="T39" s="23" t="str">
        <f t="shared" ref="T39:U5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&lt;7.7</v>
      </c>
      <c r="U39" s="23" t="str">
        <f t="shared" si="5"/>
        <v>&lt;8.2</v>
      </c>
      <c r="V39" s="24" t="str">
        <f t="shared" si="2"/>
        <v>&lt;16</v>
      </c>
      <c r="W39" s="120"/>
    </row>
    <row r="40" spans="1:23" x14ac:dyDescent="0.4">
      <c r="A40" s="17">
        <f t="shared" si="3"/>
        <v>34</v>
      </c>
      <c r="B40" s="43" t="s">
        <v>116</v>
      </c>
      <c r="C40" s="52" t="s">
        <v>116</v>
      </c>
      <c r="D40" s="26" t="s">
        <v>31</v>
      </c>
      <c r="E40" s="29" t="s">
        <v>31</v>
      </c>
      <c r="F40" s="119" t="s">
        <v>130</v>
      </c>
      <c r="G40" s="117" t="s">
        <v>91</v>
      </c>
      <c r="H40" s="41" t="s">
        <v>118</v>
      </c>
      <c r="I40" s="27" t="s">
        <v>156</v>
      </c>
      <c r="J40" s="42" t="s">
        <v>31</v>
      </c>
      <c r="K40" s="42" t="s">
        <v>31</v>
      </c>
      <c r="L40" s="49" t="s">
        <v>92</v>
      </c>
      <c r="M40" s="27" t="s">
        <v>120</v>
      </c>
      <c r="N40" s="46" t="s">
        <v>35</v>
      </c>
      <c r="O40" s="118">
        <v>45838</v>
      </c>
      <c r="P40" s="53">
        <v>45902</v>
      </c>
      <c r="Q40" s="26" t="s">
        <v>64</v>
      </c>
      <c r="R40" s="42" t="s">
        <v>135</v>
      </c>
      <c r="S40" s="119" t="s">
        <v>72</v>
      </c>
      <c r="T40" s="23" t="str">
        <f t="shared" si="5"/>
        <v>&lt;8.2</v>
      </c>
      <c r="U40" s="23" t="str">
        <f t="shared" si="5"/>
        <v>&lt;4.4</v>
      </c>
      <c r="V40" s="24" t="str">
        <f t="shared" si="2"/>
        <v>&lt;13</v>
      </c>
      <c r="W40" s="120"/>
    </row>
    <row r="41" spans="1:23" x14ac:dyDescent="0.4">
      <c r="A41" s="17">
        <f t="shared" si="3"/>
        <v>35</v>
      </c>
      <c r="B41" s="43" t="s">
        <v>116</v>
      </c>
      <c r="C41" s="52" t="s">
        <v>116</v>
      </c>
      <c r="D41" s="26" t="s">
        <v>31</v>
      </c>
      <c r="E41" s="29" t="s">
        <v>31</v>
      </c>
      <c r="F41" s="119" t="s">
        <v>157</v>
      </c>
      <c r="G41" s="117" t="s">
        <v>91</v>
      </c>
      <c r="H41" s="41" t="s">
        <v>118</v>
      </c>
      <c r="I41" s="27" t="s">
        <v>136</v>
      </c>
      <c r="J41" s="42" t="s">
        <v>31</v>
      </c>
      <c r="K41" s="42" t="s">
        <v>31</v>
      </c>
      <c r="L41" s="49" t="s">
        <v>92</v>
      </c>
      <c r="M41" s="27" t="s">
        <v>120</v>
      </c>
      <c r="N41" s="46" t="s">
        <v>35</v>
      </c>
      <c r="O41" s="118">
        <v>45838</v>
      </c>
      <c r="P41" s="53">
        <v>45902</v>
      </c>
      <c r="Q41" s="26" t="s">
        <v>158</v>
      </c>
      <c r="R41" s="42" t="s">
        <v>93</v>
      </c>
      <c r="S41" s="119" t="s">
        <v>72</v>
      </c>
      <c r="T41" s="23" t="str">
        <f t="shared" si="5"/>
        <v>&lt;7.2</v>
      </c>
      <c r="U41" s="23" t="str">
        <f t="shared" si="5"/>
        <v>&lt;5.9</v>
      </c>
      <c r="V41" s="24" t="str">
        <f t="shared" si="2"/>
        <v>&lt;13</v>
      </c>
      <c r="W41" s="120"/>
    </row>
    <row r="42" spans="1:23" x14ac:dyDescent="0.4">
      <c r="A42" s="17">
        <f t="shared" si="3"/>
        <v>36</v>
      </c>
      <c r="B42" s="43" t="s">
        <v>116</v>
      </c>
      <c r="C42" s="52" t="s">
        <v>116</v>
      </c>
      <c r="D42" s="26" t="s">
        <v>31</v>
      </c>
      <c r="E42" s="29" t="s">
        <v>31</v>
      </c>
      <c r="F42" s="119" t="s">
        <v>149</v>
      </c>
      <c r="G42" s="117" t="s">
        <v>91</v>
      </c>
      <c r="H42" s="41" t="s">
        <v>118</v>
      </c>
      <c r="I42" s="27" t="s">
        <v>154</v>
      </c>
      <c r="J42" s="42" t="s">
        <v>31</v>
      </c>
      <c r="K42" s="42" t="s">
        <v>31</v>
      </c>
      <c r="L42" s="49" t="s">
        <v>92</v>
      </c>
      <c r="M42" s="27" t="s">
        <v>120</v>
      </c>
      <c r="N42" s="46" t="s">
        <v>35</v>
      </c>
      <c r="O42" s="118">
        <v>45838</v>
      </c>
      <c r="P42" s="53">
        <v>45902</v>
      </c>
      <c r="Q42" s="26" t="s">
        <v>83</v>
      </c>
      <c r="R42" s="42" t="s">
        <v>87</v>
      </c>
      <c r="S42" s="119" t="s">
        <v>74</v>
      </c>
      <c r="T42" s="23" t="str">
        <f t="shared" si="5"/>
        <v>&lt;6.7</v>
      </c>
      <c r="U42" s="23" t="str">
        <f t="shared" si="5"/>
        <v>&lt;5.4</v>
      </c>
      <c r="V42" s="24" t="str">
        <f t="shared" si="2"/>
        <v>&lt;12</v>
      </c>
      <c r="W42" s="120"/>
    </row>
    <row r="43" spans="1:23" x14ac:dyDescent="0.4">
      <c r="A43" s="17">
        <f t="shared" si="3"/>
        <v>37</v>
      </c>
      <c r="B43" s="43" t="s">
        <v>116</v>
      </c>
      <c r="C43" s="52" t="s">
        <v>116</v>
      </c>
      <c r="D43" s="26" t="s">
        <v>31</v>
      </c>
      <c r="E43" s="29" t="s">
        <v>31</v>
      </c>
      <c r="F43" s="119" t="s">
        <v>138</v>
      </c>
      <c r="G43" s="117" t="s">
        <v>91</v>
      </c>
      <c r="H43" s="41" t="s">
        <v>118</v>
      </c>
      <c r="I43" s="27" t="s">
        <v>145</v>
      </c>
      <c r="J43" s="42" t="s">
        <v>31</v>
      </c>
      <c r="K43" s="42" t="s">
        <v>31</v>
      </c>
      <c r="L43" s="49" t="s">
        <v>92</v>
      </c>
      <c r="M43" s="27" t="s">
        <v>120</v>
      </c>
      <c r="N43" s="46" t="s">
        <v>35</v>
      </c>
      <c r="O43" s="118">
        <v>45838</v>
      </c>
      <c r="P43" s="53">
        <v>45902</v>
      </c>
      <c r="Q43" s="26" t="s">
        <v>111</v>
      </c>
      <c r="R43" s="42" t="s">
        <v>159</v>
      </c>
      <c r="S43" s="119" t="s">
        <v>74</v>
      </c>
      <c r="T43" s="23" t="str">
        <f t="shared" si="5"/>
        <v>&lt;6.1</v>
      </c>
      <c r="U43" s="23" t="str">
        <f t="shared" si="5"/>
        <v>&lt;5.8</v>
      </c>
      <c r="V43" s="24" t="str">
        <f t="shared" si="2"/>
        <v>&lt;12</v>
      </c>
      <c r="W43" s="120"/>
    </row>
    <row r="44" spans="1:23" x14ac:dyDescent="0.4">
      <c r="A44" s="17">
        <f t="shared" si="3"/>
        <v>38</v>
      </c>
      <c r="B44" s="43" t="s">
        <v>116</v>
      </c>
      <c r="C44" s="52" t="s">
        <v>116</v>
      </c>
      <c r="D44" s="26" t="s">
        <v>31</v>
      </c>
      <c r="E44" s="29" t="s">
        <v>31</v>
      </c>
      <c r="F44" s="119" t="s">
        <v>151</v>
      </c>
      <c r="G44" s="117" t="s">
        <v>91</v>
      </c>
      <c r="H44" s="41" t="s">
        <v>118</v>
      </c>
      <c r="I44" s="27" t="s">
        <v>144</v>
      </c>
      <c r="J44" s="42" t="s">
        <v>31</v>
      </c>
      <c r="K44" s="42" t="s">
        <v>31</v>
      </c>
      <c r="L44" s="49" t="s">
        <v>92</v>
      </c>
      <c r="M44" s="27" t="s">
        <v>120</v>
      </c>
      <c r="N44" s="46" t="s">
        <v>35</v>
      </c>
      <c r="O44" s="118">
        <v>45838</v>
      </c>
      <c r="P44" s="53">
        <v>45902</v>
      </c>
      <c r="Q44" s="26" t="s">
        <v>82</v>
      </c>
      <c r="R44" s="42" t="s">
        <v>88</v>
      </c>
      <c r="S44" s="119" t="s">
        <v>40</v>
      </c>
      <c r="T44" s="23" t="str">
        <f t="shared" si="5"/>
        <v>&lt;7.1</v>
      </c>
      <c r="U44" s="23" t="str">
        <f t="shared" si="5"/>
        <v>&lt;6.5</v>
      </c>
      <c r="V44" s="24" t="str">
        <f t="shared" si="2"/>
        <v>&lt;14</v>
      </c>
      <c r="W44" s="120"/>
    </row>
    <row r="45" spans="1:23" x14ac:dyDescent="0.4">
      <c r="A45" s="17">
        <f t="shared" si="3"/>
        <v>39</v>
      </c>
      <c r="B45" s="43" t="s">
        <v>116</v>
      </c>
      <c r="C45" s="52" t="s">
        <v>116</v>
      </c>
      <c r="D45" s="26" t="s">
        <v>31</v>
      </c>
      <c r="E45" s="29" t="s">
        <v>31</v>
      </c>
      <c r="F45" s="119" t="s">
        <v>123</v>
      </c>
      <c r="G45" s="117" t="s">
        <v>91</v>
      </c>
      <c r="H45" s="41" t="s">
        <v>118</v>
      </c>
      <c r="I45" s="27" t="s">
        <v>147</v>
      </c>
      <c r="J45" s="42" t="s">
        <v>31</v>
      </c>
      <c r="K45" s="42" t="s">
        <v>31</v>
      </c>
      <c r="L45" s="49" t="s">
        <v>92</v>
      </c>
      <c r="M45" s="27" t="s">
        <v>120</v>
      </c>
      <c r="N45" s="46" t="s">
        <v>35</v>
      </c>
      <c r="O45" s="118">
        <v>45838</v>
      </c>
      <c r="P45" s="53">
        <v>45902</v>
      </c>
      <c r="Q45" s="26" t="s">
        <v>155</v>
      </c>
      <c r="R45" s="42" t="s">
        <v>93</v>
      </c>
      <c r="S45" s="119" t="s">
        <v>76</v>
      </c>
      <c r="T45" s="23" t="str">
        <f t="shared" si="5"/>
        <v>&lt;5.2</v>
      </c>
      <c r="U45" s="23" t="str">
        <f t="shared" si="5"/>
        <v>&lt;5.9</v>
      </c>
      <c r="V45" s="24" t="str">
        <f t="shared" si="2"/>
        <v>&lt;11</v>
      </c>
      <c r="W45" s="120"/>
    </row>
    <row r="46" spans="1:23" x14ac:dyDescent="0.4">
      <c r="A46" s="17">
        <f t="shared" si="3"/>
        <v>40</v>
      </c>
      <c r="B46" s="42" t="s">
        <v>116</v>
      </c>
      <c r="C46" s="119" t="s">
        <v>116</v>
      </c>
      <c r="D46" s="26" t="s">
        <v>31</v>
      </c>
      <c r="E46" s="29" t="s">
        <v>31</v>
      </c>
      <c r="F46" s="119" t="s">
        <v>123</v>
      </c>
      <c r="G46" s="121" t="s">
        <v>91</v>
      </c>
      <c r="H46" s="41" t="s">
        <v>118</v>
      </c>
      <c r="I46" s="27" t="s">
        <v>160</v>
      </c>
      <c r="J46" s="42" t="s">
        <v>31</v>
      </c>
      <c r="K46" s="42" t="s">
        <v>31</v>
      </c>
      <c r="L46" s="120" t="s">
        <v>92</v>
      </c>
      <c r="M46" s="27" t="s">
        <v>120</v>
      </c>
      <c r="N46" s="46" t="s">
        <v>35</v>
      </c>
      <c r="O46" s="118">
        <v>45838</v>
      </c>
      <c r="P46" s="53">
        <v>45902</v>
      </c>
      <c r="Q46" s="26" t="s">
        <v>81</v>
      </c>
      <c r="R46" s="42" t="s">
        <v>86</v>
      </c>
      <c r="S46" s="119" t="s">
        <v>40</v>
      </c>
      <c r="T46" s="122" t="str">
        <f t="shared" si="5"/>
        <v>&lt;7.6</v>
      </c>
      <c r="U46" s="122" t="str">
        <f t="shared" si="5"/>
        <v>&lt;6.3</v>
      </c>
      <c r="V46" s="123" t="str">
        <f t="shared" si="2"/>
        <v>&lt;14</v>
      </c>
      <c r="W46" s="120"/>
    </row>
    <row r="47" spans="1:23" x14ac:dyDescent="0.4">
      <c r="A47" s="17">
        <f t="shared" si="3"/>
        <v>41</v>
      </c>
      <c r="B47" s="42" t="s">
        <v>116</v>
      </c>
      <c r="C47" s="119" t="s">
        <v>116</v>
      </c>
      <c r="D47" s="26" t="s">
        <v>31</v>
      </c>
      <c r="E47" s="29" t="s">
        <v>31</v>
      </c>
      <c r="F47" s="119" t="s">
        <v>161</v>
      </c>
      <c r="G47" s="121" t="s">
        <v>91</v>
      </c>
      <c r="H47" s="41" t="s">
        <v>118</v>
      </c>
      <c r="I47" s="27" t="s">
        <v>154</v>
      </c>
      <c r="J47" s="42" t="s">
        <v>31</v>
      </c>
      <c r="K47" s="42" t="s">
        <v>31</v>
      </c>
      <c r="L47" s="120" t="s">
        <v>92</v>
      </c>
      <c r="M47" s="27" t="s">
        <v>120</v>
      </c>
      <c r="N47" s="46" t="s">
        <v>35</v>
      </c>
      <c r="O47" s="47">
        <v>45838</v>
      </c>
      <c r="P47" s="48">
        <v>45902</v>
      </c>
      <c r="Q47" s="26" t="s">
        <v>111</v>
      </c>
      <c r="R47" s="42" t="s">
        <v>68</v>
      </c>
      <c r="S47" s="119" t="s">
        <v>40</v>
      </c>
      <c r="T47" s="122" t="str">
        <f t="shared" si="5"/>
        <v>&lt;6.1</v>
      </c>
      <c r="U47" s="122" t="str">
        <f t="shared" si="5"/>
        <v>&lt;7.7</v>
      </c>
      <c r="V47" s="123" t="str">
        <f t="shared" si="2"/>
        <v>&lt;14</v>
      </c>
      <c r="W47" s="120"/>
    </row>
    <row r="48" spans="1:23" x14ac:dyDescent="0.4">
      <c r="A48" s="17">
        <f t="shared" si="3"/>
        <v>42</v>
      </c>
      <c r="B48" s="25" t="s">
        <v>162</v>
      </c>
      <c r="C48" s="51" t="s">
        <v>162</v>
      </c>
      <c r="D48" s="36" t="s">
        <v>163</v>
      </c>
      <c r="E48" s="25" t="s">
        <v>38</v>
      </c>
      <c r="F48" s="51" t="s">
        <v>164</v>
      </c>
      <c r="G48" s="16" t="s">
        <v>56</v>
      </c>
      <c r="H48" s="15" t="s">
        <v>33</v>
      </c>
      <c r="I48" s="13" t="s">
        <v>165</v>
      </c>
      <c r="J48" s="25" t="s">
        <v>36</v>
      </c>
      <c r="K48" s="25" t="s">
        <v>38</v>
      </c>
      <c r="L48" s="30" t="s">
        <v>34</v>
      </c>
      <c r="M48" s="25" t="s">
        <v>166</v>
      </c>
      <c r="N48" s="38" t="s">
        <v>35</v>
      </c>
      <c r="O48" s="39">
        <v>45912</v>
      </c>
      <c r="P48" s="55">
        <v>45918</v>
      </c>
      <c r="Q48" s="36" t="s">
        <v>98</v>
      </c>
      <c r="R48" s="25" t="s">
        <v>99</v>
      </c>
      <c r="S48" s="56" t="s">
        <v>46</v>
      </c>
      <c r="T48" s="23" t="str">
        <f t="shared" si="5"/>
        <v>&lt;4.9</v>
      </c>
      <c r="U48" s="23" t="str">
        <f t="shared" si="5"/>
        <v>&lt;4</v>
      </c>
      <c r="V48" s="24" t="str">
        <f t="shared" ref="V48:V54" si="6"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&lt;8.9</v>
      </c>
      <c r="W48" s="30" t="str">
        <f t="shared" ref="W48:W52" si="7">IF(ISERROR(V48*1),"",IF(AND(H48="飲料水",V48&gt;=11),"○",IF(AND(H48="牛乳・乳児用食品",V48&gt;=51),"○",IF(AND(H48&lt;&gt;"",V48&gt;=110),"○",""))))</f>
        <v/>
      </c>
    </row>
    <row r="49" spans="1:23" x14ac:dyDescent="0.4">
      <c r="A49" s="17">
        <f t="shared" si="3"/>
        <v>43</v>
      </c>
      <c r="B49" s="57" t="s">
        <v>162</v>
      </c>
      <c r="C49" s="50" t="s">
        <v>162</v>
      </c>
      <c r="D49" s="31" t="s">
        <v>163</v>
      </c>
      <c r="E49" s="57" t="s">
        <v>38</v>
      </c>
      <c r="F49" s="51" t="s">
        <v>164</v>
      </c>
      <c r="G49" s="16" t="s">
        <v>56</v>
      </c>
      <c r="H49" s="15" t="s">
        <v>33</v>
      </c>
      <c r="I49" s="17" t="s">
        <v>167</v>
      </c>
      <c r="J49" s="57" t="s">
        <v>36</v>
      </c>
      <c r="K49" s="57" t="s">
        <v>38</v>
      </c>
      <c r="L49" s="30" t="s">
        <v>34</v>
      </c>
      <c r="M49" s="25" t="s">
        <v>166</v>
      </c>
      <c r="N49" s="38" t="s">
        <v>35</v>
      </c>
      <c r="O49" s="39">
        <v>45912</v>
      </c>
      <c r="P49" s="55">
        <v>45918</v>
      </c>
      <c r="Q49" s="31" t="s">
        <v>168</v>
      </c>
      <c r="R49" s="57" t="s">
        <v>169</v>
      </c>
      <c r="S49" s="56" t="s">
        <v>47</v>
      </c>
      <c r="T49" s="23" t="str">
        <f t="shared" si="5"/>
        <v>&lt;4.8</v>
      </c>
      <c r="U49" s="23" t="str">
        <f t="shared" si="5"/>
        <v>&lt;4.4</v>
      </c>
      <c r="V49" s="24" t="str">
        <f t="shared" si="6"/>
        <v>&lt;9.2</v>
      </c>
      <c r="W49" s="30" t="str">
        <f t="shared" si="7"/>
        <v/>
      </c>
    </row>
    <row r="50" spans="1:23" x14ac:dyDescent="0.4">
      <c r="A50" s="17">
        <f t="shared" si="3"/>
        <v>44</v>
      </c>
      <c r="B50" s="57" t="s">
        <v>162</v>
      </c>
      <c r="C50" s="50" t="s">
        <v>162</v>
      </c>
      <c r="D50" s="31" t="s">
        <v>163</v>
      </c>
      <c r="E50" s="57" t="s">
        <v>38</v>
      </c>
      <c r="F50" s="51" t="s">
        <v>164</v>
      </c>
      <c r="G50" s="16" t="s">
        <v>56</v>
      </c>
      <c r="H50" s="15" t="s">
        <v>33</v>
      </c>
      <c r="I50" s="17" t="s">
        <v>170</v>
      </c>
      <c r="J50" s="57" t="s">
        <v>36</v>
      </c>
      <c r="K50" s="57" t="s">
        <v>38</v>
      </c>
      <c r="L50" s="30" t="s">
        <v>34</v>
      </c>
      <c r="M50" s="25" t="s">
        <v>166</v>
      </c>
      <c r="N50" s="38" t="s">
        <v>35</v>
      </c>
      <c r="O50" s="39">
        <v>45912</v>
      </c>
      <c r="P50" s="55">
        <v>45918</v>
      </c>
      <c r="Q50" s="31" t="s">
        <v>171</v>
      </c>
      <c r="R50" s="57" t="s">
        <v>172</v>
      </c>
      <c r="S50" s="56" t="s">
        <v>51</v>
      </c>
      <c r="T50" s="23" t="str">
        <f t="shared" si="5"/>
        <v>&lt;4.5</v>
      </c>
      <c r="U50" s="23" t="str">
        <f t="shared" si="5"/>
        <v>&lt;4.1</v>
      </c>
      <c r="V50" s="24" t="str">
        <f t="shared" si="6"/>
        <v>&lt;8.6</v>
      </c>
      <c r="W50" s="30" t="str">
        <f t="shared" si="7"/>
        <v/>
      </c>
    </row>
    <row r="51" spans="1:23" x14ac:dyDescent="0.4">
      <c r="A51" s="17">
        <f t="shared" si="3"/>
        <v>45</v>
      </c>
      <c r="B51" s="57" t="s">
        <v>162</v>
      </c>
      <c r="C51" s="50" t="s">
        <v>162</v>
      </c>
      <c r="D51" s="31" t="s">
        <v>163</v>
      </c>
      <c r="E51" s="57" t="s">
        <v>38</v>
      </c>
      <c r="F51" s="51" t="s">
        <v>164</v>
      </c>
      <c r="G51" s="16" t="s">
        <v>56</v>
      </c>
      <c r="H51" s="20" t="s">
        <v>33</v>
      </c>
      <c r="I51" s="17" t="s">
        <v>173</v>
      </c>
      <c r="J51" s="57" t="s">
        <v>36</v>
      </c>
      <c r="K51" s="57" t="s">
        <v>38</v>
      </c>
      <c r="L51" s="30" t="s">
        <v>34</v>
      </c>
      <c r="M51" s="25" t="s">
        <v>166</v>
      </c>
      <c r="N51" s="38" t="s">
        <v>35</v>
      </c>
      <c r="O51" s="39">
        <v>45912</v>
      </c>
      <c r="P51" s="55">
        <v>45918</v>
      </c>
      <c r="Q51" s="31" t="s">
        <v>98</v>
      </c>
      <c r="R51" s="57" t="s">
        <v>172</v>
      </c>
      <c r="S51" s="35" t="s">
        <v>52</v>
      </c>
      <c r="T51" s="23" t="str">
        <f t="shared" si="5"/>
        <v>&lt;4.9</v>
      </c>
      <c r="U51" s="23" t="str">
        <f t="shared" si="5"/>
        <v>&lt;4.1</v>
      </c>
      <c r="V51" s="24" t="str">
        <f t="shared" si="6"/>
        <v>&lt;9</v>
      </c>
      <c r="W51" s="30" t="str">
        <f t="shared" si="7"/>
        <v/>
      </c>
    </row>
    <row r="52" spans="1:23" x14ac:dyDescent="0.4">
      <c r="A52" s="17">
        <f t="shared" si="3"/>
        <v>46</v>
      </c>
      <c r="B52" s="57" t="s">
        <v>162</v>
      </c>
      <c r="C52" s="50" t="s">
        <v>162</v>
      </c>
      <c r="D52" s="31" t="s">
        <v>163</v>
      </c>
      <c r="E52" s="57" t="s">
        <v>31</v>
      </c>
      <c r="F52" s="50" t="s">
        <v>164</v>
      </c>
      <c r="G52" s="16" t="s">
        <v>56</v>
      </c>
      <c r="H52" s="15" t="s">
        <v>33</v>
      </c>
      <c r="I52" s="17" t="s">
        <v>174</v>
      </c>
      <c r="J52" s="57" t="s">
        <v>36</v>
      </c>
      <c r="K52" s="57" t="s">
        <v>31</v>
      </c>
      <c r="L52" s="45" t="s">
        <v>34</v>
      </c>
      <c r="M52" s="57" t="s">
        <v>166</v>
      </c>
      <c r="N52" s="32" t="s">
        <v>35</v>
      </c>
      <c r="O52" s="33">
        <v>45912</v>
      </c>
      <c r="P52" s="34">
        <v>45918</v>
      </c>
      <c r="Q52" s="31" t="s">
        <v>168</v>
      </c>
      <c r="R52" s="57" t="s">
        <v>175</v>
      </c>
      <c r="S52" s="35" t="s">
        <v>51</v>
      </c>
      <c r="T52" s="23" t="str">
        <f t="shared" si="5"/>
        <v>&lt;4.8</v>
      </c>
      <c r="U52" s="23" t="str">
        <f t="shared" si="5"/>
        <v>&lt;3.8</v>
      </c>
      <c r="V52" s="24" t="str">
        <f t="shared" si="6"/>
        <v>&lt;8.6</v>
      </c>
      <c r="W52" s="30" t="str">
        <f t="shared" si="7"/>
        <v/>
      </c>
    </row>
    <row r="53" spans="1:23" x14ac:dyDescent="0.4">
      <c r="A53" s="17">
        <f t="shared" si="3"/>
        <v>47</v>
      </c>
      <c r="B53" s="25" t="s">
        <v>95</v>
      </c>
      <c r="C53" s="51" t="s">
        <v>95</v>
      </c>
      <c r="D53" s="36" t="s">
        <v>95</v>
      </c>
      <c r="E53" s="25" t="s">
        <v>176</v>
      </c>
      <c r="F53" s="51" t="s">
        <v>48</v>
      </c>
      <c r="G53" s="16" t="s">
        <v>32</v>
      </c>
      <c r="H53" s="15" t="s">
        <v>101</v>
      </c>
      <c r="I53" s="37" t="s">
        <v>115</v>
      </c>
      <c r="J53" s="25" t="s">
        <v>96</v>
      </c>
      <c r="K53" s="25" t="s">
        <v>41</v>
      </c>
      <c r="L53" s="30" t="s">
        <v>102</v>
      </c>
      <c r="M53" s="57" t="s">
        <v>97</v>
      </c>
      <c r="N53" s="38" t="s">
        <v>35</v>
      </c>
      <c r="O53" s="39">
        <v>45915</v>
      </c>
      <c r="P53" s="55">
        <v>45924</v>
      </c>
      <c r="Q53" s="40" t="s">
        <v>59</v>
      </c>
      <c r="R53" s="126">
        <v>5.94</v>
      </c>
      <c r="S53" s="54">
        <v>5.9</v>
      </c>
      <c r="T53" s="23" t="str">
        <f t="shared" si="5"/>
        <v>&lt;3</v>
      </c>
      <c r="U53" s="23">
        <f t="shared" si="5"/>
        <v>5.94</v>
      </c>
      <c r="V53" s="24">
        <f t="shared" si="6"/>
        <v>5.9</v>
      </c>
      <c r="W53" s="30"/>
    </row>
    <row r="54" spans="1:23" x14ac:dyDescent="0.4">
      <c r="A54" s="17">
        <f t="shared" si="3"/>
        <v>48</v>
      </c>
      <c r="B54" s="25" t="s">
        <v>95</v>
      </c>
      <c r="C54" s="51" t="s">
        <v>95</v>
      </c>
      <c r="D54" s="36" t="s">
        <v>95</v>
      </c>
      <c r="E54" s="25" t="s">
        <v>176</v>
      </c>
      <c r="F54" s="51" t="s">
        <v>48</v>
      </c>
      <c r="G54" s="16" t="s">
        <v>32</v>
      </c>
      <c r="H54" s="15" t="s">
        <v>101</v>
      </c>
      <c r="I54" s="37" t="s">
        <v>115</v>
      </c>
      <c r="J54" s="25" t="s">
        <v>96</v>
      </c>
      <c r="K54" s="25" t="s">
        <v>41</v>
      </c>
      <c r="L54" s="30" t="s">
        <v>102</v>
      </c>
      <c r="M54" s="57" t="s">
        <v>97</v>
      </c>
      <c r="N54" s="38" t="s">
        <v>35</v>
      </c>
      <c r="O54" s="39">
        <v>45915</v>
      </c>
      <c r="P54" s="55">
        <v>45924</v>
      </c>
      <c r="Q54" s="40" t="s">
        <v>58</v>
      </c>
      <c r="R54" s="126">
        <v>10.6</v>
      </c>
      <c r="S54" s="54">
        <v>11</v>
      </c>
      <c r="T54" s="23" t="str">
        <f t="shared" si="5"/>
        <v>&lt;2.7</v>
      </c>
      <c r="U54" s="23">
        <f t="shared" si="5"/>
        <v>10.6</v>
      </c>
      <c r="V54" s="24">
        <f t="shared" si="6"/>
        <v>11</v>
      </c>
      <c r="W54" s="30" t="str">
        <f t="shared" ref="W54" si="8">IF(ISERROR(V54*1),"",IF(AND(H54="飲料水",V54&gt;=11),"○",IF(AND(H54="牛乳・乳児用食品",V54&gt;=51),"○",IF(AND(H54&lt;&gt;"",V54&gt;=110),"○",""))))</f>
        <v/>
      </c>
    </row>
    <row r="55" spans="1:23" x14ac:dyDescent="0.4">
      <c r="A55" s="17">
        <f t="shared" si="3"/>
        <v>49</v>
      </c>
      <c r="B55" s="43" t="s">
        <v>116</v>
      </c>
      <c r="C55" s="52" t="s">
        <v>116</v>
      </c>
      <c r="D55" s="40" t="s">
        <v>31</v>
      </c>
      <c r="E55" s="29" t="s">
        <v>31</v>
      </c>
      <c r="F55" s="29" t="s">
        <v>177</v>
      </c>
      <c r="G55" s="117" t="s">
        <v>91</v>
      </c>
      <c r="H55" s="41" t="s">
        <v>118</v>
      </c>
      <c r="I55" s="37" t="s">
        <v>178</v>
      </c>
      <c r="J55" s="42" t="s">
        <v>31</v>
      </c>
      <c r="K55" s="42" t="s">
        <v>31</v>
      </c>
      <c r="L55" s="49" t="s">
        <v>92</v>
      </c>
      <c r="M55" s="42" t="s">
        <v>120</v>
      </c>
      <c r="N55" s="46" t="s">
        <v>35</v>
      </c>
      <c r="O55" s="118">
        <v>45860</v>
      </c>
      <c r="P55" s="53">
        <v>45924</v>
      </c>
      <c r="Q55" s="26" t="s">
        <v>107</v>
      </c>
      <c r="R55" s="42" t="s">
        <v>45</v>
      </c>
      <c r="S55" s="119" t="s">
        <v>72</v>
      </c>
      <c r="T55" s="23" t="str">
        <f t="shared" ref="T55:U64" si="9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&lt;6</v>
      </c>
      <c r="U55" s="23" t="str">
        <f t="shared" si="9"/>
        <v>&lt;6.9</v>
      </c>
      <c r="V55" s="24" t="str">
        <f t="shared" ref="V55:V64" si="10">IFERROR(IF(AND(T55="",U55=""),"",IF(AND(T55="-",U55="-"),IF(S55="","Cs合計を入力してください",S55),IF(NOT(ISERROR(T55*1+U55*1)),ROUND(T55+U55,1-INT(LOG(ABS(T55+U55)))),IF(NOT(ISERROR(T55*1)),ROUND(T55,1-INT(LOG(ABS(T55)))),IF(NOT(ISERROR(U55*1)),ROUND(U55,1-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&lt;13</v>
      </c>
      <c r="W55" s="49" t="str">
        <f>IF(ISERROR(V55*1),"",IF(AND(H55="飲料水",V55&gt;=11),"○",IF(AND(H55="牛乳・乳児用食品",V55&gt;=51),"○",IF(AND(H55&lt;&gt;"",V55&gt;=110),"○",""))))</f>
        <v/>
      </c>
    </row>
    <row r="56" spans="1:23" x14ac:dyDescent="0.4">
      <c r="A56" s="17">
        <f t="shared" si="3"/>
        <v>50</v>
      </c>
      <c r="B56" s="43" t="s">
        <v>116</v>
      </c>
      <c r="C56" s="52" t="s">
        <v>116</v>
      </c>
      <c r="D56" s="26" t="s">
        <v>31</v>
      </c>
      <c r="E56" s="29" t="s">
        <v>31</v>
      </c>
      <c r="F56" s="119" t="s">
        <v>179</v>
      </c>
      <c r="G56" s="117" t="s">
        <v>91</v>
      </c>
      <c r="H56" s="41" t="s">
        <v>118</v>
      </c>
      <c r="I56" s="27" t="s">
        <v>180</v>
      </c>
      <c r="J56" s="42" t="s">
        <v>31</v>
      </c>
      <c r="K56" s="42" t="s">
        <v>31</v>
      </c>
      <c r="L56" s="49" t="s">
        <v>92</v>
      </c>
      <c r="M56" s="42" t="s">
        <v>120</v>
      </c>
      <c r="N56" s="46" t="s">
        <v>35</v>
      </c>
      <c r="O56" s="118">
        <v>45860</v>
      </c>
      <c r="P56" s="53">
        <v>45924</v>
      </c>
      <c r="Q56" s="26" t="s">
        <v>42</v>
      </c>
      <c r="R56" s="42" t="s">
        <v>111</v>
      </c>
      <c r="S56" s="119" t="s">
        <v>72</v>
      </c>
      <c r="T56" s="23" t="str">
        <f t="shared" si="9"/>
        <v>&lt;6.8</v>
      </c>
      <c r="U56" s="23" t="str">
        <f t="shared" si="9"/>
        <v>&lt;6.1</v>
      </c>
      <c r="V56" s="24" t="str">
        <f t="shared" si="10"/>
        <v>&lt;13</v>
      </c>
      <c r="W56" s="120"/>
    </row>
    <row r="57" spans="1:23" x14ac:dyDescent="0.4">
      <c r="A57" s="17">
        <f t="shared" si="3"/>
        <v>51</v>
      </c>
      <c r="B57" s="43" t="s">
        <v>116</v>
      </c>
      <c r="C57" s="52" t="s">
        <v>116</v>
      </c>
      <c r="D57" s="26" t="s">
        <v>31</v>
      </c>
      <c r="E57" s="29" t="s">
        <v>31</v>
      </c>
      <c r="F57" s="119" t="s">
        <v>137</v>
      </c>
      <c r="G57" s="117" t="s">
        <v>91</v>
      </c>
      <c r="H57" s="41" t="s">
        <v>118</v>
      </c>
      <c r="I57" s="27" t="s">
        <v>181</v>
      </c>
      <c r="J57" s="42" t="s">
        <v>31</v>
      </c>
      <c r="K57" s="42" t="s">
        <v>31</v>
      </c>
      <c r="L57" s="49" t="s">
        <v>92</v>
      </c>
      <c r="M57" s="42" t="s">
        <v>120</v>
      </c>
      <c r="N57" s="46" t="s">
        <v>35</v>
      </c>
      <c r="O57" s="118">
        <v>45860</v>
      </c>
      <c r="P57" s="53">
        <v>45924</v>
      </c>
      <c r="Q57" s="26" t="s">
        <v>42</v>
      </c>
      <c r="R57" s="42" t="s">
        <v>85</v>
      </c>
      <c r="S57" s="119" t="s">
        <v>74</v>
      </c>
      <c r="T57" s="23" t="str">
        <f t="shared" si="9"/>
        <v>&lt;6.8</v>
      </c>
      <c r="U57" s="23" t="str">
        <f t="shared" si="9"/>
        <v>&lt;5</v>
      </c>
      <c r="V57" s="24" t="str">
        <f t="shared" si="10"/>
        <v>&lt;12</v>
      </c>
      <c r="W57" s="120"/>
    </row>
    <row r="58" spans="1:23" x14ac:dyDescent="0.4">
      <c r="A58" s="17">
        <f t="shared" si="3"/>
        <v>52</v>
      </c>
      <c r="B58" s="43" t="s">
        <v>116</v>
      </c>
      <c r="C58" s="52" t="s">
        <v>116</v>
      </c>
      <c r="D58" s="26" t="s">
        <v>31</v>
      </c>
      <c r="E58" s="29" t="s">
        <v>31</v>
      </c>
      <c r="F58" s="119" t="s">
        <v>121</v>
      </c>
      <c r="G58" s="117" t="s">
        <v>91</v>
      </c>
      <c r="H58" s="41" t="s">
        <v>118</v>
      </c>
      <c r="I58" s="27" t="s">
        <v>144</v>
      </c>
      <c r="J58" s="42" t="s">
        <v>31</v>
      </c>
      <c r="K58" s="42" t="s">
        <v>31</v>
      </c>
      <c r="L58" s="49" t="s">
        <v>92</v>
      </c>
      <c r="M58" s="42" t="s">
        <v>120</v>
      </c>
      <c r="N58" s="46" t="s">
        <v>35</v>
      </c>
      <c r="O58" s="118">
        <v>45860</v>
      </c>
      <c r="P58" s="53">
        <v>45924</v>
      </c>
      <c r="Q58" s="26" t="s">
        <v>45</v>
      </c>
      <c r="R58" s="42" t="s">
        <v>84</v>
      </c>
      <c r="S58" s="119" t="s">
        <v>71</v>
      </c>
      <c r="T58" s="23" t="str">
        <f t="shared" si="9"/>
        <v>&lt;6.9</v>
      </c>
      <c r="U58" s="23" t="str">
        <f t="shared" si="9"/>
        <v>&lt;8.4</v>
      </c>
      <c r="V58" s="24" t="str">
        <f t="shared" si="10"/>
        <v>&lt;15</v>
      </c>
      <c r="W58" s="120"/>
    </row>
    <row r="59" spans="1:23" x14ac:dyDescent="0.4">
      <c r="A59" s="17">
        <f t="shared" si="3"/>
        <v>53</v>
      </c>
      <c r="B59" s="43" t="s">
        <v>116</v>
      </c>
      <c r="C59" s="52" t="s">
        <v>116</v>
      </c>
      <c r="D59" s="26" t="s">
        <v>31</v>
      </c>
      <c r="E59" s="29" t="s">
        <v>31</v>
      </c>
      <c r="F59" s="119" t="s">
        <v>182</v>
      </c>
      <c r="G59" s="117" t="s">
        <v>91</v>
      </c>
      <c r="H59" s="41" t="s">
        <v>118</v>
      </c>
      <c r="I59" s="27" t="s">
        <v>136</v>
      </c>
      <c r="J59" s="42" t="s">
        <v>31</v>
      </c>
      <c r="K59" s="42" t="s">
        <v>31</v>
      </c>
      <c r="L59" s="49" t="s">
        <v>92</v>
      </c>
      <c r="M59" s="42" t="s">
        <v>120</v>
      </c>
      <c r="N59" s="46" t="s">
        <v>35</v>
      </c>
      <c r="O59" s="118">
        <v>45860</v>
      </c>
      <c r="P59" s="53">
        <v>45924</v>
      </c>
      <c r="Q59" s="26" t="s">
        <v>78</v>
      </c>
      <c r="R59" s="42" t="s">
        <v>83</v>
      </c>
      <c r="S59" s="119" t="s">
        <v>71</v>
      </c>
      <c r="T59" s="23" t="str">
        <f t="shared" si="9"/>
        <v>&lt;8.7</v>
      </c>
      <c r="U59" s="23" t="str">
        <f t="shared" si="9"/>
        <v>&lt;6.7</v>
      </c>
      <c r="V59" s="24" t="str">
        <f t="shared" si="10"/>
        <v>&lt;15</v>
      </c>
      <c r="W59" s="120"/>
    </row>
    <row r="60" spans="1:23" x14ac:dyDescent="0.4">
      <c r="A60" s="17">
        <f t="shared" si="3"/>
        <v>54</v>
      </c>
      <c r="B60" s="43" t="s">
        <v>116</v>
      </c>
      <c r="C60" s="52" t="s">
        <v>116</v>
      </c>
      <c r="D60" s="26" t="s">
        <v>31</v>
      </c>
      <c r="E60" s="29" t="s">
        <v>31</v>
      </c>
      <c r="F60" s="119" t="s">
        <v>90</v>
      </c>
      <c r="G60" s="117" t="s">
        <v>91</v>
      </c>
      <c r="H60" s="41" t="s">
        <v>118</v>
      </c>
      <c r="I60" s="27" t="s">
        <v>136</v>
      </c>
      <c r="J60" s="42" t="s">
        <v>31</v>
      </c>
      <c r="K60" s="42" t="s">
        <v>31</v>
      </c>
      <c r="L60" s="49" t="s">
        <v>92</v>
      </c>
      <c r="M60" s="42" t="s">
        <v>120</v>
      </c>
      <c r="N60" s="46" t="s">
        <v>35</v>
      </c>
      <c r="O60" s="118">
        <v>45860</v>
      </c>
      <c r="P60" s="53">
        <v>45924</v>
      </c>
      <c r="Q60" s="26" t="s">
        <v>159</v>
      </c>
      <c r="R60" s="42" t="s">
        <v>45</v>
      </c>
      <c r="S60" s="119" t="s">
        <v>72</v>
      </c>
      <c r="T60" s="23" t="str">
        <f t="shared" si="9"/>
        <v>&lt;5.8</v>
      </c>
      <c r="U60" s="23" t="str">
        <f t="shared" si="9"/>
        <v>&lt;6.9</v>
      </c>
      <c r="V60" s="24" t="str">
        <f t="shared" si="10"/>
        <v>&lt;13</v>
      </c>
      <c r="W60" s="120"/>
    </row>
    <row r="61" spans="1:23" x14ac:dyDescent="0.4">
      <c r="A61" s="17">
        <f t="shared" si="3"/>
        <v>55</v>
      </c>
      <c r="B61" s="43" t="s">
        <v>116</v>
      </c>
      <c r="C61" s="52" t="s">
        <v>116</v>
      </c>
      <c r="D61" s="26" t="s">
        <v>31</v>
      </c>
      <c r="E61" s="29" t="s">
        <v>31</v>
      </c>
      <c r="F61" s="119" t="s">
        <v>123</v>
      </c>
      <c r="G61" s="117" t="s">
        <v>91</v>
      </c>
      <c r="H61" s="41" t="s">
        <v>118</v>
      </c>
      <c r="I61" s="27" t="s">
        <v>183</v>
      </c>
      <c r="J61" s="42" t="s">
        <v>31</v>
      </c>
      <c r="K61" s="42" t="s">
        <v>31</v>
      </c>
      <c r="L61" s="49" t="s">
        <v>92</v>
      </c>
      <c r="M61" s="42" t="s">
        <v>120</v>
      </c>
      <c r="N61" s="46" t="s">
        <v>35</v>
      </c>
      <c r="O61" s="118">
        <v>45860</v>
      </c>
      <c r="P61" s="53">
        <v>45924</v>
      </c>
      <c r="Q61" s="26" t="s">
        <v>73</v>
      </c>
      <c r="R61" s="42" t="s">
        <v>49</v>
      </c>
      <c r="S61" s="119" t="s">
        <v>50</v>
      </c>
      <c r="T61" s="23" t="str">
        <f t="shared" si="9"/>
        <v>&lt;9.6</v>
      </c>
      <c r="U61" s="23" t="str">
        <f t="shared" si="9"/>
        <v>&lt;10</v>
      </c>
      <c r="V61" s="24" t="str">
        <f t="shared" si="10"/>
        <v>&lt;20</v>
      </c>
      <c r="W61" s="120"/>
    </row>
    <row r="62" spans="1:23" x14ac:dyDescent="0.4">
      <c r="A62" s="17">
        <f t="shared" si="3"/>
        <v>56</v>
      </c>
      <c r="B62" s="43" t="s">
        <v>116</v>
      </c>
      <c r="C62" s="52" t="s">
        <v>116</v>
      </c>
      <c r="D62" s="26" t="s">
        <v>31</v>
      </c>
      <c r="E62" s="29" t="s">
        <v>31</v>
      </c>
      <c r="F62" s="119" t="s">
        <v>140</v>
      </c>
      <c r="G62" s="117" t="s">
        <v>91</v>
      </c>
      <c r="H62" s="41" t="s">
        <v>118</v>
      </c>
      <c r="I62" s="27" t="s">
        <v>136</v>
      </c>
      <c r="J62" s="42" t="s">
        <v>31</v>
      </c>
      <c r="K62" s="42" t="s">
        <v>31</v>
      </c>
      <c r="L62" s="49" t="s">
        <v>92</v>
      </c>
      <c r="M62" s="42" t="s">
        <v>120</v>
      </c>
      <c r="N62" s="46" t="s">
        <v>35</v>
      </c>
      <c r="O62" s="118">
        <v>45860</v>
      </c>
      <c r="P62" s="53">
        <v>45924</v>
      </c>
      <c r="Q62" s="26" t="s">
        <v>83</v>
      </c>
      <c r="R62" s="42" t="s">
        <v>44</v>
      </c>
      <c r="S62" s="119" t="s">
        <v>74</v>
      </c>
      <c r="T62" s="23" t="str">
        <f t="shared" si="9"/>
        <v>&lt;6.7</v>
      </c>
      <c r="U62" s="23" t="str">
        <f t="shared" si="9"/>
        <v>&lt;5.6</v>
      </c>
      <c r="V62" s="24" t="str">
        <f t="shared" si="10"/>
        <v>&lt;12</v>
      </c>
      <c r="W62" s="120"/>
    </row>
    <row r="63" spans="1:23" x14ac:dyDescent="0.4">
      <c r="A63" s="17">
        <f t="shared" si="3"/>
        <v>57</v>
      </c>
      <c r="B63" s="42" t="s">
        <v>116</v>
      </c>
      <c r="C63" s="119" t="s">
        <v>116</v>
      </c>
      <c r="D63" s="26" t="s">
        <v>31</v>
      </c>
      <c r="E63" s="29" t="s">
        <v>31</v>
      </c>
      <c r="F63" s="119" t="s">
        <v>121</v>
      </c>
      <c r="G63" s="121" t="s">
        <v>91</v>
      </c>
      <c r="H63" s="41" t="s">
        <v>118</v>
      </c>
      <c r="I63" s="27" t="s">
        <v>136</v>
      </c>
      <c r="J63" s="42" t="s">
        <v>31</v>
      </c>
      <c r="K63" s="42" t="s">
        <v>31</v>
      </c>
      <c r="L63" s="120" t="s">
        <v>92</v>
      </c>
      <c r="M63" s="42" t="s">
        <v>120</v>
      </c>
      <c r="N63" s="46" t="s">
        <v>35</v>
      </c>
      <c r="O63" s="118">
        <v>45860</v>
      </c>
      <c r="P63" s="53">
        <v>45924</v>
      </c>
      <c r="Q63" s="26" t="s">
        <v>88</v>
      </c>
      <c r="R63" s="42" t="s">
        <v>45</v>
      </c>
      <c r="S63" s="119" t="s">
        <v>72</v>
      </c>
      <c r="T63" s="122" t="str">
        <f t="shared" si="9"/>
        <v>&lt;6.5</v>
      </c>
      <c r="U63" s="122" t="str">
        <f t="shared" si="9"/>
        <v>&lt;6.9</v>
      </c>
      <c r="V63" s="123" t="str">
        <f t="shared" si="10"/>
        <v>&lt;13</v>
      </c>
      <c r="W63" s="120"/>
    </row>
    <row r="64" spans="1:23" x14ac:dyDescent="0.4">
      <c r="A64" s="17">
        <f t="shared" si="3"/>
        <v>58</v>
      </c>
      <c r="B64" s="42" t="s">
        <v>116</v>
      </c>
      <c r="C64" s="119" t="s">
        <v>116</v>
      </c>
      <c r="D64" s="26" t="s">
        <v>31</v>
      </c>
      <c r="E64" s="29" t="s">
        <v>31</v>
      </c>
      <c r="F64" s="120" t="s">
        <v>141</v>
      </c>
      <c r="G64" s="121" t="s">
        <v>91</v>
      </c>
      <c r="H64" s="41" t="s">
        <v>118</v>
      </c>
      <c r="I64" s="27" t="s">
        <v>136</v>
      </c>
      <c r="J64" s="42" t="s">
        <v>31</v>
      </c>
      <c r="K64" s="42" t="s">
        <v>31</v>
      </c>
      <c r="L64" s="120" t="s">
        <v>92</v>
      </c>
      <c r="M64" s="42" t="s">
        <v>120</v>
      </c>
      <c r="N64" s="46" t="s">
        <v>35</v>
      </c>
      <c r="O64" s="47">
        <v>45860</v>
      </c>
      <c r="P64" s="48">
        <v>45924</v>
      </c>
      <c r="Q64" s="26" t="s">
        <v>88</v>
      </c>
      <c r="R64" s="42" t="s">
        <v>68</v>
      </c>
      <c r="S64" s="119" t="s">
        <v>40</v>
      </c>
      <c r="T64" s="122" t="str">
        <f t="shared" si="9"/>
        <v>&lt;6.5</v>
      </c>
      <c r="U64" s="122" t="str">
        <f t="shared" si="9"/>
        <v>&lt;7.7</v>
      </c>
      <c r="V64" s="123" t="str">
        <f t="shared" si="10"/>
        <v>&lt;14</v>
      </c>
      <c r="W64" s="120"/>
    </row>
    <row r="65" spans="1:23" x14ac:dyDescent="0.4">
      <c r="A65" s="17">
        <f t="shared" si="3"/>
        <v>59</v>
      </c>
      <c r="B65" s="127" t="s">
        <v>184</v>
      </c>
      <c r="C65" s="128" t="s">
        <v>184</v>
      </c>
      <c r="D65" s="129" t="s">
        <v>60</v>
      </c>
      <c r="E65" s="127" t="s">
        <v>60</v>
      </c>
      <c r="F65" s="128" t="s">
        <v>60</v>
      </c>
      <c r="G65" s="130" t="s">
        <v>53</v>
      </c>
      <c r="H65" s="131" t="s">
        <v>103</v>
      </c>
      <c r="I65" s="132" t="s">
        <v>185</v>
      </c>
      <c r="J65" s="127" t="s">
        <v>60</v>
      </c>
      <c r="K65" s="127" t="s">
        <v>60</v>
      </c>
      <c r="L65" s="128" t="s">
        <v>89</v>
      </c>
      <c r="M65" s="129" t="s">
        <v>186</v>
      </c>
      <c r="N65" s="128" t="s">
        <v>54</v>
      </c>
      <c r="O65" s="133">
        <v>45911</v>
      </c>
      <c r="P65" s="134">
        <v>45917</v>
      </c>
      <c r="Q65" s="129" t="s">
        <v>76</v>
      </c>
      <c r="R65" s="127" t="s">
        <v>187</v>
      </c>
      <c r="S65" s="135" t="s">
        <v>50</v>
      </c>
      <c r="T65" s="122" t="str">
        <f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&lt;11</v>
      </c>
      <c r="U65" s="122" t="str">
        <f>IF(R65="","",IF(NOT(ISERROR(R65*1)),ROUNDDOWN(R65*1,2-INT(LOG(ABS(R65*1)))),IFERROR("&lt;"&amp;ROUNDDOWN(IF(SUBSTITUTE(R65,"&lt;","")*1&lt;=50,SUBSTITUTE(R65,"&lt;","")*1,""),2-INT(LOG(ABS(SUBSTITUTE(R65,"&lt;","")*1)))),IF(R65="-",R65,"入力形式が間違っています"))))</f>
        <v>&lt;9</v>
      </c>
      <c r="V65" s="122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&lt;20</v>
      </c>
      <c r="W65" s="45"/>
    </row>
    <row r="66" spans="1:23" x14ac:dyDescent="0.4">
      <c r="A66" s="17">
        <f t="shared" si="3"/>
        <v>60</v>
      </c>
      <c r="B66" s="127" t="s">
        <v>184</v>
      </c>
      <c r="C66" s="128" t="s">
        <v>184</v>
      </c>
      <c r="D66" s="129" t="s">
        <v>60</v>
      </c>
      <c r="E66" s="127" t="s">
        <v>60</v>
      </c>
      <c r="F66" s="128" t="s">
        <v>60</v>
      </c>
      <c r="G66" s="130" t="s">
        <v>53</v>
      </c>
      <c r="H66" s="131" t="s">
        <v>103</v>
      </c>
      <c r="I66" s="132" t="s">
        <v>188</v>
      </c>
      <c r="J66" s="127" t="s">
        <v>60</v>
      </c>
      <c r="K66" s="127" t="s">
        <v>60</v>
      </c>
      <c r="L66" s="128" t="s">
        <v>89</v>
      </c>
      <c r="M66" s="129" t="s">
        <v>186</v>
      </c>
      <c r="N66" s="128" t="s">
        <v>54</v>
      </c>
      <c r="O66" s="133">
        <v>45911</v>
      </c>
      <c r="P66" s="134">
        <v>45917</v>
      </c>
      <c r="Q66" s="129" t="s">
        <v>49</v>
      </c>
      <c r="R66" s="127" t="s">
        <v>49</v>
      </c>
      <c r="S66" s="135" t="s">
        <v>50</v>
      </c>
      <c r="T66" s="122" t="str">
        <f t="shared" ref="T66:U81" si="11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&lt;10</v>
      </c>
      <c r="U66" s="122" t="str">
        <f t="shared" si="11"/>
        <v>&lt;10</v>
      </c>
      <c r="V66" s="122" t="str">
        <f t="shared" ref="V66:V86" si="12">IFERROR(IF(AND(T66="",U66=""),"",IF(AND(T66="-",U66="-"),IF(S66="","Cs合計を入力してください",S66),IF(NOT(ISERROR(T66*1+U66*1)),ROUND(T66+U66, 1-INT(LOG(ABS(T66+U66)))),IF(NOT(ISERROR(T66*1)),ROUND(T66, 1-INT(LOG(ABS(T66)))),IF(NOT(ISERROR(U66*1)),ROUND(U66, 1-INT(LOG(ABS(U66)))),IF(ISERROR(T66*1+U66*1),"&lt;"&amp;ROUND(IF(T66="-",0,SUBSTITUTE(T66,"&lt;",""))*1+IF(U66="-",0,SUBSTITUTE(U66,"&lt;",""))*1,1-INT(LOG(ABS(IF(T66="-",0,SUBSTITUTE(T66,"&lt;",""))*1+IF(U66="-",0,SUBSTITUTE(U66,"&lt;",""))*1)))))))))),"入力形式が間違っています")</f>
        <v>&lt;20</v>
      </c>
      <c r="W66" s="45"/>
    </row>
    <row r="67" spans="1:23" x14ac:dyDescent="0.4">
      <c r="A67" s="17">
        <f t="shared" si="3"/>
        <v>61</v>
      </c>
      <c r="B67" s="127" t="s">
        <v>184</v>
      </c>
      <c r="C67" s="128" t="s">
        <v>184</v>
      </c>
      <c r="D67" s="129" t="s">
        <v>60</v>
      </c>
      <c r="E67" s="127" t="s">
        <v>60</v>
      </c>
      <c r="F67" s="128" t="s">
        <v>60</v>
      </c>
      <c r="G67" s="130" t="s">
        <v>53</v>
      </c>
      <c r="H67" s="131" t="s">
        <v>103</v>
      </c>
      <c r="I67" s="132" t="s">
        <v>189</v>
      </c>
      <c r="J67" s="127" t="s">
        <v>60</v>
      </c>
      <c r="K67" s="127" t="s">
        <v>60</v>
      </c>
      <c r="L67" s="128" t="s">
        <v>89</v>
      </c>
      <c r="M67" s="129" t="s">
        <v>186</v>
      </c>
      <c r="N67" s="128" t="s">
        <v>54</v>
      </c>
      <c r="O67" s="133">
        <v>45911</v>
      </c>
      <c r="P67" s="134">
        <v>45917</v>
      </c>
      <c r="Q67" s="129" t="s">
        <v>76</v>
      </c>
      <c r="R67" s="127" t="s">
        <v>49</v>
      </c>
      <c r="S67" s="135" t="s">
        <v>190</v>
      </c>
      <c r="T67" s="122" t="str">
        <f t="shared" si="11"/>
        <v>&lt;11</v>
      </c>
      <c r="U67" s="122" t="str">
        <f t="shared" si="11"/>
        <v>&lt;10</v>
      </c>
      <c r="V67" s="122" t="str">
        <f t="shared" si="12"/>
        <v>&lt;21</v>
      </c>
      <c r="W67" s="45"/>
    </row>
    <row r="68" spans="1:23" x14ac:dyDescent="0.4">
      <c r="A68" s="17">
        <f t="shared" si="3"/>
        <v>62</v>
      </c>
      <c r="B68" s="127" t="s">
        <v>184</v>
      </c>
      <c r="C68" s="128" t="s">
        <v>184</v>
      </c>
      <c r="D68" s="129" t="s">
        <v>60</v>
      </c>
      <c r="E68" s="127" t="s">
        <v>60</v>
      </c>
      <c r="F68" s="128" t="s">
        <v>60</v>
      </c>
      <c r="G68" s="130" t="s">
        <v>53</v>
      </c>
      <c r="H68" s="131" t="s">
        <v>103</v>
      </c>
      <c r="I68" s="132" t="s">
        <v>191</v>
      </c>
      <c r="J68" s="127" t="s">
        <v>60</v>
      </c>
      <c r="K68" s="127" t="s">
        <v>60</v>
      </c>
      <c r="L68" s="128" t="s">
        <v>89</v>
      </c>
      <c r="M68" s="129" t="s">
        <v>186</v>
      </c>
      <c r="N68" s="128" t="s">
        <v>54</v>
      </c>
      <c r="O68" s="133">
        <v>45911</v>
      </c>
      <c r="P68" s="134">
        <v>45917</v>
      </c>
      <c r="Q68" s="129" t="s">
        <v>76</v>
      </c>
      <c r="R68" s="127" t="s">
        <v>49</v>
      </c>
      <c r="S68" s="135" t="s">
        <v>190</v>
      </c>
      <c r="T68" s="122" t="str">
        <f t="shared" si="11"/>
        <v>&lt;11</v>
      </c>
      <c r="U68" s="122" t="str">
        <f t="shared" si="11"/>
        <v>&lt;10</v>
      </c>
      <c r="V68" s="122" t="str">
        <f t="shared" si="12"/>
        <v>&lt;21</v>
      </c>
      <c r="W68" s="45"/>
    </row>
    <row r="69" spans="1:23" x14ac:dyDescent="0.4">
      <c r="A69" s="17">
        <f t="shared" si="3"/>
        <v>63</v>
      </c>
      <c r="B69" s="127" t="s">
        <v>184</v>
      </c>
      <c r="C69" s="128" t="s">
        <v>184</v>
      </c>
      <c r="D69" s="129" t="s">
        <v>60</v>
      </c>
      <c r="E69" s="127" t="s">
        <v>60</v>
      </c>
      <c r="F69" s="128" t="s">
        <v>60</v>
      </c>
      <c r="G69" s="130" t="s">
        <v>53</v>
      </c>
      <c r="H69" s="131" t="s">
        <v>103</v>
      </c>
      <c r="I69" s="132" t="s">
        <v>192</v>
      </c>
      <c r="J69" s="127" t="s">
        <v>60</v>
      </c>
      <c r="K69" s="127" t="s">
        <v>60</v>
      </c>
      <c r="L69" s="128" t="s">
        <v>89</v>
      </c>
      <c r="M69" s="129" t="s">
        <v>186</v>
      </c>
      <c r="N69" s="128" t="s">
        <v>54</v>
      </c>
      <c r="O69" s="133">
        <v>45911</v>
      </c>
      <c r="P69" s="134">
        <v>45917</v>
      </c>
      <c r="Q69" s="129" t="s">
        <v>74</v>
      </c>
      <c r="R69" s="127" t="s">
        <v>49</v>
      </c>
      <c r="S69" s="135" t="s">
        <v>193</v>
      </c>
      <c r="T69" s="122" t="str">
        <f t="shared" si="11"/>
        <v>&lt;12</v>
      </c>
      <c r="U69" s="122" t="str">
        <f t="shared" si="11"/>
        <v>&lt;10</v>
      </c>
      <c r="V69" s="122" t="str">
        <f t="shared" si="12"/>
        <v>&lt;22</v>
      </c>
      <c r="W69" s="45"/>
    </row>
    <row r="70" spans="1:23" x14ac:dyDescent="0.4">
      <c r="A70" s="17">
        <f t="shared" si="3"/>
        <v>64</v>
      </c>
      <c r="B70" s="127" t="s">
        <v>184</v>
      </c>
      <c r="C70" s="128" t="s">
        <v>184</v>
      </c>
      <c r="D70" s="129" t="s">
        <v>60</v>
      </c>
      <c r="E70" s="127" t="s">
        <v>60</v>
      </c>
      <c r="F70" s="128" t="s">
        <v>60</v>
      </c>
      <c r="G70" s="130" t="s">
        <v>53</v>
      </c>
      <c r="H70" s="131" t="s">
        <v>194</v>
      </c>
      <c r="I70" s="132" t="s">
        <v>66</v>
      </c>
      <c r="J70" s="127" t="s">
        <v>60</v>
      </c>
      <c r="K70" s="127" t="s">
        <v>60</v>
      </c>
      <c r="L70" s="128" t="s">
        <v>89</v>
      </c>
      <c r="M70" s="129" t="s">
        <v>186</v>
      </c>
      <c r="N70" s="128" t="s">
        <v>35</v>
      </c>
      <c r="O70" s="133">
        <v>45911</v>
      </c>
      <c r="P70" s="134">
        <v>45917</v>
      </c>
      <c r="Q70" s="129" t="s">
        <v>195</v>
      </c>
      <c r="R70" s="127" t="s">
        <v>196</v>
      </c>
      <c r="S70" s="135" t="s">
        <v>197</v>
      </c>
      <c r="T70" s="122" t="str">
        <f t="shared" si="11"/>
        <v>&lt;0.4</v>
      </c>
      <c r="U70" s="122" t="str">
        <f t="shared" si="11"/>
        <v>&lt;0.5</v>
      </c>
      <c r="V70" s="122" t="str">
        <f t="shared" si="12"/>
        <v>&lt;0.9</v>
      </c>
      <c r="W70" s="45"/>
    </row>
    <row r="71" spans="1:23" x14ac:dyDescent="0.4">
      <c r="A71" s="17">
        <f t="shared" si="3"/>
        <v>65</v>
      </c>
      <c r="B71" s="127" t="s">
        <v>184</v>
      </c>
      <c r="C71" s="128" t="s">
        <v>184</v>
      </c>
      <c r="D71" s="129" t="s">
        <v>60</v>
      </c>
      <c r="E71" s="127" t="s">
        <v>60</v>
      </c>
      <c r="F71" s="128" t="s">
        <v>60</v>
      </c>
      <c r="G71" s="130" t="s">
        <v>53</v>
      </c>
      <c r="H71" s="131" t="s">
        <v>194</v>
      </c>
      <c r="I71" s="132" t="s">
        <v>198</v>
      </c>
      <c r="J71" s="127" t="s">
        <v>60</v>
      </c>
      <c r="K71" s="127" t="s">
        <v>199</v>
      </c>
      <c r="L71" s="128" t="s">
        <v>89</v>
      </c>
      <c r="M71" s="129" t="s">
        <v>186</v>
      </c>
      <c r="N71" s="128" t="s">
        <v>35</v>
      </c>
      <c r="O71" s="133">
        <v>45911</v>
      </c>
      <c r="P71" s="134">
        <v>45917</v>
      </c>
      <c r="Q71" s="129" t="s">
        <v>200</v>
      </c>
      <c r="R71" s="127" t="s">
        <v>200</v>
      </c>
      <c r="S71" s="135" t="s">
        <v>201</v>
      </c>
      <c r="T71" s="122" t="str">
        <f t="shared" si="11"/>
        <v>&lt;0.8</v>
      </c>
      <c r="U71" s="122" t="str">
        <f t="shared" si="11"/>
        <v>&lt;0.8</v>
      </c>
      <c r="V71" s="122" t="str">
        <f t="shared" si="12"/>
        <v>&lt;1.6</v>
      </c>
      <c r="W71" s="45"/>
    </row>
    <row r="72" spans="1:23" x14ac:dyDescent="0.4">
      <c r="A72" s="17">
        <f t="shared" si="3"/>
        <v>66</v>
      </c>
      <c r="B72" s="127" t="s">
        <v>184</v>
      </c>
      <c r="C72" s="128" t="s">
        <v>184</v>
      </c>
      <c r="D72" s="129" t="s">
        <v>60</v>
      </c>
      <c r="E72" s="127" t="s">
        <v>60</v>
      </c>
      <c r="F72" s="128" t="s">
        <v>60</v>
      </c>
      <c r="G72" s="130" t="s">
        <v>53</v>
      </c>
      <c r="H72" s="131" t="s">
        <v>194</v>
      </c>
      <c r="I72" s="132" t="s">
        <v>198</v>
      </c>
      <c r="J72" s="127" t="s">
        <v>60</v>
      </c>
      <c r="K72" s="127" t="s">
        <v>199</v>
      </c>
      <c r="L72" s="128" t="s">
        <v>89</v>
      </c>
      <c r="M72" s="129" t="s">
        <v>186</v>
      </c>
      <c r="N72" s="128" t="s">
        <v>35</v>
      </c>
      <c r="O72" s="133">
        <v>45911</v>
      </c>
      <c r="P72" s="134">
        <v>45917</v>
      </c>
      <c r="Q72" s="129" t="s">
        <v>202</v>
      </c>
      <c r="R72" s="127" t="s">
        <v>195</v>
      </c>
      <c r="S72" s="135" t="s">
        <v>203</v>
      </c>
      <c r="T72" s="122" t="str">
        <f t="shared" si="11"/>
        <v>&lt;0.6</v>
      </c>
      <c r="U72" s="122" t="str">
        <f t="shared" si="11"/>
        <v>&lt;0.4</v>
      </c>
      <c r="V72" s="122" t="str">
        <f t="shared" si="12"/>
        <v>&lt;1</v>
      </c>
      <c r="W72" s="45"/>
    </row>
    <row r="73" spans="1:23" x14ac:dyDescent="0.4">
      <c r="A73" s="17">
        <f t="shared" ref="A73:A86" si="13">A72+1</f>
        <v>67</v>
      </c>
      <c r="B73" s="127" t="s">
        <v>184</v>
      </c>
      <c r="C73" s="128" t="s">
        <v>184</v>
      </c>
      <c r="D73" s="129" t="s">
        <v>60</v>
      </c>
      <c r="E73" s="127" t="s">
        <v>60</v>
      </c>
      <c r="F73" s="128" t="s">
        <v>60</v>
      </c>
      <c r="G73" s="130" t="s">
        <v>53</v>
      </c>
      <c r="H73" s="131" t="s">
        <v>194</v>
      </c>
      <c r="I73" s="132" t="s">
        <v>198</v>
      </c>
      <c r="J73" s="127" t="s">
        <v>60</v>
      </c>
      <c r="K73" s="127" t="s">
        <v>199</v>
      </c>
      <c r="L73" s="128" t="s">
        <v>89</v>
      </c>
      <c r="M73" s="129" t="s">
        <v>186</v>
      </c>
      <c r="N73" s="128" t="s">
        <v>35</v>
      </c>
      <c r="O73" s="133">
        <v>45911</v>
      </c>
      <c r="P73" s="134">
        <v>45917</v>
      </c>
      <c r="Q73" s="129" t="s">
        <v>202</v>
      </c>
      <c r="R73" s="127" t="s">
        <v>202</v>
      </c>
      <c r="S73" s="135" t="s">
        <v>204</v>
      </c>
      <c r="T73" s="122" t="str">
        <f t="shared" si="11"/>
        <v>&lt;0.6</v>
      </c>
      <c r="U73" s="122" t="str">
        <f t="shared" si="11"/>
        <v>&lt;0.6</v>
      </c>
      <c r="V73" s="122" t="str">
        <f t="shared" si="12"/>
        <v>&lt;1.2</v>
      </c>
      <c r="W73" s="45"/>
    </row>
    <row r="74" spans="1:23" x14ac:dyDescent="0.4">
      <c r="A74" s="17">
        <f t="shared" si="13"/>
        <v>68</v>
      </c>
      <c r="B74" s="127" t="s">
        <v>184</v>
      </c>
      <c r="C74" s="128" t="s">
        <v>184</v>
      </c>
      <c r="D74" s="129" t="s">
        <v>60</v>
      </c>
      <c r="E74" s="127" t="s">
        <v>60</v>
      </c>
      <c r="F74" s="128" t="s">
        <v>60</v>
      </c>
      <c r="G74" s="130" t="s">
        <v>53</v>
      </c>
      <c r="H74" s="131" t="s">
        <v>194</v>
      </c>
      <c r="I74" s="132" t="s">
        <v>198</v>
      </c>
      <c r="J74" s="127" t="s">
        <v>60</v>
      </c>
      <c r="K74" s="127" t="s">
        <v>199</v>
      </c>
      <c r="L74" s="128" t="s">
        <v>89</v>
      </c>
      <c r="M74" s="129" t="s">
        <v>186</v>
      </c>
      <c r="N74" s="128" t="s">
        <v>35</v>
      </c>
      <c r="O74" s="133">
        <v>45911</v>
      </c>
      <c r="P74" s="134">
        <v>45917</v>
      </c>
      <c r="Q74" s="129" t="s">
        <v>196</v>
      </c>
      <c r="R74" s="127" t="s">
        <v>205</v>
      </c>
      <c r="S74" s="135" t="s">
        <v>200</v>
      </c>
      <c r="T74" s="122" t="str">
        <f t="shared" si="11"/>
        <v>&lt;0.5</v>
      </c>
      <c r="U74" s="122" t="str">
        <f t="shared" si="11"/>
        <v>&lt;0.3</v>
      </c>
      <c r="V74" s="122" t="str">
        <f t="shared" si="12"/>
        <v>&lt;0.8</v>
      </c>
      <c r="W74" s="45"/>
    </row>
    <row r="75" spans="1:23" x14ac:dyDescent="0.4">
      <c r="A75" s="17">
        <f t="shared" si="13"/>
        <v>69</v>
      </c>
      <c r="B75" s="127" t="s">
        <v>184</v>
      </c>
      <c r="C75" s="128" t="s">
        <v>184</v>
      </c>
      <c r="D75" s="129" t="s">
        <v>60</v>
      </c>
      <c r="E75" s="127" t="s">
        <v>60</v>
      </c>
      <c r="F75" s="128" t="s">
        <v>60</v>
      </c>
      <c r="G75" s="130" t="s">
        <v>53</v>
      </c>
      <c r="H75" s="131" t="s">
        <v>104</v>
      </c>
      <c r="I75" s="132" t="s">
        <v>206</v>
      </c>
      <c r="J75" s="127" t="s">
        <v>60</v>
      </c>
      <c r="K75" s="127" t="s">
        <v>60</v>
      </c>
      <c r="L75" s="128" t="s">
        <v>89</v>
      </c>
      <c r="M75" s="129" t="s">
        <v>186</v>
      </c>
      <c r="N75" s="128" t="s">
        <v>35</v>
      </c>
      <c r="O75" s="133">
        <v>45911</v>
      </c>
      <c r="P75" s="134">
        <v>45917</v>
      </c>
      <c r="Q75" s="129" t="s">
        <v>195</v>
      </c>
      <c r="R75" s="127" t="s">
        <v>200</v>
      </c>
      <c r="S75" s="135" t="s">
        <v>204</v>
      </c>
      <c r="T75" s="122" t="str">
        <f t="shared" si="11"/>
        <v>&lt;0.4</v>
      </c>
      <c r="U75" s="122" t="str">
        <f t="shared" si="11"/>
        <v>&lt;0.8</v>
      </c>
      <c r="V75" s="122" t="str">
        <f t="shared" si="12"/>
        <v>&lt;1.2</v>
      </c>
      <c r="W75" s="45"/>
    </row>
    <row r="76" spans="1:23" x14ac:dyDescent="0.4">
      <c r="A76" s="17">
        <f t="shared" si="13"/>
        <v>70</v>
      </c>
      <c r="B76" s="127" t="s">
        <v>184</v>
      </c>
      <c r="C76" s="128" t="s">
        <v>184</v>
      </c>
      <c r="D76" s="129" t="s">
        <v>60</v>
      </c>
      <c r="E76" s="127" t="s">
        <v>60</v>
      </c>
      <c r="F76" s="128" t="s">
        <v>60</v>
      </c>
      <c r="G76" s="130" t="s">
        <v>53</v>
      </c>
      <c r="H76" s="131" t="s">
        <v>104</v>
      </c>
      <c r="I76" s="132" t="s">
        <v>206</v>
      </c>
      <c r="J76" s="127" t="s">
        <v>60</v>
      </c>
      <c r="K76" s="127" t="s">
        <v>60</v>
      </c>
      <c r="L76" s="128" t="s">
        <v>89</v>
      </c>
      <c r="M76" s="129" t="s">
        <v>186</v>
      </c>
      <c r="N76" s="128" t="s">
        <v>35</v>
      </c>
      <c r="O76" s="133">
        <v>45911</v>
      </c>
      <c r="P76" s="134">
        <v>45917</v>
      </c>
      <c r="Q76" s="129" t="s">
        <v>207</v>
      </c>
      <c r="R76" s="127" t="s">
        <v>196</v>
      </c>
      <c r="S76" s="135" t="s">
        <v>204</v>
      </c>
      <c r="T76" s="122" t="str">
        <f t="shared" si="11"/>
        <v>&lt;0.7</v>
      </c>
      <c r="U76" s="122" t="str">
        <f t="shared" si="11"/>
        <v>&lt;0.5</v>
      </c>
      <c r="V76" s="122" t="str">
        <f t="shared" si="12"/>
        <v>&lt;1.2</v>
      </c>
      <c r="W76" s="45"/>
    </row>
    <row r="77" spans="1:23" x14ac:dyDescent="0.4">
      <c r="A77" s="17">
        <f t="shared" si="13"/>
        <v>71</v>
      </c>
      <c r="B77" s="127" t="s">
        <v>184</v>
      </c>
      <c r="C77" s="128" t="s">
        <v>184</v>
      </c>
      <c r="D77" s="129" t="s">
        <v>60</v>
      </c>
      <c r="E77" s="127" t="s">
        <v>60</v>
      </c>
      <c r="F77" s="128" t="s">
        <v>60</v>
      </c>
      <c r="G77" s="130" t="s">
        <v>53</v>
      </c>
      <c r="H77" s="131" t="s">
        <v>104</v>
      </c>
      <c r="I77" s="132" t="s">
        <v>208</v>
      </c>
      <c r="J77" s="127" t="s">
        <v>60</v>
      </c>
      <c r="K77" s="127" t="s">
        <v>60</v>
      </c>
      <c r="L77" s="128" t="s">
        <v>89</v>
      </c>
      <c r="M77" s="129" t="s">
        <v>186</v>
      </c>
      <c r="N77" s="128" t="s">
        <v>35</v>
      </c>
      <c r="O77" s="133">
        <v>45911</v>
      </c>
      <c r="P77" s="134">
        <v>45917</v>
      </c>
      <c r="Q77" s="129" t="s">
        <v>200</v>
      </c>
      <c r="R77" s="127" t="s">
        <v>202</v>
      </c>
      <c r="S77" s="135" t="s">
        <v>209</v>
      </c>
      <c r="T77" s="122" t="str">
        <f t="shared" si="11"/>
        <v>&lt;0.8</v>
      </c>
      <c r="U77" s="122" t="str">
        <f t="shared" si="11"/>
        <v>&lt;0.6</v>
      </c>
      <c r="V77" s="122" t="str">
        <f t="shared" si="12"/>
        <v>&lt;1.4</v>
      </c>
      <c r="W77" s="45"/>
    </row>
    <row r="78" spans="1:23" x14ac:dyDescent="0.4">
      <c r="A78" s="17">
        <f t="shared" si="13"/>
        <v>72</v>
      </c>
      <c r="B78" s="127" t="s">
        <v>184</v>
      </c>
      <c r="C78" s="128" t="s">
        <v>184</v>
      </c>
      <c r="D78" s="129" t="s">
        <v>60</v>
      </c>
      <c r="E78" s="127" t="s">
        <v>60</v>
      </c>
      <c r="F78" s="128" t="s">
        <v>60</v>
      </c>
      <c r="G78" s="130" t="s">
        <v>53</v>
      </c>
      <c r="H78" s="131" t="s">
        <v>104</v>
      </c>
      <c r="I78" s="132" t="s">
        <v>210</v>
      </c>
      <c r="J78" s="127" t="s">
        <v>60</v>
      </c>
      <c r="K78" s="127" t="s">
        <v>60</v>
      </c>
      <c r="L78" s="128" t="s">
        <v>89</v>
      </c>
      <c r="M78" s="129" t="s">
        <v>186</v>
      </c>
      <c r="N78" s="128" t="s">
        <v>35</v>
      </c>
      <c r="O78" s="133">
        <v>45911</v>
      </c>
      <c r="P78" s="134">
        <v>45917</v>
      </c>
      <c r="Q78" s="129" t="s">
        <v>196</v>
      </c>
      <c r="R78" s="127" t="s">
        <v>196</v>
      </c>
      <c r="S78" s="135" t="s">
        <v>203</v>
      </c>
      <c r="T78" s="122" t="str">
        <f t="shared" si="11"/>
        <v>&lt;0.5</v>
      </c>
      <c r="U78" s="122" t="str">
        <f t="shared" si="11"/>
        <v>&lt;0.5</v>
      </c>
      <c r="V78" s="122" t="str">
        <f t="shared" si="12"/>
        <v>&lt;1</v>
      </c>
      <c r="W78" s="45"/>
    </row>
    <row r="79" spans="1:23" x14ac:dyDescent="0.4">
      <c r="A79" s="17">
        <f t="shared" si="13"/>
        <v>73</v>
      </c>
      <c r="B79" s="127" t="s">
        <v>184</v>
      </c>
      <c r="C79" s="128" t="s">
        <v>184</v>
      </c>
      <c r="D79" s="129" t="s">
        <v>60</v>
      </c>
      <c r="E79" s="127" t="s">
        <v>60</v>
      </c>
      <c r="F79" s="128" t="s">
        <v>60</v>
      </c>
      <c r="G79" s="130" t="s">
        <v>53</v>
      </c>
      <c r="H79" s="131" t="s">
        <v>104</v>
      </c>
      <c r="I79" s="132" t="s">
        <v>208</v>
      </c>
      <c r="J79" s="127" t="s">
        <v>60</v>
      </c>
      <c r="K79" s="127" t="s">
        <v>60</v>
      </c>
      <c r="L79" s="128" t="s">
        <v>89</v>
      </c>
      <c r="M79" s="129" t="s">
        <v>186</v>
      </c>
      <c r="N79" s="128" t="s">
        <v>35</v>
      </c>
      <c r="O79" s="133">
        <v>45911</v>
      </c>
      <c r="P79" s="134">
        <v>45917</v>
      </c>
      <c r="Q79" s="129" t="s">
        <v>200</v>
      </c>
      <c r="R79" s="127" t="s">
        <v>200</v>
      </c>
      <c r="S79" s="135" t="s">
        <v>201</v>
      </c>
      <c r="T79" s="122" t="str">
        <f t="shared" si="11"/>
        <v>&lt;0.8</v>
      </c>
      <c r="U79" s="122" t="str">
        <f t="shared" si="11"/>
        <v>&lt;0.8</v>
      </c>
      <c r="V79" s="122" t="str">
        <f t="shared" si="12"/>
        <v>&lt;1.6</v>
      </c>
      <c r="W79" s="45"/>
    </row>
    <row r="80" spans="1:23" x14ac:dyDescent="0.4">
      <c r="A80" s="17">
        <f t="shared" si="13"/>
        <v>74</v>
      </c>
      <c r="B80" s="127" t="s">
        <v>184</v>
      </c>
      <c r="C80" s="128" t="s">
        <v>184</v>
      </c>
      <c r="D80" s="129" t="s">
        <v>60</v>
      </c>
      <c r="E80" s="127" t="s">
        <v>60</v>
      </c>
      <c r="F80" s="128" t="s">
        <v>60</v>
      </c>
      <c r="G80" s="130" t="s">
        <v>53</v>
      </c>
      <c r="H80" s="131" t="s">
        <v>103</v>
      </c>
      <c r="I80" s="132" t="s">
        <v>211</v>
      </c>
      <c r="J80" s="127" t="s">
        <v>60</v>
      </c>
      <c r="K80" s="127" t="s">
        <v>60</v>
      </c>
      <c r="L80" s="128" t="s">
        <v>89</v>
      </c>
      <c r="M80" s="129" t="s">
        <v>186</v>
      </c>
      <c r="N80" s="128" t="s">
        <v>54</v>
      </c>
      <c r="O80" s="133">
        <v>45911</v>
      </c>
      <c r="P80" s="134">
        <v>45917</v>
      </c>
      <c r="Q80" s="129" t="s">
        <v>74</v>
      </c>
      <c r="R80" s="127" t="s">
        <v>49</v>
      </c>
      <c r="S80" s="135" t="s">
        <v>193</v>
      </c>
      <c r="T80" s="122" t="str">
        <f t="shared" si="11"/>
        <v>&lt;12</v>
      </c>
      <c r="U80" s="122" t="str">
        <f t="shared" si="11"/>
        <v>&lt;10</v>
      </c>
      <c r="V80" s="122" t="str">
        <f t="shared" si="12"/>
        <v>&lt;22</v>
      </c>
      <c r="W80" s="45"/>
    </row>
    <row r="81" spans="1:23" x14ac:dyDescent="0.4">
      <c r="A81" s="17">
        <f t="shared" si="13"/>
        <v>75</v>
      </c>
      <c r="B81" s="127" t="s">
        <v>184</v>
      </c>
      <c r="C81" s="128" t="s">
        <v>184</v>
      </c>
      <c r="D81" s="129" t="s">
        <v>60</v>
      </c>
      <c r="E81" s="127" t="s">
        <v>60</v>
      </c>
      <c r="F81" s="128" t="s">
        <v>60</v>
      </c>
      <c r="G81" s="130" t="s">
        <v>53</v>
      </c>
      <c r="H81" s="131" t="s">
        <v>103</v>
      </c>
      <c r="I81" s="132" t="s">
        <v>211</v>
      </c>
      <c r="J81" s="127" t="s">
        <v>60</v>
      </c>
      <c r="K81" s="127" t="s">
        <v>60</v>
      </c>
      <c r="L81" s="128" t="s">
        <v>89</v>
      </c>
      <c r="M81" s="129" t="s">
        <v>186</v>
      </c>
      <c r="N81" s="128" t="s">
        <v>54</v>
      </c>
      <c r="O81" s="133">
        <v>45911</v>
      </c>
      <c r="P81" s="134">
        <v>45917</v>
      </c>
      <c r="Q81" s="129" t="s">
        <v>76</v>
      </c>
      <c r="R81" s="127" t="s">
        <v>49</v>
      </c>
      <c r="S81" s="135" t="s">
        <v>190</v>
      </c>
      <c r="T81" s="122" t="str">
        <f t="shared" si="11"/>
        <v>&lt;11</v>
      </c>
      <c r="U81" s="122" t="str">
        <f t="shared" si="11"/>
        <v>&lt;10</v>
      </c>
      <c r="V81" s="122" t="str">
        <f t="shared" si="12"/>
        <v>&lt;21</v>
      </c>
      <c r="W81" s="45"/>
    </row>
    <row r="82" spans="1:23" x14ac:dyDescent="0.4">
      <c r="A82" s="17">
        <f t="shared" si="13"/>
        <v>76</v>
      </c>
      <c r="B82" s="127" t="s">
        <v>184</v>
      </c>
      <c r="C82" s="128" t="s">
        <v>184</v>
      </c>
      <c r="D82" s="129" t="s">
        <v>60</v>
      </c>
      <c r="E82" s="127" t="s">
        <v>60</v>
      </c>
      <c r="F82" s="128" t="s">
        <v>60</v>
      </c>
      <c r="G82" s="130" t="s">
        <v>53</v>
      </c>
      <c r="H82" s="131" t="s">
        <v>103</v>
      </c>
      <c r="I82" s="132" t="s">
        <v>211</v>
      </c>
      <c r="J82" s="127" t="s">
        <v>60</v>
      </c>
      <c r="K82" s="127" t="s">
        <v>60</v>
      </c>
      <c r="L82" s="128" t="s">
        <v>89</v>
      </c>
      <c r="M82" s="129" t="s">
        <v>186</v>
      </c>
      <c r="N82" s="128" t="s">
        <v>54</v>
      </c>
      <c r="O82" s="133">
        <v>45911</v>
      </c>
      <c r="P82" s="134">
        <v>45917</v>
      </c>
      <c r="Q82" s="129" t="s">
        <v>76</v>
      </c>
      <c r="R82" s="127" t="s">
        <v>49</v>
      </c>
      <c r="S82" s="135" t="s">
        <v>190</v>
      </c>
      <c r="T82" s="122" t="str">
        <f t="shared" ref="T82:U86" si="14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&lt;11</v>
      </c>
      <c r="U82" s="122" t="str">
        <f t="shared" si="14"/>
        <v>&lt;10</v>
      </c>
      <c r="V82" s="122" t="str">
        <f t="shared" si="12"/>
        <v>&lt;21</v>
      </c>
      <c r="W82" s="45"/>
    </row>
    <row r="83" spans="1:23" x14ac:dyDescent="0.4">
      <c r="A83" s="17">
        <f t="shared" si="13"/>
        <v>77</v>
      </c>
      <c r="B83" s="127" t="s">
        <v>184</v>
      </c>
      <c r="C83" s="128" t="s">
        <v>184</v>
      </c>
      <c r="D83" s="129" t="s">
        <v>60</v>
      </c>
      <c r="E83" s="127" t="s">
        <v>60</v>
      </c>
      <c r="F83" s="128" t="s">
        <v>60</v>
      </c>
      <c r="G83" s="130" t="s">
        <v>53</v>
      </c>
      <c r="H83" s="131" t="s">
        <v>103</v>
      </c>
      <c r="I83" s="132" t="s">
        <v>211</v>
      </c>
      <c r="J83" s="127" t="s">
        <v>60</v>
      </c>
      <c r="K83" s="127" t="s">
        <v>60</v>
      </c>
      <c r="L83" s="128" t="s">
        <v>89</v>
      </c>
      <c r="M83" s="129" t="s">
        <v>186</v>
      </c>
      <c r="N83" s="128" t="s">
        <v>54</v>
      </c>
      <c r="O83" s="133">
        <v>45911</v>
      </c>
      <c r="P83" s="134">
        <v>45917</v>
      </c>
      <c r="Q83" s="129" t="s">
        <v>76</v>
      </c>
      <c r="R83" s="127" t="s">
        <v>49</v>
      </c>
      <c r="S83" s="135" t="s">
        <v>190</v>
      </c>
      <c r="T83" s="122" t="str">
        <f t="shared" si="14"/>
        <v>&lt;11</v>
      </c>
      <c r="U83" s="122" t="str">
        <f t="shared" si="14"/>
        <v>&lt;10</v>
      </c>
      <c r="V83" s="122" t="str">
        <f t="shared" si="12"/>
        <v>&lt;21</v>
      </c>
      <c r="W83" s="45"/>
    </row>
    <row r="84" spans="1:23" x14ac:dyDescent="0.4">
      <c r="A84" s="17">
        <f t="shared" si="13"/>
        <v>78</v>
      </c>
      <c r="B84" s="127" t="s">
        <v>184</v>
      </c>
      <c r="C84" s="136" t="s">
        <v>184</v>
      </c>
      <c r="D84" s="137" t="s">
        <v>60</v>
      </c>
      <c r="E84" s="127" t="s">
        <v>60</v>
      </c>
      <c r="F84" s="128" t="s">
        <v>60</v>
      </c>
      <c r="G84" s="130" t="s">
        <v>53</v>
      </c>
      <c r="H84" s="131" t="s">
        <v>103</v>
      </c>
      <c r="I84" s="132" t="s">
        <v>211</v>
      </c>
      <c r="J84" s="127" t="s">
        <v>60</v>
      </c>
      <c r="K84" s="127" t="s">
        <v>60</v>
      </c>
      <c r="L84" s="136" t="s">
        <v>89</v>
      </c>
      <c r="M84" s="129" t="s">
        <v>186</v>
      </c>
      <c r="N84" s="128" t="s">
        <v>54</v>
      </c>
      <c r="O84" s="138">
        <v>45911</v>
      </c>
      <c r="P84" s="134">
        <v>45917</v>
      </c>
      <c r="Q84" s="129" t="s">
        <v>76</v>
      </c>
      <c r="R84" s="127" t="s">
        <v>49</v>
      </c>
      <c r="S84" s="135" t="s">
        <v>190</v>
      </c>
      <c r="T84" s="122" t="str">
        <f t="shared" si="14"/>
        <v>&lt;11</v>
      </c>
      <c r="U84" s="122" t="str">
        <f t="shared" si="14"/>
        <v>&lt;10</v>
      </c>
      <c r="V84" s="122" t="str">
        <f t="shared" si="12"/>
        <v>&lt;21</v>
      </c>
      <c r="W84" s="45"/>
    </row>
    <row r="85" spans="1:23" x14ac:dyDescent="0.4">
      <c r="A85" s="17">
        <f t="shared" si="13"/>
        <v>79</v>
      </c>
      <c r="B85" s="25" t="s">
        <v>94</v>
      </c>
      <c r="C85" s="45" t="s">
        <v>212</v>
      </c>
      <c r="D85" s="31" t="s">
        <v>57</v>
      </c>
      <c r="E85" s="57" t="s">
        <v>37</v>
      </c>
      <c r="F85" s="29" t="s">
        <v>213</v>
      </c>
      <c r="G85" s="16" t="s">
        <v>32</v>
      </c>
      <c r="H85" s="31" t="s">
        <v>33</v>
      </c>
      <c r="I85" s="28" t="s">
        <v>214</v>
      </c>
      <c r="J85" s="57" t="s">
        <v>36</v>
      </c>
      <c r="K85" s="57" t="s">
        <v>31</v>
      </c>
      <c r="L85" s="45" t="s">
        <v>215</v>
      </c>
      <c r="M85" s="57" t="s">
        <v>216</v>
      </c>
      <c r="N85" s="32" t="s">
        <v>35</v>
      </c>
      <c r="O85" s="33">
        <v>45926</v>
      </c>
      <c r="P85" s="139">
        <v>45926</v>
      </c>
      <c r="Q85" s="27" t="s">
        <v>217</v>
      </c>
      <c r="R85" s="27" t="s">
        <v>218</v>
      </c>
      <c r="S85" s="56" t="s">
        <v>219</v>
      </c>
      <c r="T85" s="23" t="str">
        <f t="shared" si="14"/>
        <v>&lt;2.76</v>
      </c>
      <c r="U85" s="23" t="str">
        <f t="shared" si="14"/>
        <v>&lt;2.91</v>
      </c>
      <c r="V85" s="24" t="str">
        <f t="shared" si="12"/>
        <v>&lt;5.7</v>
      </c>
      <c r="W85" s="30" t="str">
        <f t="shared" ref="W85:W86" si="15">IF(ISERROR(V85*1),"",IF(AND(H85="飲料水",V85&gt;=11),"○",IF(AND(H85="牛乳・乳児用食品",V85&gt;=51),"○",IF(AND(H85&lt;&gt;"",V85&gt;=110),"○",""))))</f>
        <v/>
      </c>
    </row>
    <row r="86" spans="1:23" x14ac:dyDescent="0.4">
      <c r="A86" s="17">
        <f t="shared" si="13"/>
        <v>80</v>
      </c>
      <c r="B86" s="57" t="s">
        <v>212</v>
      </c>
      <c r="C86" s="45" t="s">
        <v>212</v>
      </c>
      <c r="D86" s="31" t="s">
        <v>57</v>
      </c>
      <c r="E86" s="57" t="s">
        <v>37</v>
      </c>
      <c r="F86" s="29" t="s">
        <v>213</v>
      </c>
      <c r="G86" s="16" t="s">
        <v>32</v>
      </c>
      <c r="H86" s="31" t="s">
        <v>33</v>
      </c>
      <c r="I86" s="28" t="s">
        <v>220</v>
      </c>
      <c r="J86" s="57" t="s">
        <v>36</v>
      </c>
      <c r="K86" s="57" t="s">
        <v>31</v>
      </c>
      <c r="L86" s="30" t="s">
        <v>215</v>
      </c>
      <c r="M86" s="57" t="s">
        <v>216</v>
      </c>
      <c r="N86" s="32" t="s">
        <v>35</v>
      </c>
      <c r="O86" s="33">
        <v>45926</v>
      </c>
      <c r="P86" s="139">
        <v>45926</v>
      </c>
      <c r="Q86" s="27" t="s">
        <v>221</v>
      </c>
      <c r="R86" s="27" t="s">
        <v>222</v>
      </c>
      <c r="S86" s="56" t="s">
        <v>223</v>
      </c>
      <c r="T86" s="23" t="str">
        <f t="shared" si="14"/>
        <v>&lt;2.97</v>
      </c>
      <c r="U86" s="23" t="str">
        <f t="shared" si="14"/>
        <v>&lt;2.84</v>
      </c>
      <c r="V86" s="24" t="str">
        <f t="shared" si="12"/>
        <v>&lt;5.8</v>
      </c>
      <c r="W86" s="30" t="str">
        <f t="shared" si="15"/>
        <v/>
      </c>
    </row>
    <row r="87" spans="1:23" x14ac:dyDescent="0.4">
      <c r="Q87" s="140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">
    <cfRule type="expression" dxfId="7" priority="8">
      <formula>$W7="○"</formula>
    </cfRule>
  </conditionalFormatting>
  <conditionalFormatting sqref="V8:V27">
    <cfRule type="expression" dxfId="6" priority="7">
      <formula>$W8="○"</formula>
    </cfRule>
  </conditionalFormatting>
  <conditionalFormatting sqref="V28:V47">
    <cfRule type="expression" dxfId="5" priority="6">
      <formula>$W28="○"</formula>
    </cfRule>
  </conditionalFormatting>
  <conditionalFormatting sqref="V48:V52">
    <cfRule type="expression" dxfId="4" priority="5">
      <formula>$W48="○"</formula>
    </cfRule>
  </conditionalFormatting>
  <conditionalFormatting sqref="V53:V54">
    <cfRule type="expression" dxfId="3" priority="4">
      <formula>$W53="○"</formula>
    </cfRule>
  </conditionalFormatting>
  <conditionalFormatting sqref="V55:V64">
    <cfRule type="expression" dxfId="2" priority="3">
      <formula>$W55="○"</formula>
    </cfRule>
  </conditionalFormatting>
  <conditionalFormatting sqref="V65:V84">
    <cfRule type="expression" dxfId="1" priority="2">
      <formula>$W65="○"</formula>
    </cfRule>
  </conditionalFormatting>
  <conditionalFormatting sqref="V85:V86">
    <cfRule type="expression" dxfId="0" priority="1">
      <formula>$W85="○"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