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AC170CED-BF58-4D09-8720-06B8360761CE}" xr6:coauthVersionLast="47" xr6:coauthVersionMax="47" xr10:uidLastSave="{00000000-0000-0000-0000-000000000000}"/>
  <bookViews>
    <workbookView xWindow="1950" yWindow="1950" windowWidth="16005" windowHeight="136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9" i="1" l="1"/>
  <c r="V129" i="1" s="1"/>
  <c r="W129" i="1" s="1"/>
  <c r="T129" i="1"/>
  <c r="U128" i="1"/>
  <c r="T128" i="1"/>
  <c r="V128" i="1" s="1"/>
  <c r="W128" i="1" s="1"/>
  <c r="U127" i="1"/>
  <c r="V127" i="1" s="1"/>
  <c r="W127" i="1" s="1"/>
  <c r="T127" i="1"/>
  <c r="U126" i="1"/>
  <c r="T126" i="1"/>
  <c r="V126" i="1" s="1"/>
  <c r="W126" i="1" s="1"/>
  <c r="U125" i="1"/>
  <c r="T125" i="1"/>
  <c r="V125" i="1" s="1"/>
  <c r="W125" i="1" s="1"/>
  <c r="U124" i="1"/>
  <c r="T124" i="1"/>
  <c r="V124" i="1" s="1"/>
  <c r="W124" i="1" s="1"/>
  <c r="V123" i="1"/>
  <c r="W123" i="1" s="1"/>
  <c r="U123" i="1"/>
  <c r="T123" i="1"/>
  <c r="V122" i="1"/>
  <c r="W122" i="1" s="1"/>
  <c r="U122" i="1"/>
  <c r="T122" i="1"/>
  <c r="U121" i="1"/>
  <c r="V121" i="1" s="1"/>
  <c r="W121" i="1" s="1"/>
  <c r="T121" i="1"/>
  <c r="U120" i="1"/>
  <c r="T120" i="1"/>
  <c r="V120" i="1" s="1"/>
  <c r="W120" i="1" s="1"/>
  <c r="U119" i="1"/>
  <c r="T119" i="1"/>
  <c r="V119" i="1" s="1"/>
  <c r="W119" i="1" s="1"/>
  <c r="U118" i="1"/>
  <c r="T118" i="1"/>
  <c r="V118" i="1" s="1"/>
  <c r="W118" i="1" s="1"/>
  <c r="U117" i="1"/>
  <c r="T117" i="1"/>
  <c r="V117" i="1" s="1"/>
  <c r="W117" i="1" s="1"/>
  <c r="U116" i="1"/>
  <c r="T116" i="1"/>
  <c r="V116" i="1" s="1"/>
  <c r="W116" i="1" s="1"/>
  <c r="V115" i="1"/>
  <c r="W115" i="1" s="1"/>
  <c r="U115" i="1"/>
  <c r="T115" i="1"/>
  <c r="V114" i="1"/>
  <c r="W114" i="1" s="1"/>
  <c r="U114" i="1"/>
  <c r="T114" i="1"/>
  <c r="U113" i="1"/>
  <c r="V113" i="1" s="1"/>
  <c r="W113" i="1" s="1"/>
  <c r="T113" i="1"/>
  <c r="U112" i="1"/>
  <c r="T112" i="1"/>
  <c r="V112" i="1" s="1"/>
  <c r="W112" i="1" s="1"/>
  <c r="U111" i="1"/>
  <c r="V111" i="1" s="1"/>
  <c r="W111" i="1" s="1"/>
  <c r="T111" i="1"/>
  <c r="U110" i="1"/>
  <c r="T110" i="1"/>
  <c r="V110" i="1" s="1"/>
  <c r="W110" i="1" s="1"/>
  <c r="U109" i="1"/>
  <c r="T109" i="1"/>
  <c r="V109" i="1" s="1"/>
  <c r="W109" i="1" s="1"/>
  <c r="U108" i="1"/>
  <c r="T108" i="1"/>
  <c r="V108" i="1" s="1"/>
  <c r="W108" i="1" s="1"/>
  <c r="V107" i="1"/>
  <c r="W107" i="1" s="1"/>
  <c r="U107" i="1"/>
  <c r="T107" i="1"/>
  <c r="V106" i="1"/>
  <c r="W106" i="1" s="1"/>
  <c r="U106" i="1"/>
  <c r="T106" i="1"/>
  <c r="U105" i="1"/>
  <c r="V105" i="1" s="1"/>
  <c r="W105" i="1" s="1"/>
  <c r="T105" i="1"/>
  <c r="U104" i="1"/>
  <c r="T104" i="1"/>
  <c r="V104" i="1" s="1"/>
  <c r="W104" i="1" s="1"/>
  <c r="U103" i="1"/>
  <c r="V103" i="1" s="1"/>
  <c r="W103" i="1" s="1"/>
  <c r="T103" i="1"/>
  <c r="U102" i="1"/>
  <c r="T102" i="1"/>
  <c r="V102" i="1" s="1"/>
  <c r="W102" i="1" s="1"/>
  <c r="U101" i="1"/>
  <c r="T101" i="1"/>
  <c r="V101" i="1" s="1"/>
  <c r="W101" i="1" s="1"/>
  <c r="U100" i="1"/>
  <c r="T100" i="1"/>
  <c r="V100" i="1" s="1"/>
  <c r="W100" i="1" s="1"/>
  <c r="V99" i="1"/>
  <c r="W99" i="1" s="1"/>
  <c r="U99" i="1"/>
  <c r="T99" i="1"/>
  <c r="V98" i="1"/>
  <c r="W98" i="1" s="1"/>
  <c r="U98" i="1"/>
  <c r="T98" i="1"/>
  <c r="U97" i="1"/>
  <c r="V97" i="1" s="1"/>
  <c r="W97" i="1" s="1"/>
  <c r="T97" i="1"/>
  <c r="U96" i="1"/>
  <c r="T96" i="1"/>
  <c r="V96" i="1" s="1"/>
  <c r="W96" i="1" s="1"/>
  <c r="U95" i="1"/>
  <c r="T95" i="1"/>
  <c r="V95" i="1" s="1"/>
  <c r="W95" i="1" s="1"/>
  <c r="U94" i="1"/>
  <c r="T94" i="1"/>
  <c r="V94" i="1" s="1"/>
  <c r="W94" i="1" s="1"/>
  <c r="U93" i="1"/>
  <c r="T93" i="1"/>
  <c r="V93" i="1" s="1"/>
  <c r="W93" i="1" s="1"/>
  <c r="U92" i="1"/>
  <c r="T92" i="1"/>
  <c r="V92" i="1" s="1"/>
  <c r="W92" i="1" s="1"/>
  <c r="V91" i="1"/>
  <c r="W91" i="1" s="1"/>
  <c r="U91" i="1"/>
  <c r="T91" i="1"/>
  <c r="V90" i="1"/>
  <c r="W90" i="1" s="1"/>
  <c r="U90" i="1"/>
  <c r="T90" i="1"/>
  <c r="U89" i="1"/>
  <c r="V89" i="1" s="1"/>
  <c r="W89" i="1" s="1"/>
  <c r="T89" i="1"/>
  <c r="U88" i="1"/>
  <c r="T88" i="1"/>
  <c r="V88" i="1" s="1"/>
  <c r="W88" i="1" s="1"/>
  <c r="U87" i="1"/>
  <c r="T87" i="1"/>
  <c r="V87" i="1" s="1"/>
  <c r="W87" i="1" s="1"/>
  <c r="U86" i="1"/>
  <c r="T86" i="1"/>
  <c r="V86" i="1" s="1"/>
  <c r="W86" i="1" s="1"/>
  <c r="U85" i="1"/>
  <c r="T85" i="1"/>
  <c r="V85" i="1" s="1"/>
  <c r="W85" i="1" s="1"/>
  <c r="U84" i="1"/>
  <c r="T84" i="1"/>
  <c r="V84" i="1" s="1"/>
  <c r="W84" i="1" s="1"/>
  <c r="V83" i="1"/>
  <c r="W83" i="1" s="1"/>
  <c r="U83" i="1"/>
  <c r="T83" i="1"/>
  <c r="V82" i="1"/>
  <c r="W82" i="1" s="1"/>
  <c r="U82" i="1"/>
  <c r="T82" i="1"/>
  <c r="U81" i="1"/>
  <c r="V81" i="1" s="1"/>
  <c r="W81" i="1" s="1"/>
  <c r="T81" i="1"/>
  <c r="U80" i="1"/>
  <c r="T80" i="1"/>
  <c r="V80" i="1" s="1"/>
  <c r="W80" i="1" s="1"/>
  <c r="U79" i="1"/>
  <c r="T79" i="1"/>
  <c r="V79" i="1" s="1"/>
  <c r="W79" i="1" s="1"/>
  <c r="U78" i="1"/>
  <c r="T78" i="1"/>
  <c r="V78" i="1" s="1"/>
  <c r="W78" i="1" s="1"/>
  <c r="U77" i="1"/>
  <c r="T77" i="1"/>
  <c r="V77" i="1" s="1"/>
  <c r="W77" i="1" s="1"/>
  <c r="U76" i="1"/>
  <c r="T76" i="1"/>
  <c r="V76" i="1" s="1"/>
  <c r="W76" i="1" s="1"/>
  <c r="V75" i="1"/>
  <c r="W75" i="1" s="1"/>
  <c r="U75" i="1"/>
  <c r="T75" i="1"/>
  <c r="V74" i="1"/>
  <c r="W74" i="1" s="1"/>
  <c r="U74" i="1"/>
  <c r="T74" i="1"/>
  <c r="U73" i="1"/>
  <c r="V73" i="1" s="1"/>
  <c r="W73" i="1" s="1"/>
  <c r="T73" i="1"/>
  <c r="U72" i="1"/>
  <c r="T72" i="1"/>
  <c r="V72" i="1" s="1"/>
  <c r="W72" i="1" s="1"/>
  <c r="U71" i="1"/>
  <c r="T71" i="1"/>
  <c r="V71" i="1" s="1"/>
  <c r="W71" i="1" s="1"/>
  <c r="W70" i="1"/>
  <c r="V70" i="1"/>
  <c r="U70" i="1"/>
  <c r="T70" i="1"/>
  <c r="U69" i="1"/>
  <c r="T69" i="1"/>
  <c r="V69" i="1" s="1"/>
  <c r="W69" i="1" s="1"/>
  <c r="U68" i="1"/>
  <c r="T68" i="1"/>
  <c r="V68" i="1" s="1"/>
  <c r="W68" i="1" s="1"/>
  <c r="V67" i="1"/>
  <c r="W67" i="1" s="1"/>
  <c r="U67" i="1"/>
  <c r="T67" i="1"/>
  <c r="V66" i="1"/>
  <c r="W66" i="1" s="1"/>
  <c r="U66" i="1"/>
  <c r="T66" i="1"/>
  <c r="U65" i="1"/>
  <c r="V65" i="1" s="1"/>
  <c r="W65" i="1" s="1"/>
  <c r="T65" i="1"/>
  <c r="U64" i="1"/>
  <c r="T64" i="1"/>
  <c r="V64" i="1" s="1"/>
  <c r="W64" i="1" s="1"/>
  <c r="U63" i="1"/>
  <c r="T63" i="1"/>
  <c r="V63" i="1" s="1"/>
  <c r="W63" i="1" s="1"/>
  <c r="W62" i="1"/>
  <c r="V62" i="1"/>
  <c r="U62" i="1"/>
  <c r="T62" i="1"/>
  <c r="U61" i="1"/>
  <c r="T61" i="1"/>
  <c r="V61" i="1" s="1"/>
  <c r="W61" i="1" s="1"/>
  <c r="U60" i="1"/>
  <c r="T60" i="1"/>
  <c r="V60" i="1" s="1"/>
  <c r="W60" i="1" s="1"/>
  <c r="V59" i="1"/>
  <c r="W59" i="1" s="1"/>
  <c r="U59" i="1"/>
  <c r="T59" i="1"/>
  <c r="V58" i="1"/>
  <c r="W58" i="1" s="1"/>
  <c r="U58" i="1"/>
  <c r="T58" i="1"/>
  <c r="U57" i="1"/>
  <c r="V57" i="1" s="1"/>
  <c r="W57" i="1" s="1"/>
  <c r="T57" i="1"/>
  <c r="U56" i="1"/>
  <c r="T56" i="1"/>
  <c r="V56" i="1" s="1"/>
  <c r="W56" i="1" s="1"/>
  <c r="U55" i="1"/>
  <c r="T55" i="1"/>
  <c r="V55" i="1" s="1"/>
  <c r="W55" i="1" s="1"/>
  <c r="W54" i="1"/>
  <c r="V54" i="1"/>
  <c r="U54" i="1"/>
  <c r="T54" i="1"/>
  <c r="U53" i="1"/>
  <c r="T53" i="1"/>
  <c r="V53" i="1" s="1"/>
  <c r="W53" i="1" s="1"/>
  <c r="U52" i="1"/>
  <c r="T52" i="1"/>
  <c r="V52" i="1" s="1"/>
  <c r="W52" i="1" s="1"/>
  <c r="V51" i="1"/>
  <c r="W51" i="1" s="1"/>
  <c r="U51" i="1"/>
  <c r="T51" i="1"/>
  <c r="V50" i="1"/>
  <c r="W50" i="1" s="1"/>
  <c r="U50" i="1"/>
  <c r="T50" i="1"/>
  <c r="U49" i="1"/>
  <c r="V49" i="1" s="1"/>
  <c r="W49" i="1" s="1"/>
  <c r="T49" i="1"/>
  <c r="U48" i="1"/>
  <c r="T48" i="1"/>
  <c r="V48" i="1" s="1"/>
  <c r="W48" i="1" s="1"/>
  <c r="U47" i="1"/>
  <c r="T47" i="1"/>
  <c r="V47" i="1" s="1"/>
  <c r="W47" i="1" s="1"/>
  <c r="W46" i="1"/>
  <c r="V46" i="1"/>
  <c r="U46" i="1"/>
  <c r="T46" i="1"/>
  <c r="U45" i="1"/>
  <c r="T45" i="1"/>
  <c r="V45" i="1" s="1"/>
  <c r="W45" i="1" s="1"/>
  <c r="U44" i="1"/>
  <c r="T44" i="1"/>
  <c r="V44" i="1" s="1"/>
  <c r="W44" i="1" s="1"/>
  <c r="V43" i="1"/>
  <c r="W43" i="1" s="1"/>
  <c r="U43" i="1"/>
  <c r="T43" i="1"/>
  <c r="V42" i="1"/>
  <c r="W42" i="1" s="1"/>
  <c r="U42" i="1"/>
  <c r="T42" i="1"/>
  <c r="U41" i="1"/>
  <c r="V41" i="1" s="1"/>
  <c r="W41" i="1" s="1"/>
  <c r="T41" i="1"/>
  <c r="U40" i="1"/>
  <c r="T40" i="1"/>
  <c r="V40" i="1" s="1"/>
  <c r="W40" i="1" s="1"/>
  <c r="U39" i="1"/>
  <c r="T39" i="1"/>
  <c r="V39" i="1" s="1"/>
  <c r="W39" i="1" s="1"/>
  <c r="W38" i="1"/>
  <c r="V38" i="1"/>
  <c r="U38" i="1"/>
  <c r="T38" i="1"/>
  <c r="U37" i="1"/>
  <c r="T37" i="1"/>
  <c r="V37" i="1" s="1"/>
  <c r="W37" i="1" s="1"/>
  <c r="U36" i="1"/>
  <c r="T36" i="1"/>
  <c r="V36" i="1" s="1"/>
  <c r="W36" i="1" s="1"/>
  <c r="V35" i="1"/>
  <c r="W35" i="1" s="1"/>
  <c r="U35" i="1"/>
  <c r="T35" i="1"/>
  <c r="V34" i="1"/>
  <c r="W34" i="1" s="1"/>
  <c r="U34" i="1"/>
  <c r="T34" i="1"/>
  <c r="U33" i="1"/>
  <c r="V33" i="1" s="1"/>
  <c r="W33" i="1" s="1"/>
  <c r="T33" i="1"/>
  <c r="U32" i="1"/>
  <c r="T32" i="1"/>
  <c r="V32" i="1" s="1"/>
  <c r="W32" i="1" s="1"/>
  <c r="U31" i="1"/>
  <c r="T31" i="1"/>
  <c r="V31" i="1" s="1"/>
  <c r="W31" i="1" s="1"/>
  <c r="W30" i="1"/>
  <c r="V30" i="1"/>
  <c r="U30" i="1"/>
  <c r="T30" i="1"/>
  <c r="U29" i="1"/>
  <c r="T29" i="1"/>
  <c r="V29" i="1" s="1"/>
  <c r="W29" i="1" s="1"/>
  <c r="U28" i="1"/>
  <c r="T28" i="1"/>
  <c r="V28" i="1" s="1"/>
  <c r="W28" i="1" s="1"/>
  <c r="U27" i="1"/>
  <c r="V27" i="1" s="1"/>
  <c r="W27" i="1" s="1"/>
  <c r="T27" i="1"/>
  <c r="V26" i="1"/>
  <c r="W26" i="1" s="1"/>
  <c r="U26" i="1"/>
  <c r="T26" i="1"/>
  <c r="U25" i="1"/>
  <c r="V25" i="1" s="1"/>
  <c r="W25" i="1" s="1"/>
  <c r="T25" i="1"/>
  <c r="U24" i="1"/>
  <c r="T24" i="1"/>
  <c r="V24" i="1" s="1"/>
  <c r="W24" i="1" s="1"/>
  <c r="U23" i="1"/>
  <c r="T23" i="1"/>
  <c r="V23" i="1" s="1"/>
  <c r="U22" i="1"/>
  <c r="V22" i="1" s="1"/>
  <c r="W22" i="1" s="1"/>
  <c r="T22" i="1"/>
  <c r="V21" i="1"/>
  <c r="W21" i="1" s="1"/>
  <c r="U21" i="1"/>
  <c r="T21" i="1"/>
  <c r="W20" i="1"/>
  <c r="V20" i="1"/>
  <c r="U20" i="1"/>
  <c r="T20" i="1"/>
  <c r="U19" i="1"/>
  <c r="T19" i="1"/>
  <c r="V19" i="1" s="1"/>
  <c r="W19" i="1" s="1"/>
  <c r="U18" i="1"/>
  <c r="V18" i="1" s="1"/>
  <c r="W18" i="1" s="1"/>
  <c r="T18" i="1"/>
  <c r="V17" i="1"/>
  <c r="W17" i="1" s="1"/>
  <c r="U17" i="1"/>
  <c r="T17" i="1"/>
  <c r="A17" i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U16" i="1"/>
  <c r="T16" i="1"/>
  <c r="V16" i="1" s="1"/>
  <c r="W16" i="1" s="1"/>
  <c r="U15" i="1"/>
  <c r="V15" i="1" s="1"/>
  <c r="W15" i="1" s="1"/>
  <c r="T15" i="1"/>
  <c r="U14" i="1"/>
  <c r="T14" i="1"/>
  <c r="V14" i="1" s="1"/>
  <c r="W14" i="1" s="1"/>
  <c r="U13" i="1"/>
  <c r="V13" i="1" s="1"/>
  <c r="W13" i="1" s="1"/>
  <c r="T13" i="1"/>
  <c r="V12" i="1"/>
  <c r="U12" i="1"/>
  <c r="T12" i="1"/>
  <c r="U11" i="1"/>
  <c r="V11" i="1" s="1"/>
  <c r="T11" i="1"/>
  <c r="U10" i="1"/>
  <c r="T10" i="1"/>
  <c r="V10" i="1" s="1"/>
  <c r="U9" i="1"/>
  <c r="T9" i="1"/>
  <c r="V9" i="1" s="1"/>
  <c r="W9" i="1" s="1"/>
  <c r="U8" i="1"/>
  <c r="T8" i="1"/>
  <c r="V8" i="1" s="1"/>
  <c r="W8" i="1" s="1"/>
  <c r="U7" i="1"/>
  <c r="T7" i="1"/>
  <c r="V7" i="1" s="1"/>
  <c r="W7" i="1" s="1"/>
</calcChain>
</file>

<file path=xl/sharedStrings.xml><?xml version="1.0" encoding="utf-8"?>
<sst xmlns="http://schemas.openxmlformats.org/spreadsheetml/2006/main" count="1922" uniqueCount="396">
  <si>
    <t>１　食品の放射性物質検査について</t>
  </si>
  <si>
    <t>NO</t>
    <phoneticPr fontId="7"/>
  </si>
  <si>
    <t>報告自治体</t>
    <rPh sb="0" eb="2">
      <t>ホウコク</t>
    </rPh>
    <rPh sb="2" eb="5">
      <t>ジチタイ</t>
    </rPh>
    <phoneticPr fontId="7"/>
  </si>
  <si>
    <t>実施主体</t>
    <rPh sb="0" eb="2">
      <t>ジッシ</t>
    </rPh>
    <phoneticPr fontId="7"/>
  </si>
  <si>
    <t>産地</t>
    <rPh sb="0" eb="2">
      <t>サンチ</t>
    </rPh>
    <phoneticPr fontId="7"/>
  </si>
  <si>
    <t>非流通品
／流通品</t>
    <rPh sb="0" eb="1">
      <t>ヒ</t>
    </rPh>
    <rPh sb="1" eb="3">
      <t>リュウツウ</t>
    </rPh>
    <rPh sb="3" eb="4">
      <t>ヒン</t>
    </rPh>
    <phoneticPr fontId="7"/>
  </si>
  <si>
    <t>食品
カテゴリ</t>
    <phoneticPr fontId="7"/>
  </si>
  <si>
    <t>品目</t>
    <rPh sb="0" eb="2">
      <t>ヒンモク</t>
    </rPh>
    <phoneticPr fontId="7"/>
  </si>
  <si>
    <t>検査</t>
    <phoneticPr fontId="7"/>
  </si>
  <si>
    <t>日時</t>
    <rPh sb="0" eb="2">
      <t>ニチジ</t>
    </rPh>
    <phoneticPr fontId="7"/>
  </si>
  <si>
    <t>結果（Bq/kg)</t>
    <rPh sb="0" eb="2">
      <t>ケッカ</t>
    </rPh>
    <phoneticPr fontId="7"/>
  </si>
  <si>
    <t>都道府県</t>
    <rPh sb="0" eb="4">
      <t>トドウフケン</t>
    </rPh>
    <phoneticPr fontId="7"/>
  </si>
  <si>
    <t>市町村</t>
    <rPh sb="0" eb="3">
      <t>シチョウソン</t>
    </rPh>
    <phoneticPr fontId="7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</si>
  <si>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7"/>
  </si>
  <si>
    <t>品目名</t>
    <rPh sb="2" eb="3">
      <t>メイ</t>
    </rPh>
    <phoneticPr fontId="7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</si>
  <si>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7"/>
  </si>
  <si>
    <t>検査機関</t>
    <phoneticPr fontId="7"/>
  </si>
  <si>
    <t>検査法</t>
    <rPh sb="0" eb="2">
      <t>ケンサ</t>
    </rPh>
    <rPh sb="2" eb="3">
      <t>ホウ</t>
    </rPh>
    <phoneticPr fontId="7"/>
  </si>
  <si>
    <t>採取日
（購入日)</t>
  </si>
  <si>
    <t>結果
判明日</t>
    <phoneticPr fontId="7"/>
  </si>
  <si>
    <t>入力用</t>
    <rPh sb="0" eb="3">
      <t>ニュウリョクヨウ</t>
    </rPh>
    <phoneticPr fontId="1"/>
  </si>
  <si>
    <t>Cs-134</t>
    <phoneticPr fontId="7"/>
  </si>
  <si>
    <t>Cs-137</t>
    <phoneticPr fontId="7"/>
  </si>
  <si>
    <t>Cs合計</t>
    <rPh sb="2" eb="4">
      <t>ゴウケイ</t>
    </rPh>
    <phoneticPr fontId="7"/>
  </si>
  <si>
    <t>基準超過</t>
    <rPh sb="0" eb="2">
      <t>キジュン</t>
    </rPh>
    <rPh sb="2" eb="4">
      <t>チョウカ</t>
    </rPh>
    <phoneticPr fontId="7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</si>
  <si>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7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</si>
  <si>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7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</si>
  <si>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</si>
  <si>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</si>
  <si>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</si>
  <si>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</si>
  <si>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</si>
  <si>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-</t>
    <phoneticPr fontId="1"/>
  </si>
  <si>
    <t>制限なし</t>
    <rPh sb="0" eb="2">
      <t>セイゲン</t>
    </rPh>
    <phoneticPr fontId="8"/>
  </si>
  <si>
    <t>&lt;6.2</t>
    <phoneticPr fontId="1"/>
  </si>
  <si>
    <t>Ge</t>
  </si>
  <si>
    <t>-</t>
  </si>
  <si>
    <t>流通品</t>
  </si>
  <si>
    <t>水産物</t>
  </si>
  <si>
    <t>NaI</t>
  </si>
  <si>
    <t>－</t>
  </si>
  <si>
    <t>&lt;7.8</t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</si>
  <si>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</si>
  <si>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野生</t>
    <rPh sb="0" eb="2">
      <t>ヤセイ</t>
    </rPh>
    <phoneticPr fontId="7"/>
  </si>
  <si>
    <t>&lt;3.53</t>
  </si>
  <si>
    <t>&lt;8.0</t>
  </si>
  <si>
    <t>(株)ＫＡＮＳＯテクノス</t>
  </si>
  <si>
    <t>&lt;4.04</t>
  </si>
  <si>
    <t>&lt;7.9</t>
  </si>
  <si>
    <t>&lt;12</t>
  </si>
  <si>
    <t>&lt;11</t>
  </si>
  <si>
    <t>&lt;4.13</t>
  </si>
  <si>
    <t>&lt;3.88</t>
  </si>
  <si>
    <t>&lt;4.01</t>
  </si>
  <si>
    <t>&lt;10</t>
  </si>
  <si>
    <t>&lt;6.6</t>
  </si>
  <si>
    <t>&lt;5.62</t>
  </si>
  <si>
    <t>&lt;9.3</t>
  </si>
  <si>
    <t>&lt;7.1</t>
  </si>
  <si>
    <t>&lt;3.95</t>
  </si>
  <si>
    <t>&lt;8.7</t>
  </si>
  <si>
    <t>&lt;4.75</t>
  </si>
  <si>
    <t>&lt;8.8</t>
  </si>
  <si>
    <t>&lt;3.79</t>
  </si>
  <si>
    <t>&lt;4.1</t>
  </si>
  <si>
    <t>&lt;4.29</t>
  </si>
  <si>
    <t>&lt;0.9</t>
  </si>
  <si>
    <t>新潟県</t>
    <rPh sb="0" eb="3">
      <t>ニイガタケン</t>
    </rPh>
    <phoneticPr fontId="11"/>
  </si>
  <si>
    <t>農産物</t>
    <rPh sb="0" eb="3">
      <t>ノウサンブツ</t>
    </rPh>
    <phoneticPr fontId="7"/>
  </si>
  <si>
    <t>－</t>
    <phoneticPr fontId="1"/>
  </si>
  <si>
    <t>&lt;3.0</t>
    <phoneticPr fontId="1"/>
  </si>
  <si>
    <t>&lt;3.7</t>
    <phoneticPr fontId="1"/>
  </si>
  <si>
    <t>&lt;6.7</t>
    <phoneticPr fontId="1"/>
  </si>
  <si>
    <t>宮城県</t>
  </si>
  <si>
    <t>&lt;9.3</t>
    <phoneticPr fontId="1"/>
  </si>
  <si>
    <t>&lt;6.0</t>
    <phoneticPr fontId="1"/>
  </si>
  <si>
    <t>&lt;8.2</t>
    <phoneticPr fontId="1"/>
  </si>
  <si>
    <t>&lt;8.3</t>
    <phoneticPr fontId="1"/>
  </si>
  <si>
    <t>&lt;6.1</t>
    <phoneticPr fontId="1"/>
  </si>
  <si>
    <t>ユーロフィン日本総研（株）</t>
  </si>
  <si>
    <t>&lt;9.1</t>
    <phoneticPr fontId="1"/>
  </si>
  <si>
    <t>&lt;9.6</t>
    <phoneticPr fontId="1"/>
  </si>
  <si>
    <t>&lt;6.8</t>
    <phoneticPr fontId="1"/>
  </si>
  <si>
    <t>&lt;7.2</t>
    <phoneticPr fontId="1"/>
  </si>
  <si>
    <t>農産物</t>
  </si>
  <si>
    <t>&lt;3.64</t>
  </si>
  <si>
    <t>&lt;4.31</t>
  </si>
  <si>
    <t>&lt;3.38</t>
  </si>
  <si>
    <t>制限なし</t>
  </si>
  <si>
    <t>&lt;4.83</t>
  </si>
  <si>
    <t>タケノコ</t>
  </si>
  <si>
    <t>&lt;4.21</t>
  </si>
  <si>
    <t>&lt;3.44</t>
  </si>
  <si>
    <t>―</t>
  </si>
  <si>
    <t>栽培</t>
    <rPh sb="0" eb="2">
      <t>サイバイ</t>
    </rPh>
    <phoneticPr fontId="7"/>
  </si>
  <si>
    <t>&lt;3.6</t>
    <phoneticPr fontId="1"/>
  </si>
  <si>
    <t>&lt;2.7</t>
    <phoneticPr fontId="1"/>
  </si>
  <si>
    <t>&lt;7.5</t>
    <phoneticPr fontId="1"/>
  </si>
  <si>
    <t>&lt;7.0</t>
    <phoneticPr fontId="1"/>
  </si>
  <si>
    <t>&lt;7.8</t>
    <phoneticPr fontId="1"/>
  </si>
  <si>
    <t>たけのこ</t>
    <phoneticPr fontId="1"/>
  </si>
  <si>
    <t>&lt;2.8</t>
    <phoneticPr fontId="1"/>
  </si>
  <si>
    <t>&lt;4.0</t>
    <phoneticPr fontId="1"/>
  </si>
  <si>
    <t>&lt;3.9</t>
    <phoneticPr fontId="1"/>
  </si>
  <si>
    <t>&lt;7.9</t>
    <phoneticPr fontId="1"/>
  </si>
  <si>
    <t>山形県</t>
    <rPh sb="0" eb="3">
      <t>ヤマガタケン</t>
    </rPh>
    <phoneticPr fontId="1"/>
  </si>
  <si>
    <t>山形県</t>
    <rPh sb="0" eb="3">
      <t>ヤマガタケン</t>
    </rPh>
    <phoneticPr fontId="7"/>
  </si>
  <si>
    <t>山形市</t>
    <rPh sb="0" eb="3">
      <t>ヤマガタシ</t>
    </rPh>
    <phoneticPr fontId="1"/>
  </si>
  <si>
    <t>村山地域</t>
    <rPh sb="0" eb="2">
      <t>ムラヤマ</t>
    </rPh>
    <rPh sb="2" eb="4">
      <t>チイキ</t>
    </rPh>
    <phoneticPr fontId="1"/>
  </si>
  <si>
    <t>こしあぶら</t>
    <phoneticPr fontId="1"/>
  </si>
  <si>
    <t>日本環境科学（株）</t>
    <rPh sb="0" eb="2">
      <t>ニホン</t>
    </rPh>
    <rPh sb="2" eb="4">
      <t>カンキョウ</t>
    </rPh>
    <rPh sb="4" eb="6">
      <t>カガク</t>
    </rPh>
    <rPh sb="6" eb="9">
      <t>カブ</t>
    </rPh>
    <phoneticPr fontId="7"/>
  </si>
  <si>
    <t>&lt;8.7</t>
    <phoneticPr fontId="1"/>
  </si>
  <si>
    <t>不検出</t>
    <rPh sb="0" eb="3">
      <t>フケンシュツ</t>
    </rPh>
    <phoneticPr fontId="1"/>
  </si>
  <si>
    <t>上山市</t>
    <rPh sb="0" eb="3">
      <t>カミノヤマシ</t>
    </rPh>
    <phoneticPr fontId="1"/>
  </si>
  <si>
    <t>見附市</t>
    <rPh sb="0" eb="3">
      <t>ミツケシ</t>
    </rPh>
    <phoneticPr fontId="1"/>
  </si>
  <si>
    <t>（一社）県央研究所</t>
    <rPh sb="2" eb="3">
      <t>シャ</t>
    </rPh>
    <rPh sb="4" eb="6">
      <t>ケンオウ</t>
    </rPh>
    <rPh sb="6" eb="9">
      <t>ケンキュウジョ</t>
    </rPh>
    <phoneticPr fontId="7"/>
  </si>
  <si>
    <t>&lt;3.2</t>
    <phoneticPr fontId="1"/>
  </si>
  <si>
    <t>阿賀町</t>
    <rPh sb="0" eb="3">
      <t>アガマチ</t>
    </rPh>
    <phoneticPr fontId="1"/>
  </si>
  <si>
    <t>たらの芽</t>
    <rPh sb="3" eb="4">
      <t>メ</t>
    </rPh>
    <phoneticPr fontId="1"/>
  </si>
  <si>
    <t>（一財）上越環境科学センター</t>
    <rPh sb="1" eb="3">
      <t>イチザイ</t>
    </rPh>
    <rPh sb="4" eb="6">
      <t>ジョウエツ</t>
    </rPh>
    <rPh sb="6" eb="8">
      <t>カンキョウ</t>
    </rPh>
    <rPh sb="8" eb="10">
      <t>カガク</t>
    </rPh>
    <phoneticPr fontId="7"/>
  </si>
  <si>
    <t>&lt;4.2</t>
    <phoneticPr fontId="1"/>
  </si>
  <si>
    <t>&lt;3.5</t>
    <phoneticPr fontId="1"/>
  </si>
  <si>
    <t>&lt;7.7</t>
    <phoneticPr fontId="1"/>
  </si>
  <si>
    <t>新発田市</t>
    <rPh sb="0" eb="4">
      <t>シバタシ</t>
    </rPh>
    <phoneticPr fontId="1"/>
  </si>
  <si>
    <t>&lt;3.1</t>
    <phoneticPr fontId="1"/>
  </si>
  <si>
    <t>阿賀野市</t>
    <rPh sb="0" eb="4">
      <t>アガノシ</t>
    </rPh>
    <phoneticPr fontId="1"/>
  </si>
  <si>
    <t>&lt;4.7</t>
    <phoneticPr fontId="1"/>
  </si>
  <si>
    <t>最上町</t>
    <rPh sb="0" eb="3">
      <t>モガミマチ</t>
    </rPh>
    <phoneticPr fontId="1"/>
  </si>
  <si>
    <t>最上地域</t>
    <rPh sb="0" eb="4">
      <t>モガミチイキ</t>
    </rPh>
    <phoneticPr fontId="1"/>
  </si>
  <si>
    <t>日本環境科学（株）、（株）理研分析センター</t>
    <rPh sb="0" eb="2">
      <t>ニホン</t>
    </rPh>
    <rPh sb="2" eb="4">
      <t>カンキョウ</t>
    </rPh>
    <rPh sb="4" eb="6">
      <t>カガク</t>
    </rPh>
    <rPh sb="6" eb="9">
      <t>カブ</t>
    </rPh>
    <rPh sb="10" eb="13">
      <t>カブ</t>
    </rPh>
    <rPh sb="13" eb="17">
      <t>リケンブンセキ</t>
    </rPh>
    <phoneticPr fontId="7"/>
  </si>
  <si>
    <t>金山町</t>
    <rPh sb="0" eb="3">
      <t>カナヤママチ</t>
    </rPh>
    <phoneticPr fontId="1"/>
  </si>
  <si>
    <t>&lt;9.6</t>
  </si>
  <si>
    <t>真室川町</t>
    <rPh sb="0" eb="4">
      <t>マムロガワマチ</t>
    </rPh>
    <phoneticPr fontId="1"/>
  </si>
  <si>
    <t>&lt;9.5</t>
    <phoneticPr fontId="1"/>
  </si>
  <si>
    <t>白鷹町</t>
    <rPh sb="0" eb="3">
      <t>シラタカマチ</t>
    </rPh>
    <phoneticPr fontId="1"/>
  </si>
  <si>
    <t>置賜地域</t>
    <rPh sb="0" eb="4">
      <t>オキタマチイキ</t>
    </rPh>
    <phoneticPr fontId="1"/>
  </si>
  <si>
    <t>こしあぶら</t>
  </si>
  <si>
    <t>米沢市</t>
    <rPh sb="0" eb="3">
      <t>ヨネザワシ</t>
    </rPh>
    <phoneticPr fontId="1"/>
  </si>
  <si>
    <t>&lt;6.6</t>
    <phoneticPr fontId="1"/>
  </si>
  <si>
    <t>&lt;5.4</t>
    <phoneticPr fontId="1"/>
  </si>
  <si>
    <t>長井市</t>
    <rPh sb="0" eb="3">
      <t>ナガイシ</t>
    </rPh>
    <phoneticPr fontId="1"/>
  </si>
  <si>
    <t>&lt;9.4</t>
    <phoneticPr fontId="1"/>
  </si>
  <si>
    <t>新潟市</t>
    <rPh sb="0" eb="3">
      <t>ニイガタシ</t>
    </rPh>
    <phoneticPr fontId="1"/>
  </si>
  <si>
    <t>柏崎市</t>
    <rPh sb="0" eb="3">
      <t>カシワザキシ</t>
    </rPh>
    <phoneticPr fontId="1"/>
  </si>
  <si>
    <t>（一社）県央研究所</t>
    <rPh sb="1" eb="2">
      <t>イチ</t>
    </rPh>
    <rPh sb="2" eb="3">
      <t>シャ</t>
    </rPh>
    <rPh sb="4" eb="6">
      <t>ケンオウ</t>
    </rPh>
    <rPh sb="6" eb="9">
      <t>ケンキュウジョ</t>
    </rPh>
    <phoneticPr fontId="7"/>
  </si>
  <si>
    <t>&lt;3.3</t>
    <phoneticPr fontId="1"/>
  </si>
  <si>
    <t>&lt;6.5</t>
    <phoneticPr fontId="1"/>
  </si>
  <si>
    <t>刈羽村</t>
    <rPh sb="0" eb="3">
      <t>カリワムラ</t>
    </rPh>
    <phoneticPr fontId="1"/>
  </si>
  <si>
    <t>&lt;5.8</t>
    <phoneticPr fontId="1"/>
  </si>
  <si>
    <t>魚沼市</t>
    <rPh sb="0" eb="3">
      <t>ウオヌマシ</t>
    </rPh>
    <phoneticPr fontId="1"/>
  </si>
  <si>
    <t>横浜市</t>
    <rPh sb="0" eb="3">
      <t>ヨコハマシ</t>
    </rPh>
    <phoneticPr fontId="1"/>
  </si>
  <si>
    <t>横浜市</t>
    <phoneticPr fontId="1"/>
  </si>
  <si>
    <t>群馬県</t>
    <rPh sb="0" eb="2">
      <t>グンマ</t>
    </rPh>
    <rPh sb="2" eb="3">
      <t>ケン</t>
    </rPh>
    <phoneticPr fontId="7"/>
  </si>
  <si>
    <t>ホウレンソウ</t>
  </si>
  <si>
    <t>露地栽培</t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</si>
  <si>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7"/>
  </si>
  <si>
    <t>&lt;0.999</t>
    <phoneticPr fontId="1"/>
  </si>
  <si>
    <t>&lt;1.03</t>
    <phoneticPr fontId="1"/>
  </si>
  <si>
    <t>&lt;2.0</t>
    <phoneticPr fontId="1"/>
  </si>
  <si>
    <t>キュウリ</t>
  </si>
  <si>
    <t>ハウス栽培</t>
    <phoneticPr fontId="1"/>
  </si>
  <si>
    <t>&lt;0.768</t>
    <phoneticPr fontId="1"/>
  </si>
  <si>
    <t>&lt;0.713</t>
    <phoneticPr fontId="1"/>
  </si>
  <si>
    <t>&lt;1.5</t>
  </si>
  <si>
    <t>神奈川県</t>
    <rPh sb="0" eb="4">
      <t>カナガワケン</t>
    </rPh>
    <phoneticPr fontId="7"/>
  </si>
  <si>
    <t>キャベツ</t>
  </si>
  <si>
    <t>&lt;0.841</t>
    <phoneticPr fontId="1"/>
  </si>
  <si>
    <t>&lt;0.693</t>
    <phoneticPr fontId="1"/>
  </si>
  <si>
    <t>尾花沢市</t>
    <rPh sb="0" eb="3">
      <t>オバナザワ</t>
    </rPh>
    <rPh sb="3" eb="4">
      <t>シ</t>
    </rPh>
    <phoneticPr fontId="1"/>
  </si>
  <si>
    <t>西川町</t>
    <rPh sb="0" eb="3">
      <t>ニシカワマチ</t>
    </rPh>
    <phoneticPr fontId="1"/>
  </si>
  <si>
    <t>&lt;7.6</t>
    <phoneticPr fontId="1"/>
  </si>
  <si>
    <t>千葉県</t>
    <rPh sb="0" eb="3">
      <t>チバケン</t>
    </rPh>
    <phoneticPr fontId="14"/>
  </si>
  <si>
    <t>千葉県</t>
    <rPh sb="0" eb="3">
      <t>チバケン</t>
    </rPh>
    <phoneticPr fontId="11"/>
  </si>
  <si>
    <t>千葉市</t>
    <rPh sb="0" eb="3">
      <t>チバシ</t>
    </rPh>
    <phoneticPr fontId="8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</si>
  <si>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1"/>
  </si>
  <si>
    <t>農産物</t>
    <rPh sb="0" eb="3">
      <t>ノウサンブツ</t>
    </rPh>
    <phoneticPr fontId="11"/>
  </si>
  <si>
    <t>シイタケ</t>
  </si>
  <si>
    <t>栽培</t>
    <rPh sb="0" eb="2">
      <t>サイバイ</t>
    </rPh>
    <phoneticPr fontId="11"/>
  </si>
  <si>
    <t>原木、露地栽培</t>
    <rPh sb="0" eb="2">
      <t>ゲンボク</t>
    </rPh>
    <rPh sb="3" eb="7">
      <t>ロジサイバイ</t>
    </rPh>
    <phoneticPr fontId="14"/>
  </si>
  <si>
    <t>国による出荷制限(一部解除)</t>
    <rPh sb="9" eb="11">
      <t>イチブ</t>
    </rPh>
    <rPh sb="11" eb="13">
      <t>カイジョ</t>
    </rPh>
    <phoneticPr fontId="14"/>
  </si>
  <si>
    <t>一般財団法人
千葉県環境財団</t>
  </si>
  <si>
    <t>&lt;0.810</t>
  </si>
  <si>
    <t>&lt;0.738</t>
  </si>
  <si>
    <t xml:space="preserve"> &lt;1.5</t>
  </si>
  <si>
    <t>八千代市</t>
    <rPh sb="0" eb="4">
      <t>ヤチヨシ</t>
    </rPh>
    <phoneticPr fontId="8"/>
  </si>
  <si>
    <t>不明</t>
    <rPh sb="0" eb="2">
      <t>フメイ</t>
    </rPh>
    <phoneticPr fontId="11"/>
  </si>
  <si>
    <t>制限なし</t>
    <rPh sb="0" eb="2">
      <t>セイゲン</t>
    </rPh>
    <phoneticPr fontId="15"/>
  </si>
  <si>
    <t>&lt;1.37</t>
  </si>
  <si>
    <t>&lt;1.19</t>
  </si>
  <si>
    <t>木更津市</t>
  </si>
  <si>
    <t>&lt;0.735</t>
  </si>
  <si>
    <t>&lt;0.783</t>
  </si>
  <si>
    <t>君津市</t>
  </si>
  <si>
    <t>&lt;0.879</t>
  </si>
  <si>
    <t>&lt;0.729</t>
  </si>
  <si>
    <t>&lt;1.6</t>
  </si>
  <si>
    <t>富津市</t>
  </si>
  <si>
    <t>&lt;0.728</t>
  </si>
  <si>
    <t>栄町</t>
    <rPh sb="0" eb="2">
      <t>サカエマチ</t>
    </rPh>
    <phoneticPr fontId="8"/>
  </si>
  <si>
    <t>&lt;1.04</t>
  </si>
  <si>
    <t>八千代市</t>
  </si>
  <si>
    <t>&lt;0.741</t>
  </si>
  <si>
    <t>我孫子市</t>
  </si>
  <si>
    <t>&lt;1.27</t>
  </si>
  <si>
    <t>&lt;1.16</t>
  </si>
  <si>
    <t>栄町</t>
  </si>
  <si>
    <t>&lt;1.36</t>
  </si>
  <si>
    <t>&lt;0.676</t>
  </si>
  <si>
    <t>&lt;0.990</t>
  </si>
  <si>
    <t>八千代市</t>
    <rPh sb="0" eb="4">
      <t>ヤチヨシ</t>
    </rPh>
    <phoneticPr fontId="14"/>
  </si>
  <si>
    <t>一般財団法人新潟県環境分析センター</t>
    <rPh sb="0" eb="2">
      <t>イッパン</t>
    </rPh>
    <rPh sb="2" eb="4">
      <t>ザイダン</t>
    </rPh>
    <rPh sb="4" eb="6">
      <t>ホウジン</t>
    </rPh>
    <rPh sb="6" eb="9">
      <t>ニイガタケン</t>
    </rPh>
    <rPh sb="9" eb="11">
      <t>カンキョウ</t>
    </rPh>
    <rPh sb="11" eb="13">
      <t>ブンセキ</t>
    </rPh>
    <phoneticPr fontId="7"/>
  </si>
  <si>
    <t>&lt;1.94</t>
  </si>
  <si>
    <t>&lt;2.04</t>
  </si>
  <si>
    <t>&lt;4.0</t>
  </si>
  <si>
    <t>&lt;1.17</t>
  </si>
  <si>
    <t>&lt;1.23</t>
  </si>
  <si>
    <t>&lt;2.4</t>
  </si>
  <si>
    <t>成田市</t>
  </si>
  <si>
    <t>都道府県による出荷自粛等</t>
    <rPh sb="0" eb="4">
      <t>トドウフケン</t>
    </rPh>
    <rPh sb="7" eb="9">
      <t>シュッカ</t>
    </rPh>
    <rPh sb="9" eb="11">
      <t>ジシュク</t>
    </rPh>
    <rPh sb="11" eb="12">
      <t>トウ</t>
    </rPh>
    <phoneticPr fontId="15"/>
  </si>
  <si>
    <t>&lt;1.12</t>
  </si>
  <si>
    <t>芝山町</t>
    <rPh sb="0" eb="3">
      <t>シバヤママチ</t>
    </rPh>
    <phoneticPr fontId="14"/>
  </si>
  <si>
    <t>&lt;1.06</t>
  </si>
  <si>
    <t>&lt;0.833</t>
  </si>
  <si>
    <t>&lt;0.966</t>
  </si>
  <si>
    <t>&lt;1.8</t>
  </si>
  <si>
    <t>&lt;0.790</t>
  </si>
  <si>
    <t>原木、施設栽培</t>
    <rPh sb="0" eb="2">
      <t>ゲンボク</t>
    </rPh>
    <rPh sb="3" eb="5">
      <t>シセツ</t>
    </rPh>
    <rPh sb="5" eb="7">
      <t>サイバイ</t>
    </rPh>
    <phoneticPr fontId="14"/>
  </si>
  <si>
    <t>&lt;0.644</t>
  </si>
  <si>
    <t>&lt;1.35</t>
  </si>
  <si>
    <t>&lt;2.5</t>
  </si>
  <si>
    <t>&lt;1.05</t>
  </si>
  <si>
    <t>我孫子市</t>
    <rPh sb="0" eb="4">
      <t>アビコシ</t>
    </rPh>
    <phoneticPr fontId="14"/>
  </si>
  <si>
    <t>&lt;1.13</t>
  </si>
  <si>
    <t>栄町</t>
    <rPh sb="0" eb="2">
      <t>サカエマチ</t>
    </rPh>
    <phoneticPr fontId="14"/>
  </si>
  <si>
    <t>&lt;0.860</t>
  </si>
  <si>
    <t>&lt;1.7</t>
  </si>
  <si>
    <t>&lt;2.47</t>
  </si>
  <si>
    <t>&lt;1.21</t>
  </si>
  <si>
    <t>&lt;1.75</t>
  </si>
  <si>
    <t>&lt;3.0</t>
  </si>
  <si>
    <t>&lt;2.07</t>
  </si>
  <si>
    <t>&lt;2.02</t>
  </si>
  <si>
    <t>&lt;0.912</t>
  </si>
  <si>
    <t>芝山町</t>
    <rPh sb="0" eb="2">
      <t>シバヤマ</t>
    </rPh>
    <rPh sb="2" eb="3">
      <t>マチ</t>
    </rPh>
    <phoneticPr fontId="14"/>
  </si>
  <si>
    <t>&lt;0.822</t>
  </si>
  <si>
    <t>&lt;0.834</t>
  </si>
  <si>
    <t>&lt;1.02</t>
  </si>
  <si>
    <t>富津市</t>
    <rPh sb="0" eb="3">
      <t>フッツシ</t>
    </rPh>
    <phoneticPr fontId="14"/>
  </si>
  <si>
    <t>&lt;0.778</t>
  </si>
  <si>
    <t>&lt;1.38</t>
  </si>
  <si>
    <t>&lt;0.852</t>
  </si>
  <si>
    <t>&lt;0.875</t>
  </si>
  <si>
    <t>&lt;1.15</t>
  </si>
  <si>
    <t>木更津市</t>
    <rPh sb="0" eb="4">
      <t>キサラヅシ</t>
    </rPh>
    <phoneticPr fontId="14"/>
  </si>
  <si>
    <t>&lt;0.787</t>
  </si>
  <si>
    <t>千葉県</t>
    <rPh sb="0" eb="3">
      <t>チバケン</t>
    </rPh>
    <phoneticPr fontId="9"/>
  </si>
  <si>
    <t>千葉県</t>
  </si>
  <si>
    <t>柏市</t>
    <rPh sb="0" eb="2">
      <t>カシワシ</t>
    </rPh>
    <phoneticPr fontId="9"/>
  </si>
  <si>
    <t>手賀沼</t>
  </si>
  <si>
    <t>水産物</t>
    <rPh sb="0" eb="3">
      <t>スイサンブツ</t>
    </rPh>
    <phoneticPr fontId="9"/>
  </si>
  <si>
    <t>コイ</t>
  </si>
  <si>
    <t>天然</t>
    <rPh sb="0" eb="2">
      <t>テンネン</t>
    </rPh>
    <phoneticPr fontId="9"/>
  </si>
  <si>
    <t>筋肉</t>
  </si>
  <si>
    <t>ギンブナ</t>
  </si>
  <si>
    <t>ニホンウナギ</t>
  </si>
  <si>
    <t>皮付き筋肉</t>
  </si>
  <si>
    <t>手賀沼（下手賀川）</t>
    <rPh sb="0" eb="3">
      <t>テガヌマ</t>
    </rPh>
    <phoneticPr fontId="9"/>
  </si>
  <si>
    <t>&lt;3.55</t>
  </si>
  <si>
    <t>スジエビ</t>
  </si>
  <si>
    <t>全体</t>
  </si>
  <si>
    <t>&lt;3.43</t>
  </si>
  <si>
    <t>&lt;2.88</t>
  </si>
  <si>
    <t>&lt;6.3</t>
  </si>
  <si>
    <t>&lt;4.48</t>
  </si>
  <si>
    <t>&lt;4.68</t>
  </si>
  <si>
    <t>&lt;5.71</t>
  </si>
  <si>
    <t>&lt;4.02</t>
  </si>
  <si>
    <t>&lt;4.33</t>
  </si>
  <si>
    <t>&lt;9.9</t>
  </si>
  <si>
    <t>&lt;4.16</t>
  </si>
  <si>
    <t>いすみ市</t>
  </si>
  <si>
    <t>外房沖</t>
    <rPh sb="0" eb="3">
      <t>ソトボウオキ</t>
    </rPh>
    <phoneticPr fontId="10"/>
  </si>
  <si>
    <t>マダイ</t>
  </si>
  <si>
    <t>(公財)海洋生物環境研究所</t>
  </si>
  <si>
    <t>&lt;2.82</t>
  </si>
  <si>
    <t>&lt;3.22</t>
  </si>
  <si>
    <t>&lt;6.0</t>
  </si>
  <si>
    <t>メジナ</t>
  </si>
  <si>
    <t>タカノハダイ</t>
  </si>
  <si>
    <t>&lt;2.92</t>
  </si>
  <si>
    <t>&lt;3.29</t>
  </si>
  <si>
    <t>&lt;6.2</t>
  </si>
  <si>
    <t>イシガキダイ</t>
  </si>
  <si>
    <t>&lt;4.56</t>
  </si>
  <si>
    <t>&lt;4.86</t>
  </si>
  <si>
    <t>&lt;9.4</t>
  </si>
  <si>
    <t>カワハギ</t>
  </si>
  <si>
    <t>&lt;4.20</t>
  </si>
  <si>
    <t>&lt;8.9</t>
  </si>
  <si>
    <t>銚子市</t>
    <rPh sb="0" eb="3">
      <t>チョウシシ</t>
    </rPh>
    <phoneticPr fontId="9"/>
  </si>
  <si>
    <t>銚子・九十九里沖</t>
    <rPh sb="0" eb="2">
      <t>チョウシ</t>
    </rPh>
    <rPh sb="3" eb="7">
      <t>クジュウクリ</t>
    </rPh>
    <rPh sb="7" eb="8">
      <t>オキ</t>
    </rPh>
    <phoneticPr fontId="10"/>
  </si>
  <si>
    <t>チダイ</t>
  </si>
  <si>
    <t>&lt;3.26</t>
  </si>
  <si>
    <t>&lt;3.14</t>
  </si>
  <si>
    <t>&lt;6.4</t>
  </si>
  <si>
    <t>&lt;3.01</t>
  </si>
  <si>
    <t>&lt;7.0</t>
  </si>
  <si>
    <t>&lt;5.05</t>
  </si>
  <si>
    <t>&lt;4.24</t>
  </si>
  <si>
    <t>&lt;3.46</t>
  </si>
  <si>
    <t>&lt;6.9</t>
  </si>
  <si>
    <t>&lt;8.3</t>
  </si>
  <si>
    <t>シロサバフグ</t>
  </si>
  <si>
    <t>&lt;0.374</t>
  </si>
  <si>
    <t>&lt;0.366</t>
  </si>
  <si>
    <t>&lt;0.74</t>
  </si>
  <si>
    <t>ホウボウ</t>
  </si>
  <si>
    <t>&lt;0.319</t>
  </si>
  <si>
    <t>&lt;0.355</t>
  </si>
  <si>
    <t>&lt;0.67</t>
  </si>
  <si>
    <t>&lt;3.67</t>
  </si>
  <si>
    <t>ガンゾウビラメ</t>
  </si>
  <si>
    <t>&lt;2.45</t>
  </si>
  <si>
    <t>&lt;2.98</t>
  </si>
  <si>
    <t>&lt;5.4</t>
  </si>
  <si>
    <t>トラフグ</t>
  </si>
  <si>
    <t>&lt;7.7</t>
  </si>
  <si>
    <t>ショウサイフグ</t>
  </si>
  <si>
    <t>&lt;3.10</t>
  </si>
  <si>
    <t>&lt;2.87</t>
  </si>
  <si>
    <t>&lt;4.11</t>
  </si>
  <si>
    <t>シマフグ</t>
  </si>
  <si>
    <t>&lt;3.13</t>
  </si>
  <si>
    <t>&lt;4.19</t>
  </si>
  <si>
    <t>&lt;7.3</t>
  </si>
  <si>
    <t>&lt;4.46</t>
  </si>
  <si>
    <t>&lt;4.97</t>
  </si>
  <si>
    <t>&lt;2.61</t>
  </si>
  <si>
    <t>&lt;2.97</t>
  </si>
  <si>
    <t>&lt;5.6</t>
  </si>
  <si>
    <t>&lt;3.57</t>
  </si>
  <si>
    <t>&lt;3.32</t>
  </si>
  <si>
    <t>&lt;4.14</t>
  </si>
  <si>
    <t>&lt;3.89</t>
  </si>
  <si>
    <t>&lt;0.321</t>
  </si>
  <si>
    <t>&lt;0.306</t>
  </si>
  <si>
    <t>&lt;0.63</t>
  </si>
  <si>
    <t>&lt;3.73</t>
  </si>
  <si>
    <t>北部太平洋まき網漁業協同組合連合会</t>
    <rPh sb="0" eb="2">
      <t>ホクブ</t>
    </rPh>
    <rPh sb="2" eb="5">
      <t>タイヘイヨウ</t>
    </rPh>
    <rPh sb="7" eb="8">
      <t>アミ</t>
    </rPh>
    <rPh sb="8" eb="10">
      <t>ギョギョウ</t>
    </rPh>
    <rPh sb="10" eb="12">
      <t>キョウドウ</t>
    </rPh>
    <rPh sb="12" eb="14">
      <t>クミアイ</t>
    </rPh>
    <rPh sb="14" eb="17">
      <t>レンゴウカイ</t>
    </rPh>
    <phoneticPr fontId="7"/>
  </si>
  <si>
    <t>日立・鹿島沖
約25㎞
N36°35′
E140°55′</t>
    <rPh sb="7" eb="8">
      <t>ヤク</t>
    </rPh>
    <phoneticPr fontId="9"/>
  </si>
  <si>
    <t>マイワシ</t>
  </si>
  <si>
    <t>&lt;0.664</t>
  </si>
  <si>
    <t>&lt;0.619</t>
  </si>
  <si>
    <t>&lt;1.28</t>
  </si>
  <si>
    <t>東京都</t>
  </si>
  <si>
    <t>イチゴ</t>
  </si>
  <si>
    <t>栽培</t>
    <rPh sb="0" eb="2">
      <t>サイバイ</t>
    </rPh>
    <phoneticPr fontId="12"/>
  </si>
  <si>
    <t>東京都健康安全研究センター</t>
  </si>
  <si>
    <t>&lt;23</t>
  </si>
  <si>
    <t>茨城県</t>
  </si>
  <si>
    <t>ネギ</t>
  </si>
  <si>
    <t>&lt;9</t>
  </si>
  <si>
    <t>&lt;19</t>
  </si>
  <si>
    <t>ダイコン</t>
  </si>
  <si>
    <t>栃木県</t>
  </si>
  <si>
    <t>緑豆モヤシ</t>
    <rPh sb="0" eb="2">
      <t>リョクトウ</t>
    </rPh>
    <phoneticPr fontId="12"/>
  </si>
  <si>
    <t>牛乳・乳児用食品</t>
  </si>
  <si>
    <t>牛乳</t>
    <rPh sb="0" eb="2">
      <t>ギュウニュウ</t>
    </rPh>
    <phoneticPr fontId="12"/>
  </si>
  <si>
    <t>&lt;0.5</t>
  </si>
  <si>
    <t>&lt;0.8</t>
  </si>
  <si>
    <t>&lt;1.3</t>
  </si>
  <si>
    <t>&lt;0.2</t>
  </si>
  <si>
    <t>&lt;0.7</t>
  </si>
  <si>
    <t>&lt;1.4</t>
  </si>
  <si>
    <t>乳飲料</t>
    <rPh sb="0" eb="3">
      <t>ニュウインリョウ</t>
    </rPh>
    <phoneticPr fontId="12"/>
  </si>
  <si>
    <t>北海道</t>
  </si>
  <si>
    <t>ギンポ</t>
  </si>
  <si>
    <t>不明</t>
    <rPh sb="0" eb="2">
      <t>フメイ</t>
    </rPh>
    <phoneticPr fontId="12"/>
  </si>
  <si>
    <t>&lt;22</t>
  </si>
  <si>
    <t>カレイ</t>
  </si>
  <si>
    <t>ヒラメ</t>
  </si>
  <si>
    <t>福島県</t>
  </si>
  <si>
    <t>スズキ</t>
  </si>
  <si>
    <t>秋田県</t>
  </si>
  <si>
    <t>タイ</t>
  </si>
  <si>
    <t>青森県</t>
  </si>
  <si>
    <t>ナガイモ</t>
  </si>
  <si>
    <t>&lt;13</t>
  </si>
  <si>
    <t>&lt;24</t>
  </si>
  <si>
    <t>サツマイモ</t>
  </si>
  <si>
    <t>埼玉県</t>
  </si>
  <si>
    <t>サトイモ</t>
  </si>
  <si>
    <t>長野県</t>
  </si>
  <si>
    <t>ナメコ</t>
  </si>
  <si>
    <t>不明</t>
    <rPh sb="0" eb="2">
      <t>フメイ</t>
    </rPh>
    <phoneticPr fontId="7"/>
  </si>
  <si>
    <t>菌床</t>
    <rPh sb="0" eb="2">
      <t>キンショウ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</si>
</sst>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0.0"/>
  </numFmts>
  <fonts count="16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rgb="FF9C0006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indexed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4" fillId="0" borderId="0">
      <alignment vertical="center"/>
    </xf>
  </cellStyleXfs>
  <cellXfs count="107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176" fontId="5" fillId="2" borderId="0" xfId="0" applyNumberFormat="1" applyFont="1" applyFill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76" fontId="2" fillId="2" borderId="36" xfId="0" applyNumberFormat="1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176" fontId="2" fillId="2" borderId="39" xfId="0" applyNumberFormat="1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3" fillId="0" borderId="0" xfId="0" applyFont="1"/>
    <xf numFmtId="0" fontId="6" fillId="2" borderId="0" xfId="0" applyFont="1" applyFill="1" applyAlignment="1">
      <alignment vertical="center"/>
    </xf>
    <xf numFmtId="57" fontId="2" fillId="2" borderId="38" xfId="0" applyNumberFormat="1" applyFont="1" applyFill="1" applyBorder="1" applyAlignment="1">
      <alignment horizontal="center" vertical="center"/>
    </xf>
    <xf numFmtId="176" fontId="2" fillId="2" borderId="42" xfId="0" applyNumberFormat="1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57" fontId="2" fillId="2" borderId="47" xfId="0" applyNumberFormat="1" applyFont="1" applyFill="1" applyBorder="1" applyAlignment="1">
      <alignment horizontal="center" vertical="center"/>
    </xf>
    <xf numFmtId="176" fontId="2" fillId="2" borderId="41" xfId="0" applyNumberFormat="1" applyFont="1" applyFill="1" applyBorder="1" applyAlignment="1">
      <alignment horizontal="center" vertical="center"/>
    </xf>
    <xf numFmtId="176" fontId="2" fillId="2" borderId="46" xfId="0" applyNumberFormat="1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2" fontId="2" fillId="0" borderId="37" xfId="0" applyNumberFormat="1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2" fontId="2" fillId="2" borderId="26" xfId="0" applyNumberFormat="1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57" fontId="2" fillId="2" borderId="14" xfId="0" applyNumberFormat="1" applyFont="1" applyFill="1" applyBorder="1" applyAlignment="1">
      <alignment horizontal="center" vertical="center"/>
    </xf>
    <xf numFmtId="176" fontId="2" fillId="2" borderId="20" xfId="0" applyNumberFormat="1" applyFont="1" applyFill="1" applyBorder="1" applyAlignment="1">
      <alignment horizontal="center" vertical="center"/>
    </xf>
    <xf numFmtId="176" fontId="2" fillId="2" borderId="15" xfId="0" applyNumberFormat="1" applyFont="1" applyFill="1" applyBorder="1" applyAlignment="1">
      <alignment horizontal="center" vertical="center"/>
    </xf>
    <xf numFmtId="0" fontId="2" fillId="2" borderId="26" xfId="0" quotePrefix="1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177" fontId="2" fillId="0" borderId="26" xfId="0" applyNumberFormat="1" applyFont="1" applyBorder="1" applyAlignment="1">
      <alignment horizontal="center" vertical="center"/>
    </xf>
    <xf numFmtId="0" fontId="2" fillId="2" borderId="26" xfId="1" applyFont="1" applyFill="1" applyBorder="1" applyAlignment="1">
      <alignment horizontal="center" vertical="center"/>
    </xf>
    <xf numFmtId="0" fontId="2" fillId="2" borderId="46" xfId="1" applyFont="1" applyFill="1" applyBorder="1" applyAlignment="1">
      <alignment horizontal="center" vertical="center"/>
    </xf>
    <xf numFmtId="0" fontId="2" fillId="2" borderId="27" xfId="1" applyFont="1" applyFill="1" applyBorder="1" applyAlignment="1">
      <alignment horizontal="center" vertical="center"/>
    </xf>
    <xf numFmtId="0" fontId="2" fillId="2" borderId="48" xfId="1" applyFont="1" applyFill="1" applyBorder="1" applyAlignment="1">
      <alignment horizontal="center" vertical="center"/>
    </xf>
    <xf numFmtId="176" fontId="2" fillId="2" borderId="27" xfId="1" applyNumberFormat="1" applyFont="1" applyFill="1" applyBorder="1" applyAlignment="1">
      <alignment horizontal="center" vertical="center"/>
    </xf>
    <xf numFmtId="176" fontId="2" fillId="2" borderId="46" xfId="1" applyNumberFormat="1" applyFont="1" applyFill="1" applyBorder="1" applyAlignment="1">
      <alignment horizontal="center" vertical="center"/>
    </xf>
    <xf numFmtId="176" fontId="2" fillId="2" borderId="26" xfId="1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176" fontId="3" fillId="2" borderId="10" xfId="0" applyNumberFormat="1" applyFont="1" applyFill="1" applyBorder="1" applyAlignment="1">
      <alignment horizontal="center" vertical="center" wrapText="1"/>
    </xf>
    <xf numFmtId="176" fontId="3" fillId="2" borderId="11" xfId="0" applyNumberFormat="1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left" vertical="center" wrapText="1"/>
    </xf>
    <xf numFmtId="176" fontId="2" fillId="2" borderId="20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176" fontId="2" fillId="2" borderId="33" xfId="0" applyNumberFormat="1" applyFont="1" applyFill="1" applyBorder="1" applyAlignment="1">
      <alignment horizontal="center" vertical="center" wrapText="1"/>
    </xf>
    <xf numFmtId="176" fontId="2" fillId="2" borderId="15" xfId="0" applyNumberFormat="1" applyFont="1" applyFill="1" applyBorder="1" applyAlignment="1">
      <alignment horizontal="center" vertical="center" wrapText="1"/>
    </xf>
    <xf numFmtId="176" fontId="2" fillId="2" borderId="25" xfId="0" applyNumberFormat="1" applyFont="1" applyFill="1" applyBorder="1" applyAlignment="1">
      <alignment horizontal="center" vertical="center" wrapText="1"/>
    </xf>
    <xf numFmtId="176" fontId="2" fillId="2" borderId="29" xfId="0" applyNumberFormat="1" applyFont="1" applyFill="1" applyBorder="1" applyAlignment="1">
      <alignment horizontal="center" vertical="center" wrapText="1"/>
    </xf>
    <xf numFmtId="176" fontId="2" fillId="2" borderId="21" xfId="0" applyNumberFormat="1" applyFont="1" applyFill="1" applyBorder="1" applyAlignment="1">
      <alignment horizontal="center" vertical="center" wrapText="1"/>
    </xf>
    <xf numFmtId="176" fontId="2" fillId="2" borderId="22" xfId="0" applyNumberFormat="1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</cellXfs>
  <cellStyles count="3">
    <cellStyle name="標準" xfId="0" builtinId="0"/>
    <cellStyle name="標準 2" xfId="2" xr:uid="{9FA94D07-19FD-41F2-881C-6703E901A0BD}"/>
    <cellStyle name="標準 5" xfId="1" xr:uid="{45323543-B265-41D8-8DA0-43FCC752E6FD}"/>
  </cellStyles>
  <dxfs count="10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29"/>
  <sheetViews>
    <sheetView tabSelected="1" workbookViewId="0">
      <selection activeCell="A2" sqref="A2"/>
    </sheetView>
  </sheetViews>
  <sheetFormatPr defaultColWidth="9" defaultRowHeight="18.75" x14ac:dyDescent="0.4"/>
  <cols>
    <col min="1" max="1" width="8.625" style="1" customWidth="1"/>
    <col min="2" max="2" width="10.625" style="3" customWidth="1"/>
    <col min="3" max="3" width="36.5" style="3" bestFit="1" customWidth="1"/>
    <col min="4" max="5" width="10.625" style="3" customWidth="1"/>
    <col min="6" max="7" width="26" style="4" bestFit="1" customWidth="1"/>
    <col min="8" max="8" width="17.625" style="4" bestFit="1" customWidth="1"/>
    <col min="9" max="9" width="16.625" style="3" customWidth="1"/>
    <col min="10" max="10" width="39.625" style="4" bestFit="1" customWidth="1"/>
    <col min="11" max="11" width="21.625" style="3" customWidth="1"/>
    <col min="12" max="12" width="25.625" style="3" customWidth="1"/>
    <col min="13" max="13" width="35.625" style="3" bestFit="1" customWidth="1"/>
    <col min="14" max="14" width="10.625" style="3" customWidth="1"/>
    <col min="15" max="16" width="10.625" style="5" customWidth="1"/>
    <col min="17" max="18" width="12.625" style="3" customWidth="1"/>
    <col min="19" max="19" width="12.625" style="5" customWidth="1"/>
    <col min="20" max="22" width="10.625" style="3" customWidth="1"/>
    <col min="23" max="23" width="10.625" style="1" customWidth="1"/>
    <col min="24" max="16384" width="9" style="1"/>
  </cols>
  <sheetData>
    <row r="1" spans="1:24" ht="24" x14ac:dyDescent="0.5">
      <c r="A1" s="28" t="s">
        <v>0</v>
      </c>
      <c r="B1" s="7"/>
      <c r="C1" s="7"/>
      <c r="D1" s="6"/>
      <c r="E1" s="7"/>
      <c r="F1" s="7"/>
      <c r="G1" s="7"/>
      <c r="H1" s="7"/>
      <c r="I1" s="7"/>
      <c r="J1" s="7"/>
      <c r="K1" s="7"/>
      <c r="L1" s="6"/>
      <c r="M1" s="7"/>
      <c r="N1" s="7"/>
      <c r="O1" s="8"/>
      <c r="P1" s="8"/>
      <c r="Q1" s="7"/>
      <c r="R1" s="7"/>
      <c r="S1" s="8"/>
      <c r="T1" s="7"/>
      <c r="U1" s="7"/>
      <c r="V1" s="1"/>
    </row>
    <row r="2" spans="1:24" ht="19.5" thickBot="1" x14ac:dyDescent="0.45">
      <c r="A2" s="29"/>
      <c r="B2" s="7"/>
      <c r="C2" s="7"/>
      <c r="D2" s="6"/>
      <c r="E2" s="7"/>
      <c r="F2" s="7"/>
      <c r="G2" s="7"/>
      <c r="H2" s="7"/>
      <c r="I2" s="7"/>
      <c r="J2" s="7"/>
      <c r="K2" s="7"/>
      <c r="L2" s="6"/>
      <c r="M2" s="7"/>
      <c r="N2" s="7"/>
      <c r="O2" s="8"/>
      <c r="P2" s="8"/>
      <c r="Q2" s="7"/>
      <c r="R2" s="7"/>
      <c r="S2" s="8"/>
      <c r="T2" s="7"/>
      <c r="U2" s="7"/>
      <c r="V2" s="1"/>
    </row>
    <row r="3" spans="1:24" ht="13.5" customHeight="1" x14ac:dyDescent="0.4">
      <c r="A3" s="58" t="s">
        <v>1</v>
      </c>
      <c r="B3" s="58" t="s">
        <v>2</v>
      </c>
      <c r="C3" s="61" t="s">
        <v>3</v>
      </c>
      <c r="D3" s="64" t="s">
        <v>4</v>
      </c>
      <c r="E3" s="65"/>
      <c r="F3" s="66"/>
      <c r="G3" s="67" t="s">
        <v>5</v>
      </c>
      <c r="H3" s="82" t="s">
        <v>6</v>
      </c>
      <c r="I3" s="70" t="s">
        <v>7</v>
      </c>
      <c r="J3" s="65"/>
      <c r="K3" s="65"/>
      <c r="L3" s="66"/>
      <c r="M3" s="64" t="s">
        <v>8</v>
      </c>
      <c r="N3" s="66"/>
      <c r="O3" s="71" t="s">
        <v>9</v>
      </c>
      <c r="P3" s="72"/>
      <c r="Q3" s="64" t="s">
        <v>10</v>
      </c>
      <c r="R3" s="65"/>
      <c r="S3" s="65"/>
      <c r="T3" s="65"/>
      <c r="U3" s="65"/>
      <c r="V3" s="65"/>
      <c r="W3" s="66"/>
    </row>
    <row r="4" spans="1:24" x14ac:dyDescent="0.4">
      <c r="A4" s="59"/>
      <c r="B4" s="59"/>
      <c r="C4" s="62"/>
      <c r="D4" s="73" t="s">
        <v>11</v>
      </c>
      <c r="E4" s="76" t="s">
        <v>12</v>
      </c>
      <c r="F4" s="79" t="s">
        <v>13</v>
      </c>
      <c r="G4" s="68"/>
      <c r="H4" s="83"/>
      <c r="I4" s="76" t="s">
        <v>14</v>
      </c>
      <c r="J4" s="9"/>
      <c r="K4" s="10"/>
      <c r="L4" s="79" t="s">
        <v>15</v>
      </c>
      <c r="M4" s="76" t="s">
        <v>16</v>
      </c>
      <c r="N4" s="79" t="s">
        <v>17</v>
      </c>
      <c r="O4" s="94" t="s">
        <v>18</v>
      </c>
      <c r="P4" s="97" t="s">
        <v>19</v>
      </c>
      <c r="Q4" s="100" t="s">
        <v>20</v>
      </c>
      <c r="R4" s="101"/>
      <c r="S4" s="101"/>
      <c r="T4" s="102" t="s">
        <v>21</v>
      </c>
      <c r="U4" s="85" t="s">
        <v>22</v>
      </c>
      <c r="V4" s="85" t="s">
        <v>23</v>
      </c>
      <c r="W4" s="79" t="s">
        <v>24</v>
      </c>
    </row>
    <row r="5" spans="1:24" ht="110.1" customHeight="1" x14ac:dyDescent="0.4">
      <c r="A5" s="59"/>
      <c r="B5" s="59"/>
      <c r="C5" s="62"/>
      <c r="D5" s="74"/>
      <c r="E5" s="77"/>
      <c r="F5" s="80"/>
      <c r="G5" s="68"/>
      <c r="H5" s="83"/>
      <c r="I5" s="77"/>
      <c r="J5" s="88" t="s">
        <v>25</v>
      </c>
      <c r="K5" s="88" t="s">
        <v>26</v>
      </c>
      <c r="L5" s="62"/>
      <c r="M5" s="77"/>
      <c r="N5" s="62"/>
      <c r="O5" s="95"/>
      <c r="P5" s="98"/>
      <c r="Q5" s="91" t="s">
        <v>27</v>
      </c>
      <c r="R5" s="92"/>
      <c r="S5" s="93"/>
      <c r="T5" s="103"/>
      <c r="U5" s="86"/>
      <c r="V5" s="86"/>
      <c r="W5" s="62"/>
    </row>
    <row r="6" spans="1:24" ht="18.75" customHeight="1" thickBot="1" x14ac:dyDescent="0.45">
      <c r="A6" s="60"/>
      <c r="B6" s="60"/>
      <c r="C6" s="63"/>
      <c r="D6" s="75"/>
      <c r="E6" s="78"/>
      <c r="F6" s="81"/>
      <c r="G6" s="69"/>
      <c r="H6" s="84"/>
      <c r="I6" s="78"/>
      <c r="J6" s="89"/>
      <c r="K6" s="90"/>
      <c r="L6" s="63"/>
      <c r="M6" s="78"/>
      <c r="N6" s="63"/>
      <c r="O6" s="96"/>
      <c r="P6" s="99"/>
      <c r="Q6" s="12" t="s">
        <v>28</v>
      </c>
      <c r="R6" s="13" t="s">
        <v>29</v>
      </c>
      <c r="S6" s="14" t="s">
        <v>30</v>
      </c>
      <c r="T6" s="104"/>
      <c r="U6" s="87"/>
      <c r="V6" s="87"/>
      <c r="W6" s="63"/>
      <c r="X6" s="2"/>
    </row>
    <row r="7" spans="1:24" ht="19.5" thickTop="1" x14ac:dyDescent="0.4">
      <c r="A7" s="16">
        <v>1</v>
      </c>
      <c r="B7" s="15" t="s">
        <v>105</v>
      </c>
      <c r="C7" s="23" t="s">
        <v>105</v>
      </c>
      <c r="D7" s="19" t="s">
        <v>106</v>
      </c>
      <c r="E7" s="15" t="s">
        <v>107</v>
      </c>
      <c r="F7" s="23" t="s">
        <v>108</v>
      </c>
      <c r="G7" s="32" t="s">
        <v>42</v>
      </c>
      <c r="H7" s="19" t="s">
        <v>68</v>
      </c>
      <c r="I7" s="15" t="s">
        <v>109</v>
      </c>
      <c r="J7" s="15" t="s">
        <v>43</v>
      </c>
      <c r="K7" s="15" t="s">
        <v>32</v>
      </c>
      <c r="L7" s="21" t="s">
        <v>33</v>
      </c>
      <c r="M7" s="16" t="s">
        <v>110</v>
      </c>
      <c r="N7" s="30" t="s">
        <v>35</v>
      </c>
      <c r="O7" s="22">
        <v>45770</v>
      </c>
      <c r="P7" s="31">
        <v>45772</v>
      </c>
      <c r="Q7" s="18" t="s">
        <v>111</v>
      </c>
      <c r="R7" s="16" t="s">
        <v>60</v>
      </c>
      <c r="S7" s="20" t="s">
        <v>112</v>
      </c>
      <c r="T7" s="25" t="str">
        <f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&lt;8.7</v>
      </c>
      <c r="U7" s="25" t="str">
        <f>IF(R7="","",IF(NOT(ISERROR(R7*1)),ROUNDDOWN(R7*1,2-INT(LOG(ABS(R7*1)))),IFERROR("&lt;"&amp;ROUNDDOWN(IF(SUBSTITUTE(R7,"&lt;","")*1&lt;=50,SUBSTITUTE(R7,"&lt;","")*1,""),2-INT(LOG(ABS(SUBSTITUTE(R7,"&lt;","")*1)))),IF(R7="-",R7,"入力形式が間違っています"))))</f>
        <v>&lt;8.7</v>
      </c>
      <c r="V7" s="26" t="str">
        <f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&lt;17</v>
      </c>
      <c r="W7" s="21" t="str">
        <f>IF(ISERROR(V7*1),"",IF(AND(H7="飲料水",V7&gt;=11),"○",IF(AND(H7="牛乳・乳児用食品",V7&gt;=51),"○",IF(AND(H7&lt;&gt;"",V7&gt;=110),"○",""))))</f>
        <v/>
      </c>
    </row>
    <row r="8" spans="1:24" x14ac:dyDescent="0.4">
      <c r="A8" s="16">
        <v>2</v>
      </c>
      <c r="B8" s="15" t="s">
        <v>105</v>
      </c>
      <c r="C8" s="23" t="s">
        <v>105</v>
      </c>
      <c r="D8" s="19" t="s">
        <v>106</v>
      </c>
      <c r="E8" s="15" t="s">
        <v>113</v>
      </c>
      <c r="F8" s="23" t="s">
        <v>108</v>
      </c>
      <c r="G8" s="32" t="s">
        <v>42</v>
      </c>
      <c r="H8" s="19" t="s">
        <v>68</v>
      </c>
      <c r="I8" s="15" t="s">
        <v>109</v>
      </c>
      <c r="J8" s="15" t="s">
        <v>43</v>
      </c>
      <c r="K8" s="15" t="s">
        <v>32</v>
      </c>
      <c r="L8" s="21" t="s">
        <v>33</v>
      </c>
      <c r="M8" s="16" t="s">
        <v>110</v>
      </c>
      <c r="N8" s="30" t="s">
        <v>35</v>
      </c>
      <c r="O8" s="22">
        <v>45770</v>
      </c>
      <c r="P8" s="31">
        <v>45772</v>
      </c>
      <c r="Q8" s="18" t="s">
        <v>97</v>
      </c>
      <c r="R8" s="15">
        <v>21</v>
      </c>
      <c r="S8" s="20">
        <v>21</v>
      </c>
      <c r="T8" s="25" t="str">
        <f t="shared" ref="T8:U16" si="0">IF(Q8="","",IF(NOT(ISERROR(Q8*1)),ROUNDDOWN(Q8*1,2-INT(LOG(ABS(Q8*1)))),IFERROR("&lt;"&amp;ROUNDDOWN(IF(SUBSTITUTE(Q8,"&lt;","")*1&lt;=50,SUBSTITUTE(Q8,"&lt;","")*1,""),2-INT(LOG(ABS(SUBSTITUTE(Q8,"&lt;","")*1)))),IF(Q8="-",Q8,"入力形式が間違っています"))))</f>
        <v>&lt;7.5</v>
      </c>
      <c r="U8" s="25">
        <f t="shared" si="0"/>
        <v>21</v>
      </c>
      <c r="V8" s="26">
        <f t="shared" ref="V8:V16" si="1">IFERROR(IF(AND(T8="",U8=""),"",IF(AND(T8="-",U8="-"),IF(S8="","Cs合計を入力してください",S8),IF(NOT(ISERROR(T8*1+U8*1)),ROUND(T8+U8, 1-INT(LOG(ABS(T8+U8)))),IF(NOT(ISERROR(T8*1)),ROUND(T8, 1-INT(LOG(ABS(T8)))),IF(NOT(ISERROR(U8*1)),ROUND(U8, 1-INT(LOG(ABS(U8)))),IF(ISERROR(T8*1+U8*1),"&lt;"&amp;ROUND(IF(T8="-",0,SUBSTITUTE(T8,"&lt;",""))*1+IF(U8="-",0,SUBSTITUTE(U8,"&lt;",""))*1,1-INT(LOG(ABS(IF(T8="-",0,SUBSTITUTE(T8,"&lt;",""))*1+IF(U8="-",0,SUBSTITUTE(U8,"&lt;",""))*1)))))))))),"入力形式が間違っています")</f>
        <v>21</v>
      </c>
      <c r="W8" s="21" t="str">
        <f t="shared" ref="W8:W9" si="2">IF(ISERROR(V8*1),"",IF(AND(H8="飲料水",V8&gt;=11),"○",IF(AND(H8="牛乳・乳児用食品",V8&gt;=51),"○",IF(AND(H8&lt;&gt;"",V8&gt;=110),"○",""))))</f>
        <v/>
      </c>
    </row>
    <row r="9" spans="1:24" x14ac:dyDescent="0.4">
      <c r="A9" s="16">
        <v>3</v>
      </c>
      <c r="B9" s="15" t="s">
        <v>105</v>
      </c>
      <c r="C9" s="23" t="s">
        <v>105</v>
      </c>
      <c r="D9" s="19" t="s">
        <v>106</v>
      </c>
      <c r="E9" s="15" t="s">
        <v>107</v>
      </c>
      <c r="F9" s="23" t="s">
        <v>108</v>
      </c>
      <c r="G9" s="32" t="s">
        <v>42</v>
      </c>
      <c r="H9" s="18" t="s">
        <v>68</v>
      </c>
      <c r="I9" s="15" t="s">
        <v>109</v>
      </c>
      <c r="J9" s="15" t="s">
        <v>43</v>
      </c>
      <c r="K9" s="15" t="s">
        <v>36</v>
      </c>
      <c r="L9" s="105" t="s">
        <v>33</v>
      </c>
      <c r="M9" s="15" t="s">
        <v>110</v>
      </c>
      <c r="N9" s="33" t="s">
        <v>35</v>
      </c>
      <c r="O9" s="34">
        <v>45770</v>
      </c>
      <c r="P9" s="35">
        <v>45772</v>
      </c>
      <c r="Q9" s="19" t="s">
        <v>74</v>
      </c>
      <c r="R9" s="15">
        <v>32</v>
      </c>
      <c r="S9" s="36">
        <v>32</v>
      </c>
      <c r="T9" s="25" t="str">
        <f t="shared" si="0"/>
        <v>&lt;9.3</v>
      </c>
      <c r="U9" s="25">
        <f t="shared" si="0"/>
        <v>32</v>
      </c>
      <c r="V9" s="26">
        <f t="shared" si="1"/>
        <v>32</v>
      </c>
      <c r="W9" s="21" t="str">
        <f t="shared" si="2"/>
        <v/>
      </c>
    </row>
    <row r="10" spans="1:24" x14ac:dyDescent="0.4">
      <c r="A10" s="16">
        <v>4</v>
      </c>
      <c r="B10" s="16" t="s">
        <v>67</v>
      </c>
      <c r="C10" s="17" t="s">
        <v>67</v>
      </c>
      <c r="D10" s="18" t="s">
        <v>67</v>
      </c>
      <c r="E10" s="16" t="s">
        <v>114</v>
      </c>
      <c r="F10" s="17" t="s">
        <v>40</v>
      </c>
      <c r="G10" s="32" t="s">
        <v>31</v>
      </c>
      <c r="H10" s="19" t="s">
        <v>68</v>
      </c>
      <c r="I10" s="27" t="s">
        <v>109</v>
      </c>
      <c r="J10" s="16" t="s">
        <v>43</v>
      </c>
      <c r="K10" s="16" t="s">
        <v>69</v>
      </c>
      <c r="L10" s="21" t="s">
        <v>33</v>
      </c>
      <c r="M10" s="15" t="s">
        <v>115</v>
      </c>
      <c r="N10" s="30" t="s">
        <v>35</v>
      </c>
      <c r="O10" s="22">
        <v>45769</v>
      </c>
      <c r="P10" s="31">
        <v>45772</v>
      </c>
      <c r="Q10" s="37" t="s">
        <v>116</v>
      </c>
      <c r="R10" s="38" t="s">
        <v>102</v>
      </c>
      <c r="S10" s="39" t="s">
        <v>83</v>
      </c>
      <c r="T10" s="25" t="str">
        <f t="shared" si="0"/>
        <v>&lt;3.2</v>
      </c>
      <c r="U10" s="25" t="str">
        <f t="shared" si="0"/>
        <v>&lt;4</v>
      </c>
      <c r="V10" s="26" t="str">
        <f t="shared" si="1"/>
        <v>&lt;7.2</v>
      </c>
      <c r="W10" s="21"/>
    </row>
    <row r="11" spans="1:24" x14ac:dyDescent="0.4">
      <c r="A11" s="16">
        <v>5</v>
      </c>
      <c r="B11" s="16" t="s">
        <v>67</v>
      </c>
      <c r="C11" s="17" t="s">
        <v>67</v>
      </c>
      <c r="D11" s="18" t="s">
        <v>67</v>
      </c>
      <c r="E11" s="16" t="s">
        <v>117</v>
      </c>
      <c r="F11" s="17" t="s">
        <v>40</v>
      </c>
      <c r="G11" s="32" t="s">
        <v>31</v>
      </c>
      <c r="H11" s="19" t="s">
        <v>68</v>
      </c>
      <c r="I11" s="27" t="s">
        <v>118</v>
      </c>
      <c r="J11" s="16" t="s">
        <v>43</v>
      </c>
      <c r="K11" s="16" t="s">
        <v>69</v>
      </c>
      <c r="L11" s="21" t="s">
        <v>33</v>
      </c>
      <c r="M11" s="15" t="s">
        <v>119</v>
      </c>
      <c r="N11" s="30" t="s">
        <v>35</v>
      </c>
      <c r="O11" s="22">
        <v>45770</v>
      </c>
      <c r="P11" s="31">
        <v>45775</v>
      </c>
      <c r="Q11" s="37" t="s">
        <v>116</v>
      </c>
      <c r="R11" s="38" t="s">
        <v>70</v>
      </c>
      <c r="S11" s="39" t="s">
        <v>34</v>
      </c>
      <c r="T11" s="25" t="str">
        <f t="shared" si="0"/>
        <v>&lt;3.2</v>
      </c>
      <c r="U11" s="25" t="str">
        <f t="shared" si="0"/>
        <v>&lt;3</v>
      </c>
      <c r="V11" s="26" t="str">
        <f t="shared" si="1"/>
        <v>&lt;6.2</v>
      </c>
      <c r="W11" s="21"/>
    </row>
    <row r="12" spans="1:24" x14ac:dyDescent="0.4">
      <c r="A12" s="16">
        <v>6</v>
      </c>
      <c r="B12" s="16" t="s">
        <v>67</v>
      </c>
      <c r="C12" s="17" t="s">
        <v>67</v>
      </c>
      <c r="D12" s="18" t="s">
        <v>67</v>
      </c>
      <c r="E12" s="16" t="s">
        <v>117</v>
      </c>
      <c r="F12" s="17" t="s">
        <v>40</v>
      </c>
      <c r="G12" s="32" t="s">
        <v>31</v>
      </c>
      <c r="H12" s="19" t="s">
        <v>68</v>
      </c>
      <c r="I12" s="27" t="s">
        <v>109</v>
      </c>
      <c r="J12" s="16" t="s">
        <v>43</v>
      </c>
      <c r="K12" s="16" t="s">
        <v>69</v>
      </c>
      <c r="L12" s="21" t="s">
        <v>33</v>
      </c>
      <c r="M12" s="15" t="s">
        <v>119</v>
      </c>
      <c r="N12" s="30" t="s">
        <v>35</v>
      </c>
      <c r="O12" s="22">
        <v>45772</v>
      </c>
      <c r="P12" s="31">
        <v>45777</v>
      </c>
      <c r="Q12" s="37" t="s">
        <v>120</v>
      </c>
      <c r="R12" s="38" t="s">
        <v>121</v>
      </c>
      <c r="S12" s="39" t="s">
        <v>122</v>
      </c>
      <c r="T12" s="25" t="str">
        <f t="shared" si="0"/>
        <v>&lt;4.2</v>
      </c>
      <c r="U12" s="25" t="str">
        <f t="shared" si="0"/>
        <v>&lt;3.5</v>
      </c>
      <c r="V12" s="26" t="str">
        <f t="shared" si="1"/>
        <v>&lt;7.7</v>
      </c>
      <c r="W12" s="21"/>
    </row>
    <row r="13" spans="1:24" x14ac:dyDescent="0.4">
      <c r="A13" s="16">
        <v>7</v>
      </c>
      <c r="B13" s="16" t="s">
        <v>67</v>
      </c>
      <c r="C13" s="17" t="s">
        <v>67</v>
      </c>
      <c r="D13" s="18" t="s">
        <v>67</v>
      </c>
      <c r="E13" s="16" t="s">
        <v>123</v>
      </c>
      <c r="F13" s="17" t="s">
        <v>40</v>
      </c>
      <c r="G13" s="32" t="s">
        <v>31</v>
      </c>
      <c r="H13" s="19" t="s">
        <v>68</v>
      </c>
      <c r="I13" s="27" t="s">
        <v>109</v>
      </c>
      <c r="J13" s="16" t="s">
        <v>43</v>
      </c>
      <c r="K13" s="16" t="s">
        <v>69</v>
      </c>
      <c r="L13" s="21" t="s">
        <v>33</v>
      </c>
      <c r="M13" s="15" t="s">
        <v>119</v>
      </c>
      <c r="N13" s="30" t="s">
        <v>35</v>
      </c>
      <c r="O13" s="22">
        <v>45772</v>
      </c>
      <c r="P13" s="31">
        <v>45777</v>
      </c>
      <c r="Q13" s="37" t="s">
        <v>116</v>
      </c>
      <c r="R13" s="38" t="s">
        <v>95</v>
      </c>
      <c r="S13" s="39" t="s">
        <v>82</v>
      </c>
      <c r="T13" s="25" t="str">
        <f t="shared" si="0"/>
        <v>&lt;3.2</v>
      </c>
      <c r="U13" s="25" t="str">
        <f t="shared" si="0"/>
        <v>&lt;3.6</v>
      </c>
      <c r="V13" s="26" t="str">
        <f t="shared" si="1"/>
        <v>&lt;6.8</v>
      </c>
      <c r="W13" s="21" t="str">
        <f t="shared" ref="W13:W16" si="3">IF(ISERROR(V13*1),"",IF(AND(H13="飲料水",V13&gt;=11),"○",IF(AND(H13="牛乳・乳児用食品",V13&gt;=51),"○",IF(AND(H13&lt;&gt;"",V13&gt;=110),"○",""))))</f>
        <v/>
      </c>
    </row>
    <row r="14" spans="1:24" x14ac:dyDescent="0.4">
      <c r="A14" s="16">
        <v>8</v>
      </c>
      <c r="B14" s="16" t="s">
        <v>67</v>
      </c>
      <c r="C14" s="17" t="s">
        <v>67</v>
      </c>
      <c r="D14" s="18" t="s">
        <v>67</v>
      </c>
      <c r="E14" s="16" t="s">
        <v>123</v>
      </c>
      <c r="F14" s="17" t="s">
        <v>40</v>
      </c>
      <c r="G14" s="32" t="s">
        <v>31</v>
      </c>
      <c r="H14" s="19" t="s">
        <v>68</v>
      </c>
      <c r="I14" s="27" t="s">
        <v>100</v>
      </c>
      <c r="J14" s="16" t="s">
        <v>43</v>
      </c>
      <c r="K14" s="16" t="s">
        <v>69</v>
      </c>
      <c r="L14" s="21" t="s">
        <v>33</v>
      </c>
      <c r="M14" s="15" t="s">
        <v>119</v>
      </c>
      <c r="N14" s="30" t="s">
        <v>35</v>
      </c>
      <c r="O14" s="22">
        <v>45772</v>
      </c>
      <c r="P14" s="31">
        <v>45777</v>
      </c>
      <c r="Q14" s="37" t="s">
        <v>124</v>
      </c>
      <c r="R14" s="38" t="s">
        <v>103</v>
      </c>
      <c r="S14" s="39" t="s">
        <v>98</v>
      </c>
      <c r="T14" s="25" t="str">
        <f t="shared" si="0"/>
        <v>&lt;3.1</v>
      </c>
      <c r="U14" s="25" t="str">
        <f t="shared" si="0"/>
        <v>&lt;3.9</v>
      </c>
      <c r="V14" s="26" t="str">
        <f t="shared" si="1"/>
        <v>&lt;7</v>
      </c>
      <c r="W14" s="21" t="str">
        <f t="shared" si="3"/>
        <v/>
      </c>
    </row>
    <row r="15" spans="1:24" x14ac:dyDescent="0.4">
      <c r="A15" s="16">
        <v>9</v>
      </c>
      <c r="B15" s="16" t="s">
        <v>67</v>
      </c>
      <c r="C15" s="17" t="s">
        <v>67</v>
      </c>
      <c r="D15" s="18" t="s">
        <v>67</v>
      </c>
      <c r="E15" s="16" t="s">
        <v>125</v>
      </c>
      <c r="F15" s="17" t="s">
        <v>40</v>
      </c>
      <c r="G15" s="32" t="s">
        <v>31</v>
      </c>
      <c r="H15" s="19" t="s">
        <v>68</v>
      </c>
      <c r="I15" s="27" t="s">
        <v>109</v>
      </c>
      <c r="J15" s="16" t="s">
        <v>43</v>
      </c>
      <c r="K15" s="16" t="s">
        <v>69</v>
      </c>
      <c r="L15" s="21" t="s">
        <v>33</v>
      </c>
      <c r="M15" s="15" t="s">
        <v>119</v>
      </c>
      <c r="N15" s="30" t="s">
        <v>35</v>
      </c>
      <c r="O15" s="22">
        <v>45772</v>
      </c>
      <c r="P15" s="31">
        <v>45777</v>
      </c>
      <c r="Q15" s="37" t="s">
        <v>95</v>
      </c>
      <c r="R15" s="38" t="s">
        <v>126</v>
      </c>
      <c r="S15" s="39" t="s">
        <v>77</v>
      </c>
      <c r="T15" s="25" t="str">
        <f t="shared" si="0"/>
        <v>&lt;3.6</v>
      </c>
      <c r="U15" s="25" t="str">
        <f t="shared" si="0"/>
        <v>&lt;4.7</v>
      </c>
      <c r="V15" s="26" t="str">
        <f t="shared" si="1"/>
        <v>&lt;8.3</v>
      </c>
      <c r="W15" s="21" t="str">
        <f t="shared" si="3"/>
        <v/>
      </c>
    </row>
    <row r="16" spans="1:24" x14ac:dyDescent="0.4">
      <c r="A16" s="16">
        <v>10</v>
      </c>
      <c r="B16" s="16" t="s">
        <v>67</v>
      </c>
      <c r="C16" s="17" t="s">
        <v>67</v>
      </c>
      <c r="D16" s="18" t="s">
        <v>67</v>
      </c>
      <c r="E16" s="16" t="s">
        <v>125</v>
      </c>
      <c r="F16" s="17" t="s">
        <v>40</v>
      </c>
      <c r="G16" s="32" t="s">
        <v>31</v>
      </c>
      <c r="H16" s="19" t="s">
        <v>68</v>
      </c>
      <c r="I16" s="27" t="s">
        <v>100</v>
      </c>
      <c r="J16" s="16" t="s">
        <v>43</v>
      </c>
      <c r="K16" s="16" t="s">
        <v>69</v>
      </c>
      <c r="L16" s="21" t="s">
        <v>33</v>
      </c>
      <c r="M16" s="15" t="s">
        <v>119</v>
      </c>
      <c r="N16" s="30" t="s">
        <v>35</v>
      </c>
      <c r="O16" s="22">
        <v>45772</v>
      </c>
      <c r="P16" s="31">
        <v>45777</v>
      </c>
      <c r="Q16" s="37" t="s">
        <v>95</v>
      </c>
      <c r="R16" s="38" t="s">
        <v>120</v>
      </c>
      <c r="S16" s="39" t="s">
        <v>99</v>
      </c>
      <c r="T16" s="25" t="str">
        <f t="shared" si="0"/>
        <v>&lt;3.6</v>
      </c>
      <c r="U16" s="25" t="str">
        <f t="shared" si="0"/>
        <v>&lt;4.2</v>
      </c>
      <c r="V16" s="26" t="str">
        <f t="shared" si="1"/>
        <v>&lt;7.8</v>
      </c>
      <c r="W16" s="21" t="str">
        <f t="shared" si="3"/>
        <v/>
      </c>
    </row>
    <row r="17" spans="1:23" x14ac:dyDescent="0.4">
      <c r="A17" s="15">
        <f t="shared" ref="A17:A80" si="4">A16+1</f>
        <v>11</v>
      </c>
      <c r="B17" s="15" t="s">
        <v>105</v>
      </c>
      <c r="C17" s="23" t="s">
        <v>105</v>
      </c>
      <c r="D17" s="19" t="s">
        <v>106</v>
      </c>
      <c r="E17" s="15" t="s">
        <v>127</v>
      </c>
      <c r="F17" s="23" t="s">
        <v>128</v>
      </c>
      <c r="G17" s="32" t="s">
        <v>42</v>
      </c>
      <c r="H17" s="19" t="s">
        <v>68</v>
      </c>
      <c r="I17" s="15" t="s">
        <v>109</v>
      </c>
      <c r="J17" s="15" t="s">
        <v>43</v>
      </c>
      <c r="K17" s="15" t="s">
        <v>32</v>
      </c>
      <c r="L17" s="21" t="s">
        <v>33</v>
      </c>
      <c r="M17" s="16" t="s">
        <v>129</v>
      </c>
      <c r="N17" s="30" t="s">
        <v>35</v>
      </c>
      <c r="O17" s="22">
        <v>45775</v>
      </c>
      <c r="P17" s="31">
        <v>45777</v>
      </c>
      <c r="Q17" s="18" t="s">
        <v>81</v>
      </c>
      <c r="R17" s="16">
        <v>24</v>
      </c>
      <c r="S17" s="20">
        <v>24</v>
      </c>
      <c r="T17" s="25" t="str">
        <f>IF(Q17="","",IF(NOT(ISERROR(Q17*1)),ROUNDDOWN(Q17*1,2-INT(LOG(ABS(Q17*1)))),IFERROR("&lt;"&amp;ROUNDDOWN(IF(SUBSTITUTE(Q17,"&lt;","")*1&lt;=50,SUBSTITUTE(Q17,"&lt;","")*1,""),2-INT(LOG(ABS(SUBSTITUTE(Q17,"&lt;","")*1)))),IF(Q17="-",Q17,"入力形式が間違っています"))))</f>
        <v>&lt;9.6</v>
      </c>
      <c r="U17" s="25">
        <f>IF(R17="","",IF(NOT(ISERROR(R17*1)),ROUNDDOWN(R17*1,2-INT(LOG(ABS(R17*1)))),IFERROR("&lt;"&amp;ROUNDDOWN(IF(SUBSTITUTE(R17,"&lt;","")*1&lt;=50,SUBSTITUTE(R17,"&lt;","")*1,""),2-INT(LOG(ABS(SUBSTITUTE(R17,"&lt;","")*1)))),IF(R17="-",R17,"入力形式が間違っています"))))</f>
        <v>24</v>
      </c>
      <c r="V17" s="26">
        <f>IFERROR(IF(AND(T17="",U17=""),"",IF(AND(T17="-",U17="-"),IF(S17="","Cs合計を入力してください",S17),IF(NOT(ISERROR(T17*1+U17*1)),ROUND(T17+U17, 1-INT(LOG(ABS(T17+U17)))),IF(NOT(ISERROR(T17*1)),ROUND(T17, 1-INT(LOG(ABS(T17)))),IF(NOT(ISERROR(U17*1)),ROUND(U17, 1-INT(LOG(ABS(U17)))),IF(ISERROR(T17*1+U17*1),"&lt;"&amp;ROUND(IF(T17="-",0,SUBSTITUTE(T17,"&lt;",""))*1+IF(U17="-",0,SUBSTITUTE(U17,"&lt;",""))*1,1-INT(LOG(ABS(IF(T17="-",0,SUBSTITUTE(T17,"&lt;",""))*1+IF(U17="-",0,SUBSTITUTE(U17,"&lt;",""))*1)))))))))),"入力形式が間違っています")</f>
        <v>24</v>
      </c>
      <c r="W17" s="21" t="str">
        <f>IF(ISERROR(V17*1),"",IF(AND(H17="飲料水",V17&gt;=11),"○",IF(AND(H17="牛乳・乳児用食品",V17&gt;=51),"○",IF(AND(H17&lt;&gt;"",V17&gt;=110),"○",""))))</f>
        <v/>
      </c>
    </row>
    <row r="18" spans="1:23" x14ac:dyDescent="0.4">
      <c r="A18" s="15">
        <f t="shared" si="4"/>
        <v>12</v>
      </c>
      <c r="B18" s="15" t="s">
        <v>105</v>
      </c>
      <c r="C18" s="23" t="s">
        <v>105</v>
      </c>
      <c r="D18" s="19" t="s">
        <v>106</v>
      </c>
      <c r="E18" s="15" t="s">
        <v>130</v>
      </c>
      <c r="F18" s="23" t="s">
        <v>128</v>
      </c>
      <c r="G18" s="32" t="s">
        <v>42</v>
      </c>
      <c r="H18" s="19" t="s">
        <v>68</v>
      </c>
      <c r="I18" s="15" t="s">
        <v>109</v>
      </c>
      <c r="J18" s="15" t="s">
        <v>43</v>
      </c>
      <c r="K18" s="15" t="s">
        <v>32</v>
      </c>
      <c r="L18" s="21" t="s">
        <v>33</v>
      </c>
      <c r="M18" s="16" t="s">
        <v>129</v>
      </c>
      <c r="N18" s="30" t="s">
        <v>35</v>
      </c>
      <c r="O18" s="22">
        <v>45775</v>
      </c>
      <c r="P18" s="31">
        <v>45777</v>
      </c>
      <c r="Q18" s="18" t="s">
        <v>131</v>
      </c>
      <c r="R18" s="15" t="s">
        <v>80</v>
      </c>
      <c r="S18" s="20" t="s">
        <v>112</v>
      </c>
      <c r="T18" s="25" t="str">
        <f t="shared" ref="T18:U30" si="5">IF(Q18="","",IF(NOT(ISERROR(Q18*1)),ROUNDDOWN(Q18*1,2-INT(LOG(ABS(Q18*1)))),IFERROR("&lt;"&amp;ROUNDDOWN(IF(SUBSTITUTE(Q18,"&lt;","")*1&lt;=50,SUBSTITUTE(Q18,"&lt;","")*1,""),2-INT(LOG(ABS(SUBSTITUTE(Q18,"&lt;","")*1)))),IF(Q18="-",Q18,"入力形式が間違っています"))))</f>
        <v>&lt;9.6</v>
      </c>
      <c r="U18" s="25" t="str">
        <f t="shared" si="5"/>
        <v>&lt;9.1</v>
      </c>
      <c r="V18" s="26" t="str">
        <f t="shared" ref="V18:V30" si="6">IFERROR(IF(AND(T18="",U18=""),"",IF(AND(T18="-",U18="-"),IF(S18="","Cs合計を入力してください",S18),IF(NOT(ISERROR(T18*1+U18*1)),ROUND(T18+U18, 1-INT(LOG(ABS(T18+U18)))),IF(NOT(ISERROR(T18*1)),ROUND(T18, 1-INT(LOG(ABS(T18)))),IF(NOT(ISERROR(U18*1)),ROUND(U18, 1-INT(LOG(ABS(U18)))),IF(ISERROR(T18*1+U18*1),"&lt;"&amp;ROUND(IF(T18="-",0,SUBSTITUTE(T18,"&lt;",""))*1+IF(U18="-",0,SUBSTITUTE(U18,"&lt;",""))*1,1-INT(LOG(ABS(IF(T18="-",0,SUBSTITUTE(T18,"&lt;",""))*1+IF(U18="-",0,SUBSTITUTE(U18,"&lt;",""))*1)))))))))),"入力形式が間違っています")</f>
        <v>&lt;19</v>
      </c>
      <c r="W18" s="21" t="str">
        <f t="shared" ref="W18:W22" si="7">IF(ISERROR(V18*1),"",IF(AND(H18="飲料水",V18&gt;=11),"○",IF(AND(H18="牛乳・乳児用食品",V18&gt;=51),"○",IF(AND(H18&lt;&gt;"",V18&gt;=110),"○",""))))</f>
        <v/>
      </c>
    </row>
    <row r="19" spans="1:23" x14ac:dyDescent="0.4">
      <c r="A19" s="15">
        <f t="shared" si="4"/>
        <v>13</v>
      </c>
      <c r="B19" s="15" t="s">
        <v>105</v>
      </c>
      <c r="C19" s="23" t="s">
        <v>105</v>
      </c>
      <c r="D19" s="19" t="s">
        <v>106</v>
      </c>
      <c r="E19" s="15" t="s">
        <v>132</v>
      </c>
      <c r="F19" s="23" t="s">
        <v>128</v>
      </c>
      <c r="G19" s="32" t="s">
        <v>42</v>
      </c>
      <c r="H19" s="18" t="s">
        <v>68</v>
      </c>
      <c r="I19" s="15" t="s">
        <v>109</v>
      </c>
      <c r="J19" s="15" t="s">
        <v>43</v>
      </c>
      <c r="K19" s="15" t="s">
        <v>36</v>
      </c>
      <c r="L19" s="105" t="s">
        <v>33</v>
      </c>
      <c r="M19" s="15" t="s">
        <v>129</v>
      </c>
      <c r="N19" s="33" t="s">
        <v>35</v>
      </c>
      <c r="O19" s="34">
        <v>45775</v>
      </c>
      <c r="P19" s="35">
        <v>45777</v>
      </c>
      <c r="Q19" s="19" t="s">
        <v>133</v>
      </c>
      <c r="R19" s="15">
        <v>23</v>
      </c>
      <c r="S19" s="36">
        <v>23</v>
      </c>
      <c r="T19" s="25" t="str">
        <f t="shared" si="5"/>
        <v>&lt;9.5</v>
      </c>
      <c r="U19" s="25">
        <f t="shared" si="5"/>
        <v>23</v>
      </c>
      <c r="V19" s="26">
        <f t="shared" si="6"/>
        <v>23</v>
      </c>
      <c r="W19" s="21" t="str">
        <f t="shared" si="7"/>
        <v/>
      </c>
    </row>
    <row r="20" spans="1:23" x14ac:dyDescent="0.4">
      <c r="A20" s="15">
        <f t="shared" si="4"/>
        <v>14</v>
      </c>
      <c r="B20" s="15" t="s">
        <v>105</v>
      </c>
      <c r="C20" s="23" t="s">
        <v>105</v>
      </c>
      <c r="D20" s="19" t="s">
        <v>106</v>
      </c>
      <c r="E20" s="15" t="s">
        <v>134</v>
      </c>
      <c r="F20" s="23" t="s">
        <v>135</v>
      </c>
      <c r="G20" s="40" t="s">
        <v>42</v>
      </c>
      <c r="H20" s="19" t="s">
        <v>68</v>
      </c>
      <c r="I20" s="15" t="s">
        <v>136</v>
      </c>
      <c r="J20" s="15" t="s">
        <v>43</v>
      </c>
      <c r="K20" s="15" t="s">
        <v>36</v>
      </c>
      <c r="L20" s="105" t="s">
        <v>33</v>
      </c>
      <c r="M20" s="15" t="s">
        <v>129</v>
      </c>
      <c r="N20" s="33" t="s">
        <v>35</v>
      </c>
      <c r="O20" s="34">
        <v>45771</v>
      </c>
      <c r="P20" s="35">
        <v>45777</v>
      </c>
      <c r="Q20" s="19" t="s">
        <v>104</v>
      </c>
      <c r="R20" s="15">
        <v>17</v>
      </c>
      <c r="S20" s="36">
        <v>17</v>
      </c>
      <c r="T20" s="25" t="str">
        <f t="shared" si="5"/>
        <v>&lt;7.9</v>
      </c>
      <c r="U20" s="25">
        <f t="shared" si="5"/>
        <v>17</v>
      </c>
      <c r="V20" s="26">
        <f t="shared" si="6"/>
        <v>17</v>
      </c>
      <c r="W20" s="21" t="str">
        <f t="shared" si="7"/>
        <v/>
      </c>
    </row>
    <row r="21" spans="1:23" x14ac:dyDescent="0.4">
      <c r="A21" s="15">
        <f t="shared" si="4"/>
        <v>15</v>
      </c>
      <c r="B21" s="15" t="s">
        <v>105</v>
      </c>
      <c r="C21" s="23" t="s">
        <v>105</v>
      </c>
      <c r="D21" s="19" t="s">
        <v>106</v>
      </c>
      <c r="E21" s="15" t="s">
        <v>137</v>
      </c>
      <c r="F21" s="23" t="s">
        <v>135</v>
      </c>
      <c r="G21" s="32" t="s">
        <v>42</v>
      </c>
      <c r="H21" s="19" t="s">
        <v>68</v>
      </c>
      <c r="I21" s="15" t="s">
        <v>136</v>
      </c>
      <c r="J21" s="15" t="s">
        <v>43</v>
      </c>
      <c r="K21" s="15" t="s">
        <v>36</v>
      </c>
      <c r="L21" s="105" t="s">
        <v>33</v>
      </c>
      <c r="M21" s="15" t="s">
        <v>129</v>
      </c>
      <c r="N21" s="33" t="s">
        <v>35</v>
      </c>
      <c r="O21" s="34">
        <v>45772</v>
      </c>
      <c r="P21" s="35">
        <v>45777</v>
      </c>
      <c r="Q21" s="19" t="s">
        <v>138</v>
      </c>
      <c r="R21" s="15" t="s">
        <v>139</v>
      </c>
      <c r="S21" s="36" t="s">
        <v>112</v>
      </c>
      <c r="T21" s="25" t="str">
        <f t="shared" si="5"/>
        <v>&lt;6.6</v>
      </c>
      <c r="U21" s="25" t="str">
        <f t="shared" si="5"/>
        <v>&lt;5.4</v>
      </c>
      <c r="V21" s="26" t="str">
        <f t="shared" si="6"/>
        <v>&lt;12</v>
      </c>
      <c r="W21" s="21" t="str">
        <f t="shared" si="7"/>
        <v/>
      </c>
    </row>
    <row r="22" spans="1:23" x14ac:dyDescent="0.4">
      <c r="A22" s="15">
        <f t="shared" si="4"/>
        <v>16</v>
      </c>
      <c r="B22" s="15" t="s">
        <v>105</v>
      </c>
      <c r="C22" s="23" t="s">
        <v>105</v>
      </c>
      <c r="D22" s="19" t="s">
        <v>106</v>
      </c>
      <c r="E22" s="15" t="s">
        <v>140</v>
      </c>
      <c r="F22" s="23" t="s">
        <v>135</v>
      </c>
      <c r="G22" s="40" t="s">
        <v>42</v>
      </c>
      <c r="H22" s="18" t="s">
        <v>68</v>
      </c>
      <c r="I22" s="15" t="s">
        <v>136</v>
      </c>
      <c r="J22" s="15" t="s">
        <v>43</v>
      </c>
      <c r="K22" s="15" t="s">
        <v>36</v>
      </c>
      <c r="L22" s="105" t="s">
        <v>33</v>
      </c>
      <c r="M22" s="15" t="s">
        <v>129</v>
      </c>
      <c r="N22" s="33" t="s">
        <v>35</v>
      </c>
      <c r="O22" s="34">
        <v>45772</v>
      </c>
      <c r="P22" s="35">
        <v>45777</v>
      </c>
      <c r="Q22" s="19" t="s">
        <v>141</v>
      </c>
      <c r="R22" s="15" t="s">
        <v>141</v>
      </c>
      <c r="S22" s="36">
        <v>9.4</v>
      </c>
      <c r="T22" s="25" t="str">
        <f t="shared" si="5"/>
        <v>&lt;9.4</v>
      </c>
      <c r="U22" s="25" t="str">
        <f t="shared" si="5"/>
        <v>&lt;9.4</v>
      </c>
      <c r="V22" s="26" t="str">
        <f t="shared" si="6"/>
        <v>&lt;19</v>
      </c>
      <c r="W22" s="21" t="str">
        <f t="shared" si="7"/>
        <v/>
      </c>
    </row>
    <row r="23" spans="1:23" x14ac:dyDescent="0.4">
      <c r="A23" s="15">
        <f t="shared" si="4"/>
        <v>17</v>
      </c>
      <c r="B23" s="16" t="s">
        <v>67</v>
      </c>
      <c r="C23" s="17" t="s">
        <v>67</v>
      </c>
      <c r="D23" s="18" t="s">
        <v>67</v>
      </c>
      <c r="E23" s="16" t="s">
        <v>142</v>
      </c>
      <c r="F23" s="17" t="s">
        <v>40</v>
      </c>
      <c r="G23" s="32" t="s">
        <v>31</v>
      </c>
      <c r="H23" s="19" t="s">
        <v>68</v>
      </c>
      <c r="I23" s="27" t="s">
        <v>100</v>
      </c>
      <c r="J23" s="16" t="s">
        <v>43</v>
      </c>
      <c r="K23" s="16" t="s">
        <v>69</v>
      </c>
      <c r="L23" s="21" t="s">
        <v>33</v>
      </c>
      <c r="M23" s="15" t="s">
        <v>119</v>
      </c>
      <c r="N23" s="30" t="s">
        <v>35</v>
      </c>
      <c r="O23" s="22">
        <v>45775</v>
      </c>
      <c r="P23" s="31">
        <v>45778</v>
      </c>
      <c r="Q23" s="37" t="s">
        <v>70</v>
      </c>
      <c r="R23" s="38" t="s">
        <v>71</v>
      </c>
      <c r="S23" s="39" t="s">
        <v>72</v>
      </c>
      <c r="T23" s="25" t="str">
        <f t="shared" si="5"/>
        <v>&lt;3</v>
      </c>
      <c r="U23" s="25" t="str">
        <f t="shared" si="5"/>
        <v>&lt;3.7</v>
      </c>
      <c r="V23" s="26" t="str">
        <f t="shared" si="6"/>
        <v>&lt;6.7</v>
      </c>
      <c r="W23" s="21"/>
    </row>
    <row r="24" spans="1:23" x14ac:dyDescent="0.4">
      <c r="A24" s="15">
        <f t="shared" si="4"/>
        <v>18</v>
      </c>
      <c r="B24" s="16" t="s">
        <v>67</v>
      </c>
      <c r="C24" s="17" t="s">
        <v>67</v>
      </c>
      <c r="D24" s="18" t="s">
        <v>67</v>
      </c>
      <c r="E24" s="16" t="s">
        <v>143</v>
      </c>
      <c r="F24" s="17" t="s">
        <v>40</v>
      </c>
      <c r="G24" s="32" t="s">
        <v>31</v>
      </c>
      <c r="H24" s="19" t="s">
        <v>68</v>
      </c>
      <c r="I24" s="27" t="s">
        <v>100</v>
      </c>
      <c r="J24" s="16" t="s">
        <v>43</v>
      </c>
      <c r="K24" s="16" t="s">
        <v>69</v>
      </c>
      <c r="L24" s="21" t="s">
        <v>33</v>
      </c>
      <c r="M24" s="15" t="s">
        <v>144</v>
      </c>
      <c r="N24" s="30" t="s">
        <v>35</v>
      </c>
      <c r="O24" s="22">
        <v>45775</v>
      </c>
      <c r="P24" s="31">
        <v>45778</v>
      </c>
      <c r="Q24" s="37" t="s">
        <v>145</v>
      </c>
      <c r="R24" s="38" t="s">
        <v>96</v>
      </c>
      <c r="S24" s="39" t="s">
        <v>75</v>
      </c>
      <c r="T24" s="25" t="str">
        <f t="shared" si="5"/>
        <v>&lt;3.3</v>
      </c>
      <c r="U24" s="25" t="str">
        <f t="shared" si="5"/>
        <v>&lt;2.7</v>
      </c>
      <c r="V24" s="26" t="str">
        <f t="shared" si="6"/>
        <v>&lt;6</v>
      </c>
      <c r="W24" s="21" t="str">
        <f t="shared" ref="W24:W30" si="8">IF(ISERROR(V24*1),"",IF(AND(H24="飲料水",V24&gt;=11),"○",IF(AND(H24="牛乳・乳児用食品",V24&gt;=51),"○",IF(AND(H24&lt;&gt;"",V24&gt;=110),"○",""))))</f>
        <v/>
      </c>
    </row>
    <row r="25" spans="1:23" x14ac:dyDescent="0.4">
      <c r="A25" s="15">
        <f t="shared" si="4"/>
        <v>19</v>
      </c>
      <c r="B25" s="16" t="s">
        <v>67</v>
      </c>
      <c r="C25" s="17" t="s">
        <v>67</v>
      </c>
      <c r="D25" s="18" t="s">
        <v>67</v>
      </c>
      <c r="E25" s="16" t="s">
        <v>143</v>
      </c>
      <c r="F25" s="17" t="s">
        <v>40</v>
      </c>
      <c r="G25" s="32" t="s">
        <v>31</v>
      </c>
      <c r="H25" s="19" t="s">
        <v>68</v>
      </c>
      <c r="I25" s="27" t="s">
        <v>118</v>
      </c>
      <c r="J25" s="16" t="s">
        <v>43</v>
      </c>
      <c r="K25" s="16" t="s">
        <v>69</v>
      </c>
      <c r="L25" s="21" t="s">
        <v>33</v>
      </c>
      <c r="M25" s="15" t="s">
        <v>144</v>
      </c>
      <c r="N25" s="30" t="s">
        <v>35</v>
      </c>
      <c r="O25" s="22">
        <v>45775</v>
      </c>
      <c r="P25" s="31">
        <v>45778</v>
      </c>
      <c r="Q25" s="37" t="s">
        <v>70</v>
      </c>
      <c r="R25" s="38" t="s">
        <v>121</v>
      </c>
      <c r="S25" s="39" t="s">
        <v>146</v>
      </c>
      <c r="T25" s="25" t="str">
        <f t="shared" si="5"/>
        <v>&lt;3</v>
      </c>
      <c r="U25" s="25" t="str">
        <f t="shared" si="5"/>
        <v>&lt;3.5</v>
      </c>
      <c r="V25" s="26" t="str">
        <f t="shared" si="6"/>
        <v>&lt;6.5</v>
      </c>
      <c r="W25" s="21" t="str">
        <f t="shared" si="8"/>
        <v/>
      </c>
    </row>
    <row r="26" spans="1:23" x14ac:dyDescent="0.4">
      <c r="A26" s="15">
        <f t="shared" si="4"/>
        <v>20</v>
      </c>
      <c r="B26" s="16" t="s">
        <v>67</v>
      </c>
      <c r="C26" s="17" t="s">
        <v>67</v>
      </c>
      <c r="D26" s="18" t="s">
        <v>67</v>
      </c>
      <c r="E26" s="16" t="s">
        <v>147</v>
      </c>
      <c r="F26" s="17" t="s">
        <v>40</v>
      </c>
      <c r="G26" s="32" t="s">
        <v>31</v>
      </c>
      <c r="H26" s="19" t="s">
        <v>68</v>
      </c>
      <c r="I26" s="27" t="s">
        <v>100</v>
      </c>
      <c r="J26" s="16" t="s">
        <v>43</v>
      </c>
      <c r="K26" s="16" t="s">
        <v>69</v>
      </c>
      <c r="L26" s="21" t="s">
        <v>33</v>
      </c>
      <c r="M26" s="15" t="s">
        <v>144</v>
      </c>
      <c r="N26" s="30" t="s">
        <v>35</v>
      </c>
      <c r="O26" s="22">
        <v>45775</v>
      </c>
      <c r="P26" s="31">
        <v>45778</v>
      </c>
      <c r="Q26" s="37" t="s">
        <v>101</v>
      </c>
      <c r="R26" s="38" t="s">
        <v>70</v>
      </c>
      <c r="S26" s="39" t="s">
        <v>148</v>
      </c>
      <c r="T26" s="25" t="str">
        <f t="shared" si="5"/>
        <v>&lt;2.8</v>
      </c>
      <c r="U26" s="25" t="str">
        <f t="shared" si="5"/>
        <v>&lt;3</v>
      </c>
      <c r="V26" s="26" t="str">
        <f t="shared" si="6"/>
        <v>&lt;5.8</v>
      </c>
      <c r="W26" s="21" t="str">
        <f t="shared" si="8"/>
        <v/>
      </c>
    </row>
    <row r="27" spans="1:23" x14ac:dyDescent="0.4">
      <c r="A27" s="15">
        <f t="shared" si="4"/>
        <v>21</v>
      </c>
      <c r="B27" s="16" t="s">
        <v>67</v>
      </c>
      <c r="C27" s="17" t="s">
        <v>67</v>
      </c>
      <c r="D27" s="18" t="s">
        <v>67</v>
      </c>
      <c r="E27" s="16" t="s">
        <v>149</v>
      </c>
      <c r="F27" s="17" t="s">
        <v>40</v>
      </c>
      <c r="G27" s="32" t="s">
        <v>31</v>
      </c>
      <c r="H27" s="19" t="s">
        <v>68</v>
      </c>
      <c r="I27" s="27" t="s">
        <v>118</v>
      </c>
      <c r="J27" s="16" t="s">
        <v>43</v>
      </c>
      <c r="K27" s="16" t="s">
        <v>69</v>
      </c>
      <c r="L27" s="21" t="s">
        <v>33</v>
      </c>
      <c r="M27" s="15" t="s">
        <v>144</v>
      </c>
      <c r="N27" s="30" t="s">
        <v>35</v>
      </c>
      <c r="O27" s="22">
        <v>45775</v>
      </c>
      <c r="P27" s="31">
        <v>45778</v>
      </c>
      <c r="Q27" s="37" t="s">
        <v>124</v>
      </c>
      <c r="R27" s="38" t="s">
        <v>70</v>
      </c>
      <c r="S27" s="39" t="s">
        <v>78</v>
      </c>
      <c r="T27" s="25" t="str">
        <f t="shared" si="5"/>
        <v>&lt;3.1</v>
      </c>
      <c r="U27" s="25" t="str">
        <f t="shared" si="5"/>
        <v>&lt;3</v>
      </c>
      <c r="V27" s="26" t="str">
        <f t="shared" si="6"/>
        <v>&lt;6.1</v>
      </c>
      <c r="W27" s="21" t="str">
        <f t="shared" si="8"/>
        <v/>
      </c>
    </row>
    <row r="28" spans="1:23" x14ac:dyDescent="0.4">
      <c r="A28" s="15">
        <f t="shared" si="4"/>
        <v>22</v>
      </c>
      <c r="B28" s="16" t="s">
        <v>150</v>
      </c>
      <c r="C28" s="17" t="s">
        <v>151</v>
      </c>
      <c r="D28" s="18" t="s">
        <v>152</v>
      </c>
      <c r="E28" s="16" t="s">
        <v>36</v>
      </c>
      <c r="F28" s="17" t="s">
        <v>36</v>
      </c>
      <c r="G28" s="32" t="s">
        <v>31</v>
      </c>
      <c r="H28" s="19" t="s">
        <v>68</v>
      </c>
      <c r="I28" s="16" t="s">
        <v>153</v>
      </c>
      <c r="J28" s="16" t="s">
        <v>94</v>
      </c>
      <c r="K28" s="16" t="s">
        <v>154</v>
      </c>
      <c r="L28" s="21" t="s">
        <v>33</v>
      </c>
      <c r="M28" s="16" t="s">
        <v>155</v>
      </c>
      <c r="N28" s="30" t="s">
        <v>35</v>
      </c>
      <c r="O28" s="22">
        <v>45779</v>
      </c>
      <c r="P28" s="31">
        <v>45779</v>
      </c>
      <c r="Q28" s="18" t="s">
        <v>156</v>
      </c>
      <c r="R28" s="16" t="s">
        <v>157</v>
      </c>
      <c r="S28" s="20" t="s">
        <v>158</v>
      </c>
      <c r="T28" s="25" t="str">
        <f t="shared" si="5"/>
        <v>&lt;0.999</v>
      </c>
      <c r="U28" s="25" t="str">
        <f t="shared" si="5"/>
        <v>&lt;1.03</v>
      </c>
      <c r="V28" s="26" t="str">
        <f t="shared" si="6"/>
        <v>&lt;2</v>
      </c>
      <c r="W28" s="21" t="str">
        <f t="shared" si="8"/>
        <v/>
      </c>
    </row>
    <row r="29" spans="1:23" x14ac:dyDescent="0.4">
      <c r="A29" s="15">
        <f t="shared" si="4"/>
        <v>23</v>
      </c>
      <c r="B29" s="15" t="s">
        <v>151</v>
      </c>
      <c r="C29" s="23" t="s">
        <v>151</v>
      </c>
      <c r="D29" s="19" t="s">
        <v>152</v>
      </c>
      <c r="E29" s="15" t="s">
        <v>36</v>
      </c>
      <c r="F29" s="23" t="s">
        <v>36</v>
      </c>
      <c r="G29" s="32" t="s">
        <v>31</v>
      </c>
      <c r="H29" s="19" t="s">
        <v>68</v>
      </c>
      <c r="I29" s="15" t="s">
        <v>159</v>
      </c>
      <c r="J29" s="15" t="s">
        <v>94</v>
      </c>
      <c r="K29" s="15" t="s">
        <v>160</v>
      </c>
      <c r="L29" s="21" t="s">
        <v>33</v>
      </c>
      <c r="M29" s="15" t="s">
        <v>155</v>
      </c>
      <c r="N29" s="33" t="s">
        <v>35</v>
      </c>
      <c r="O29" s="22">
        <v>45779</v>
      </c>
      <c r="P29" s="31">
        <v>45779</v>
      </c>
      <c r="Q29" s="19" t="s">
        <v>161</v>
      </c>
      <c r="R29" s="15" t="s">
        <v>162</v>
      </c>
      <c r="S29" s="20" t="s">
        <v>163</v>
      </c>
      <c r="T29" s="25" t="str">
        <f t="shared" si="5"/>
        <v>&lt;0.768</v>
      </c>
      <c r="U29" s="25" t="str">
        <f t="shared" si="5"/>
        <v>&lt;0.713</v>
      </c>
      <c r="V29" s="26" t="str">
        <f t="shared" si="6"/>
        <v>&lt;1.5</v>
      </c>
      <c r="W29" s="21" t="str">
        <f t="shared" si="8"/>
        <v/>
      </c>
    </row>
    <row r="30" spans="1:23" x14ac:dyDescent="0.4">
      <c r="A30" s="15">
        <f t="shared" si="4"/>
        <v>24</v>
      </c>
      <c r="B30" s="15" t="s">
        <v>151</v>
      </c>
      <c r="C30" s="23" t="s">
        <v>151</v>
      </c>
      <c r="D30" s="19" t="s">
        <v>164</v>
      </c>
      <c r="E30" s="15" t="s">
        <v>36</v>
      </c>
      <c r="F30" s="23" t="s">
        <v>36</v>
      </c>
      <c r="G30" s="32" t="s">
        <v>31</v>
      </c>
      <c r="H30" s="19" t="s">
        <v>68</v>
      </c>
      <c r="I30" s="15" t="s">
        <v>165</v>
      </c>
      <c r="J30" s="15" t="s">
        <v>94</v>
      </c>
      <c r="K30" s="15" t="s">
        <v>154</v>
      </c>
      <c r="L30" s="21" t="s">
        <v>33</v>
      </c>
      <c r="M30" s="15" t="s">
        <v>155</v>
      </c>
      <c r="N30" s="33" t="s">
        <v>35</v>
      </c>
      <c r="O30" s="22">
        <v>45779</v>
      </c>
      <c r="P30" s="31">
        <v>45779</v>
      </c>
      <c r="Q30" s="19" t="s">
        <v>166</v>
      </c>
      <c r="R30" s="15" t="s">
        <v>167</v>
      </c>
      <c r="S30" s="20" t="s">
        <v>163</v>
      </c>
      <c r="T30" s="25" t="str">
        <f t="shared" si="5"/>
        <v>&lt;0.841</v>
      </c>
      <c r="U30" s="25" t="str">
        <f t="shared" si="5"/>
        <v>&lt;0.693</v>
      </c>
      <c r="V30" s="26" t="str">
        <f t="shared" si="6"/>
        <v>&lt;1.5</v>
      </c>
      <c r="W30" s="21" t="str">
        <f t="shared" si="8"/>
        <v/>
      </c>
    </row>
    <row r="31" spans="1:23" x14ac:dyDescent="0.4">
      <c r="A31" s="15">
        <f t="shared" si="4"/>
        <v>25</v>
      </c>
      <c r="B31" s="15" t="s">
        <v>105</v>
      </c>
      <c r="C31" s="23" t="s">
        <v>105</v>
      </c>
      <c r="D31" s="19" t="s">
        <v>106</v>
      </c>
      <c r="E31" s="15" t="s">
        <v>168</v>
      </c>
      <c r="F31" s="23" t="s">
        <v>108</v>
      </c>
      <c r="G31" s="32" t="s">
        <v>42</v>
      </c>
      <c r="H31" s="19" t="s">
        <v>68</v>
      </c>
      <c r="I31" s="15" t="s">
        <v>109</v>
      </c>
      <c r="J31" s="15" t="s">
        <v>43</v>
      </c>
      <c r="K31" s="15" t="s">
        <v>32</v>
      </c>
      <c r="L31" s="21" t="s">
        <v>33</v>
      </c>
      <c r="M31" s="16" t="s">
        <v>110</v>
      </c>
      <c r="N31" s="30" t="s">
        <v>35</v>
      </c>
      <c r="O31" s="22">
        <v>45775</v>
      </c>
      <c r="P31" s="31">
        <v>45778</v>
      </c>
      <c r="Q31" s="18" t="s">
        <v>81</v>
      </c>
      <c r="R31" s="16" t="s">
        <v>122</v>
      </c>
      <c r="S31" s="20" t="s">
        <v>112</v>
      </c>
      <c r="T31" s="25" t="str">
        <f>IF(Q31="","",IF(NOT(ISERROR(Q31*1)),ROUNDDOWN(Q31*1,2-INT(LOG(ABS(Q31*1)))),IFERROR("&lt;"&amp;ROUNDDOWN(IF(SUBSTITUTE(Q31,"&lt;","")*1&lt;=50,SUBSTITUTE(Q31,"&lt;","")*1,""),2-INT(LOG(ABS(SUBSTITUTE(Q31,"&lt;","")*1)))),IF(Q31="-",Q31,"入力形式が間違っています"))))</f>
        <v>&lt;9.6</v>
      </c>
      <c r="U31" s="25" t="str">
        <f>IF(R31="","",IF(NOT(ISERROR(R31*1)),ROUNDDOWN(R31*1,2-INT(LOG(ABS(R31*1)))),IFERROR("&lt;"&amp;ROUNDDOWN(IF(SUBSTITUTE(R31,"&lt;","")*1&lt;=50,SUBSTITUTE(R31,"&lt;","")*1,""),2-INT(LOG(ABS(SUBSTITUTE(R31,"&lt;","")*1)))),IF(R31="-",R31,"入力形式が間違っています"))))</f>
        <v>&lt;7.7</v>
      </c>
      <c r="V31" s="26" t="str">
        <f>IFERROR(IF(AND(T31="",U31=""),"",IF(AND(T31="-",U31="-"),IF(S31="","Cs合計を入力してください",S31),IF(NOT(ISERROR(T31*1+U31*1)),ROUND(T31+U31, 1-INT(LOG(ABS(T31+U31)))),IF(NOT(ISERROR(T31*1)),ROUND(T31, 1-INT(LOG(ABS(T31)))),IF(NOT(ISERROR(U31*1)),ROUND(U31, 1-INT(LOG(ABS(U31)))),IF(ISERROR(T31*1+U31*1),"&lt;"&amp;ROUND(IF(T31="-",0,SUBSTITUTE(T31,"&lt;",""))*1+IF(U31="-",0,SUBSTITUTE(U31,"&lt;",""))*1,1-INT(LOG(ABS(IF(T31="-",0,SUBSTITUTE(T31,"&lt;",""))*1+IF(U31="-",0,SUBSTITUTE(U31,"&lt;",""))*1)))))))))),"入力形式が間違っています")</f>
        <v>&lt;17</v>
      </c>
      <c r="W31" s="21" t="str">
        <f>IF(ISERROR(V31*1),"",IF(AND(H31="飲料水",V31&gt;=11),"○",IF(AND(H31="牛乳・乳児用食品",V31&gt;=51),"○",IF(AND(H31&lt;&gt;"",V31&gt;=110),"○",""))))</f>
        <v/>
      </c>
    </row>
    <row r="32" spans="1:23" x14ac:dyDescent="0.4">
      <c r="A32" s="15">
        <f t="shared" si="4"/>
        <v>26</v>
      </c>
      <c r="B32" s="15" t="s">
        <v>105</v>
      </c>
      <c r="C32" s="23" t="s">
        <v>105</v>
      </c>
      <c r="D32" s="19" t="s">
        <v>106</v>
      </c>
      <c r="E32" s="15" t="s">
        <v>169</v>
      </c>
      <c r="F32" s="23" t="s">
        <v>108</v>
      </c>
      <c r="G32" s="32" t="s">
        <v>42</v>
      </c>
      <c r="H32" s="19" t="s">
        <v>68</v>
      </c>
      <c r="I32" s="15" t="s">
        <v>109</v>
      </c>
      <c r="J32" s="15" t="s">
        <v>43</v>
      </c>
      <c r="K32" s="15" t="s">
        <v>32</v>
      </c>
      <c r="L32" s="21" t="s">
        <v>33</v>
      </c>
      <c r="M32" s="16" t="s">
        <v>110</v>
      </c>
      <c r="N32" s="30" t="s">
        <v>35</v>
      </c>
      <c r="O32" s="22">
        <v>45775</v>
      </c>
      <c r="P32" s="31">
        <v>45778</v>
      </c>
      <c r="Q32" s="18" t="s">
        <v>76</v>
      </c>
      <c r="R32" s="15" t="s">
        <v>170</v>
      </c>
      <c r="S32" s="20" t="s">
        <v>112</v>
      </c>
      <c r="T32" s="25" t="str">
        <f t="shared" ref="T32:U47" si="9">IF(Q32="","",IF(NOT(ISERROR(Q32*1)),ROUNDDOWN(Q32*1,2-INT(LOG(ABS(Q32*1)))),IFERROR("&lt;"&amp;ROUNDDOWN(IF(SUBSTITUTE(Q32,"&lt;","")*1&lt;=50,SUBSTITUTE(Q32,"&lt;","")*1,""),2-INT(LOG(ABS(SUBSTITUTE(Q32,"&lt;","")*1)))),IF(Q32="-",Q32,"入力形式が間違っています"))))</f>
        <v>&lt;8.2</v>
      </c>
      <c r="U32" s="25" t="str">
        <f t="shared" si="9"/>
        <v>&lt;7.6</v>
      </c>
      <c r="V32" s="26" t="str">
        <f t="shared" ref="V32:V95" si="10">IFERROR(IF(AND(T32="",U32=""),"",IF(AND(T32="-",U32="-"),IF(S32="","Cs合計を入力してください",S32),IF(NOT(ISERROR(T32*1+U32*1)),ROUND(T32+U32, 1-INT(LOG(ABS(T32+U32)))),IF(NOT(ISERROR(T32*1)),ROUND(T32, 1-INT(LOG(ABS(T32)))),IF(NOT(ISERROR(U32*1)),ROUND(U32, 1-INT(LOG(ABS(U32)))),IF(ISERROR(T32*1+U32*1),"&lt;"&amp;ROUND(IF(T32="-",0,SUBSTITUTE(T32,"&lt;",""))*1+IF(U32="-",0,SUBSTITUTE(U32,"&lt;",""))*1,1-INT(LOG(ABS(IF(T32="-",0,SUBSTITUTE(T32,"&lt;",""))*1+IF(U32="-",0,SUBSTITUTE(U32,"&lt;",""))*1)))))))))),"入力形式が間違っています")</f>
        <v>&lt;16</v>
      </c>
      <c r="W32" s="21" t="str">
        <f t="shared" ref="W32:W95" si="11">IF(ISERROR(V32*1),"",IF(AND(H32="飲料水",V32&gt;=11),"○",IF(AND(H32="牛乳・乳児用食品",V32&gt;=51),"○",IF(AND(H32&lt;&gt;"",V32&gt;=110),"○",""))))</f>
        <v/>
      </c>
    </row>
    <row r="33" spans="1:23" x14ac:dyDescent="0.4">
      <c r="A33" s="15">
        <f t="shared" si="4"/>
        <v>27</v>
      </c>
      <c r="B33" s="16" t="s">
        <v>171</v>
      </c>
      <c r="C33" s="17" t="s">
        <v>171</v>
      </c>
      <c r="D33" s="18" t="s">
        <v>172</v>
      </c>
      <c r="E33" s="16" t="s">
        <v>173</v>
      </c>
      <c r="F33" s="17" t="s">
        <v>36</v>
      </c>
      <c r="G33" s="32" t="s">
        <v>174</v>
      </c>
      <c r="H33" s="19" t="s">
        <v>175</v>
      </c>
      <c r="I33" s="16" t="s">
        <v>176</v>
      </c>
      <c r="J33" s="16" t="s">
        <v>177</v>
      </c>
      <c r="K33" s="16" t="s">
        <v>178</v>
      </c>
      <c r="L33" s="21" t="s">
        <v>179</v>
      </c>
      <c r="M33" s="16" t="s">
        <v>180</v>
      </c>
      <c r="N33" s="30" t="s">
        <v>35</v>
      </c>
      <c r="O33" s="22">
        <v>45748</v>
      </c>
      <c r="P33" s="31">
        <v>45749</v>
      </c>
      <c r="Q33" s="18" t="s">
        <v>181</v>
      </c>
      <c r="R33" s="16" t="s">
        <v>182</v>
      </c>
      <c r="S33" s="20" t="s">
        <v>183</v>
      </c>
      <c r="T33" s="25" t="str">
        <f t="shared" si="9"/>
        <v>&lt;0.81</v>
      </c>
      <c r="U33" s="25" t="str">
        <f t="shared" si="9"/>
        <v>&lt;0.738</v>
      </c>
      <c r="V33" s="26" t="str">
        <f t="shared" si="10"/>
        <v>&lt;1.5</v>
      </c>
      <c r="W33" s="21" t="str">
        <f t="shared" si="11"/>
        <v/>
      </c>
    </row>
    <row r="34" spans="1:23" x14ac:dyDescent="0.4">
      <c r="A34" s="15">
        <f t="shared" si="4"/>
        <v>28</v>
      </c>
      <c r="B34" s="15" t="s">
        <v>171</v>
      </c>
      <c r="C34" s="23" t="s">
        <v>171</v>
      </c>
      <c r="D34" s="19" t="s">
        <v>172</v>
      </c>
      <c r="E34" s="15" t="s">
        <v>184</v>
      </c>
      <c r="F34" s="23" t="s">
        <v>36</v>
      </c>
      <c r="G34" s="32" t="s">
        <v>174</v>
      </c>
      <c r="H34" s="19" t="s">
        <v>175</v>
      </c>
      <c r="I34" s="15" t="s">
        <v>90</v>
      </c>
      <c r="J34" s="15" t="s">
        <v>185</v>
      </c>
      <c r="K34" s="15" t="s">
        <v>36</v>
      </c>
      <c r="L34" s="105" t="s">
        <v>186</v>
      </c>
      <c r="M34" s="15" t="s">
        <v>180</v>
      </c>
      <c r="N34" s="33" t="s">
        <v>35</v>
      </c>
      <c r="O34" s="34">
        <v>45749</v>
      </c>
      <c r="P34" s="35">
        <v>45750</v>
      </c>
      <c r="Q34" s="19" t="s">
        <v>187</v>
      </c>
      <c r="R34" s="15">
        <v>3.82</v>
      </c>
      <c r="S34" s="20">
        <v>3.8</v>
      </c>
      <c r="T34" s="25" t="str">
        <f t="shared" si="9"/>
        <v>&lt;1.37</v>
      </c>
      <c r="U34" s="25">
        <f t="shared" si="9"/>
        <v>3.82</v>
      </c>
      <c r="V34" s="26">
        <f t="shared" si="10"/>
        <v>3.8</v>
      </c>
      <c r="W34" s="21" t="str">
        <f t="shared" si="11"/>
        <v/>
      </c>
    </row>
    <row r="35" spans="1:23" x14ac:dyDescent="0.4">
      <c r="A35" s="15">
        <f t="shared" si="4"/>
        <v>29</v>
      </c>
      <c r="B35" s="15" t="s">
        <v>171</v>
      </c>
      <c r="C35" s="23" t="s">
        <v>171</v>
      </c>
      <c r="D35" s="19" t="s">
        <v>172</v>
      </c>
      <c r="E35" s="15" t="s">
        <v>184</v>
      </c>
      <c r="F35" s="23" t="s">
        <v>36</v>
      </c>
      <c r="G35" s="32" t="s">
        <v>174</v>
      </c>
      <c r="H35" s="19" t="s">
        <v>175</v>
      </c>
      <c r="I35" s="15" t="s">
        <v>90</v>
      </c>
      <c r="J35" s="15" t="s">
        <v>185</v>
      </c>
      <c r="K35" s="15" t="s">
        <v>36</v>
      </c>
      <c r="L35" s="105" t="s">
        <v>186</v>
      </c>
      <c r="M35" s="15" t="s">
        <v>180</v>
      </c>
      <c r="N35" s="33" t="s">
        <v>35</v>
      </c>
      <c r="O35" s="34">
        <v>45749</v>
      </c>
      <c r="P35" s="35">
        <v>45750</v>
      </c>
      <c r="Q35" s="19" t="s">
        <v>188</v>
      </c>
      <c r="R35" s="15">
        <v>5.0199999999999996</v>
      </c>
      <c r="S35" s="20">
        <v>5</v>
      </c>
      <c r="T35" s="25" t="str">
        <f t="shared" si="9"/>
        <v>&lt;1.19</v>
      </c>
      <c r="U35" s="25">
        <f t="shared" si="9"/>
        <v>5.0199999999999996</v>
      </c>
      <c r="V35" s="26">
        <f t="shared" si="10"/>
        <v>5</v>
      </c>
      <c r="W35" s="21" t="str">
        <f t="shared" si="11"/>
        <v/>
      </c>
    </row>
    <row r="36" spans="1:23" x14ac:dyDescent="0.4">
      <c r="A36" s="15">
        <f t="shared" si="4"/>
        <v>30</v>
      </c>
      <c r="B36" s="15" t="s">
        <v>171</v>
      </c>
      <c r="C36" s="23" t="s">
        <v>171</v>
      </c>
      <c r="D36" s="19" t="s">
        <v>172</v>
      </c>
      <c r="E36" s="15" t="s">
        <v>189</v>
      </c>
      <c r="F36" s="23" t="s">
        <v>36</v>
      </c>
      <c r="G36" s="32" t="s">
        <v>174</v>
      </c>
      <c r="H36" s="18" t="s">
        <v>175</v>
      </c>
      <c r="I36" s="15" t="s">
        <v>90</v>
      </c>
      <c r="J36" s="15" t="s">
        <v>185</v>
      </c>
      <c r="K36" s="15" t="s">
        <v>36</v>
      </c>
      <c r="L36" s="105" t="s">
        <v>186</v>
      </c>
      <c r="M36" s="15" t="s">
        <v>180</v>
      </c>
      <c r="N36" s="33" t="s">
        <v>35</v>
      </c>
      <c r="O36" s="34">
        <v>45749</v>
      </c>
      <c r="P36" s="35">
        <v>45750</v>
      </c>
      <c r="Q36" s="19" t="s">
        <v>190</v>
      </c>
      <c r="R36" s="15" t="s">
        <v>191</v>
      </c>
      <c r="S36" s="41" t="s">
        <v>163</v>
      </c>
      <c r="T36" s="25" t="str">
        <f t="shared" si="9"/>
        <v>&lt;0.735</v>
      </c>
      <c r="U36" s="25" t="str">
        <f t="shared" si="9"/>
        <v>&lt;0.783</v>
      </c>
      <c r="V36" s="26" t="str">
        <f t="shared" si="10"/>
        <v>&lt;1.5</v>
      </c>
      <c r="W36" s="21" t="str">
        <f t="shared" si="11"/>
        <v/>
      </c>
    </row>
    <row r="37" spans="1:23" x14ac:dyDescent="0.4">
      <c r="A37" s="15">
        <f t="shared" si="4"/>
        <v>31</v>
      </c>
      <c r="B37" s="15" t="s">
        <v>171</v>
      </c>
      <c r="C37" s="23" t="s">
        <v>171</v>
      </c>
      <c r="D37" s="19" t="s">
        <v>172</v>
      </c>
      <c r="E37" s="15" t="s">
        <v>192</v>
      </c>
      <c r="F37" s="23" t="s">
        <v>36</v>
      </c>
      <c r="G37" s="32" t="s">
        <v>174</v>
      </c>
      <c r="H37" s="19" t="s">
        <v>175</v>
      </c>
      <c r="I37" s="15" t="s">
        <v>176</v>
      </c>
      <c r="J37" s="15" t="s">
        <v>177</v>
      </c>
      <c r="K37" s="15" t="s">
        <v>178</v>
      </c>
      <c r="L37" s="105" t="s">
        <v>179</v>
      </c>
      <c r="M37" s="15" t="s">
        <v>180</v>
      </c>
      <c r="N37" s="33" t="s">
        <v>35</v>
      </c>
      <c r="O37" s="34">
        <v>45749</v>
      </c>
      <c r="P37" s="35">
        <v>45750</v>
      </c>
      <c r="Q37" s="19" t="s">
        <v>193</v>
      </c>
      <c r="R37" s="15" t="s">
        <v>194</v>
      </c>
      <c r="S37" s="41" t="s">
        <v>195</v>
      </c>
      <c r="T37" s="25" t="str">
        <f t="shared" si="9"/>
        <v>&lt;0.879</v>
      </c>
      <c r="U37" s="25" t="str">
        <f t="shared" si="9"/>
        <v>&lt;0.729</v>
      </c>
      <c r="V37" s="26" t="str">
        <f t="shared" si="10"/>
        <v>&lt;1.6</v>
      </c>
      <c r="W37" s="21" t="str">
        <f t="shared" si="11"/>
        <v/>
      </c>
    </row>
    <row r="38" spans="1:23" x14ac:dyDescent="0.4">
      <c r="A38" s="15">
        <f t="shared" si="4"/>
        <v>32</v>
      </c>
      <c r="B38" s="15" t="s">
        <v>171</v>
      </c>
      <c r="C38" s="23" t="s">
        <v>171</v>
      </c>
      <c r="D38" s="19" t="s">
        <v>172</v>
      </c>
      <c r="E38" s="15" t="s">
        <v>196</v>
      </c>
      <c r="F38" s="23" t="s">
        <v>36</v>
      </c>
      <c r="G38" s="32" t="s">
        <v>174</v>
      </c>
      <c r="H38" s="19" t="s">
        <v>175</v>
      </c>
      <c r="I38" s="15" t="s">
        <v>176</v>
      </c>
      <c r="J38" s="15" t="s">
        <v>177</v>
      </c>
      <c r="K38" s="15" t="s">
        <v>178</v>
      </c>
      <c r="L38" s="105" t="s">
        <v>179</v>
      </c>
      <c r="M38" s="15" t="s">
        <v>180</v>
      </c>
      <c r="N38" s="33" t="s">
        <v>35</v>
      </c>
      <c r="O38" s="34">
        <v>45749</v>
      </c>
      <c r="P38" s="35">
        <v>45750</v>
      </c>
      <c r="Q38" s="19" t="s">
        <v>197</v>
      </c>
      <c r="R38" s="15">
        <v>0.82799999999999996</v>
      </c>
      <c r="S38" s="36">
        <v>0.83</v>
      </c>
      <c r="T38" s="25" t="str">
        <f t="shared" si="9"/>
        <v>&lt;0.728</v>
      </c>
      <c r="U38" s="25">
        <f t="shared" si="9"/>
        <v>0.82799999999999996</v>
      </c>
      <c r="V38" s="26">
        <f t="shared" si="10"/>
        <v>0.83</v>
      </c>
      <c r="W38" s="21" t="str">
        <f t="shared" si="11"/>
        <v/>
      </c>
    </row>
    <row r="39" spans="1:23" x14ac:dyDescent="0.4">
      <c r="A39" s="15">
        <f t="shared" si="4"/>
        <v>33</v>
      </c>
      <c r="B39" s="15" t="s">
        <v>171</v>
      </c>
      <c r="C39" s="23" t="s">
        <v>171</v>
      </c>
      <c r="D39" s="19" t="s">
        <v>172</v>
      </c>
      <c r="E39" s="15" t="s">
        <v>198</v>
      </c>
      <c r="F39" s="23" t="s">
        <v>36</v>
      </c>
      <c r="G39" s="32" t="s">
        <v>174</v>
      </c>
      <c r="H39" s="18" t="s">
        <v>175</v>
      </c>
      <c r="I39" s="15" t="s">
        <v>90</v>
      </c>
      <c r="J39" s="15" t="s">
        <v>185</v>
      </c>
      <c r="K39" s="15" t="s">
        <v>36</v>
      </c>
      <c r="L39" s="105" t="s">
        <v>186</v>
      </c>
      <c r="M39" s="15" t="s">
        <v>180</v>
      </c>
      <c r="N39" s="33" t="s">
        <v>35</v>
      </c>
      <c r="O39" s="34">
        <v>45750</v>
      </c>
      <c r="P39" s="35">
        <v>45751</v>
      </c>
      <c r="Q39" s="19" t="s">
        <v>199</v>
      </c>
      <c r="R39" s="15">
        <v>17.2</v>
      </c>
      <c r="S39" s="36">
        <v>17</v>
      </c>
      <c r="T39" s="25" t="str">
        <f t="shared" si="9"/>
        <v>&lt;1.04</v>
      </c>
      <c r="U39" s="25">
        <f t="shared" si="9"/>
        <v>17.2</v>
      </c>
      <c r="V39" s="26">
        <f t="shared" si="10"/>
        <v>17</v>
      </c>
      <c r="W39" s="21" t="str">
        <f t="shared" si="11"/>
        <v/>
      </c>
    </row>
    <row r="40" spans="1:23" x14ac:dyDescent="0.4">
      <c r="A40" s="15">
        <f t="shared" si="4"/>
        <v>34</v>
      </c>
      <c r="B40" s="15" t="s">
        <v>171</v>
      </c>
      <c r="C40" s="23" t="s">
        <v>171</v>
      </c>
      <c r="D40" s="19" t="s">
        <v>172</v>
      </c>
      <c r="E40" s="15" t="s">
        <v>200</v>
      </c>
      <c r="F40" s="23" t="s">
        <v>36</v>
      </c>
      <c r="G40" s="40" t="s">
        <v>174</v>
      </c>
      <c r="H40" s="19" t="s">
        <v>175</v>
      </c>
      <c r="I40" s="15" t="s">
        <v>90</v>
      </c>
      <c r="J40" s="15" t="s">
        <v>185</v>
      </c>
      <c r="K40" s="15" t="s">
        <v>36</v>
      </c>
      <c r="L40" s="105" t="s">
        <v>186</v>
      </c>
      <c r="M40" s="15" t="s">
        <v>180</v>
      </c>
      <c r="N40" s="33" t="s">
        <v>35</v>
      </c>
      <c r="O40" s="34">
        <v>45754</v>
      </c>
      <c r="P40" s="35">
        <v>45755</v>
      </c>
      <c r="Q40" s="19" t="s">
        <v>201</v>
      </c>
      <c r="R40" s="15" t="s">
        <v>191</v>
      </c>
      <c r="S40" s="36" t="s">
        <v>163</v>
      </c>
      <c r="T40" s="25" t="str">
        <f t="shared" si="9"/>
        <v>&lt;0.741</v>
      </c>
      <c r="U40" s="25" t="str">
        <f t="shared" si="9"/>
        <v>&lt;0.783</v>
      </c>
      <c r="V40" s="26" t="str">
        <f t="shared" si="10"/>
        <v>&lt;1.5</v>
      </c>
      <c r="W40" s="21" t="str">
        <f t="shared" si="11"/>
        <v/>
      </c>
    </row>
    <row r="41" spans="1:23" x14ac:dyDescent="0.4">
      <c r="A41" s="15">
        <f t="shared" si="4"/>
        <v>35</v>
      </c>
      <c r="B41" s="15" t="s">
        <v>171</v>
      </c>
      <c r="C41" s="23" t="s">
        <v>171</v>
      </c>
      <c r="D41" s="19" t="s">
        <v>172</v>
      </c>
      <c r="E41" s="15" t="s">
        <v>202</v>
      </c>
      <c r="F41" s="23" t="s">
        <v>36</v>
      </c>
      <c r="G41" s="32" t="s">
        <v>174</v>
      </c>
      <c r="H41" s="19" t="s">
        <v>175</v>
      </c>
      <c r="I41" s="15" t="s">
        <v>90</v>
      </c>
      <c r="J41" s="15" t="s">
        <v>185</v>
      </c>
      <c r="K41" s="15" t="s">
        <v>36</v>
      </c>
      <c r="L41" s="105" t="s">
        <v>186</v>
      </c>
      <c r="M41" s="15" t="s">
        <v>180</v>
      </c>
      <c r="N41" s="33" t="s">
        <v>35</v>
      </c>
      <c r="O41" s="34">
        <v>45754</v>
      </c>
      <c r="P41" s="35">
        <v>45755</v>
      </c>
      <c r="Q41" s="19" t="s">
        <v>203</v>
      </c>
      <c r="R41" s="15">
        <v>2.0699999999999998</v>
      </c>
      <c r="S41" s="36">
        <v>2.1</v>
      </c>
      <c r="T41" s="25" t="str">
        <f t="shared" si="9"/>
        <v>&lt;1.27</v>
      </c>
      <c r="U41" s="25">
        <f t="shared" si="9"/>
        <v>2.0699999999999998</v>
      </c>
      <c r="V41" s="26">
        <f t="shared" si="10"/>
        <v>2.1</v>
      </c>
      <c r="W41" s="21" t="str">
        <f t="shared" si="11"/>
        <v/>
      </c>
    </row>
    <row r="42" spans="1:23" x14ac:dyDescent="0.4">
      <c r="A42" s="15">
        <f t="shared" si="4"/>
        <v>36</v>
      </c>
      <c r="B42" s="15" t="s">
        <v>171</v>
      </c>
      <c r="C42" s="23" t="s">
        <v>171</v>
      </c>
      <c r="D42" s="19" t="s">
        <v>172</v>
      </c>
      <c r="E42" s="15" t="s">
        <v>202</v>
      </c>
      <c r="F42" s="23" t="s">
        <v>36</v>
      </c>
      <c r="G42" s="40" t="s">
        <v>174</v>
      </c>
      <c r="H42" s="18" t="s">
        <v>175</v>
      </c>
      <c r="I42" s="15" t="s">
        <v>90</v>
      </c>
      <c r="J42" s="15" t="s">
        <v>185</v>
      </c>
      <c r="K42" s="15" t="s">
        <v>36</v>
      </c>
      <c r="L42" s="105" t="s">
        <v>186</v>
      </c>
      <c r="M42" s="15" t="s">
        <v>180</v>
      </c>
      <c r="N42" s="33" t="s">
        <v>35</v>
      </c>
      <c r="O42" s="34">
        <v>45754</v>
      </c>
      <c r="P42" s="35">
        <v>45755</v>
      </c>
      <c r="Q42" s="19" t="s">
        <v>204</v>
      </c>
      <c r="R42" s="42">
        <v>7.4</v>
      </c>
      <c r="S42" s="36">
        <v>7.4</v>
      </c>
      <c r="T42" s="25" t="str">
        <f t="shared" si="9"/>
        <v>&lt;1.16</v>
      </c>
      <c r="U42" s="25">
        <f t="shared" si="9"/>
        <v>7.4</v>
      </c>
      <c r="V42" s="26">
        <f t="shared" si="10"/>
        <v>7.4</v>
      </c>
      <c r="W42" s="21" t="str">
        <f t="shared" si="11"/>
        <v/>
      </c>
    </row>
    <row r="43" spans="1:23" x14ac:dyDescent="0.4">
      <c r="A43" s="15">
        <f t="shared" si="4"/>
        <v>37</v>
      </c>
      <c r="B43" s="15" t="s">
        <v>171</v>
      </c>
      <c r="C43" s="23" t="s">
        <v>171</v>
      </c>
      <c r="D43" s="19" t="s">
        <v>172</v>
      </c>
      <c r="E43" s="15" t="s">
        <v>202</v>
      </c>
      <c r="F43" s="23" t="s">
        <v>36</v>
      </c>
      <c r="G43" s="40" t="s">
        <v>174</v>
      </c>
      <c r="H43" s="19" t="s">
        <v>175</v>
      </c>
      <c r="I43" s="15" t="s">
        <v>90</v>
      </c>
      <c r="J43" s="15" t="s">
        <v>185</v>
      </c>
      <c r="K43" s="15" t="s">
        <v>36</v>
      </c>
      <c r="L43" s="105" t="s">
        <v>186</v>
      </c>
      <c r="M43" s="15" t="s">
        <v>180</v>
      </c>
      <c r="N43" s="33" t="s">
        <v>35</v>
      </c>
      <c r="O43" s="34">
        <v>45754</v>
      </c>
      <c r="P43" s="35">
        <v>45755</v>
      </c>
      <c r="Q43" s="19" t="s">
        <v>203</v>
      </c>
      <c r="R43" s="15">
        <v>4.26</v>
      </c>
      <c r="S43" s="36">
        <v>4.3</v>
      </c>
      <c r="T43" s="25" t="str">
        <f t="shared" si="9"/>
        <v>&lt;1.27</v>
      </c>
      <c r="U43" s="25">
        <f t="shared" si="9"/>
        <v>4.26</v>
      </c>
      <c r="V43" s="26">
        <f t="shared" si="10"/>
        <v>4.3</v>
      </c>
      <c r="W43" s="21" t="str">
        <f t="shared" si="11"/>
        <v/>
      </c>
    </row>
    <row r="44" spans="1:23" x14ac:dyDescent="0.4">
      <c r="A44" s="15">
        <f t="shared" si="4"/>
        <v>38</v>
      </c>
      <c r="B44" s="15" t="s">
        <v>171</v>
      </c>
      <c r="C44" s="23" t="s">
        <v>171</v>
      </c>
      <c r="D44" s="19" t="s">
        <v>172</v>
      </c>
      <c r="E44" s="15" t="s">
        <v>205</v>
      </c>
      <c r="F44" s="23" t="s">
        <v>36</v>
      </c>
      <c r="G44" s="32" t="s">
        <v>174</v>
      </c>
      <c r="H44" s="18" t="s">
        <v>175</v>
      </c>
      <c r="I44" s="15" t="s">
        <v>90</v>
      </c>
      <c r="J44" s="15" t="s">
        <v>185</v>
      </c>
      <c r="K44" s="15" t="s">
        <v>36</v>
      </c>
      <c r="L44" s="105" t="s">
        <v>186</v>
      </c>
      <c r="M44" s="15" t="s">
        <v>180</v>
      </c>
      <c r="N44" s="33" t="s">
        <v>35</v>
      </c>
      <c r="O44" s="34">
        <v>45754</v>
      </c>
      <c r="P44" s="35">
        <v>45755</v>
      </c>
      <c r="Q44" s="19" t="s">
        <v>206</v>
      </c>
      <c r="R44" s="15">
        <v>3.85</v>
      </c>
      <c r="S44" s="36">
        <v>3.9</v>
      </c>
      <c r="T44" s="25" t="str">
        <f t="shared" si="9"/>
        <v>&lt;1.36</v>
      </c>
      <c r="U44" s="25">
        <f t="shared" si="9"/>
        <v>3.85</v>
      </c>
      <c r="V44" s="26">
        <f t="shared" si="10"/>
        <v>3.9</v>
      </c>
      <c r="W44" s="21" t="str">
        <f t="shared" si="11"/>
        <v/>
      </c>
    </row>
    <row r="45" spans="1:23" x14ac:dyDescent="0.4">
      <c r="A45" s="15">
        <f t="shared" si="4"/>
        <v>39</v>
      </c>
      <c r="B45" s="15" t="s">
        <v>171</v>
      </c>
      <c r="C45" s="23" t="s">
        <v>171</v>
      </c>
      <c r="D45" s="43" t="s">
        <v>172</v>
      </c>
      <c r="E45" s="44" t="s">
        <v>205</v>
      </c>
      <c r="F45" s="11" t="s">
        <v>36</v>
      </c>
      <c r="G45" s="40" t="s">
        <v>174</v>
      </c>
      <c r="H45" s="18" t="s">
        <v>175</v>
      </c>
      <c r="I45" s="44" t="s">
        <v>90</v>
      </c>
      <c r="J45" s="44" t="s">
        <v>185</v>
      </c>
      <c r="K45" s="44" t="s">
        <v>36</v>
      </c>
      <c r="L45" s="106" t="s">
        <v>186</v>
      </c>
      <c r="M45" s="44" t="s">
        <v>180</v>
      </c>
      <c r="N45" s="45" t="s">
        <v>35</v>
      </c>
      <c r="O45" s="46">
        <v>45754</v>
      </c>
      <c r="P45" s="47">
        <v>45755</v>
      </c>
      <c r="Q45" s="19" t="s">
        <v>207</v>
      </c>
      <c r="R45" s="48">
        <v>1.56</v>
      </c>
      <c r="S45" s="49">
        <v>1.6</v>
      </c>
      <c r="T45" s="25" t="str">
        <f t="shared" si="9"/>
        <v>&lt;0.676</v>
      </c>
      <c r="U45" s="25">
        <f t="shared" si="9"/>
        <v>1.56</v>
      </c>
      <c r="V45" s="26">
        <f t="shared" si="10"/>
        <v>1.6</v>
      </c>
      <c r="W45" s="21" t="str">
        <f t="shared" si="11"/>
        <v/>
      </c>
    </row>
    <row r="46" spans="1:23" x14ac:dyDescent="0.4">
      <c r="A46" s="15">
        <f t="shared" si="4"/>
        <v>40</v>
      </c>
      <c r="B46" s="15" t="s">
        <v>171</v>
      </c>
      <c r="C46" s="23" t="s">
        <v>171</v>
      </c>
      <c r="D46" s="43" t="s">
        <v>172</v>
      </c>
      <c r="E46" s="44" t="s">
        <v>189</v>
      </c>
      <c r="F46" s="11" t="s">
        <v>36</v>
      </c>
      <c r="G46" s="40" t="s">
        <v>174</v>
      </c>
      <c r="H46" s="19" t="s">
        <v>175</v>
      </c>
      <c r="I46" s="44" t="s">
        <v>90</v>
      </c>
      <c r="J46" s="44" t="s">
        <v>185</v>
      </c>
      <c r="K46" s="44" t="s">
        <v>36</v>
      </c>
      <c r="L46" s="106" t="s">
        <v>186</v>
      </c>
      <c r="M46" s="44" t="s">
        <v>180</v>
      </c>
      <c r="N46" s="45" t="s">
        <v>35</v>
      </c>
      <c r="O46" s="46">
        <v>45754</v>
      </c>
      <c r="P46" s="47">
        <v>45755</v>
      </c>
      <c r="Q46" s="19" t="s">
        <v>208</v>
      </c>
      <c r="R46" s="15">
        <v>1.61</v>
      </c>
      <c r="S46" s="49">
        <v>1.6</v>
      </c>
      <c r="T46" s="25" t="str">
        <f t="shared" si="9"/>
        <v>&lt;0.99</v>
      </c>
      <c r="U46" s="25">
        <f t="shared" si="9"/>
        <v>1.61</v>
      </c>
      <c r="V46" s="26">
        <f t="shared" si="10"/>
        <v>1.6</v>
      </c>
      <c r="W46" s="21" t="str">
        <f t="shared" si="11"/>
        <v/>
      </c>
    </row>
    <row r="47" spans="1:23" x14ac:dyDescent="0.4">
      <c r="A47" s="15">
        <f t="shared" si="4"/>
        <v>41</v>
      </c>
      <c r="B47" s="15" t="s">
        <v>171</v>
      </c>
      <c r="C47" s="23" t="s">
        <v>171</v>
      </c>
      <c r="D47" s="43" t="s">
        <v>172</v>
      </c>
      <c r="E47" s="44" t="s">
        <v>209</v>
      </c>
      <c r="F47" s="11" t="s">
        <v>36</v>
      </c>
      <c r="G47" s="40" t="s">
        <v>174</v>
      </c>
      <c r="H47" s="19" t="s">
        <v>175</v>
      </c>
      <c r="I47" s="44" t="s">
        <v>90</v>
      </c>
      <c r="J47" s="44" t="s">
        <v>185</v>
      </c>
      <c r="K47" s="44" t="s">
        <v>36</v>
      </c>
      <c r="L47" s="106" t="s">
        <v>186</v>
      </c>
      <c r="M47" s="44" t="s">
        <v>210</v>
      </c>
      <c r="N47" s="45" t="s">
        <v>35</v>
      </c>
      <c r="O47" s="46">
        <v>45754</v>
      </c>
      <c r="P47" s="47">
        <v>45756</v>
      </c>
      <c r="Q47" s="19" t="s">
        <v>211</v>
      </c>
      <c r="R47" s="15" t="s">
        <v>212</v>
      </c>
      <c r="S47" s="49" t="s">
        <v>213</v>
      </c>
      <c r="T47" s="25" t="str">
        <f t="shared" si="9"/>
        <v>&lt;1.94</v>
      </c>
      <c r="U47" s="25" t="str">
        <f t="shared" si="9"/>
        <v>&lt;2.04</v>
      </c>
      <c r="V47" s="26" t="str">
        <f t="shared" si="10"/>
        <v>&lt;4</v>
      </c>
      <c r="W47" s="21" t="str">
        <f t="shared" si="11"/>
        <v/>
      </c>
    </row>
    <row r="48" spans="1:23" x14ac:dyDescent="0.4">
      <c r="A48" s="15">
        <f t="shared" si="4"/>
        <v>42</v>
      </c>
      <c r="B48" s="15" t="s">
        <v>171</v>
      </c>
      <c r="C48" s="23" t="s">
        <v>171</v>
      </c>
      <c r="D48" s="43" t="s">
        <v>172</v>
      </c>
      <c r="E48" s="44" t="s">
        <v>209</v>
      </c>
      <c r="F48" s="11" t="s">
        <v>36</v>
      </c>
      <c r="G48" s="40" t="s">
        <v>174</v>
      </c>
      <c r="H48" s="18" t="s">
        <v>175</v>
      </c>
      <c r="I48" s="44" t="s">
        <v>90</v>
      </c>
      <c r="J48" s="44" t="s">
        <v>185</v>
      </c>
      <c r="K48" s="44" t="s">
        <v>36</v>
      </c>
      <c r="L48" s="106" t="s">
        <v>186</v>
      </c>
      <c r="M48" s="44" t="s">
        <v>210</v>
      </c>
      <c r="N48" s="45" t="s">
        <v>35</v>
      </c>
      <c r="O48" s="46">
        <v>45754</v>
      </c>
      <c r="P48" s="47">
        <v>45756</v>
      </c>
      <c r="Q48" s="19" t="s">
        <v>214</v>
      </c>
      <c r="R48" s="15" t="s">
        <v>215</v>
      </c>
      <c r="S48" s="49" t="s">
        <v>216</v>
      </c>
      <c r="T48" s="25" t="str">
        <f t="shared" ref="T48:U64" si="12">IF(Q48="","",IF(NOT(ISERROR(Q48*1)),ROUNDDOWN(Q48*1,2-INT(LOG(ABS(Q48*1)))),IFERROR("&lt;"&amp;ROUNDDOWN(IF(SUBSTITUTE(Q48,"&lt;","")*1&lt;=50,SUBSTITUTE(Q48,"&lt;","")*1,""),2-INT(LOG(ABS(SUBSTITUTE(Q48,"&lt;","")*1)))),IF(Q48="-",Q48,"入力形式が間違っています"))))</f>
        <v>&lt;1.17</v>
      </c>
      <c r="U48" s="25" t="str">
        <f t="shared" si="12"/>
        <v>&lt;1.23</v>
      </c>
      <c r="V48" s="26" t="str">
        <f t="shared" si="10"/>
        <v>&lt;2.4</v>
      </c>
      <c r="W48" s="21" t="str">
        <f t="shared" si="11"/>
        <v/>
      </c>
    </row>
    <row r="49" spans="1:23" x14ac:dyDescent="0.4">
      <c r="A49" s="15">
        <f t="shared" si="4"/>
        <v>43</v>
      </c>
      <c r="B49" s="15" t="s">
        <v>171</v>
      </c>
      <c r="C49" s="23" t="s">
        <v>171</v>
      </c>
      <c r="D49" s="43" t="s">
        <v>172</v>
      </c>
      <c r="E49" s="44" t="s">
        <v>217</v>
      </c>
      <c r="F49" s="11" t="s">
        <v>36</v>
      </c>
      <c r="G49" s="40" t="s">
        <v>174</v>
      </c>
      <c r="H49" s="19" t="s">
        <v>175</v>
      </c>
      <c r="I49" s="44" t="s">
        <v>176</v>
      </c>
      <c r="J49" s="44" t="s">
        <v>177</v>
      </c>
      <c r="K49" s="44" t="s">
        <v>178</v>
      </c>
      <c r="L49" s="106" t="s">
        <v>218</v>
      </c>
      <c r="M49" s="44" t="s">
        <v>180</v>
      </c>
      <c r="N49" s="45" t="s">
        <v>35</v>
      </c>
      <c r="O49" s="46">
        <v>45755</v>
      </c>
      <c r="P49" s="47">
        <v>45756</v>
      </c>
      <c r="Q49" s="19" t="s">
        <v>219</v>
      </c>
      <c r="R49" s="15">
        <v>11.7</v>
      </c>
      <c r="S49" s="49">
        <v>12</v>
      </c>
      <c r="T49" s="25" t="str">
        <f t="shared" si="12"/>
        <v>&lt;1.12</v>
      </c>
      <c r="U49" s="25">
        <f t="shared" si="12"/>
        <v>11.7</v>
      </c>
      <c r="V49" s="26">
        <f t="shared" si="10"/>
        <v>12</v>
      </c>
      <c r="W49" s="21" t="str">
        <f t="shared" si="11"/>
        <v/>
      </c>
    </row>
    <row r="50" spans="1:23" x14ac:dyDescent="0.4">
      <c r="A50" s="15">
        <f t="shared" si="4"/>
        <v>44</v>
      </c>
      <c r="B50" s="15" t="s">
        <v>171</v>
      </c>
      <c r="C50" s="23" t="s">
        <v>171</v>
      </c>
      <c r="D50" s="43" t="s">
        <v>172</v>
      </c>
      <c r="E50" s="44" t="s">
        <v>220</v>
      </c>
      <c r="F50" s="11" t="s">
        <v>36</v>
      </c>
      <c r="G50" s="40" t="s">
        <v>174</v>
      </c>
      <c r="H50" s="19" t="s">
        <v>175</v>
      </c>
      <c r="I50" s="44" t="s">
        <v>90</v>
      </c>
      <c r="J50" s="44" t="s">
        <v>185</v>
      </c>
      <c r="K50" s="44" t="s">
        <v>36</v>
      </c>
      <c r="L50" s="106" t="s">
        <v>186</v>
      </c>
      <c r="M50" s="44" t="s">
        <v>180</v>
      </c>
      <c r="N50" s="45" t="s">
        <v>35</v>
      </c>
      <c r="O50" s="46">
        <v>45755</v>
      </c>
      <c r="P50" s="47">
        <v>45756</v>
      </c>
      <c r="Q50" s="19" t="s">
        <v>221</v>
      </c>
      <c r="R50" s="15">
        <v>1.98</v>
      </c>
      <c r="S50" s="49">
        <v>2</v>
      </c>
      <c r="T50" s="25" t="str">
        <f t="shared" si="12"/>
        <v>&lt;1.06</v>
      </c>
      <c r="U50" s="25">
        <f t="shared" si="12"/>
        <v>1.98</v>
      </c>
      <c r="V50" s="26">
        <f t="shared" si="10"/>
        <v>2</v>
      </c>
      <c r="W50" s="21" t="str">
        <f t="shared" si="11"/>
        <v/>
      </c>
    </row>
    <row r="51" spans="1:23" x14ac:dyDescent="0.4">
      <c r="A51" s="15">
        <f t="shared" si="4"/>
        <v>45</v>
      </c>
      <c r="B51" s="15" t="s">
        <v>171</v>
      </c>
      <c r="C51" s="23" t="s">
        <v>171</v>
      </c>
      <c r="D51" s="43" t="s">
        <v>172</v>
      </c>
      <c r="E51" s="44" t="s">
        <v>200</v>
      </c>
      <c r="F51" s="11" t="s">
        <v>36</v>
      </c>
      <c r="G51" s="40" t="s">
        <v>174</v>
      </c>
      <c r="H51" s="43" t="s">
        <v>175</v>
      </c>
      <c r="I51" s="44" t="s">
        <v>90</v>
      </c>
      <c r="J51" s="44" t="s">
        <v>185</v>
      </c>
      <c r="K51" s="44" t="s">
        <v>36</v>
      </c>
      <c r="L51" s="106" t="s">
        <v>186</v>
      </c>
      <c r="M51" s="44" t="s">
        <v>180</v>
      </c>
      <c r="N51" s="45" t="s">
        <v>35</v>
      </c>
      <c r="O51" s="46">
        <v>45761</v>
      </c>
      <c r="P51" s="47">
        <v>45762</v>
      </c>
      <c r="Q51" s="19" t="s">
        <v>222</v>
      </c>
      <c r="R51" s="15" t="s">
        <v>223</v>
      </c>
      <c r="S51" s="49" t="s">
        <v>224</v>
      </c>
      <c r="T51" s="25" t="str">
        <f t="shared" si="12"/>
        <v>&lt;0.833</v>
      </c>
      <c r="U51" s="25" t="str">
        <f t="shared" si="12"/>
        <v>&lt;0.966</v>
      </c>
      <c r="V51" s="26" t="str">
        <f t="shared" si="10"/>
        <v>&lt;1.8</v>
      </c>
      <c r="W51" s="21" t="str">
        <f t="shared" si="11"/>
        <v/>
      </c>
    </row>
    <row r="52" spans="1:23" x14ac:dyDescent="0.4">
      <c r="A52" s="15">
        <f t="shared" si="4"/>
        <v>46</v>
      </c>
      <c r="B52" s="15" t="s">
        <v>171</v>
      </c>
      <c r="C52" s="23" t="s">
        <v>171</v>
      </c>
      <c r="D52" s="19" t="s">
        <v>172</v>
      </c>
      <c r="E52" s="15" t="s">
        <v>189</v>
      </c>
      <c r="F52" s="23" t="s">
        <v>36</v>
      </c>
      <c r="G52" s="40" t="s">
        <v>174</v>
      </c>
      <c r="H52" s="19" t="s">
        <v>175</v>
      </c>
      <c r="I52" s="15" t="s">
        <v>90</v>
      </c>
      <c r="J52" s="15" t="s">
        <v>185</v>
      </c>
      <c r="K52" s="15" t="s">
        <v>36</v>
      </c>
      <c r="L52" s="105" t="s">
        <v>186</v>
      </c>
      <c r="M52" s="15" t="s">
        <v>180</v>
      </c>
      <c r="N52" s="33" t="s">
        <v>35</v>
      </c>
      <c r="O52" s="34">
        <v>45761</v>
      </c>
      <c r="P52" s="35">
        <v>45762</v>
      </c>
      <c r="Q52" s="19" t="s">
        <v>225</v>
      </c>
      <c r="R52" s="15">
        <v>3.12</v>
      </c>
      <c r="S52" s="36">
        <v>3.1</v>
      </c>
      <c r="T52" s="25" t="str">
        <f t="shared" si="12"/>
        <v>&lt;0.79</v>
      </c>
      <c r="U52" s="25">
        <f t="shared" si="12"/>
        <v>3.12</v>
      </c>
      <c r="V52" s="26">
        <f t="shared" si="10"/>
        <v>3.1</v>
      </c>
      <c r="W52" s="21" t="str">
        <f t="shared" si="11"/>
        <v/>
      </c>
    </row>
    <row r="53" spans="1:23" x14ac:dyDescent="0.4">
      <c r="A53" s="15">
        <f t="shared" si="4"/>
        <v>47</v>
      </c>
      <c r="B53" s="15" t="s">
        <v>171</v>
      </c>
      <c r="C53" s="23" t="s">
        <v>171</v>
      </c>
      <c r="D53" s="19" t="s">
        <v>172</v>
      </c>
      <c r="E53" s="15" t="s">
        <v>192</v>
      </c>
      <c r="F53" s="23" t="s">
        <v>36</v>
      </c>
      <c r="G53" s="40" t="s">
        <v>174</v>
      </c>
      <c r="H53" s="19" t="s">
        <v>175</v>
      </c>
      <c r="I53" s="15" t="s">
        <v>176</v>
      </c>
      <c r="J53" s="15" t="s">
        <v>177</v>
      </c>
      <c r="K53" s="15" t="s">
        <v>226</v>
      </c>
      <c r="L53" s="105" t="s">
        <v>179</v>
      </c>
      <c r="M53" s="15" t="s">
        <v>180</v>
      </c>
      <c r="N53" s="33" t="s">
        <v>35</v>
      </c>
      <c r="O53" s="34">
        <v>45761</v>
      </c>
      <c r="P53" s="35">
        <v>45762</v>
      </c>
      <c r="Q53" s="19" t="s">
        <v>227</v>
      </c>
      <c r="R53" s="15">
        <v>1.75</v>
      </c>
      <c r="S53" s="36">
        <v>1.8</v>
      </c>
      <c r="T53" s="25" t="str">
        <f t="shared" si="12"/>
        <v>&lt;0.644</v>
      </c>
      <c r="U53" s="25">
        <f t="shared" si="12"/>
        <v>1.75</v>
      </c>
      <c r="V53" s="26">
        <f t="shared" si="10"/>
        <v>1.8</v>
      </c>
      <c r="W53" s="21" t="str">
        <f t="shared" si="11"/>
        <v/>
      </c>
    </row>
    <row r="54" spans="1:23" x14ac:dyDescent="0.4">
      <c r="A54" s="15">
        <f t="shared" si="4"/>
        <v>48</v>
      </c>
      <c r="B54" s="15" t="s">
        <v>171</v>
      </c>
      <c r="C54" s="23" t="s">
        <v>171</v>
      </c>
      <c r="D54" s="19" t="s">
        <v>172</v>
      </c>
      <c r="E54" s="15" t="s">
        <v>209</v>
      </c>
      <c r="F54" s="23" t="s">
        <v>36</v>
      </c>
      <c r="G54" s="40" t="s">
        <v>174</v>
      </c>
      <c r="H54" s="19" t="s">
        <v>175</v>
      </c>
      <c r="I54" s="15" t="s">
        <v>90</v>
      </c>
      <c r="J54" s="15" t="s">
        <v>185</v>
      </c>
      <c r="K54" s="15" t="s">
        <v>36</v>
      </c>
      <c r="L54" s="105" t="s">
        <v>186</v>
      </c>
      <c r="M54" s="15" t="s">
        <v>210</v>
      </c>
      <c r="N54" s="33" t="s">
        <v>35</v>
      </c>
      <c r="O54" s="34">
        <v>45761</v>
      </c>
      <c r="P54" s="35">
        <v>45763</v>
      </c>
      <c r="Q54" s="19" t="s">
        <v>219</v>
      </c>
      <c r="R54" s="15" t="s">
        <v>228</v>
      </c>
      <c r="S54" s="36" t="s">
        <v>229</v>
      </c>
      <c r="T54" s="25" t="str">
        <f t="shared" si="12"/>
        <v>&lt;1.12</v>
      </c>
      <c r="U54" s="25" t="str">
        <f t="shared" si="12"/>
        <v>&lt;1.35</v>
      </c>
      <c r="V54" s="26" t="str">
        <f t="shared" si="10"/>
        <v>&lt;2.5</v>
      </c>
      <c r="W54" s="21" t="str">
        <f t="shared" si="11"/>
        <v/>
      </c>
    </row>
    <row r="55" spans="1:23" x14ac:dyDescent="0.4">
      <c r="A55" s="15">
        <f t="shared" si="4"/>
        <v>49</v>
      </c>
      <c r="B55" s="15" t="s">
        <v>171</v>
      </c>
      <c r="C55" s="23" t="s">
        <v>171</v>
      </c>
      <c r="D55" s="19" t="s">
        <v>172</v>
      </c>
      <c r="E55" s="15" t="s">
        <v>220</v>
      </c>
      <c r="F55" s="23" t="s">
        <v>36</v>
      </c>
      <c r="G55" s="40" t="s">
        <v>174</v>
      </c>
      <c r="H55" s="19" t="s">
        <v>175</v>
      </c>
      <c r="I55" s="15" t="s">
        <v>90</v>
      </c>
      <c r="J55" s="15" t="s">
        <v>185</v>
      </c>
      <c r="K55" s="15" t="s">
        <v>36</v>
      </c>
      <c r="L55" s="105" t="s">
        <v>186</v>
      </c>
      <c r="M55" s="15" t="s">
        <v>180</v>
      </c>
      <c r="N55" s="33" t="s">
        <v>35</v>
      </c>
      <c r="O55" s="34">
        <v>45762</v>
      </c>
      <c r="P55" s="35">
        <v>45763</v>
      </c>
      <c r="Q55" s="19" t="s">
        <v>230</v>
      </c>
      <c r="R55" s="15">
        <v>1.63</v>
      </c>
      <c r="S55" s="36">
        <v>1.6</v>
      </c>
      <c r="T55" s="25" t="str">
        <f t="shared" si="12"/>
        <v>&lt;1.05</v>
      </c>
      <c r="U55" s="25">
        <f t="shared" si="12"/>
        <v>1.63</v>
      </c>
      <c r="V55" s="26">
        <f t="shared" si="10"/>
        <v>1.6</v>
      </c>
      <c r="W55" s="21" t="str">
        <f t="shared" si="11"/>
        <v/>
      </c>
    </row>
    <row r="56" spans="1:23" x14ac:dyDescent="0.4">
      <c r="A56" s="15">
        <f t="shared" si="4"/>
        <v>50</v>
      </c>
      <c r="B56" s="15" t="s">
        <v>171</v>
      </c>
      <c r="C56" s="23" t="s">
        <v>171</v>
      </c>
      <c r="D56" s="19" t="s">
        <v>172</v>
      </c>
      <c r="E56" s="15" t="s">
        <v>231</v>
      </c>
      <c r="F56" s="23" t="s">
        <v>36</v>
      </c>
      <c r="G56" s="40" t="s">
        <v>174</v>
      </c>
      <c r="H56" s="19" t="s">
        <v>175</v>
      </c>
      <c r="I56" s="15" t="s">
        <v>90</v>
      </c>
      <c r="J56" s="15" t="s">
        <v>185</v>
      </c>
      <c r="K56" s="15" t="s">
        <v>36</v>
      </c>
      <c r="L56" s="105" t="s">
        <v>186</v>
      </c>
      <c r="M56" s="15" t="s">
        <v>180</v>
      </c>
      <c r="N56" s="33" t="s">
        <v>35</v>
      </c>
      <c r="O56" s="34">
        <v>45763</v>
      </c>
      <c r="P56" s="35">
        <v>45764</v>
      </c>
      <c r="Q56" s="19" t="s">
        <v>232</v>
      </c>
      <c r="R56" s="15">
        <v>5.89</v>
      </c>
      <c r="S56" s="36">
        <v>5.9</v>
      </c>
      <c r="T56" s="25" t="str">
        <f t="shared" si="12"/>
        <v>&lt;1.13</v>
      </c>
      <c r="U56" s="25">
        <f t="shared" si="12"/>
        <v>5.89</v>
      </c>
      <c r="V56" s="26">
        <f t="shared" si="10"/>
        <v>5.9</v>
      </c>
      <c r="W56" s="21" t="str">
        <f t="shared" si="11"/>
        <v/>
      </c>
    </row>
    <row r="57" spans="1:23" x14ac:dyDescent="0.4">
      <c r="A57" s="15">
        <f t="shared" si="4"/>
        <v>51</v>
      </c>
      <c r="B57" s="15" t="s">
        <v>171</v>
      </c>
      <c r="C57" s="23" t="s">
        <v>171</v>
      </c>
      <c r="D57" s="19" t="s">
        <v>172</v>
      </c>
      <c r="E57" s="15" t="s">
        <v>233</v>
      </c>
      <c r="F57" s="23" t="s">
        <v>36</v>
      </c>
      <c r="G57" s="40" t="s">
        <v>174</v>
      </c>
      <c r="H57" s="19" t="s">
        <v>175</v>
      </c>
      <c r="I57" s="15" t="s">
        <v>90</v>
      </c>
      <c r="J57" s="15" t="s">
        <v>185</v>
      </c>
      <c r="K57" s="15" t="s">
        <v>36</v>
      </c>
      <c r="L57" s="105" t="s">
        <v>186</v>
      </c>
      <c r="M57" s="15" t="s">
        <v>180</v>
      </c>
      <c r="N57" s="33" t="s">
        <v>35</v>
      </c>
      <c r="O57" s="34">
        <v>45763</v>
      </c>
      <c r="P57" s="35">
        <v>45764</v>
      </c>
      <c r="Q57" s="19" t="s">
        <v>225</v>
      </c>
      <c r="R57" s="15" t="s">
        <v>234</v>
      </c>
      <c r="S57" s="36" t="s">
        <v>235</v>
      </c>
      <c r="T57" s="25" t="str">
        <f t="shared" si="12"/>
        <v>&lt;0.79</v>
      </c>
      <c r="U57" s="25" t="str">
        <f t="shared" si="12"/>
        <v>&lt;0.86</v>
      </c>
      <c r="V57" s="26" t="str">
        <f t="shared" si="10"/>
        <v>&lt;1.7</v>
      </c>
      <c r="W57" s="21" t="str">
        <f t="shared" si="11"/>
        <v/>
      </c>
    </row>
    <row r="58" spans="1:23" x14ac:dyDescent="0.4">
      <c r="A58" s="15">
        <f t="shared" si="4"/>
        <v>52</v>
      </c>
      <c r="B58" s="15" t="s">
        <v>171</v>
      </c>
      <c r="C58" s="23" t="s">
        <v>171</v>
      </c>
      <c r="D58" s="19" t="s">
        <v>172</v>
      </c>
      <c r="E58" s="15" t="s">
        <v>209</v>
      </c>
      <c r="F58" s="23" t="s">
        <v>36</v>
      </c>
      <c r="G58" s="40" t="s">
        <v>174</v>
      </c>
      <c r="H58" s="19" t="s">
        <v>175</v>
      </c>
      <c r="I58" s="15" t="s">
        <v>90</v>
      </c>
      <c r="J58" s="15" t="s">
        <v>185</v>
      </c>
      <c r="K58" s="15" t="s">
        <v>36</v>
      </c>
      <c r="L58" s="105" t="s">
        <v>186</v>
      </c>
      <c r="M58" s="15" t="s">
        <v>210</v>
      </c>
      <c r="N58" s="33" t="s">
        <v>35</v>
      </c>
      <c r="O58" s="34">
        <v>45764</v>
      </c>
      <c r="P58" s="35">
        <v>45768</v>
      </c>
      <c r="Q58" s="19" t="s">
        <v>236</v>
      </c>
      <c r="R58" s="15">
        <v>3.21</v>
      </c>
      <c r="S58" s="36">
        <v>3.2</v>
      </c>
      <c r="T58" s="25" t="str">
        <f t="shared" si="12"/>
        <v>&lt;2.47</v>
      </c>
      <c r="U58" s="25">
        <f t="shared" si="12"/>
        <v>3.21</v>
      </c>
      <c r="V58" s="26">
        <f t="shared" si="10"/>
        <v>3.2</v>
      </c>
      <c r="W58" s="21" t="str">
        <f t="shared" si="11"/>
        <v/>
      </c>
    </row>
    <row r="59" spans="1:23" x14ac:dyDescent="0.4">
      <c r="A59" s="15">
        <f t="shared" si="4"/>
        <v>53</v>
      </c>
      <c r="B59" s="15" t="s">
        <v>171</v>
      </c>
      <c r="C59" s="23" t="s">
        <v>171</v>
      </c>
      <c r="D59" s="19" t="s">
        <v>172</v>
      </c>
      <c r="E59" s="15" t="s">
        <v>209</v>
      </c>
      <c r="F59" s="23" t="s">
        <v>36</v>
      </c>
      <c r="G59" s="40" t="s">
        <v>174</v>
      </c>
      <c r="H59" s="19" t="s">
        <v>175</v>
      </c>
      <c r="I59" s="15" t="s">
        <v>90</v>
      </c>
      <c r="J59" s="15" t="s">
        <v>185</v>
      </c>
      <c r="K59" s="15" t="s">
        <v>36</v>
      </c>
      <c r="L59" s="105" t="s">
        <v>186</v>
      </c>
      <c r="M59" s="15" t="s">
        <v>210</v>
      </c>
      <c r="N59" s="33" t="s">
        <v>35</v>
      </c>
      <c r="O59" s="34">
        <v>45765</v>
      </c>
      <c r="P59" s="35">
        <v>45769</v>
      </c>
      <c r="Q59" s="19" t="s">
        <v>237</v>
      </c>
      <c r="R59" s="15" t="s">
        <v>238</v>
      </c>
      <c r="S59" s="36" t="s">
        <v>239</v>
      </c>
      <c r="T59" s="25" t="str">
        <f t="shared" si="12"/>
        <v>&lt;1.21</v>
      </c>
      <c r="U59" s="25" t="str">
        <f t="shared" si="12"/>
        <v>&lt;1.75</v>
      </c>
      <c r="V59" s="26" t="str">
        <f t="shared" si="10"/>
        <v>&lt;3</v>
      </c>
      <c r="W59" s="21" t="str">
        <f t="shared" si="11"/>
        <v/>
      </c>
    </row>
    <row r="60" spans="1:23" x14ac:dyDescent="0.4">
      <c r="A60" s="15">
        <f t="shared" si="4"/>
        <v>54</v>
      </c>
      <c r="B60" s="15" t="s">
        <v>171</v>
      </c>
      <c r="C60" s="23" t="s">
        <v>171</v>
      </c>
      <c r="D60" s="19" t="s">
        <v>172</v>
      </c>
      <c r="E60" s="15" t="s">
        <v>209</v>
      </c>
      <c r="F60" s="23" t="s">
        <v>36</v>
      </c>
      <c r="G60" s="40" t="s">
        <v>174</v>
      </c>
      <c r="H60" s="19" t="s">
        <v>175</v>
      </c>
      <c r="I60" s="15" t="s">
        <v>90</v>
      </c>
      <c r="J60" s="15" t="s">
        <v>185</v>
      </c>
      <c r="K60" s="15" t="s">
        <v>36</v>
      </c>
      <c r="L60" s="105" t="s">
        <v>186</v>
      </c>
      <c r="M60" s="15" t="s">
        <v>210</v>
      </c>
      <c r="N60" s="33" t="s">
        <v>35</v>
      </c>
      <c r="O60" s="34">
        <v>45765</v>
      </c>
      <c r="P60" s="35">
        <v>45769</v>
      </c>
      <c r="Q60" s="19" t="s">
        <v>240</v>
      </c>
      <c r="R60" s="15" t="s">
        <v>241</v>
      </c>
      <c r="S60" s="36" t="s">
        <v>64</v>
      </c>
      <c r="T60" s="25" t="str">
        <f t="shared" si="12"/>
        <v>&lt;2.07</v>
      </c>
      <c r="U60" s="25" t="str">
        <f t="shared" si="12"/>
        <v>&lt;2.02</v>
      </c>
      <c r="V60" s="26" t="str">
        <f t="shared" si="10"/>
        <v>&lt;4.1</v>
      </c>
      <c r="W60" s="21" t="str">
        <f t="shared" si="11"/>
        <v/>
      </c>
    </row>
    <row r="61" spans="1:23" x14ac:dyDescent="0.4">
      <c r="A61" s="15">
        <f t="shared" si="4"/>
        <v>55</v>
      </c>
      <c r="B61" s="15" t="s">
        <v>171</v>
      </c>
      <c r="C61" s="23" t="s">
        <v>171</v>
      </c>
      <c r="D61" s="19" t="s">
        <v>172</v>
      </c>
      <c r="E61" s="15" t="s">
        <v>200</v>
      </c>
      <c r="F61" s="23" t="s">
        <v>36</v>
      </c>
      <c r="G61" s="40" t="s">
        <v>174</v>
      </c>
      <c r="H61" s="19" t="s">
        <v>175</v>
      </c>
      <c r="I61" s="15" t="s">
        <v>90</v>
      </c>
      <c r="J61" s="15" t="s">
        <v>185</v>
      </c>
      <c r="K61" s="15" t="s">
        <v>36</v>
      </c>
      <c r="L61" s="105" t="s">
        <v>186</v>
      </c>
      <c r="M61" s="15" t="s">
        <v>180</v>
      </c>
      <c r="N61" s="33" t="s">
        <v>35</v>
      </c>
      <c r="O61" s="34">
        <v>45768</v>
      </c>
      <c r="P61" s="35">
        <v>45769</v>
      </c>
      <c r="Q61" s="19" t="s">
        <v>242</v>
      </c>
      <c r="R61" s="15">
        <v>5.72</v>
      </c>
      <c r="S61" s="36">
        <v>5.7</v>
      </c>
      <c r="T61" s="25" t="str">
        <f t="shared" si="12"/>
        <v>&lt;0.912</v>
      </c>
      <c r="U61" s="25">
        <f t="shared" si="12"/>
        <v>5.72</v>
      </c>
      <c r="V61" s="26">
        <f t="shared" si="10"/>
        <v>5.7</v>
      </c>
      <c r="W61" s="21" t="str">
        <f t="shared" si="11"/>
        <v/>
      </c>
    </row>
    <row r="62" spans="1:23" x14ac:dyDescent="0.4">
      <c r="A62" s="15">
        <f t="shared" si="4"/>
        <v>56</v>
      </c>
      <c r="B62" s="15" t="s">
        <v>171</v>
      </c>
      <c r="C62" s="23" t="s">
        <v>171</v>
      </c>
      <c r="D62" s="19" t="s">
        <v>172</v>
      </c>
      <c r="E62" s="15" t="s">
        <v>243</v>
      </c>
      <c r="F62" s="23" t="s">
        <v>36</v>
      </c>
      <c r="G62" s="40" t="s">
        <v>174</v>
      </c>
      <c r="H62" s="19" t="s">
        <v>175</v>
      </c>
      <c r="I62" s="15" t="s">
        <v>90</v>
      </c>
      <c r="J62" s="15" t="s">
        <v>185</v>
      </c>
      <c r="K62" s="15" t="s">
        <v>36</v>
      </c>
      <c r="L62" s="105" t="s">
        <v>186</v>
      </c>
      <c r="M62" s="15" t="s">
        <v>180</v>
      </c>
      <c r="N62" s="33" t="s">
        <v>35</v>
      </c>
      <c r="O62" s="34">
        <v>45768</v>
      </c>
      <c r="P62" s="35">
        <v>45769</v>
      </c>
      <c r="Q62" s="19" t="s">
        <v>244</v>
      </c>
      <c r="R62" s="15" t="s">
        <v>245</v>
      </c>
      <c r="S62" s="36" t="s">
        <v>235</v>
      </c>
      <c r="T62" s="25" t="str">
        <f t="shared" si="12"/>
        <v>&lt;0.822</v>
      </c>
      <c r="U62" s="25" t="str">
        <f t="shared" si="12"/>
        <v>&lt;0.834</v>
      </c>
      <c r="V62" s="26" t="str">
        <f t="shared" si="10"/>
        <v>&lt;1.7</v>
      </c>
      <c r="W62" s="21" t="str">
        <f t="shared" si="11"/>
        <v/>
      </c>
    </row>
    <row r="63" spans="1:23" x14ac:dyDescent="0.4">
      <c r="A63" s="15">
        <f t="shared" si="4"/>
        <v>57</v>
      </c>
      <c r="B63" s="15" t="s">
        <v>171</v>
      </c>
      <c r="C63" s="23" t="s">
        <v>171</v>
      </c>
      <c r="D63" s="19" t="s">
        <v>172</v>
      </c>
      <c r="E63" s="15" t="s">
        <v>189</v>
      </c>
      <c r="F63" s="23" t="s">
        <v>36</v>
      </c>
      <c r="G63" s="40" t="s">
        <v>174</v>
      </c>
      <c r="H63" s="19" t="s">
        <v>175</v>
      </c>
      <c r="I63" s="15" t="s">
        <v>90</v>
      </c>
      <c r="J63" s="15" t="s">
        <v>185</v>
      </c>
      <c r="K63" s="15" t="s">
        <v>36</v>
      </c>
      <c r="L63" s="105" t="s">
        <v>186</v>
      </c>
      <c r="M63" s="15" t="s">
        <v>180</v>
      </c>
      <c r="N63" s="33" t="s">
        <v>35</v>
      </c>
      <c r="O63" s="34">
        <v>45768</v>
      </c>
      <c r="P63" s="35">
        <v>45769</v>
      </c>
      <c r="Q63" s="19" t="s">
        <v>246</v>
      </c>
      <c r="R63" s="15">
        <v>2.3199999999999998</v>
      </c>
      <c r="S63" s="36">
        <v>2.2999999999999998</v>
      </c>
      <c r="T63" s="25" t="str">
        <f t="shared" si="12"/>
        <v>&lt;1.02</v>
      </c>
      <c r="U63" s="25">
        <f t="shared" si="12"/>
        <v>2.3199999999999998</v>
      </c>
      <c r="V63" s="26">
        <f t="shared" si="10"/>
        <v>2.2999999999999998</v>
      </c>
      <c r="W63" s="21" t="str">
        <f t="shared" si="11"/>
        <v/>
      </c>
    </row>
    <row r="64" spans="1:23" x14ac:dyDescent="0.4">
      <c r="A64" s="15">
        <f t="shared" si="4"/>
        <v>58</v>
      </c>
      <c r="B64" s="15" t="s">
        <v>171</v>
      </c>
      <c r="C64" s="23" t="s">
        <v>171</v>
      </c>
      <c r="D64" s="19" t="s">
        <v>172</v>
      </c>
      <c r="E64" s="15" t="s">
        <v>247</v>
      </c>
      <c r="F64" s="23" t="s">
        <v>36</v>
      </c>
      <c r="G64" s="40" t="s">
        <v>174</v>
      </c>
      <c r="H64" s="19" t="s">
        <v>175</v>
      </c>
      <c r="I64" s="15" t="s">
        <v>176</v>
      </c>
      <c r="J64" s="15" t="s">
        <v>177</v>
      </c>
      <c r="K64" s="15" t="s">
        <v>226</v>
      </c>
      <c r="L64" s="105" t="s">
        <v>179</v>
      </c>
      <c r="M64" s="15" t="s">
        <v>180</v>
      </c>
      <c r="N64" s="33" t="s">
        <v>35</v>
      </c>
      <c r="O64" s="34">
        <v>45769</v>
      </c>
      <c r="P64" s="35">
        <v>45770</v>
      </c>
      <c r="Q64" s="19" t="s">
        <v>248</v>
      </c>
      <c r="R64" s="15">
        <v>3.49</v>
      </c>
      <c r="S64" s="36">
        <v>3.5</v>
      </c>
      <c r="T64" s="25" t="str">
        <f t="shared" si="12"/>
        <v>&lt;0.778</v>
      </c>
      <c r="U64" s="25">
        <f t="shared" si="12"/>
        <v>3.49</v>
      </c>
      <c r="V64" s="26">
        <f t="shared" si="10"/>
        <v>3.5</v>
      </c>
      <c r="W64" s="21" t="str">
        <f t="shared" si="11"/>
        <v/>
      </c>
    </row>
    <row r="65" spans="1:23" x14ac:dyDescent="0.4">
      <c r="A65" s="15">
        <f t="shared" si="4"/>
        <v>59</v>
      </c>
      <c r="B65" s="15" t="s">
        <v>171</v>
      </c>
      <c r="C65" s="23" t="s">
        <v>171</v>
      </c>
      <c r="D65" s="19" t="s">
        <v>172</v>
      </c>
      <c r="E65" s="15" t="s">
        <v>231</v>
      </c>
      <c r="F65" s="23" t="s">
        <v>36</v>
      </c>
      <c r="G65" s="40" t="s">
        <v>174</v>
      </c>
      <c r="H65" s="19" t="s">
        <v>175</v>
      </c>
      <c r="I65" s="15" t="s">
        <v>90</v>
      </c>
      <c r="J65" s="15" t="s">
        <v>185</v>
      </c>
      <c r="K65" s="15" t="s">
        <v>36</v>
      </c>
      <c r="L65" s="105" t="s">
        <v>179</v>
      </c>
      <c r="M65" s="15" t="s">
        <v>180</v>
      </c>
      <c r="N65" s="33" t="s">
        <v>35</v>
      </c>
      <c r="O65" s="34">
        <v>45770</v>
      </c>
      <c r="P65" s="35">
        <v>45771</v>
      </c>
      <c r="Q65" s="19" t="s">
        <v>249</v>
      </c>
      <c r="R65" s="15">
        <v>6.28</v>
      </c>
      <c r="S65" s="36">
        <v>6.3</v>
      </c>
      <c r="T65" s="25" t="str">
        <f t="shared" ref="T65:U109" si="13">IF(Q65="","",IF(NOT(ISERROR(Q65*1)),ROUNDDOWN(Q65*1,2-INT(LOG(ABS(Q65*1)))),IFERROR("&lt;"&amp;ROUNDDOWN(IF(SUBSTITUTE(Q65,"&lt;","")*1&lt;=50,SUBSTITUTE(Q65,"&lt;","")*1,""),2-INT(LOG(ABS(SUBSTITUTE(Q65,"&lt;","")*1)))),IF(Q65="-",Q65,"入力形式が間違っています"))))</f>
        <v>&lt;1.38</v>
      </c>
      <c r="U65" s="25">
        <f t="shared" si="13"/>
        <v>6.28</v>
      </c>
      <c r="V65" s="26">
        <f t="shared" si="10"/>
        <v>6.3</v>
      </c>
      <c r="W65" s="21" t="str">
        <f t="shared" si="11"/>
        <v/>
      </c>
    </row>
    <row r="66" spans="1:23" x14ac:dyDescent="0.4">
      <c r="A66" s="15">
        <f t="shared" si="4"/>
        <v>60</v>
      </c>
      <c r="B66" s="15" t="s">
        <v>171</v>
      </c>
      <c r="C66" s="23" t="s">
        <v>171</v>
      </c>
      <c r="D66" s="19" t="s">
        <v>172</v>
      </c>
      <c r="E66" s="15" t="s">
        <v>233</v>
      </c>
      <c r="F66" s="23" t="s">
        <v>36</v>
      </c>
      <c r="G66" s="40" t="s">
        <v>174</v>
      </c>
      <c r="H66" s="19" t="s">
        <v>175</v>
      </c>
      <c r="I66" s="15" t="s">
        <v>90</v>
      </c>
      <c r="J66" s="15" t="s">
        <v>185</v>
      </c>
      <c r="K66" s="15" t="s">
        <v>36</v>
      </c>
      <c r="L66" s="105" t="s">
        <v>179</v>
      </c>
      <c r="M66" s="15" t="s">
        <v>180</v>
      </c>
      <c r="N66" s="33" t="s">
        <v>35</v>
      </c>
      <c r="O66" s="34">
        <v>45770</v>
      </c>
      <c r="P66" s="35">
        <v>45771</v>
      </c>
      <c r="Q66" s="19" t="s">
        <v>250</v>
      </c>
      <c r="R66" s="15" t="s">
        <v>251</v>
      </c>
      <c r="S66" s="36" t="s">
        <v>235</v>
      </c>
      <c r="T66" s="25" t="str">
        <f t="shared" si="13"/>
        <v>&lt;0.852</v>
      </c>
      <c r="U66" s="25" t="str">
        <f t="shared" si="13"/>
        <v>&lt;0.875</v>
      </c>
      <c r="V66" s="26" t="str">
        <f t="shared" si="10"/>
        <v>&lt;1.7</v>
      </c>
      <c r="W66" s="21" t="str">
        <f t="shared" si="11"/>
        <v/>
      </c>
    </row>
    <row r="67" spans="1:23" x14ac:dyDescent="0.4">
      <c r="A67" s="15">
        <f t="shared" si="4"/>
        <v>61</v>
      </c>
      <c r="B67" s="15" t="s">
        <v>171</v>
      </c>
      <c r="C67" s="23" t="s">
        <v>171</v>
      </c>
      <c r="D67" s="19" t="s">
        <v>172</v>
      </c>
      <c r="E67" s="15" t="s">
        <v>209</v>
      </c>
      <c r="F67" s="23" t="s">
        <v>36</v>
      </c>
      <c r="G67" s="40" t="s">
        <v>174</v>
      </c>
      <c r="H67" s="19" t="s">
        <v>175</v>
      </c>
      <c r="I67" s="15" t="s">
        <v>90</v>
      </c>
      <c r="J67" s="15" t="s">
        <v>185</v>
      </c>
      <c r="K67" s="15" t="s">
        <v>36</v>
      </c>
      <c r="L67" s="105" t="s">
        <v>186</v>
      </c>
      <c r="M67" s="15" t="s">
        <v>180</v>
      </c>
      <c r="N67" s="33" t="s">
        <v>35</v>
      </c>
      <c r="O67" s="34">
        <v>45775</v>
      </c>
      <c r="P67" s="35">
        <v>45777</v>
      </c>
      <c r="Q67" s="19" t="s">
        <v>252</v>
      </c>
      <c r="R67" s="15">
        <v>1.88</v>
      </c>
      <c r="S67" s="36">
        <v>1.9</v>
      </c>
      <c r="T67" s="25" t="str">
        <f t="shared" si="13"/>
        <v>&lt;1.15</v>
      </c>
      <c r="U67" s="25">
        <f t="shared" si="13"/>
        <v>1.88</v>
      </c>
      <c r="V67" s="26">
        <f t="shared" si="10"/>
        <v>1.9</v>
      </c>
      <c r="W67" s="21" t="str">
        <f t="shared" si="11"/>
        <v/>
      </c>
    </row>
    <row r="68" spans="1:23" x14ac:dyDescent="0.4">
      <c r="A68" s="15">
        <f t="shared" si="4"/>
        <v>62</v>
      </c>
      <c r="B68" s="15" t="s">
        <v>171</v>
      </c>
      <c r="C68" s="23" t="s">
        <v>171</v>
      </c>
      <c r="D68" s="19" t="s">
        <v>172</v>
      </c>
      <c r="E68" s="15" t="s">
        <v>209</v>
      </c>
      <c r="F68" s="23" t="s">
        <v>36</v>
      </c>
      <c r="G68" s="40" t="s">
        <v>174</v>
      </c>
      <c r="H68" s="19" t="s">
        <v>175</v>
      </c>
      <c r="I68" s="15" t="s">
        <v>90</v>
      </c>
      <c r="J68" s="15" t="s">
        <v>185</v>
      </c>
      <c r="K68" s="15" t="s">
        <v>36</v>
      </c>
      <c r="L68" s="105" t="s">
        <v>186</v>
      </c>
      <c r="M68" s="15" t="s">
        <v>180</v>
      </c>
      <c r="N68" s="33" t="s">
        <v>35</v>
      </c>
      <c r="O68" s="34">
        <v>45775</v>
      </c>
      <c r="P68" s="35">
        <v>45777</v>
      </c>
      <c r="Q68" s="19" t="s">
        <v>249</v>
      </c>
      <c r="R68" s="15">
        <v>3.59</v>
      </c>
      <c r="S68" s="36">
        <v>3.6</v>
      </c>
      <c r="T68" s="25" t="str">
        <f t="shared" si="13"/>
        <v>&lt;1.38</v>
      </c>
      <c r="U68" s="25">
        <f t="shared" si="13"/>
        <v>3.59</v>
      </c>
      <c r="V68" s="26">
        <f t="shared" si="10"/>
        <v>3.6</v>
      </c>
      <c r="W68" s="21" t="str">
        <f t="shared" si="11"/>
        <v/>
      </c>
    </row>
    <row r="69" spans="1:23" x14ac:dyDescent="0.4">
      <c r="A69" s="15">
        <f t="shared" si="4"/>
        <v>63</v>
      </c>
      <c r="B69" s="15" t="s">
        <v>171</v>
      </c>
      <c r="C69" s="23" t="s">
        <v>171</v>
      </c>
      <c r="D69" s="19" t="s">
        <v>172</v>
      </c>
      <c r="E69" s="15" t="s">
        <v>253</v>
      </c>
      <c r="F69" s="23" t="s">
        <v>36</v>
      </c>
      <c r="G69" s="40" t="s">
        <v>174</v>
      </c>
      <c r="H69" s="19" t="s">
        <v>175</v>
      </c>
      <c r="I69" s="15" t="s">
        <v>90</v>
      </c>
      <c r="J69" s="15" t="s">
        <v>185</v>
      </c>
      <c r="K69" s="15" t="s">
        <v>36</v>
      </c>
      <c r="L69" s="105" t="s">
        <v>186</v>
      </c>
      <c r="M69" s="15" t="s">
        <v>180</v>
      </c>
      <c r="N69" s="33" t="s">
        <v>35</v>
      </c>
      <c r="O69" s="34">
        <v>45775</v>
      </c>
      <c r="P69" s="35">
        <v>45777</v>
      </c>
      <c r="Q69" s="19" t="s">
        <v>254</v>
      </c>
      <c r="R69" s="15">
        <v>7.71</v>
      </c>
      <c r="S69" s="36">
        <v>7.7</v>
      </c>
      <c r="T69" s="25" t="str">
        <f t="shared" si="13"/>
        <v>&lt;0.787</v>
      </c>
      <c r="U69" s="25">
        <f t="shared" si="13"/>
        <v>7.71</v>
      </c>
      <c r="V69" s="26">
        <f t="shared" si="10"/>
        <v>7.7</v>
      </c>
      <c r="W69" s="21" t="str">
        <f t="shared" si="11"/>
        <v/>
      </c>
    </row>
    <row r="70" spans="1:23" x14ac:dyDescent="0.4">
      <c r="A70" s="15">
        <f t="shared" si="4"/>
        <v>64</v>
      </c>
      <c r="B70" s="15" t="s">
        <v>255</v>
      </c>
      <c r="C70" s="23" t="s">
        <v>256</v>
      </c>
      <c r="D70" s="19" t="s">
        <v>256</v>
      </c>
      <c r="E70" s="15" t="s">
        <v>257</v>
      </c>
      <c r="F70" s="23" t="s">
        <v>258</v>
      </c>
      <c r="G70" s="40" t="s">
        <v>31</v>
      </c>
      <c r="H70" s="19" t="s">
        <v>259</v>
      </c>
      <c r="I70" s="15" t="s">
        <v>260</v>
      </c>
      <c r="J70" s="15" t="s">
        <v>261</v>
      </c>
      <c r="K70" s="15" t="s">
        <v>262</v>
      </c>
      <c r="L70" s="105" t="s">
        <v>33</v>
      </c>
      <c r="M70" s="15" t="s">
        <v>46</v>
      </c>
      <c r="N70" s="33" t="s">
        <v>35</v>
      </c>
      <c r="O70" s="34">
        <v>45737</v>
      </c>
      <c r="P70" s="35">
        <v>45750</v>
      </c>
      <c r="Q70" s="19" t="s">
        <v>63</v>
      </c>
      <c r="R70" s="15">
        <v>44.1</v>
      </c>
      <c r="S70" s="36">
        <v>44</v>
      </c>
      <c r="T70" s="25" t="str">
        <f t="shared" si="13"/>
        <v>&lt;3.79</v>
      </c>
      <c r="U70" s="25">
        <f t="shared" si="13"/>
        <v>44.1</v>
      </c>
      <c r="V70" s="26">
        <f t="shared" si="10"/>
        <v>44</v>
      </c>
      <c r="W70" s="21" t="str">
        <f t="shared" si="11"/>
        <v/>
      </c>
    </row>
    <row r="71" spans="1:23" x14ac:dyDescent="0.4">
      <c r="A71" s="15">
        <f t="shared" si="4"/>
        <v>65</v>
      </c>
      <c r="B71" s="15" t="s">
        <v>256</v>
      </c>
      <c r="C71" s="23" t="s">
        <v>256</v>
      </c>
      <c r="D71" s="19" t="s">
        <v>256</v>
      </c>
      <c r="E71" s="15" t="s">
        <v>257</v>
      </c>
      <c r="F71" s="23" t="s">
        <v>258</v>
      </c>
      <c r="G71" s="40" t="s">
        <v>31</v>
      </c>
      <c r="H71" s="19" t="s">
        <v>259</v>
      </c>
      <c r="I71" s="15" t="s">
        <v>263</v>
      </c>
      <c r="J71" s="15" t="s">
        <v>261</v>
      </c>
      <c r="K71" s="15" t="s">
        <v>262</v>
      </c>
      <c r="L71" s="105" t="s">
        <v>33</v>
      </c>
      <c r="M71" s="15" t="s">
        <v>46</v>
      </c>
      <c r="N71" s="33" t="s">
        <v>35</v>
      </c>
      <c r="O71" s="34">
        <v>45737</v>
      </c>
      <c r="P71" s="35">
        <v>45750</v>
      </c>
      <c r="Q71" s="19" t="s">
        <v>86</v>
      </c>
      <c r="R71" s="50">
        <v>23</v>
      </c>
      <c r="S71" s="36">
        <v>23</v>
      </c>
      <c r="T71" s="25" t="str">
        <f t="shared" si="13"/>
        <v>&lt;4.31</v>
      </c>
      <c r="U71" s="25">
        <f t="shared" si="13"/>
        <v>23</v>
      </c>
      <c r="V71" s="26">
        <f t="shared" si="10"/>
        <v>23</v>
      </c>
      <c r="W71" s="21" t="str">
        <f t="shared" si="11"/>
        <v/>
      </c>
    </row>
    <row r="72" spans="1:23" x14ac:dyDescent="0.4">
      <c r="A72" s="15">
        <f t="shared" si="4"/>
        <v>66</v>
      </c>
      <c r="B72" s="15" t="s">
        <v>256</v>
      </c>
      <c r="C72" s="23" t="s">
        <v>256</v>
      </c>
      <c r="D72" s="19" t="s">
        <v>256</v>
      </c>
      <c r="E72" s="15" t="s">
        <v>257</v>
      </c>
      <c r="F72" s="23" t="s">
        <v>258</v>
      </c>
      <c r="G72" s="40" t="s">
        <v>31</v>
      </c>
      <c r="H72" s="19" t="s">
        <v>259</v>
      </c>
      <c r="I72" s="15" t="s">
        <v>264</v>
      </c>
      <c r="J72" s="15" t="s">
        <v>261</v>
      </c>
      <c r="K72" s="15" t="s">
        <v>265</v>
      </c>
      <c r="L72" s="105" t="s">
        <v>33</v>
      </c>
      <c r="M72" s="15" t="s">
        <v>46</v>
      </c>
      <c r="N72" s="33" t="s">
        <v>35</v>
      </c>
      <c r="O72" s="34">
        <v>45737</v>
      </c>
      <c r="P72" s="35">
        <v>45750</v>
      </c>
      <c r="Q72" s="19" t="s">
        <v>89</v>
      </c>
      <c r="R72" s="15">
        <v>18.7</v>
      </c>
      <c r="S72" s="36">
        <v>19</v>
      </c>
      <c r="T72" s="25" t="str">
        <f t="shared" si="13"/>
        <v>&lt;4.83</v>
      </c>
      <c r="U72" s="25">
        <f t="shared" si="13"/>
        <v>18.7</v>
      </c>
      <c r="V72" s="26">
        <f t="shared" si="10"/>
        <v>19</v>
      </c>
      <c r="W72" s="21" t="str">
        <f t="shared" si="11"/>
        <v/>
      </c>
    </row>
    <row r="73" spans="1:23" x14ac:dyDescent="0.4">
      <c r="A73" s="15">
        <f t="shared" si="4"/>
        <v>67</v>
      </c>
      <c r="B73" s="15" t="s">
        <v>256</v>
      </c>
      <c r="C73" s="23" t="s">
        <v>256</v>
      </c>
      <c r="D73" s="19" t="s">
        <v>256</v>
      </c>
      <c r="E73" s="15" t="s">
        <v>257</v>
      </c>
      <c r="F73" s="23" t="s">
        <v>266</v>
      </c>
      <c r="G73" s="40" t="s">
        <v>31</v>
      </c>
      <c r="H73" s="19" t="s">
        <v>259</v>
      </c>
      <c r="I73" s="15" t="s">
        <v>263</v>
      </c>
      <c r="J73" s="15" t="s">
        <v>261</v>
      </c>
      <c r="K73" s="15" t="s">
        <v>262</v>
      </c>
      <c r="L73" s="105" t="s">
        <v>33</v>
      </c>
      <c r="M73" s="15" t="s">
        <v>46</v>
      </c>
      <c r="N73" s="33" t="s">
        <v>35</v>
      </c>
      <c r="O73" s="34">
        <v>45739</v>
      </c>
      <c r="P73" s="35">
        <v>45750</v>
      </c>
      <c r="Q73" s="19" t="s">
        <v>267</v>
      </c>
      <c r="R73" s="15">
        <v>17.399999999999999</v>
      </c>
      <c r="S73" s="36">
        <v>17</v>
      </c>
      <c r="T73" s="25" t="str">
        <f t="shared" si="13"/>
        <v>&lt;3.55</v>
      </c>
      <c r="U73" s="25">
        <f t="shared" si="13"/>
        <v>17.399999999999999</v>
      </c>
      <c r="V73" s="26">
        <f t="shared" si="10"/>
        <v>17</v>
      </c>
      <c r="W73" s="21" t="str">
        <f t="shared" si="11"/>
        <v/>
      </c>
    </row>
    <row r="74" spans="1:23" x14ac:dyDescent="0.4">
      <c r="A74" s="15">
        <f t="shared" si="4"/>
        <v>68</v>
      </c>
      <c r="B74" s="15" t="s">
        <v>256</v>
      </c>
      <c r="C74" s="23" t="s">
        <v>256</v>
      </c>
      <c r="D74" s="19" t="s">
        <v>256</v>
      </c>
      <c r="E74" s="15" t="s">
        <v>257</v>
      </c>
      <c r="F74" s="23" t="s">
        <v>266</v>
      </c>
      <c r="G74" s="40" t="s">
        <v>31</v>
      </c>
      <c r="H74" s="19" t="s">
        <v>259</v>
      </c>
      <c r="I74" s="15" t="s">
        <v>268</v>
      </c>
      <c r="J74" s="15" t="s">
        <v>261</v>
      </c>
      <c r="K74" s="15" t="s">
        <v>269</v>
      </c>
      <c r="L74" s="105" t="s">
        <v>33</v>
      </c>
      <c r="M74" s="15" t="s">
        <v>46</v>
      </c>
      <c r="N74" s="33" t="s">
        <v>35</v>
      </c>
      <c r="O74" s="34">
        <v>45739</v>
      </c>
      <c r="P74" s="35">
        <v>45750</v>
      </c>
      <c r="Q74" s="19" t="s">
        <v>270</v>
      </c>
      <c r="R74" s="15">
        <v>4.82</v>
      </c>
      <c r="S74" s="36">
        <v>4.8</v>
      </c>
      <c r="T74" s="25" t="str">
        <f t="shared" si="13"/>
        <v>&lt;3.43</v>
      </c>
      <c r="U74" s="25">
        <f t="shared" si="13"/>
        <v>4.82</v>
      </c>
      <c r="V74" s="26">
        <f t="shared" si="10"/>
        <v>4.8</v>
      </c>
      <c r="W74" s="21" t="str">
        <f t="shared" si="11"/>
        <v/>
      </c>
    </row>
    <row r="75" spans="1:23" x14ac:dyDescent="0.4">
      <c r="A75" s="15">
        <f t="shared" si="4"/>
        <v>69</v>
      </c>
      <c r="B75" s="15" t="s">
        <v>256</v>
      </c>
      <c r="C75" s="23" t="s">
        <v>256</v>
      </c>
      <c r="D75" s="19" t="s">
        <v>256</v>
      </c>
      <c r="E75" s="15" t="s">
        <v>257</v>
      </c>
      <c r="F75" s="23" t="s">
        <v>266</v>
      </c>
      <c r="G75" s="40" t="s">
        <v>31</v>
      </c>
      <c r="H75" s="19" t="s">
        <v>259</v>
      </c>
      <c r="I75" s="15" t="s">
        <v>268</v>
      </c>
      <c r="J75" s="15" t="s">
        <v>261</v>
      </c>
      <c r="K75" s="15" t="s">
        <v>269</v>
      </c>
      <c r="L75" s="105" t="s">
        <v>33</v>
      </c>
      <c r="M75" s="15" t="s">
        <v>46</v>
      </c>
      <c r="N75" s="33" t="s">
        <v>35</v>
      </c>
      <c r="O75" s="34">
        <v>45739</v>
      </c>
      <c r="P75" s="35">
        <v>45750</v>
      </c>
      <c r="Q75" s="19" t="s">
        <v>271</v>
      </c>
      <c r="R75" s="15" t="s">
        <v>87</v>
      </c>
      <c r="S75" s="36" t="s">
        <v>272</v>
      </c>
      <c r="T75" s="25" t="str">
        <f t="shared" si="13"/>
        <v>&lt;2.88</v>
      </c>
      <c r="U75" s="25" t="str">
        <f t="shared" si="13"/>
        <v>&lt;3.38</v>
      </c>
      <c r="V75" s="26" t="str">
        <f t="shared" si="10"/>
        <v>&lt;6.3</v>
      </c>
      <c r="W75" s="21" t="str">
        <f t="shared" si="11"/>
        <v/>
      </c>
    </row>
    <row r="76" spans="1:23" x14ac:dyDescent="0.4">
      <c r="A76" s="15">
        <f t="shared" si="4"/>
        <v>70</v>
      </c>
      <c r="B76" s="15" t="s">
        <v>256</v>
      </c>
      <c r="C76" s="23" t="s">
        <v>256</v>
      </c>
      <c r="D76" s="19" t="s">
        <v>256</v>
      </c>
      <c r="E76" s="15" t="s">
        <v>257</v>
      </c>
      <c r="F76" s="23" t="s">
        <v>266</v>
      </c>
      <c r="G76" s="40" t="s">
        <v>31</v>
      </c>
      <c r="H76" s="19" t="s">
        <v>259</v>
      </c>
      <c r="I76" s="15" t="s">
        <v>268</v>
      </c>
      <c r="J76" s="15" t="s">
        <v>261</v>
      </c>
      <c r="K76" s="15" t="s">
        <v>269</v>
      </c>
      <c r="L76" s="105" t="s">
        <v>33</v>
      </c>
      <c r="M76" s="15" t="s">
        <v>46</v>
      </c>
      <c r="N76" s="33" t="s">
        <v>35</v>
      </c>
      <c r="O76" s="34">
        <v>45739</v>
      </c>
      <c r="P76" s="35">
        <v>45750</v>
      </c>
      <c r="Q76" s="19" t="s">
        <v>273</v>
      </c>
      <c r="R76" s="15">
        <v>5.65</v>
      </c>
      <c r="S76" s="36">
        <v>5.7</v>
      </c>
      <c r="T76" s="25" t="str">
        <f t="shared" si="13"/>
        <v>&lt;4.48</v>
      </c>
      <c r="U76" s="25">
        <f t="shared" si="13"/>
        <v>5.65</v>
      </c>
      <c r="V76" s="26">
        <f t="shared" si="10"/>
        <v>5.7</v>
      </c>
      <c r="W76" s="21" t="str">
        <f t="shared" si="11"/>
        <v/>
      </c>
    </row>
    <row r="77" spans="1:23" x14ac:dyDescent="0.4">
      <c r="A77" s="15">
        <f t="shared" si="4"/>
        <v>71</v>
      </c>
      <c r="B77" s="15" t="s">
        <v>256</v>
      </c>
      <c r="C77" s="23" t="s">
        <v>256</v>
      </c>
      <c r="D77" s="19" t="s">
        <v>256</v>
      </c>
      <c r="E77" s="15" t="s">
        <v>257</v>
      </c>
      <c r="F77" s="23" t="s">
        <v>266</v>
      </c>
      <c r="G77" s="40" t="s">
        <v>31</v>
      </c>
      <c r="H77" s="19" t="s">
        <v>259</v>
      </c>
      <c r="I77" s="15" t="s">
        <v>268</v>
      </c>
      <c r="J77" s="15" t="s">
        <v>261</v>
      </c>
      <c r="K77" s="15" t="s">
        <v>269</v>
      </c>
      <c r="L77" s="105" t="s">
        <v>33</v>
      </c>
      <c r="M77" s="15" t="s">
        <v>46</v>
      </c>
      <c r="N77" s="33" t="s">
        <v>35</v>
      </c>
      <c r="O77" s="34">
        <v>45739</v>
      </c>
      <c r="P77" s="35">
        <v>45750</v>
      </c>
      <c r="Q77" s="19" t="s">
        <v>274</v>
      </c>
      <c r="R77" s="15" t="s">
        <v>275</v>
      </c>
      <c r="S77" s="36" t="s">
        <v>54</v>
      </c>
      <c r="T77" s="25" t="str">
        <f t="shared" si="13"/>
        <v>&lt;4.68</v>
      </c>
      <c r="U77" s="25" t="str">
        <f t="shared" si="13"/>
        <v>&lt;5.71</v>
      </c>
      <c r="V77" s="26" t="str">
        <f t="shared" si="10"/>
        <v>&lt;10</v>
      </c>
      <c r="W77" s="21" t="str">
        <f t="shared" si="11"/>
        <v/>
      </c>
    </row>
    <row r="78" spans="1:23" x14ac:dyDescent="0.4">
      <c r="A78" s="15">
        <f t="shared" si="4"/>
        <v>72</v>
      </c>
      <c r="B78" s="15" t="s">
        <v>256</v>
      </c>
      <c r="C78" s="23" t="s">
        <v>256</v>
      </c>
      <c r="D78" s="19" t="s">
        <v>256</v>
      </c>
      <c r="E78" s="15" t="s">
        <v>257</v>
      </c>
      <c r="F78" s="23" t="s">
        <v>266</v>
      </c>
      <c r="G78" s="40" t="s">
        <v>31</v>
      </c>
      <c r="H78" s="19" t="s">
        <v>259</v>
      </c>
      <c r="I78" s="15" t="s">
        <v>268</v>
      </c>
      <c r="J78" s="15" t="s">
        <v>261</v>
      </c>
      <c r="K78" s="15" t="s">
        <v>269</v>
      </c>
      <c r="L78" s="105" t="s">
        <v>33</v>
      </c>
      <c r="M78" s="15" t="s">
        <v>46</v>
      </c>
      <c r="N78" s="33" t="s">
        <v>35</v>
      </c>
      <c r="O78" s="34">
        <v>45739</v>
      </c>
      <c r="P78" s="35">
        <v>45750</v>
      </c>
      <c r="Q78" s="19" t="s">
        <v>276</v>
      </c>
      <c r="R78" s="15">
        <v>4.8099999999999996</v>
      </c>
      <c r="S78" s="36">
        <v>4.8</v>
      </c>
      <c r="T78" s="25" t="str">
        <f t="shared" si="13"/>
        <v>&lt;4.02</v>
      </c>
      <c r="U78" s="25">
        <f t="shared" si="13"/>
        <v>4.8099999999999996</v>
      </c>
      <c r="V78" s="26">
        <f t="shared" si="10"/>
        <v>4.8</v>
      </c>
      <c r="W78" s="21" t="str">
        <f t="shared" si="11"/>
        <v/>
      </c>
    </row>
    <row r="79" spans="1:23" x14ac:dyDescent="0.4">
      <c r="A79" s="15">
        <f t="shared" si="4"/>
        <v>73</v>
      </c>
      <c r="B79" s="15" t="s">
        <v>256</v>
      </c>
      <c r="C79" s="23" t="s">
        <v>256</v>
      </c>
      <c r="D79" s="19" t="s">
        <v>256</v>
      </c>
      <c r="E79" s="15" t="s">
        <v>257</v>
      </c>
      <c r="F79" s="23" t="s">
        <v>266</v>
      </c>
      <c r="G79" s="40" t="s">
        <v>31</v>
      </c>
      <c r="H79" s="19" t="s">
        <v>259</v>
      </c>
      <c r="I79" s="15" t="s">
        <v>268</v>
      </c>
      <c r="J79" s="15" t="s">
        <v>261</v>
      </c>
      <c r="K79" s="15" t="s">
        <v>269</v>
      </c>
      <c r="L79" s="105" t="s">
        <v>33</v>
      </c>
      <c r="M79" s="15" t="s">
        <v>46</v>
      </c>
      <c r="N79" s="33" t="s">
        <v>35</v>
      </c>
      <c r="O79" s="34">
        <v>45739</v>
      </c>
      <c r="P79" s="35">
        <v>45750</v>
      </c>
      <c r="Q79" s="19" t="s">
        <v>92</v>
      </c>
      <c r="R79" s="15" t="s">
        <v>85</v>
      </c>
      <c r="S79" s="36" t="s">
        <v>58</v>
      </c>
      <c r="T79" s="25" t="str">
        <f t="shared" si="13"/>
        <v>&lt;3.44</v>
      </c>
      <c r="U79" s="25" t="str">
        <f t="shared" si="13"/>
        <v>&lt;3.64</v>
      </c>
      <c r="V79" s="26" t="str">
        <f t="shared" si="10"/>
        <v>&lt;7.1</v>
      </c>
      <c r="W79" s="21" t="str">
        <f t="shared" si="11"/>
        <v/>
      </c>
    </row>
    <row r="80" spans="1:23" x14ac:dyDescent="0.4">
      <c r="A80" s="15">
        <f t="shared" si="4"/>
        <v>74</v>
      </c>
      <c r="B80" s="15" t="s">
        <v>256</v>
      </c>
      <c r="C80" s="23" t="s">
        <v>256</v>
      </c>
      <c r="D80" s="19" t="s">
        <v>256</v>
      </c>
      <c r="E80" s="15" t="s">
        <v>257</v>
      </c>
      <c r="F80" s="23" t="s">
        <v>266</v>
      </c>
      <c r="G80" s="40" t="s">
        <v>31</v>
      </c>
      <c r="H80" s="19" t="s">
        <v>259</v>
      </c>
      <c r="I80" s="15" t="s">
        <v>268</v>
      </c>
      <c r="J80" s="15" t="s">
        <v>261</v>
      </c>
      <c r="K80" s="15" t="s">
        <v>269</v>
      </c>
      <c r="L80" s="105" t="s">
        <v>33</v>
      </c>
      <c r="M80" s="15" t="s">
        <v>46</v>
      </c>
      <c r="N80" s="33" t="s">
        <v>35</v>
      </c>
      <c r="O80" s="34">
        <v>45739</v>
      </c>
      <c r="P80" s="35">
        <v>45750</v>
      </c>
      <c r="Q80" s="19" t="s">
        <v>277</v>
      </c>
      <c r="R80" s="15">
        <v>6.84</v>
      </c>
      <c r="S80" s="36">
        <v>6.8</v>
      </c>
      <c r="T80" s="25" t="str">
        <f t="shared" si="13"/>
        <v>&lt;4.33</v>
      </c>
      <c r="U80" s="25">
        <f t="shared" si="13"/>
        <v>6.84</v>
      </c>
      <c r="V80" s="26">
        <f t="shared" si="10"/>
        <v>6.8</v>
      </c>
      <c r="W80" s="21" t="str">
        <f t="shared" si="11"/>
        <v/>
      </c>
    </row>
    <row r="81" spans="1:23" x14ac:dyDescent="0.4">
      <c r="A81" s="15">
        <f t="shared" ref="A81:A129" si="14">A80+1</f>
        <v>75</v>
      </c>
      <c r="B81" s="15" t="s">
        <v>256</v>
      </c>
      <c r="C81" s="23" t="s">
        <v>256</v>
      </c>
      <c r="D81" s="19" t="s">
        <v>256</v>
      </c>
      <c r="E81" s="15" t="s">
        <v>257</v>
      </c>
      <c r="F81" s="23" t="s">
        <v>266</v>
      </c>
      <c r="G81" s="40" t="s">
        <v>31</v>
      </c>
      <c r="H81" s="19" t="s">
        <v>259</v>
      </c>
      <c r="I81" s="15" t="s">
        <v>268</v>
      </c>
      <c r="J81" s="15" t="s">
        <v>261</v>
      </c>
      <c r="K81" s="15" t="s">
        <v>269</v>
      </c>
      <c r="L81" s="105" t="s">
        <v>33</v>
      </c>
      <c r="M81" s="15" t="s">
        <v>46</v>
      </c>
      <c r="N81" s="33" t="s">
        <v>35</v>
      </c>
      <c r="O81" s="34">
        <v>45739</v>
      </c>
      <c r="P81" s="35">
        <v>45750</v>
      </c>
      <c r="Q81" s="19" t="s">
        <v>65</v>
      </c>
      <c r="R81" s="15" t="s">
        <v>56</v>
      </c>
      <c r="S81" s="36" t="s">
        <v>278</v>
      </c>
      <c r="T81" s="25" t="str">
        <f t="shared" si="13"/>
        <v>&lt;4.29</v>
      </c>
      <c r="U81" s="25" t="str">
        <f t="shared" si="13"/>
        <v>&lt;5.62</v>
      </c>
      <c r="V81" s="26" t="str">
        <f t="shared" si="10"/>
        <v>&lt;9.9</v>
      </c>
      <c r="W81" s="21" t="str">
        <f t="shared" si="11"/>
        <v/>
      </c>
    </row>
    <row r="82" spans="1:23" x14ac:dyDescent="0.4">
      <c r="A82" s="15">
        <f t="shared" si="14"/>
        <v>76</v>
      </c>
      <c r="B82" s="15" t="s">
        <v>256</v>
      </c>
      <c r="C82" s="23" t="s">
        <v>256</v>
      </c>
      <c r="D82" s="19" t="s">
        <v>256</v>
      </c>
      <c r="E82" s="15" t="s">
        <v>257</v>
      </c>
      <c r="F82" s="23" t="s">
        <v>266</v>
      </c>
      <c r="G82" s="40" t="s">
        <v>31</v>
      </c>
      <c r="H82" s="19" t="s">
        <v>259</v>
      </c>
      <c r="I82" s="15" t="s">
        <v>268</v>
      </c>
      <c r="J82" s="15" t="s">
        <v>261</v>
      </c>
      <c r="K82" s="15" t="s">
        <v>269</v>
      </c>
      <c r="L82" s="105" t="s">
        <v>33</v>
      </c>
      <c r="M82" s="15" t="s">
        <v>46</v>
      </c>
      <c r="N82" s="33" t="s">
        <v>35</v>
      </c>
      <c r="O82" s="34">
        <v>45739</v>
      </c>
      <c r="P82" s="35">
        <v>45750</v>
      </c>
      <c r="Q82" s="19" t="s">
        <v>279</v>
      </c>
      <c r="R82" s="15">
        <v>5.19</v>
      </c>
      <c r="S82" s="36">
        <v>5.2</v>
      </c>
      <c r="T82" s="25" t="str">
        <f t="shared" si="13"/>
        <v>&lt;4.16</v>
      </c>
      <c r="U82" s="25">
        <f t="shared" si="13"/>
        <v>5.19</v>
      </c>
      <c r="V82" s="26">
        <f t="shared" si="10"/>
        <v>5.2</v>
      </c>
      <c r="W82" s="21" t="str">
        <f t="shared" si="11"/>
        <v/>
      </c>
    </row>
    <row r="83" spans="1:23" x14ac:dyDescent="0.4">
      <c r="A83" s="15">
        <f t="shared" si="14"/>
        <v>77</v>
      </c>
      <c r="B83" s="15" t="s">
        <v>256</v>
      </c>
      <c r="C83" s="23" t="s">
        <v>256</v>
      </c>
      <c r="D83" s="19" t="s">
        <v>256</v>
      </c>
      <c r="E83" s="15" t="s">
        <v>280</v>
      </c>
      <c r="F83" s="23" t="s">
        <v>281</v>
      </c>
      <c r="G83" s="40" t="s">
        <v>31</v>
      </c>
      <c r="H83" s="19" t="s">
        <v>259</v>
      </c>
      <c r="I83" s="15" t="s">
        <v>282</v>
      </c>
      <c r="J83" s="15" t="s">
        <v>261</v>
      </c>
      <c r="K83" s="15" t="s">
        <v>262</v>
      </c>
      <c r="L83" s="105" t="s">
        <v>33</v>
      </c>
      <c r="M83" s="15" t="s">
        <v>283</v>
      </c>
      <c r="N83" s="33" t="s">
        <v>35</v>
      </c>
      <c r="O83" s="34">
        <v>45752</v>
      </c>
      <c r="P83" s="35">
        <v>45756</v>
      </c>
      <c r="Q83" s="19" t="s">
        <v>284</v>
      </c>
      <c r="R83" s="15" t="s">
        <v>285</v>
      </c>
      <c r="S83" s="36" t="s">
        <v>286</v>
      </c>
      <c r="T83" s="25" t="str">
        <f t="shared" si="13"/>
        <v>&lt;2.82</v>
      </c>
      <c r="U83" s="25" t="str">
        <f t="shared" si="13"/>
        <v>&lt;3.22</v>
      </c>
      <c r="V83" s="26" t="str">
        <f t="shared" si="10"/>
        <v>&lt;6</v>
      </c>
      <c r="W83" s="21" t="str">
        <f t="shared" si="11"/>
        <v/>
      </c>
    </row>
    <row r="84" spans="1:23" x14ac:dyDescent="0.4">
      <c r="A84" s="15">
        <f t="shared" si="14"/>
        <v>78</v>
      </c>
      <c r="B84" s="15" t="s">
        <v>256</v>
      </c>
      <c r="C84" s="23" t="s">
        <v>256</v>
      </c>
      <c r="D84" s="19" t="s">
        <v>256</v>
      </c>
      <c r="E84" s="15" t="s">
        <v>280</v>
      </c>
      <c r="F84" s="23" t="s">
        <v>281</v>
      </c>
      <c r="G84" s="40" t="s">
        <v>31</v>
      </c>
      <c r="H84" s="19" t="s">
        <v>259</v>
      </c>
      <c r="I84" s="15" t="s">
        <v>287</v>
      </c>
      <c r="J84" s="15" t="s">
        <v>261</v>
      </c>
      <c r="K84" s="15" t="s">
        <v>262</v>
      </c>
      <c r="L84" s="105" t="s">
        <v>33</v>
      </c>
      <c r="M84" s="15" t="s">
        <v>283</v>
      </c>
      <c r="N84" s="33" t="s">
        <v>35</v>
      </c>
      <c r="O84" s="34">
        <v>45752</v>
      </c>
      <c r="P84" s="35">
        <v>45756</v>
      </c>
      <c r="Q84" s="19" t="s">
        <v>52</v>
      </c>
      <c r="R84" s="15" t="s">
        <v>53</v>
      </c>
      <c r="S84" s="36" t="s">
        <v>48</v>
      </c>
      <c r="T84" s="25" t="str">
        <f t="shared" si="13"/>
        <v>&lt;3.88</v>
      </c>
      <c r="U84" s="25" t="str">
        <f t="shared" si="13"/>
        <v>&lt;4.01</v>
      </c>
      <c r="V84" s="26" t="str">
        <f t="shared" si="10"/>
        <v>&lt;7.9</v>
      </c>
      <c r="W84" s="21" t="str">
        <f t="shared" si="11"/>
        <v/>
      </c>
    </row>
    <row r="85" spans="1:23" x14ac:dyDescent="0.4">
      <c r="A85" s="15">
        <f t="shared" si="14"/>
        <v>79</v>
      </c>
      <c r="B85" s="15" t="s">
        <v>256</v>
      </c>
      <c r="C85" s="23" t="s">
        <v>256</v>
      </c>
      <c r="D85" s="19" t="s">
        <v>256</v>
      </c>
      <c r="E85" s="15" t="s">
        <v>280</v>
      </c>
      <c r="F85" s="23" t="s">
        <v>281</v>
      </c>
      <c r="G85" s="40" t="s">
        <v>31</v>
      </c>
      <c r="H85" s="19" t="s">
        <v>259</v>
      </c>
      <c r="I85" s="15" t="s">
        <v>288</v>
      </c>
      <c r="J85" s="15" t="s">
        <v>261</v>
      </c>
      <c r="K85" s="15" t="s">
        <v>262</v>
      </c>
      <c r="L85" s="105" t="s">
        <v>33</v>
      </c>
      <c r="M85" s="15" t="s">
        <v>283</v>
      </c>
      <c r="N85" s="33" t="s">
        <v>35</v>
      </c>
      <c r="O85" s="34">
        <v>45752</v>
      </c>
      <c r="P85" s="35">
        <v>45756</v>
      </c>
      <c r="Q85" s="19" t="s">
        <v>289</v>
      </c>
      <c r="R85" s="15" t="s">
        <v>290</v>
      </c>
      <c r="S85" s="36" t="s">
        <v>291</v>
      </c>
      <c r="T85" s="25" t="str">
        <f t="shared" si="13"/>
        <v>&lt;2.92</v>
      </c>
      <c r="U85" s="25" t="str">
        <f t="shared" si="13"/>
        <v>&lt;3.29</v>
      </c>
      <c r="V85" s="26" t="str">
        <f t="shared" si="10"/>
        <v>&lt;6.2</v>
      </c>
      <c r="W85" s="21" t="str">
        <f t="shared" si="11"/>
        <v/>
      </c>
    </row>
    <row r="86" spans="1:23" x14ac:dyDescent="0.4">
      <c r="A86" s="15">
        <f t="shared" si="14"/>
        <v>80</v>
      </c>
      <c r="B86" s="15" t="s">
        <v>256</v>
      </c>
      <c r="C86" s="23" t="s">
        <v>256</v>
      </c>
      <c r="D86" s="19" t="s">
        <v>256</v>
      </c>
      <c r="E86" s="15" t="s">
        <v>280</v>
      </c>
      <c r="F86" s="23" t="s">
        <v>281</v>
      </c>
      <c r="G86" s="40" t="s">
        <v>31</v>
      </c>
      <c r="H86" s="19" t="s">
        <v>259</v>
      </c>
      <c r="I86" s="15" t="s">
        <v>292</v>
      </c>
      <c r="J86" s="15" t="s">
        <v>261</v>
      </c>
      <c r="K86" s="15" t="s">
        <v>262</v>
      </c>
      <c r="L86" s="105" t="s">
        <v>33</v>
      </c>
      <c r="M86" s="15" t="s">
        <v>283</v>
      </c>
      <c r="N86" s="33" t="s">
        <v>35</v>
      </c>
      <c r="O86" s="34">
        <v>45752</v>
      </c>
      <c r="P86" s="35">
        <v>45756</v>
      </c>
      <c r="Q86" s="19" t="s">
        <v>293</v>
      </c>
      <c r="R86" s="15" t="s">
        <v>294</v>
      </c>
      <c r="S86" s="36" t="s">
        <v>295</v>
      </c>
      <c r="T86" s="25" t="str">
        <f t="shared" si="13"/>
        <v>&lt;4.56</v>
      </c>
      <c r="U86" s="25" t="str">
        <f t="shared" si="13"/>
        <v>&lt;4.86</v>
      </c>
      <c r="V86" s="26" t="str">
        <f t="shared" si="10"/>
        <v>&lt;9.4</v>
      </c>
      <c r="W86" s="21" t="str">
        <f t="shared" si="11"/>
        <v/>
      </c>
    </row>
    <row r="87" spans="1:23" x14ac:dyDescent="0.4">
      <c r="A87" s="15">
        <f t="shared" si="14"/>
        <v>81</v>
      </c>
      <c r="B87" s="15" t="s">
        <v>256</v>
      </c>
      <c r="C87" s="23" t="s">
        <v>256</v>
      </c>
      <c r="D87" s="19" t="s">
        <v>256</v>
      </c>
      <c r="E87" s="15" t="s">
        <v>280</v>
      </c>
      <c r="F87" s="23" t="s">
        <v>281</v>
      </c>
      <c r="G87" s="40" t="s">
        <v>31</v>
      </c>
      <c r="H87" s="19" t="s">
        <v>259</v>
      </c>
      <c r="I87" s="15" t="s">
        <v>296</v>
      </c>
      <c r="J87" s="15" t="s">
        <v>261</v>
      </c>
      <c r="K87" s="15" t="s">
        <v>262</v>
      </c>
      <c r="L87" s="105" t="s">
        <v>33</v>
      </c>
      <c r="M87" s="15" t="s">
        <v>283</v>
      </c>
      <c r="N87" s="33" t="s">
        <v>35</v>
      </c>
      <c r="O87" s="34">
        <v>45752</v>
      </c>
      <c r="P87" s="35">
        <v>45756</v>
      </c>
      <c r="Q87" s="19" t="s">
        <v>297</v>
      </c>
      <c r="R87" s="15" t="s">
        <v>274</v>
      </c>
      <c r="S87" s="36" t="s">
        <v>298</v>
      </c>
      <c r="T87" s="25" t="str">
        <f t="shared" si="13"/>
        <v>&lt;4.2</v>
      </c>
      <c r="U87" s="25" t="str">
        <f t="shared" si="13"/>
        <v>&lt;4.68</v>
      </c>
      <c r="V87" s="26" t="str">
        <f t="shared" si="10"/>
        <v>&lt;8.9</v>
      </c>
      <c r="W87" s="21" t="str">
        <f t="shared" si="11"/>
        <v/>
      </c>
    </row>
    <row r="88" spans="1:23" x14ac:dyDescent="0.4">
      <c r="A88" s="15">
        <f t="shared" si="14"/>
        <v>82</v>
      </c>
      <c r="B88" s="15" t="s">
        <v>256</v>
      </c>
      <c r="C88" s="23" t="s">
        <v>256</v>
      </c>
      <c r="D88" s="19" t="s">
        <v>256</v>
      </c>
      <c r="E88" s="15" t="s">
        <v>299</v>
      </c>
      <c r="F88" s="23" t="s">
        <v>300</v>
      </c>
      <c r="G88" s="40" t="s">
        <v>31</v>
      </c>
      <c r="H88" s="19" t="s">
        <v>259</v>
      </c>
      <c r="I88" s="15" t="s">
        <v>301</v>
      </c>
      <c r="J88" s="15" t="s">
        <v>261</v>
      </c>
      <c r="K88" s="15" t="s">
        <v>262</v>
      </c>
      <c r="L88" s="105" t="s">
        <v>33</v>
      </c>
      <c r="M88" s="15" t="s">
        <v>283</v>
      </c>
      <c r="N88" s="33" t="s">
        <v>35</v>
      </c>
      <c r="O88" s="34">
        <v>45755</v>
      </c>
      <c r="P88" s="35">
        <v>45761</v>
      </c>
      <c r="Q88" s="19" t="s">
        <v>302</v>
      </c>
      <c r="R88" s="15" t="s">
        <v>303</v>
      </c>
      <c r="S88" s="36" t="s">
        <v>304</v>
      </c>
      <c r="T88" s="25" t="str">
        <f t="shared" si="13"/>
        <v>&lt;3.26</v>
      </c>
      <c r="U88" s="25" t="str">
        <f t="shared" si="13"/>
        <v>&lt;3.14</v>
      </c>
      <c r="V88" s="26" t="str">
        <f t="shared" si="10"/>
        <v>&lt;6.4</v>
      </c>
      <c r="W88" s="21" t="str">
        <f t="shared" si="11"/>
        <v/>
      </c>
    </row>
    <row r="89" spans="1:23" x14ac:dyDescent="0.4">
      <c r="A89" s="15">
        <f t="shared" si="14"/>
        <v>83</v>
      </c>
      <c r="B89" s="15" t="s">
        <v>256</v>
      </c>
      <c r="C89" s="23" t="s">
        <v>256</v>
      </c>
      <c r="D89" s="19" t="s">
        <v>256</v>
      </c>
      <c r="E89" s="15" t="s">
        <v>299</v>
      </c>
      <c r="F89" s="23" t="s">
        <v>300</v>
      </c>
      <c r="G89" s="40" t="s">
        <v>31</v>
      </c>
      <c r="H89" s="19" t="s">
        <v>259</v>
      </c>
      <c r="I89" s="15" t="s">
        <v>301</v>
      </c>
      <c r="J89" s="15" t="s">
        <v>261</v>
      </c>
      <c r="K89" s="15" t="s">
        <v>262</v>
      </c>
      <c r="L89" s="105" t="s">
        <v>33</v>
      </c>
      <c r="M89" s="15" t="s">
        <v>283</v>
      </c>
      <c r="N89" s="33" t="s">
        <v>35</v>
      </c>
      <c r="O89" s="34">
        <v>45755</v>
      </c>
      <c r="P89" s="35">
        <v>45761</v>
      </c>
      <c r="Q89" s="19" t="s">
        <v>305</v>
      </c>
      <c r="R89" s="15" t="s">
        <v>59</v>
      </c>
      <c r="S89" s="36" t="s">
        <v>306</v>
      </c>
      <c r="T89" s="25" t="str">
        <f t="shared" si="13"/>
        <v>&lt;3.01</v>
      </c>
      <c r="U89" s="25" t="str">
        <f t="shared" si="13"/>
        <v>&lt;3.95</v>
      </c>
      <c r="V89" s="26" t="str">
        <f t="shared" si="10"/>
        <v>&lt;7</v>
      </c>
      <c r="W89" s="21" t="str">
        <f t="shared" si="11"/>
        <v/>
      </c>
    </row>
    <row r="90" spans="1:23" x14ac:dyDescent="0.4">
      <c r="A90" s="15">
        <f t="shared" si="14"/>
        <v>84</v>
      </c>
      <c r="B90" s="15" t="s">
        <v>256</v>
      </c>
      <c r="C90" s="23" t="s">
        <v>256</v>
      </c>
      <c r="D90" s="19" t="s">
        <v>256</v>
      </c>
      <c r="E90" s="15" t="s">
        <v>299</v>
      </c>
      <c r="F90" s="23" t="s">
        <v>300</v>
      </c>
      <c r="G90" s="40" t="s">
        <v>31</v>
      </c>
      <c r="H90" s="19" t="s">
        <v>259</v>
      </c>
      <c r="I90" s="15" t="s">
        <v>301</v>
      </c>
      <c r="J90" s="15" t="s">
        <v>261</v>
      </c>
      <c r="K90" s="15" t="s">
        <v>262</v>
      </c>
      <c r="L90" s="105" t="s">
        <v>33</v>
      </c>
      <c r="M90" s="15" t="s">
        <v>283</v>
      </c>
      <c r="N90" s="33" t="s">
        <v>35</v>
      </c>
      <c r="O90" s="34">
        <v>45755</v>
      </c>
      <c r="P90" s="35">
        <v>45761</v>
      </c>
      <c r="Q90" s="19" t="s">
        <v>307</v>
      </c>
      <c r="R90" s="15" t="s">
        <v>308</v>
      </c>
      <c r="S90" s="36" t="s">
        <v>57</v>
      </c>
      <c r="T90" s="25" t="str">
        <f t="shared" si="13"/>
        <v>&lt;5.05</v>
      </c>
      <c r="U90" s="25" t="str">
        <f t="shared" si="13"/>
        <v>&lt;4.24</v>
      </c>
      <c r="V90" s="26" t="str">
        <f t="shared" si="10"/>
        <v>&lt;9.3</v>
      </c>
      <c r="W90" s="21" t="str">
        <f t="shared" si="11"/>
        <v/>
      </c>
    </row>
    <row r="91" spans="1:23" x14ac:dyDescent="0.4">
      <c r="A91" s="15">
        <f t="shared" si="14"/>
        <v>85</v>
      </c>
      <c r="B91" s="15" t="s">
        <v>256</v>
      </c>
      <c r="C91" s="23" t="s">
        <v>256</v>
      </c>
      <c r="D91" s="19" t="s">
        <v>256</v>
      </c>
      <c r="E91" s="15" t="s">
        <v>299</v>
      </c>
      <c r="F91" s="23" t="s">
        <v>300</v>
      </c>
      <c r="G91" s="40" t="s">
        <v>31</v>
      </c>
      <c r="H91" s="19" t="s">
        <v>259</v>
      </c>
      <c r="I91" s="15" t="s">
        <v>301</v>
      </c>
      <c r="J91" s="15" t="s">
        <v>261</v>
      </c>
      <c r="K91" s="15" t="s">
        <v>262</v>
      </c>
      <c r="L91" s="105" t="s">
        <v>33</v>
      </c>
      <c r="M91" s="15" t="s">
        <v>283</v>
      </c>
      <c r="N91" s="33" t="s">
        <v>35</v>
      </c>
      <c r="O91" s="34">
        <v>45755</v>
      </c>
      <c r="P91" s="35">
        <v>45761</v>
      </c>
      <c r="Q91" s="19" t="s">
        <v>92</v>
      </c>
      <c r="R91" s="15" t="s">
        <v>309</v>
      </c>
      <c r="S91" s="36" t="s">
        <v>310</v>
      </c>
      <c r="T91" s="25" t="str">
        <f t="shared" si="13"/>
        <v>&lt;3.44</v>
      </c>
      <c r="U91" s="25" t="str">
        <f t="shared" si="13"/>
        <v>&lt;3.46</v>
      </c>
      <c r="V91" s="26" t="str">
        <f t="shared" si="10"/>
        <v>&lt;6.9</v>
      </c>
      <c r="W91" s="21" t="str">
        <f t="shared" si="11"/>
        <v/>
      </c>
    </row>
    <row r="92" spans="1:23" x14ac:dyDescent="0.4">
      <c r="A92" s="15">
        <f t="shared" si="14"/>
        <v>86</v>
      </c>
      <c r="B92" s="15" t="s">
        <v>256</v>
      </c>
      <c r="C92" s="23" t="s">
        <v>256</v>
      </c>
      <c r="D92" s="19" t="s">
        <v>256</v>
      </c>
      <c r="E92" s="15" t="s">
        <v>299</v>
      </c>
      <c r="F92" s="23" t="s">
        <v>300</v>
      </c>
      <c r="G92" s="40" t="s">
        <v>31</v>
      </c>
      <c r="H92" s="19" t="s">
        <v>259</v>
      </c>
      <c r="I92" s="15" t="s">
        <v>301</v>
      </c>
      <c r="J92" s="15" t="s">
        <v>261</v>
      </c>
      <c r="K92" s="15" t="s">
        <v>262</v>
      </c>
      <c r="L92" s="105" t="s">
        <v>33</v>
      </c>
      <c r="M92" s="15" t="s">
        <v>283</v>
      </c>
      <c r="N92" s="33" t="s">
        <v>35</v>
      </c>
      <c r="O92" s="34">
        <v>45755</v>
      </c>
      <c r="P92" s="35">
        <v>45761</v>
      </c>
      <c r="Q92" s="19" t="s">
        <v>276</v>
      </c>
      <c r="R92" s="15" t="s">
        <v>86</v>
      </c>
      <c r="S92" s="36" t="s">
        <v>311</v>
      </c>
      <c r="T92" s="25" t="str">
        <f t="shared" si="13"/>
        <v>&lt;4.02</v>
      </c>
      <c r="U92" s="25" t="str">
        <f t="shared" si="13"/>
        <v>&lt;4.31</v>
      </c>
      <c r="V92" s="26" t="str">
        <f t="shared" si="10"/>
        <v>&lt;8.3</v>
      </c>
      <c r="W92" s="21" t="str">
        <f t="shared" si="11"/>
        <v/>
      </c>
    </row>
    <row r="93" spans="1:23" x14ac:dyDescent="0.4">
      <c r="A93" s="15">
        <f t="shared" si="14"/>
        <v>87</v>
      </c>
      <c r="B93" s="15" t="s">
        <v>256</v>
      </c>
      <c r="C93" s="23" t="s">
        <v>256</v>
      </c>
      <c r="D93" s="19" t="s">
        <v>256</v>
      </c>
      <c r="E93" s="15" t="s">
        <v>299</v>
      </c>
      <c r="F93" s="23" t="s">
        <v>300</v>
      </c>
      <c r="G93" s="40" t="s">
        <v>31</v>
      </c>
      <c r="H93" s="19" t="s">
        <v>259</v>
      </c>
      <c r="I93" s="15" t="s">
        <v>312</v>
      </c>
      <c r="J93" s="15" t="s">
        <v>261</v>
      </c>
      <c r="K93" s="15" t="s">
        <v>262</v>
      </c>
      <c r="L93" s="105" t="s">
        <v>33</v>
      </c>
      <c r="M93" s="15" t="s">
        <v>283</v>
      </c>
      <c r="N93" s="33" t="s">
        <v>35</v>
      </c>
      <c r="O93" s="34">
        <v>45755</v>
      </c>
      <c r="P93" s="35">
        <v>45761</v>
      </c>
      <c r="Q93" s="19" t="s">
        <v>313</v>
      </c>
      <c r="R93" s="15" t="s">
        <v>314</v>
      </c>
      <c r="S93" s="36" t="s">
        <v>315</v>
      </c>
      <c r="T93" s="25" t="str">
        <f t="shared" si="13"/>
        <v>&lt;0.374</v>
      </c>
      <c r="U93" s="25" t="str">
        <f t="shared" si="13"/>
        <v>&lt;0.366</v>
      </c>
      <c r="V93" s="26" t="str">
        <f t="shared" si="10"/>
        <v>&lt;0.74</v>
      </c>
      <c r="W93" s="21" t="str">
        <f t="shared" si="11"/>
        <v/>
      </c>
    </row>
    <row r="94" spans="1:23" x14ac:dyDescent="0.4">
      <c r="A94" s="15">
        <f t="shared" si="14"/>
        <v>88</v>
      </c>
      <c r="B94" s="15" t="s">
        <v>256</v>
      </c>
      <c r="C94" s="23" t="s">
        <v>256</v>
      </c>
      <c r="D94" s="19" t="s">
        <v>256</v>
      </c>
      <c r="E94" s="15" t="s">
        <v>299</v>
      </c>
      <c r="F94" s="23" t="s">
        <v>300</v>
      </c>
      <c r="G94" s="40" t="s">
        <v>31</v>
      </c>
      <c r="H94" s="19" t="s">
        <v>259</v>
      </c>
      <c r="I94" s="15" t="s">
        <v>316</v>
      </c>
      <c r="J94" s="15" t="s">
        <v>261</v>
      </c>
      <c r="K94" s="15" t="s">
        <v>262</v>
      </c>
      <c r="L94" s="105" t="s">
        <v>33</v>
      </c>
      <c r="M94" s="15" t="s">
        <v>283</v>
      </c>
      <c r="N94" s="33" t="s">
        <v>35</v>
      </c>
      <c r="O94" s="34">
        <v>45755</v>
      </c>
      <c r="P94" s="35">
        <v>45761</v>
      </c>
      <c r="Q94" s="19" t="s">
        <v>317</v>
      </c>
      <c r="R94" s="15" t="s">
        <v>318</v>
      </c>
      <c r="S94" s="36" t="s">
        <v>319</v>
      </c>
      <c r="T94" s="25" t="str">
        <f t="shared" si="13"/>
        <v>&lt;0.319</v>
      </c>
      <c r="U94" s="25" t="str">
        <f t="shared" si="13"/>
        <v>&lt;0.355</v>
      </c>
      <c r="V94" s="26" t="str">
        <f t="shared" si="10"/>
        <v>&lt;0.67</v>
      </c>
      <c r="W94" s="21" t="str">
        <f t="shared" si="11"/>
        <v/>
      </c>
    </row>
    <row r="95" spans="1:23" x14ac:dyDescent="0.4">
      <c r="A95" s="15">
        <f t="shared" si="14"/>
        <v>89</v>
      </c>
      <c r="B95" s="15" t="s">
        <v>256</v>
      </c>
      <c r="C95" s="23" t="s">
        <v>256</v>
      </c>
      <c r="D95" s="19" t="s">
        <v>256</v>
      </c>
      <c r="E95" s="15" t="s">
        <v>299</v>
      </c>
      <c r="F95" s="23" t="s">
        <v>300</v>
      </c>
      <c r="G95" s="40" t="s">
        <v>31</v>
      </c>
      <c r="H95" s="19" t="s">
        <v>259</v>
      </c>
      <c r="I95" s="15" t="s">
        <v>282</v>
      </c>
      <c r="J95" s="15" t="s">
        <v>261</v>
      </c>
      <c r="K95" s="15" t="s">
        <v>262</v>
      </c>
      <c r="L95" s="105" t="s">
        <v>33</v>
      </c>
      <c r="M95" s="15" t="s">
        <v>283</v>
      </c>
      <c r="N95" s="33" t="s">
        <v>35</v>
      </c>
      <c r="O95" s="34">
        <v>45755</v>
      </c>
      <c r="P95" s="35">
        <v>45761</v>
      </c>
      <c r="Q95" s="19" t="s">
        <v>320</v>
      </c>
      <c r="R95" s="15" t="s">
        <v>51</v>
      </c>
      <c r="S95" s="36" t="s">
        <v>41</v>
      </c>
      <c r="T95" s="25" t="str">
        <f t="shared" si="13"/>
        <v>&lt;3.67</v>
      </c>
      <c r="U95" s="25" t="str">
        <f t="shared" si="13"/>
        <v>&lt;4.13</v>
      </c>
      <c r="V95" s="26" t="str">
        <f t="shared" si="10"/>
        <v>&lt;7.8</v>
      </c>
      <c r="W95" s="21" t="str">
        <f t="shared" si="11"/>
        <v/>
      </c>
    </row>
    <row r="96" spans="1:23" x14ac:dyDescent="0.4">
      <c r="A96" s="15">
        <f t="shared" si="14"/>
        <v>90</v>
      </c>
      <c r="B96" s="15" t="s">
        <v>256</v>
      </c>
      <c r="C96" s="23" t="s">
        <v>256</v>
      </c>
      <c r="D96" s="19" t="s">
        <v>256</v>
      </c>
      <c r="E96" s="15" t="s">
        <v>280</v>
      </c>
      <c r="F96" s="23" t="s">
        <v>281</v>
      </c>
      <c r="G96" s="40" t="s">
        <v>31</v>
      </c>
      <c r="H96" s="19" t="s">
        <v>259</v>
      </c>
      <c r="I96" s="15" t="s">
        <v>321</v>
      </c>
      <c r="J96" s="15" t="s">
        <v>261</v>
      </c>
      <c r="K96" s="15" t="s">
        <v>262</v>
      </c>
      <c r="L96" s="105" t="s">
        <v>33</v>
      </c>
      <c r="M96" s="15" t="s">
        <v>283</v>
      </c>
      <c r="N96" s="33" t="s">
        <v>35</v>
      </c>
      <c r="O96" s="34">
        <v>45746</v>
      </c>
      <c r="P96" s="35">
        <v>45763</v>
      </c>
      <c r="Q96" s="19" t="s">
        <v>61</v>
      </c>
      <c r="R96" s="15" t="s">
        <v>47</v>
      </c>
      <c r="S96" s="36" t="s">
        <v>62</v>
      </c>
      <c r="T96" s="25" t="str">
        <f t="shared" si="13"/>
        <v>&lt;4.75</v>
      </c>
      <c r="U96" s="25" t="str">
        <f t="shared" si="13"/>
        <v>&lt;4.04</v>
      </c>
      <c r="V96" s="26" t="str">
        <f t="shared" ref="V96:V129" si="15">IFERROR(IF(AND(T96="",U96=""),"",IF(AND(T96="-",U96="-"),IF(S96="","Cs合計を入力してください",S96),IF(NOT(ISERROR(T96*1+U96*1)),ROUND(T96+U96, 1-INT(LOG(ABS(T96+U96)))),IF(NOT(ISERROR(T96*1)),ROUND(T96, 1-INT(LOG(ABS(T96)))),IF(NOT(ISERROR(U96*1)),ROUND(U96, 1-INT(LOG(ABS(U96)))),IF(ISERROR(T96*1+U96*1),"&lt;"&amp;ROUND(IF(T96="-",0,SUBSTITUTE(T96,"&lt;",""))*1+IF(U96="-",0,SUBSTITUTE(U96,"&lt;",""))*1,1-INT(LOG(ABS(IF(T96="-",0,SUBSTITUTE(T96,"&lt;",""))*1+IF(U96="-",0,SUBSTITUTE(U96,"&lt;",""))*1)))))))))),"入力形式が間違っています")</f>
        <v>&lt;8.8</v>
      </c>
      <c r="W96" s="21" t="str">
        <f t="shared" ref="W96:W129" si="16">IF(ISERROR(V96*1),"",IF(AND(H96="飲料水",V96&gt;=11),"○",IF(AND(H96="牛乳・乳児用食品",V96&gt;=51),"○",IF(AND(H96&lt;&gt;"",V96&gt;=110),"○",""))))</f>
        <v/>
      </c>
    </row>
    <row r="97" spans="1:23" x14ac:dyDescent="0.4">
      <c r="A97" s="15">
        <f t="shared" si="14"/>
        <v>91</v>
      </c>
      <c r="B97" s="15" t="s">
        <v>256</v>
      </c>
      <c r="C97" s="23" t="s">
        <v>256</v>
      </c>
      <c r="D97" s="19" t="s">
        <v>256</v>
      </c>
      <c r="E97" s="15" t="s">
        <v>280</v>
      </c>
      <c r="F97" s="23" t="s">
        <v>281</v>
      </c>
      <c r="G97" s="40" t="s">
        <v>31</v>
      </c>
      <c r="H97" s="19" t="s">
        <v>259</v>
      </c>
      <c r="I97" s="15" t="s">
        <v>282</v>
      </c>
      <c r="J97" s="15" t="s">
        <v>261</v>
      </c>
      <c r="K97" s="15" t="s">
        <v>262</v>
      </c>
      <c r="L97" s="105" t="s">
        <v>33</v>
      </c>
      <c r="M97" s="15" t="s">
        <v>283</v>
      </c>
      <c r="N97" s="33" t="s">
        <v>35</v>
      </c>
      <c r="O97" s="34">
        <v>45757</v>
      </c>
      <c r="P97" s="35">
        <v>45763</v>
      </c>
      <c r="Q97" s="19" t="s">
        <v>322</v>
      </c>
      <c r="R97" s="15" t="s">
        <v>323</v>
      </c>
      <c r="S97" s="36" t="s">
        <v>324</v>
      </c>
      <c r="T97" s="25" t="str">
        <f t="shared" si="13"/>
        <v>&lt;2.45</v>
      </c>
      <c r="U97" s="25" t="str">
        <f t="shared" si="13"/>
        <v>&lt;2.98</v>
      </c>
      <c r="V97" s="26" t="str">
        <f t="shared" si="15"/>
        <v>&lt;5.4</v>
      </c>
      <c r="W97" s="21" t="str">
        <f t="shared" si="16"/>
        <v/>
      </c>
    </row>
    <row r="98" spans="1:23" x14ac:dyDescent="0.4">
      <c r="A98" s="15">
        <f t="shared" si="14"/>
        <v>92</v>
      </c>
      <c r="B98" s="15" t="s">
        <v>256</v>
      </c>
      <c r="C98" s="23" t="s">
        <v>256</v>
      </c>
      <c r="D98" s="19" t="s">
        <v>256</v>
      </c>
      <c r="E98" s="15" t="s">
        <v>280</v>
      </c>
      <c r="F98" s="23" t="s">
        <v>281</v>
      </c>
      <c r="G98" s="40" t="s">
        <v>31</v>
      </c>
      <c r="H98" s="19" t="s">
        <v>259</v>
      </c>
      <c r="I98" s="15" t="s">
        <v>325</v>
      </c>
      <c r="J98" s="15" t="s">
        <v>261</v>
      </c>
      <c r="K98" s="15" t="s">
        <v>262</v>
      </c>
      <c r="L98" s="105" t="s">
        <v>33</v>
      </c>
      <c r="M98" s="15" t="s">
        <v>283</v>
      </c>
      <c r="N98" s="33" t="s">
        <v>35</v>
      </c>
      <c r="O98" s="34">
        <v>45746</v>
      </c>
      <c r="P98" s="35">
        <v>45763</v>
      </c>
      <c r="Q98" s="19" t="s">
        <v>44</v>
      </c>
      <c r="R98" s="15" t="s">
        <v>91</v>
      </c>
      <c r="S98" s="36" t="s">
        <v>326</v>
      </c>
      <c r="T98" s="25" t="str">
        <f t="shared" si="13"/>
        <v>&lt;3.53</v>
      </c>
      <c r="U98" s="25" t="str">
        <f t="shared" si="13"/>
        <v>&lt;4.21</v>
      </c>
      <c r="V98" s="26" t="str">
        <f t="shared" si="15"/>
        <v>&lt;7.7</v>
      </c>
      <c r="W98" s="21" t="str">
        <f t="shared" si="16"/>
        <v/>
      </c>
    </row>
    <row r="99" spans="1:23" x14ac:dyDescent="0.4">
      <c r="A99" s="15">
        <f t="shared" si="14"/>
        <v>93</v>
      </c>
      <c r="B99" s="15" t="s">
        <v>256</v>
      </c>
      <c r="C99" s="23" t="s">
        <v>256</v>
      </c>
      <c r="D99" s="19" t="s">
        <v>256</v>
      </c>
      <c r="E99" s="15" t="s">
        <v>280</v>
      </c>
      <c r="F99" s="23" t="s">
        <v>281</v>
      </c>
      <c r="G99" s="40" t="s">
        <v>31</v>
      </c>
      <c r="H99" s="19" t="s">
        <v>259</v>
      </c>
      <c r="I99" s="15" t="s">
        <v>327</v>
      </c>
      <c r="J99" s="15" t="s">
        <v>261</v>
      </c>
      <c r="K99" s="15" t="s">
        <v>262</v>
      </c>
      <c r="L99" s="105" t="s">
        <v>33</v>
      </c>
      <c r="M99" s="15" t="s">
        <v>283</v>
      </c>
      <c r="N99" s="33" t="s">
        <v>35</v>
      </c>
      <c r="O99" s="34">
        <v>45746</v>
      </c>
      <c r="P99" s="35">
        <v>45763</v>
      </c>
      <c r="Q99" s="19" t="s">
        <v>328</v>
      </c>
      <c r="R99" s="15" t="s">
        <v>329</v>
      </c>
      <c r="S99" s="36" t="s">
        <v>286</v>
      </c>
      <c r="T99" s="25" t="str">
        <f t="shared" si="13"/>
        <v>&lt;3.1</v>
      </c>
      <c r="U99" s="25" t="str">
        <f t="shared" si="13"/>
        <v>&lt;2.87</v>
      </c>
      <c r="V99" s="26" t="str">
        <f t="shared" si="15"/>
        <v>&lt;6</v>
      </c>
      <c r="W99" s="21" t="str">
        <f t="shared" si="16"/>
        <v/>
      </c>
    </row>
    <row r="100" spans="1:23" x14ac:dyDescent="0.4">
      <c r="A100" s="15">
        <f t="shared" si="14"/>
        <v>94</v>
      </c>
      <c r="B100" s="15" t="s">
        <v>256</v>
      </c>
      <c r="C100" s="23" t="s">
        <v>256</v>
      </c>
      <c r="D100" s="19" t="s">
        <v>256</v>
      </c>
      <c r="E100" s="15" t="s">
        <v>280</v>
      </c>
      <c r="F100" s="23" t="s">
        <v>281</v>
      </c>
      <c r="G100" s="40" t="s">
        <v>31</v>
      </c>
      <c r="H100" s="19" t="s">
        <v>259</v>
      </c>
      <c r="I100" s="15" t="s">
        <v>312</v>
      </c>
      <c r="J100" s="15" t="s">
        <v>261</v>
      </c>
      <c r="K100" s="15" t="s">
        <v>262</v>
      </c>
      <c r="L100" s="105" t="s">
        <v>33</v>
      </c>
      <c r="M100" s="15" t="s">
        <v>283</v>
      </c>
      <c r="N100" s="33" t="s">
        <v>35</v>
      </c>
      <c r="O100" s="34">
        <v>45746</v>
      </c>
      <c r="P100" s="35">
        <v>45763</v>
      </c>
      <c r="Q100" s="19" t="s">
        <v>293</v>
      </c>
      <c r="R100" s="15" t="s">
        <v>330</v>
      </c>
      <c r="S100" s="36" t="s">
        <v>60</v>
      </c>
      <c r="T100" s="25" t="str">
        <f t="shared" si="13"/>
        <v>&lt;4.56</v>
      </c>
      <c r="U100" s="25" t="str">
        <f t="shared" si="13"/>
        <v>&lt;4.11</v>
      </c>
      <c r="V100" s="26" t="str">
        <f t="shared" si="15"/>
        <v>&lt;8.7</v>
      </c>
      <c r="W100" s="21" t="str">
        <f t="shared" si="16"/>
        <v/>
      </c>
    </row>
    <row r="101" spans="1:23" x14ac:dyDescent="0.4">
      <c r="A101" s="15">
        <f t="shared" si="14"/>
        <v>95</v>
      </c>
      <c r="B101" s="15" t="s">
        <v>256</v>
      </c>
      <c r="C101" s="23" t="s">
        <v>256</v>
      </c>
      <c r="D101" s="19" t="s">
        <v>256</v>
      </c>
      <c r="E101" s="15" t="s">
        <v>280</v>
      </c>
      <c r="F101" s="23" t="s">
        <v>281</v>
      </c>
      <c r="G101" s="40" t="s">
        <v>31</v>
      </c>
      <c r="H101" s="19" t="s">
        <v>259</v>
      </c>
      <c r="I101" s="15" t="s">
        <v>331</v>
      </c>
      <c r="J101" s="15" t="s">
        <v>261</v>
      </c>
      <c r="K101" s="15" t="s">
        <v>262</v>
      </c>
      <c r="L101" s="105" t="s">
        <v>33</v>
      </c>
      <c r="M101" s="15" t="s">
        <v>283</v>
      </c>
      <c r="N101" s="33" t="s">
        <v>35</v>
      </c>
      <c r="O101" s="34">
        <v>45746</v>
      </c>
      <c r="P101" s="35">
        <v>45763</v>
      </c>
      <c r="Q101" s="19" t="s">
        <v>332</v>
      </c>
      <c r="R101" s="15" t="s">
        <v>333</v>
      </c>
      <c r="S101" s="36" t="s">
        <v>334</v>
      </c>
      <c r="T101" s="25" t="str">
        <f t="shared" si="13"/>
        <v>&lt;3.13</v>
      </c>
      <c r="U101" s="25" t="str">
        <f t="shared" si="13"/>
        <v>&lt;4.19</v>
      </c>
      <c r="V101" s="26" t="str">
        <f t="shared" si="15"/>
        <v>&lt;7.3</v>
      </c>
      <c r="W101" s="21" t="str">
        <f t="shared" si="16"/>
        <v/>
      </c>
    </row>
    <row r="102" spans="1:23" x14ac:dyDescent="0.4">
      <c r="A102" s="15">
        <f t="shared" si="14"/>
        <v>96</v>
      </c>
      <c r="B102" s="15" t="s">
        <v>256</v>
      </c>
      <c r="C102" s="23" t="s">
        <v>256</v>
      </c>
      <c r="D102" s="19" t="s">
        <v>256</v>
      </c>
      <c r="E102" s="15" t="s">
        <v>299</v>
      </c>
      <c r="F102" s="23" t="s">
        <v>300</v>
      </c>
      <c r="G102" s="40" t="s">
        <v>31</v>
      </c>
      <c r="H102" s="19" t="s">
        <v>259</v>
      </c>
      <c r="I102" s="15" t="s">
        <v>301</v>
      </c>
      <c r="J102" s="15" t="s">
        <v>261</v>
      </c>
      <c r="K102" s="15" t="s">
        <v>262</v>
      </c>
      <c r="L102" s="105" t="s">
        <v>33</v>
      </c>
      <c r="M102" s="15" t="s">
        <v>283</v>
      </c>
      <c r="N102" s="33" t="s">
        <v>35</v>
      </c>
      <c r="O102" s="34">
        <v>45760</v>
      </c>
      <c r="P102" s="35">
        <v>45764</v>
      </c>
      <c r="Q102" s="19" t="s">
        <v>335</v>
      </c>
      <c r="R102" s="15" t="s">
        <v>336</v>
      </c>
      <c r="S102" s="36" t="s">
        <v>295</v>
      </c>
      <c r="T102" s="25" t="str">
        <f t="shared" si="13"/>
        <v>&lt;4.46</v>
      </c>
      <c r="U102" s="25" t="str">
        <f t="shared" si="13"/>
        <v>&lt;4.97</v>
      </c>
      <c r="V102" s="26" t="str">
        <f t="shared" si="15"/>
        <v>&lt;9.4</v>
      </c>
      <c r="W102" s="21" t="str">
        <f t="shared" si="16"/>
        <v/>
      </c>
    </row>
    <row r="103" spans="1:23" x14ac:dyDescent="0.4">
      <c r="A103" s="15">
        <f t="shared" si="14"/>
        <v>97</v>
      </c>
      <c r="B103" s="15" t="s">
        <v>256</v>
      </c>
      <c r="C103" s="23" t="s">
        <v>256</v>
      </c>
      <c r="D103" s="19" t="s">
        <v>256</v>
      </c>
      <c r="E103" s="15" t="s">
        <v>299</v>
      </c>
      <c r="F103" s="23" t="s">
        <v>300</v>
      </c>
      <c r="G103" s="40" t="s">
        <v>31</v>
      </c>
      <c r="H103" s="19" t="s">
        <v>259</v>
      </c>
      <c r="I103" s="15" t="s">
        <v>301</v>
      </c>
      <c r="J103" s="15" t="s">
        <v>261</v>
      </c>
      <c r="K103" s="15" t="s">
        <v>262</v>
      </c>
      <c r="L103" s="105" t="s">
        <v>33</v>
      </c>
      <c r="M103" s="15" t="s">
        <v>283</v>
      </c>
      <c r="N103" s="33" t="s">
        <v>35</v>
      </c>
      <c r="O103" s="34">
        <v>45760</v>
      </c>
      <c r="P103" s="35">
        <v>45764</v>
      </c>
      <c r="Q103" s="19" t="s">
        <v>337</v>
      </c>
      <c r="R103" s="15" t="s">
        <v>338</v>
      </c>
      <c r="S103" s="36" t="s">
        <v>339</v>
      </c>
      <c r="T103" s="25" t="str">
        <f t="shared" si="13"/>
        <v>&lt;2.61</v>
      </c>
      <c r="U103" s="25" t="str">
        <f t="shared" si="13"/>
        <v>&lt;2.97</v>
      </c>
      <c r="V103" s="26" t="str">
        <f t="shared" si="15"/>
        <v>&lt;5.6</v>
      </c>
      <c r="W103" s="21" t="str">
        <f t="shared" si="16"/>
        <v/>
      </c>
    </row>
    <row r="104" spans="1:23" x14ac:dyDescent="0.4">
      <c r="A104" s="15">
        <f t="shared" si="14"/>
        <v>98</v>
      </c>
      <c r="B104" s="15" t="s">
        <v>256</v>
      </c>
      <c r="C104" s="23" t="s">
        <v>256</v>
      </c>
      <c r="D104" s="19" t="s">
        <v>256</v>
      </c>
      <c r="E104" s="15" t="s">
        <v>299</v>
      </c>
      <c r="F104" s="23" t="s">
        <v>300</v>
      </c>
      <c r="G104" s="40" t="s">
        <v>31</v>
      </c>
      <c r="H104" s="19" t="s">
        <v>259</v>
      </c>
      <c r="I104" s="15" t="s">
        <v>301</v>
      </c>
      <c r="J104" s="15" t="s">
        <v>261</v>
      </c>
      <c r="K104" s="15" t="s">
        <v>262</v>
      </c>
      <c r="L104" s="105" t="s">
        <v>33</v>
      </c>
      <c r="M104" s="15" t="s">
        <v>283</v>
      </c>
      <c r="N104" s="33" t="s">
        <v>35</v>
      </c>
      <c r="O104" s="34">
        <v>45760</v>
      </c>
      <c r="P104" s="35">
        <v>45764</v>
      </c>
      <c r="Q104" s="19" t="s">
        <v>340</v>
      </c>
      <c r="R104" s="15" t="s">
        <v>91</v>
      </c>
      <c r="S104" s="36" t="s">
        <v>41</v>
      </c>
      <c r="T104" s="25" t="str">
        <f t="shared" si="13"/>
        <v>&lt;3.57</v>
      </c>
      <c r="U104" s="25" t="str">
        <f t="shared" si="13"/>
        <v>&lt;4.21</v>
      </c>
      <c r="V104" s="26" t="str">
        <f t="shared" si="15"/>
        <v>&lt;7.8</v>
      </c>
      <c r="W104" s="21" t="str">
        <f t="shared" si="16"/>
        <v/>
      </c>
    </row>
    <row r="105" spans="1:23" x14ac:dyDescent="0.4">
      <c r="A105" s="15">
        <f t="shared" si="14"/>
        <v>99</v>
      </c>
      <c r="B105" s="15" t="s">
        <v>256</v>
      </c>
      <c r="C105" s="23" t="s">
        <v>256</v>
      </c>
      <c r="D105" s="19" t="s">
        <v>256</v>
      </c>
      <c r="E105" s="15" t="s">
        <v>299</v>
      </c>
      <c r="F105" s="23" t="s">
        <v>300</v>
      </c>
      <c r="G105" s="40" t="s">
        <v>31</v>
      </c>
      <c r="H105" s="19" t="s">
        <v>259</v>
      </c>
      <c r="I105" s="15" t="s">
        <v>301</v>
      </c>
      <c r="J105" s="15" t="s">
        <v>261</v>
      </c>
      <c r="K105" s="15" t="s">
        <v>262</v>
      </c>
      <c r="L105" s="105" t="s">
        <v>33</v>
      </c>
      <c r="M105" s="15" t="s">
        <v>283</v>
      </c>
      <c r="N105" s="33" t="s">
        <v>35</v>
      </c>
      <c r="O105" s="34">
        <v>45760</v>
      </c>
      <c r="P105" s="35">
        <v>45764</v>
      </c>
      <c r="Q105" s="19" t="s">
        <v>341</v>
      </c>
      <c r="R105" s="15" t="s">
        <v>290</v>
      </c>
      <c r="S105" s="36" t="s">
        <v>55</v>
      </c>
      <c r="T105" s="25" t="str">
        <f t="shared" si="13"/>
        <v>&lt;3.32</v>
      </c>
      <c r="U105" s="25" t="str">
        <f t="shared" si="13"/>
        <v>&lt;3.29</v>
      </c>
      <c r="V105" s="26" t="str">
        <f t="shared" si="15"/>
        <v>&lt;6.6</v>
      </c>
      <c r="W105" s="21" t="str">
        <f t="shared" si="16"/>
        <v/>
      </c>
    </row>
    <row r="106" spans="1:23" x14ac:dyDescent="0.4">
      <c r="A106" s="15">
        <f t="shared" si="14"/>
        <v>100</v>
      </c>
      <c r="B106" s="15" t="s">
        <v>256</v>
      </c>
      <c r="C106" s="23" t="s">
        <v>256</v>
      </c>
      <c r="D106" s="19" t="s">
        <v>256</v>
      </c>
      <c r="E106" s="15" t="s">
        <v>299</v>
      </c>
      <c r="F106" s="23" t="s">
        <v>300</v>
      </c>
      <c r="G106" s="40" t="s">
        <v>31</v>
      </c>
      <c r="H106" s="19" t="s">
        <v>259</v>
      </c>
      <c r="I106" s="15" t="s">
        <v>301</v>
      </c>
      <c r="J106" s="15" t="s">
        <v>261</v>
      </c>
      <c r="K106" s="15" t="s">
        <v>262</v>
      </c>
      <c r="L106" s="105" t="s">
        <v>33</v>
      </c>
      <c r="M106" s="15" t="s">
        <v>283</v>
      </c>
      <c r="N106" s="33" t="s">
        <v>35</v>
      </c>
      <c r="O106" s="34">
        <v>45760</v>
      </c>
      <c r="P106" s="35">
        <v>45764</v>
      </c>
      <c r="Q106" s="19" t="s">
        <v>342</v>
      </c>
      <c r="R106" s="15" t="s">
        <v>343</v>
      </c>
      <c r="S106" s="36" t="s">
        <v>45</v>
      </c>
      <c r="T106" s="25" t="str">
        <f t="shared" si="13"/>
        <v>&lt;4.14</v>
      </c>
      <c r="U106" s="25" t="str">
        <f t="shared" si="13"/>
        <v>&lt;3.89</v>
      </c>
      <c r="V106" s="26" t="str">
        <f t="shared" si="15"/>
        <v>&lt;8</v>
      </c>
      <c r="W106" s="21" t="str">
        <f t="shared" si="16"/>
        <v/>
      </c>
    </row>
    <row r="107" spans="1:23" x14ac:dyDescent="0.4">
      <c r="A107" s="15">
        <f t="shared" si="14"/>
        <v>101</v>
      </c>
      <c r="B107" s="15" t="s">
        <v>256</v>
      </c>
      <c r="C107" s="23" t="s">
        <v>256</v>
      </c>
      <c r="D107" s="19" t="s">
        <v>256</v>
      </c>
      <c r="E107" s="15" t="s">
        <v>299</v>
      </c>
      <c r="F107" s="23" t="s">
        <v>300</v>
      </c>
      <c r="G107" s="40" t="s">
        <v>31</v>
      </c>
      <c r="H107" s="19" t="s">
        <v>259</v>
      </c>
      <c r="I107" s="15" t="s">
        <v>316</v>
      </c>
      <c r="J107" s="15" t="s">
        <v>261</v>
      </c>
      <c r="K107" s="15" t="s">
        <v>262</v>
      </c>
      <c r="L107" s="105" t="s">
        <v>33</v>
      </c>
      <c r="M107" s="15" t="s">
        <v>283</v>
      </c>
      <c r="N107" s="33" t="s">
        <v>35</v>
      </c>
      <c r="O107" s="34">
        <v>45760</v>
      </c>
      <c r="P107" s="35">
        <v>45764</v>
      </c>
      <c r="Q107" s="19" t="s">
        <v>344</v>
      </c>
      <c r="R107" s="15" t="s">
        <v>345</v>
      </c>
      <c r="S107" s="36" t="s">
        <v>346</v>
      </c>
      <c r="T107" s="25" t="str">
        <f t="shared" si="13"/>
        <v>&lt;0.321</v>
      </c>
      <c r="U107" s="25" t="str">
        <f t="shared" si="13"/>
        <v>&lt;0.306</v>
      </c>
      <c r="V107" s="26" t="str">
        <f t="shared" si="15"/>
        <v>&lt;0.63</v>
      </c>
      <c r="W107" s="21" t="str">
        <f t="shared" si="16"/>
        <v/>
      </c>
    </row>
    <row r="108" spans="1:23" x14ac:dyDescent="0.4">
      <c r="A108" s="15">
        <f t="shared" si="14"/>
        <v>102</v>
      </c>
      <c r="B108" s="15" t="s">
        <v>256</v>
      </c>
      <c r="C108" s="23" t="s">
        <v>256</v>
      </c>
      <c r="D108" s="19" t="s">
        <v>256</v>
      </c>
      <c r="E108" s="15" t="s">
        <v>299</v>
      </c>
      <c r="F108" s="23" t="s">
        <v>300</v>
      </c>
      <c r="G108" s="40" t="s">
        <v>31</v>
      </c>
      <c r="H108" s="19" t="s">
        <v>259</v>
      </c>
      <c r="I108" s="15" t="s">
        <v>282</v>
      </c>
      <c r="J108" s="15" t="s">
        <v>261</v>
      </c>
      <c r="K108" s="15" t="s">
        <v>262</v>
      </c>
      <c r="L108" s="105" t="s">
        <v>33</v>
      </c>
      <c r="M108" s="15" t="s">
        <v>283</v>
      </c>
      <c r="N108" s="33" t="s">
        <v>35</v>
      </c>
      <c r="O108" s="34">
        <v>45760</v>
      </c>
      <c r="P108" s="35">
        <v>45764</v>
      </c>
      <c r="Q108" s="19" t="s">
        <v>284</v>
      </c>
      <c r="R108" s="15" t="s">
        <v>347</v>
      </c>
      <c r="S108" s="36" t="s">
        <v>55</v>
      </c>
      <c r="T108" s="25" t="str">
        <f t="shared" si="13"/>
        <v>&lt;2.82</v>
      </c>
      <c r="U108" s="25" t="str">
        <f t="shared" si="13"/>
        <v>&lt;3.73</v>
      </c>
      <c r="V108" s="26" t="str">
        <f t="shared" si="15"/>
        <v>&lt;6.6</v>
      </c>
      <c r="W108" s="21" t="str">
        <f t="shared" si="16"/>
        <v/>
      </c>
    </row>
    <row r="109" spans="1:23" ht="75" x14ac:dyDescent="0.4">
      <c r="A109" s="15">
        <f t="shared" si="14"/>
        <v>103</v>
      </c>
      <c r="B109" s="15" t="s">
        <v>256</v>
      </c>
      <c r="C109" s="23" t="s">
        <v>348</v>
      </c>
      <c r="D109" s="19" t="s">
        <v>256</v>
      </c>
      <c r="E109" s="15" t="s">
        <v>299</v>
      </c>
      <c r="F109" s="24" t="s">
        <v>349</v>
      </c>
      <c r="G109" s="40" t="s">
        <v>31</v>
      </c>
      <c r="H109" s="19" t="s">
        <v>259</v>
      </c>
      <c r="I109" s="15" t="s">
        <v>350</v>
      </c>
      <c r="J109" s="15" t="s">
        <v>261</v>
      </c>
      <c r="K109" s="15" t="s">
        <v>262</v>
      </c>
      <c r="L109" s="105" t="s">
        <v>33</v>
      </c>
      <c r="M109" s="15" t="s">
        <v>79</v>
      </c>
      <c r="N109" s="33" t="s">
        <v>35</v>
      </c>
      <c r="O109" s="34">
        <v>45756</v>
      </c>
      <c r="P109" s="35">
        <v>45761</v>
      </c>
      <c r="Q109" s="19" t="s">
        <v>351</v>
      </c>
      <c r="R109" s="15" t="s">
        <v>352</v>
      </c>
      <c r="S109" s="36" t="s">
        <v>353</v>
      </c>
      <c r="T109" s="25" t="str">
        <f t="shared" si="13"/>
        <v>&lt;0.664</v>
      </c>
      <c r="U109" s="25" t="str">
        <f t="shared" si="13"/>
        <v>&lt;0.619</v>
      </c>
      <c r="V109" s="26" t="str">
        <f t="shared" si="15"/>
        <v>&lt;1.3</v>
      </c>
      <c r="W109" s="21" t="str">
        <f t="shared" si="16"/>
        <v/>
      </c>
    </row>
    <row r="110" spans="1:23" x14ac:dyDescent="0.4">
      <c r="A110" s="15">
        <f t="shared" si="14"/>
        <v>104</v>
      </c>
      <c r="B110" s="51" t="s">
        <v>354</v>
      </c>
      <c r="C110" s="52" t="s">
        <v>354</v>
      </c>
      <c r="D110" s="53" t="s">
        <v>256</v>
      </c>
      <c r="E110" s="51" t="s">
        <v>93</v>
      </c>
      <c r="F110" s="52" t="s">
        <v>93</v>
      </c>
      <c r="G110" s="54" t="s">
        <v>37</v>
      </c>
      <c r="H110" s="53" t="s">
        <v>84</v>
      </c>
      <c r="I110" s="51" t="s">
        <v>355</v>
      </c>
      <c r="J110" s="15" t="s">
        <v>356</v>
      </c>
      <c r="K110" s="51" t="s">
        <v>93</v>
      </c>
      <c r="L110" s="52" t="s">
        <v>88</v>
      </c>
      <c r="M110" s="53" t="s">
        <v>357</v>
      </c>
      <c r="N110" s="52" t="s">
        <v>39</v>
      </c>
      <c r="O110" s="55">
        <v>45764</v>
      </c>
      <c r="P110" s="56">
        <v>45770</v>
      </c>
      <c r="Q110" s="53" t="s">
        <v>49</v>
      </c>
      <c r="R110" s="51" t="s">
        <v>50</v>
      </c>
      <c r="S110" s="57" t="s">
        <v>358</v>
      </c>
      <c r="T110" s="25" t="str">
        <f t="shared" ref="T110:U126" si="17">IF(Q110="","",IF(NOT(ISERROR(Q110*1)),ROUNDDOWN(Q110*1,2-INT(LOG(ABS(Q110*1)))),IFERROR("&lt;"&amp;ROUNDDOWN(IF(SUBSTITUTE(Q110,"&lt;","")*1&lt;=50,SUBSTITUTE(Q110,"&lt;","")*1,""),2-INT(LOG(ABS(SUBSTITUTE(Q110,"&lt;","")*1)))),IF(Q110="-",Q110,"入力形式が間違っています"))))</f>
        <v>&lt;12</v>
      </c>
      <c r="U110" s="25" t="str">
        <f t="shared" si="17"/>
        <v>&lt;11</v>
      </c>
      <c r="V110" s="26" t="str">
        <f t="shared" si="15"/>
        <v>&lt;23</v>
      </c>
      <c r="W110" s="21" t="str">
        <f t="shared" si="16"/>
        <v/>
      </c>
    </row>
    <row r="111" spans="1:23" x14ac:dyDescent="0.4">
      <c r="A111" s="15">
        <f t="shared" si="14"/>
        <v>105</v>
      </c>
      <c r="B111" s="51" t="s">
        <v>354</v>
      </c>
      <c r="C111" s="52" t="s">
        <v>354</v>
      </c>
      <c r="D111" s="53" t="s">
        <v>359</v>
      </c>
      <c r="E111" s="51" t="s">
        <v>93</v>
      </c>
      <c r="F111" s="52" t="s">
        <v>93</v>
      </c>
      <c r="G111" s="54" t="s">
        <v>37</v>
      </c>
      <c r="H111" s="53" t="s">
        <v>84</v>
      </c>
      <c r="I111" s="51" t="s">
        <v>360</v>
      </c>
      <c r="J111" s="15" t="s">
        <v>356</v>
      </c>
      <c r="K111" s="51" t="s">
        <v>93</v>
      </c>
      <c r="L111" s="52" t="s">
        <v>88</v>
      </c>
      <c r="M111" s="53" t="s">
        <v>357</v>
      </c>
      <c r="N111" s="52" t="s">
        <v>39</v>
      </c>
      <c r="O111" s="55">
        <v>45764</v>
      </c>
      <c r="P111" s="56">
        <v>45770</v>
      </c>
      <c r="Q111" s="53" t="s">
        <v>54</v>
      </c>
      <c r="R111" s="51" t="s">
        <v>361</v>
      </c>
      <c r="S111" s="57" t="s">
        <v>362</v>
      </c>
      <c r="T111" s="25" t="str">
        <f t="shared" si="17"/>
        <v>&lt;10</v>
      </c>
      <c r="U111" s="25" t="str">
        <f t="shared" si="17"/>
        <v>&lt;9</v>
      </c>
      <c r="V111" s="26" t="str">
        <f t="shared" si="15"/>
        <v>&lt;19</v>
      </c>
      <c r="W111" s="21" t="str">
        <f t="shared" si="16"/>
        <v/>
      </c>
    </row>
    <row r="112" spans="1:23" x14ac:dyDescent="0.4">
      <c r="A112" s="15">
        <f t="shared" si="14"/>
        <v>106</v>
      </c>
      <c r="B112" s="51" t="s">
        <v>354</v>
      </c>
      <c r="C112" s="52" t="s">
        <v>354</v>
      </c>
      <c r="D112" s="53" t="s">
        <v>256</v>
      </c>
      <c r="E112" s="51" t="s">
        <v>93</v>
      </c>
      <c r="F112" s="52" t="s">
        <v>93</v>
      </c>
      <c r="G112" s="54" t="s">
        <v>37</v>
      </c>
      <c r="H112" s="53" t="s">
        <v>84</v>
      </c>
      <c r="I112" s="51" t="s">
        <v>363</v>
      </c>
      <c r="J112" s="15" t="s">
        <v>356</v>
      </c>
      <c r="K112" s="51" t="s">
        <v>93</v>
      </c>
      <c r="L112" s="52" t="s">
        <v>88</v>
      </c>
      <c r="M112" s="53" t="s">
        <v>357</v>
      </c>
      <c r="N112" s="52" t="s">
        <v>39</v>
      </c>
      <c r="O112" s="55">
        <v>45764</v>
      </c>
      <c r="P112" s="56">
        <v>45770</v>
      </c>
      <c r="Q112" s="53" t="s">
        <v>49</v>
      </c>
      <c r="R112" s="51" t="s">
        <v>50</v>
      </c>
      <c r="S112" s="57" t="s">
        <v>358</v>
      </c>
      <c r="T112" s="25" t="str">
        <f t="shared" si="17"/>
        <v>&lt;12</v>
      </c>
      <c r="U112" s="25" t="str">
        <f t="shared" si="17"/>
        <v>&lt;11</v>
      </c>
      <c r="V112" s="26" t="str">
        <f t="shared" si="15"/>
        <v>&lt;23</v>
      </c>
      <c r="W112" s="21" t="str">
        <f t="shared" si="16"/>
        <v/>
      </c>
    </row>
    <row r="113" spans="1:23" x14ac:dyDescent="0.4">
      <c r="A113" s="15">
        <f t="shared" si="14"/>
        <v>107</v>
      </c>
      <c r="B113" s="51" t="s">
        <v>354</v>
      </c>
      <c r="C113" s="52" t="s">
        <v>354</v>
      </c>
      <c r="D113" s="53" t="s">
        <v>256</v>
      </c>
      <c r="E113" s="51" t="s">
        <v>93</v>
      </c>
      <c r="F113" s="52" t="s">
        <v>93</v>
      </c>
      <c r="G113" s="54" t="s">
        <v>37</v>
      </c>
      <c r="H113" s="53" t="s">
        <v>84</v>
      </c>
      <c r="I113" s="51" t="s">
        <v>165</v>
      </c>
      <c r="J113" s="15" t="s">
        <v>356</v>
      </c>
      <c r="K113" s="51" t="s">
        <v>93</v>
      </c>
      <c r="L113" s="52" t="s">
        <v>88</v>
      </c>
      <c r="M113" s="53" t="s">
        <v>357</v>
      </c>
      <c r="N113" s="52" t="s">
        <v>39</v>
      </c>
      <c r="O113" s="55">
        <v>45764</v>
      </c>
      <c r="P113" s="56">
        <v>45770</v>
      </c>
      <c r="Q113" s="53" t="s">
        <v>54</v>
      </c>
      <c r="R113" s="51" t="s">
        <v>361</v>
      </c>
      <c r="S113" s="57" t="s">
        <v>362</v>
      </c>
      <c r="T113" s="25" t="str">
        <f t="shared" si="17"/>
        <v>&lt;10</v>
      </c>
      <c r="U113" s="25" t="str">
        <f t="shared" si="17"/>
        <v>&lt;9</v>
      </c>
      <c r="V113" s="26" t="str">
        <f t="shared" si="15"/>
        <v>&lt;19</v>
      </c>
      <c r="W113" s="21" t="str">
        <f t="shared" si="16"/>
        <v/>
      </c>
    </row>
    <row r="114" spans="1:23" x14ac:dyDescent="0.4">
      <c r="A114" s="15">
        <f t="shared" si="14"/>
        <v>108</v>
      </c>
      <c r="B114" s="51" t="s">
        <v>354</v>
      </c>
      <c r="C114" s="52" t="s">
        <v>354</v>
      </c>
      <c r="D114" s="53" t="s">
        <v>364</v>
      </c>
      <c r="E114" s="51" t="s">
        <v>93</v>
      </c>
      <c r="F114" s="52" t="s">
        <v>93</v>
      </c>
      <c r="G114" s="54" t="s">
        <v>37</v>
      </c>
      <c r="H114" s="53" t="s">
        <v>84</v>
      </c>
      <c r="I114" s="51" t="s">
        <v>365</v>
      </c>
      <c r="J114" s="15" t="s">
        <v>356</v>
      </c>
      <c r="K114" s="51" t="s">
        <v>93</v>
      </c>
      <c r="L114" s="52" t="s">
        <v>88</v>
      </c>
      <c r="M114" s="53" t="s">
        <v>357</v>
      </c>
      <c r="N114" s="52" t="s">
        <v>39</v>
      </c>
      <c r="O114" s="55">
        <v>45764</v>
      </c>
      <c r="P114" s="56">
        <v>45770</v>
      </c>
      <c r="Q114" s="53" t="s">
        <v>49</v>
      </c>
      <c r="R114" s="51" t="s">
        <v>50</v>
      </c>
      <c r="S114" s="57" t="s">
        <v>358</v>
      </c>
      <c r="T114" s="25" t="str">
        <f t="shared" si="17"/>
        <v>&lt;12</v>
      </c>
      <c r="U114" s="25" t="str">
        <f t="shared" si="17"/>
        <v>&lt;11</v>
      </c>
      <c r="V114" s="26" t="str">
        <f t="shared" si="15"/>
        <v>&lt;23</v>
      </c>
      <c r="W114" s="21" t="str">
        <f t="shared" si="16"/>
        <v/>
      </c>
    </row>
    <row r="115" spans="1:23" x14ac:dyDescent="0.4">
      <c r="A115" s="15">
        <f t="shared" si="14"/>
        <v>109</v>
      </c>
      <c r="B115" s="51" t="s">
        <v>354</v>
      </c>
      <c r="C115" s="52" t="s">
        <v>354</v>
      </c>
      <c r="D115" s="53" t="s">
        <v>93</v>
      </c>
      <c r="E115" s="51" t="s">
        <v>93</v>
      </c>
      <c r="F115" s="52" t="s">
        <v>93</v>
      </c>
      <c r="G115" s="54" t="s">
        <v>37</v>
      </c>
      <c r="H115" s="53" t="s">
        <v>366</v>
      </c>
      <c r="I115" s="51" t="s">
        <v>367</v>
      </c>
      <c r="J115" s="15" t="s">
        <v>93</v>
      </c>
      <c r="K115" s="51" t="s">
        <v>93</v>
      </c>
      <c r="L115" s="52" t="s">
        <v>88</v>
      </c>
      <c r="M115" s="53" t="s">
        <v>357</v>
      </c>
      <c r="N115" s="52" t="s">
        <v>35</v>
      </c>
      <c r="O115" s="55">
        <v>45764</v>
      </c>
      <c r="P115" s="56">
        <v>45770</v>
      </c>
      <c r="Q115" s="53" t="s">
        <v>368</v>
      </c>
      <c r="R115" s="51" t="s">
        <v>369</v>
      </c>
      <c r="S115" s="57" t="s">
        <v>370</v>
      </c>
      <c r="T115" s="25" t="str">
        <f t="shared" si="17"/>
        <v>&lt;0.5</v>
      </c>
      <c r="U115" s="25" t="str">
        <f t="shared" si="17"/>
        <v>&lt;0.8</v>
      </c>
      <c r="V115" s="26" t="str">
        <f t="shared" si="15"/>
        <v>&lt;1.3</v>
      </c>
      <c r="W115" s="21" t="str">
        <f t="shared" si="16"/>
        <v/>
      </c>
    </row>
    <row r="116" spans="1:23" x14ac:dyDescent="0.4">
      <c r="A116" s="15">
        <f t="shared" si="14"/>
        <v>110</v>
      </c>
      <c r="B116" s="51" t="s">
        <v>354</v>
      </c>
      <c r="C116" s="52" t="s">
        <v>354</v>
      </c>
      <c r="D116" s="53" t="s">
        <v>93</v>
      </c>
      <c r="E116" s="51" t="s">
        <v>93</v>
      </c>
      <c r="F116" s="52" t="s">
        <v>93</v>
      </c>
      <c r="G116" s="54" t="s">
        <v>37</v>
      </c>
      <c r="H116" s="53" t="s">
        <v>366</v>
      </c>
      <c r="I116" s="51" t="s">
        <v>367</v>
      </c>
      <c r="J116" s="15" t="s">
        <v>93</v>
      </c>
      <c r="K116" s="51" t="s">
        <v>93</v>
      </c>
      <c r="L116" s="52" t="s">
        <v>88</v>
      </c>
      <c r="M116" s="53" t="s">
        <v>357</v>
      </c>
      <c r="N116" s="52" t="s">
        <v>35</v>
      </c>
      <c r="O116" s="55">
        <v>45764</v>
      </c>
      <c r="P116" s="56">
        <v>45770</v>
      </c>
      <c r="Q116" s="53" t="s">
        <v>371</v>
      </c>
      <c r="R116" s="51" t="s">
        <v>372</v>
      </c>
      <c r="S116" s="57" t="s">
        <v>66</v>
      </c>
      <c r="T116" s="25" t="str">
        <f t="shared" si="17"/>
        <v>&lt;0.2</v>
      </c>
      <c r="U116" s="25" t="str">
        <f t="shared" si="17"/>
        <v>&lt;0.7</v>
      </c>
      <c r="V116" s="26" t="str">
        <f t="shared" si="15"/>
        <v>&lt;0.9</v>
      </c>
      <c r="W116" s="21" t="str">
        <f t="shared" si="16"/>
        <v/>
      </c>
    </row>
    <row r="117" spans="1:23" x14ac:dyDescent="0.4">
      <c r="A117" s="15">
        <f t="shared" si="14"/>
        <v>111</v>
      </c>
      <c r="B117" s="51" t="s">
        <v>354</v>
      </c>
      <c r="C117" s="52" t="s">
        <v>354</v>
      </c>
      <c r="D117" s="53" t="s">
        <v>93</v>
      </c>
      <c r="E117" s="51" t="s">
        <v>93</v>
      </c>
      <c r="F117" s="52" t="s">
        <v>93</v>
      </c>
      <c r="G117" s="54" t="s">
        <v>37</v>
      </c>
      <c r="H117" s="53" t="s">
        <v>366</v>
      </c>
      <c r="I117" s="51" t="s">
        <v>367</v>
      </c>
      <c r="J117" s="15" t="s">
        <v>93</v>
      </c>
      <c r="K117" s="51" t="s">
        <v>93</v>
      </c>
      <c r="L117" s="52" t="s">
        <v>88</v>
      </c>
      <c r="M117" s="53" t="s">
        <v>357</v>
      </c>
      <c r="N117" s="52" t="s">
        <v>35</v>
      </c>
      <c r="O117" s="55">
        <v>45764</v>
      </c>
      <c r="P117" s="56">
        <v>45770</v>
      </c>
      <c r="Q117" s="53" t="s">
        <v>66</v>
      </c>
      <c r="R117" s="51" t="s">
        <v>368</v>
      </c>
      <c r="S117" s="57" t="s">
        <v>373</v>
      </c>
      <c r="T117" s="25" t="str">
        <f t="shared" si="17"/>
        <v>&lt;0.9</v>
      </c>
      <c r="U117" s="25" t="str">
        <f t="shared" si="17"/>
        <v>&lt;0.5</v>
      </c>
      <c r="V117" s="26" t="str">
        <f t="shared" si="15"/>
        <v>&lt;1.4</v>
      </c>
      <c r="W117" s="21" t="str">
        <f t="shared" si="16"/>
        <v/>
      </c>
    </row>
    <row r="118" spans="1:23" x14ac:dyDescent="0.4">
      <c r="A118" s="15">
        <f t="shared" si="14"/>
        <v>112</v>
      </c>
      <c r="B118" s="51" t="s">
        <v>354</v>
      </c>
      <c r="C118" s="52" t="s">
        <v>354</v>
      </c>
      <c r="D118" s="53" t="s">
        <v>93</v>
      </c>
      <c r="E118" s="51" t="s">
        <v>93</v>
      </c>
      <c r="F118" s="52" t="s">
        <v>93</v>
      </c>
      <c r="G118" s="54" t="s">
        <v>37</v>
      </c>
      <c r="H118" s="53" t="s">
        <v>366</v>
      </c>
      <c r="I118" s="51" t="s">
        <v>374</v>
      </c>
      <c r="J118" s="15" t="s">
        <v>93</v>
      </c>
      <c r="K118" s="51" t="s">
        <v>93</v>
      </c>
      <c r="L118" s="52" t="s">
        <v>88</v>
      </c>
      <c r="M118" s="53" t="s">
        <v>357</v>
      </c>
      <c r="N118" s="52" t="s">
        <v>35</v>
      </c>
      <c r="O118" s="55">
        <v>45764</v>
      </c>
      <c r="P118" s="56">
        <v>45770</v>
      </c>
      <c r="Q118" s="53" t="s">
        <v>368</v>
      </c>
      <c r="R118" s="51" t="s">
        <v>369</v>
      </c>
      <c r="S118" s="57" t="s">
        <v>370</v>
      </c>
      <c r="T118" s="25" t="str">
        <f t="shared" si="17"/>
        <v>&lt;0.5</v>
      </c>
      <c r="U118" s="25" t="str">
        <f t="shared" si="17"/>
        <v>&lt;0.8</v>
      </c>
      <c r="V118" s="26" t="str">
        <f t="shared" si="15"/>
        <v>&lt;1.3</v>
      </c>
      <c r="W118" s="21" t="str">
        <f t="shared" si="16"/>
        <v/>
      </c>
    </row>
    <row r="119" spans="1:23" x14ac:dyDescent="0.4">
      <c r="A119" s="15">
        <f t="shared" si="14"/>
        <v>113</v>
      </c>
      <c r="B119" s="51" t="s">
        <v>354</v>
      </c>
      <c r="C119" s="52" t="s">
        <v>354</v>
      </c>
      <c r="D119" s="53" t="s">
        <v>93</v>
      </c>
      <c r="E119" s="51" t="s">
        <v>93</v>
      </c>
      <c r="F119" s="52" t="s">
        <v>93</v>
      </c>
      <c r="G119" s="54" t="s">
        <v>37</v>
      </c>
      <c r="H119" s="53" t="s">
        <v>366</v>
      </c>
      <c r="I119" s="51" t="s">
        <v>374</v>
      </c>
      <c r="J119" s="15" t="s">
        <v>93</v>
      </c>
      <c r="K119" s="51" t="s">
        <v>93</v>
      </c>
      <c r="L119" s="52" t="s">
        <v>88</v>
      </c>
      <c r="M119" s="53" t="s">
        <v>357</v>
      </c>
      <c r="N119" s="52" t="s">
        <v>35</v>
      </c>
      <c r="O119" s="55">
        <v>45764</v>
      </c>
      <c r="P119" s="56">
        <v>45770</v>
      </c>
      <c r="Q119" s="53" t="s">
        <v>372</v>
      </c>
      <c r="R119" s="51" t="s">
        <v>369</v>
      </c>
      <c r="S119" s="57" t="s">
        <v>163</v>
      </c>
      <c r="T119" s="25" t="str">
        <f t="shared" si="17"/>
        <v>&lt;0.7</v>
      </c>
      <c r="U119" s="25" t="str">
        <f t="shared" si="17"/>
        <v>&lt;0.8</v>
      </c>
      <c r="V119" s="26" t="str">
        <f t="shared" si="15"/>
        <v>&lt;1.5</v>
      </c>
      <c r="W119" s="21" t="str">
        <f t="shared" si="16"/>
        <v/>
      </c>
    </row>
    <row r="120" spans="1:23" x14ac:dyDescent="0.4">
      <c r="A120" s="15">
        <f t="shared" si="14"/>
        <v>114</v>
      </c>
      <c r="B120" s="51" t="s">
        <v>354</v>
      </c>
      <c r="C120" s="52" t="s">
        <v>354</v>
      </c>
      <c r="D120" s="53" t="s">
        <v>375</v>
      </c>
      <c r="E120" s="51" t="s">
        <v>93</v>
      </c>
      <c r="F120" s="52" t="s">
        <v>93</v>
      </c>
      <c r="G120" s="54" t="s">
        <v>37</v>
      </c>
      <c r="H120" s="53" t="s">
        <v>38</v>
      </c>
      <c r="I120" s="51" t="s">
        <v>376</v>
      </c>
      <c r="J120" s="15" t="s">
        <v>377</v>
      </c>
      <c r="K120" s="51" t="s">
        <v>93</v>
      </c>
      <c r="L120" s="52" t="s">
        <v>88</v>
      </c>
      <c r="M120" s="53" t="s">
        <v>357</v>
      </c>
      <c r="N120" s="52" t="s">
        <v>39</v>
      </c>
      <c r="O120" s="55">
        <v>45764</v>
      </c>
      <c r="P120" s="56">
        <v>45770</v>
      </c>
      <c r="Q120" s="53" t="s">
        <v>50</v>
      </c>
      <c r="R120" s="51" t="s">
        <v>50</v>
      </c>
      <c r="S120" s="57" t="s">
        <v>378</v>
      </c>
      <c r="T120" s="25" t="str">
        <f t="shared" si="17"/>
        <v>&lt;11</v>
      </c>
      <c r="U120" s="25" t="str">
        <f t="shared" si="17"/>
        <v>&lt;11</v>
      </c>
      <c r="V120" s="26" t="str">
        <f t="shared" si="15"/>
        <v>&lt;22</v>
      </c>
      <c r="W120" s="21" t="str">
        <f t="shared" si="16"/>
        <v/>
      </c>
    </row>
    <row r="121" spans="1:23" x14ac:dyDescent="0.4">
      <c r="A121" s="15">
        <f t="shared" si="14"/>
        <v>115</v>
      </c>
      <c r="B121" s="51" t="s">
        <v>354</v>
      </c>
      <c r="C121" s="52" t="s">
        <v>354</v>
      </c>
      <c r="D121" s="53" t="s">
        <v>375</v>
      </c>
      <c r="E121" s="51" t="s">
        <v>93</v>
      </c>
      <c r="F121" s="52" t="s">
        <v>93</v>
      </c>
      <c r="G121" s="54" t="s">
        <v>37</v>
      </c>
      <c r="H121" s="53" t="s">
        <v>38</v>
      </c>
      <c r="I121" s="51" t="s">
        <v>379</v>
      </c>
      <c r="J121" s="15" t="s">
        <v>377</v>
      </c>
      <c r="K121" s="51" t="s">
        <v>93</v>
      </c>
      <c r="L121" s="52" t="s">
        <v>88</v>
      </c>
      <c r="M121" s="53" t="s">
        <v>357</v>
      </c>
      <c r="N121" s="52" t="s">
        <v>39</v>
      </c>
      <c r="O121" s="55">
        <v>45764</v>
      </c>
      <c r="P121" s="56">
        <v>45770</v>
      </c>
      <c r="Q121" s="53" t="s">
        <v>49</v>
      </c>
      <c r="R121" s="51" t="s">
        <v>54</v>
      </c>
      <c r="S121" s="57" t="s">
        <v>378</v>
      </c>
      <c r="T121" s="25" t="str">
        <f t="shared" si="17"/>
        <v>&lt;12</v>
      </c>
      <c r="U121" s="25" t="str">
        <f t="shared" si="17"/>
        <v>&lt;10</v>
      </c>
      <c r="V121" s="26" t="str">
        <f t="shared" si="15"/>
        <v>&lt;22</v>
      </c>
      <c r="W121" s="21" t="str">
        <f t="shared" si="16"/>
        <v/>
      </c>
    </row>
    <row r="122" spans="1:23" x14ac:dyDescent="0.4">
      <c r="A122" s="15">
        <f t="shared" si="14"/>
        <v>116</v>
      </c>
      <c r="B122" s="51" t="s">
        <v>354</v>
      </c>
      <c r="C122" s="52" t="s">
        <v>354</v>
      </c>
      <c r="D122" s="53" t="s">
        <v>73</v>
      </c>
      <c r="E122" s="51" t="s">
        <v>93</v>
      </c>
      <c r="F122" s="52" t="s">
        <v>93</v>
      </c>
      <c r="G122" s="54" t="s">
        <v>37</v>
      </c>
      <c r="H122" s="53" t="s">
        <v>38</v>
      </c>
      <c r="I122" s="51" t="s">
        <v>380</v>
      </c>
      <c r="J122" s="15" t="s">
        <v>377</v>
      </c>
      <c r="K122" s="51" t="s">
        <v>93</v>
      </c>
      <c r="L122" s="52" t="s">
        <v>88</v>
      </c>
      <c r="M122" s="53" t="s">
        <v>357</v>
      </c>
      <c r="N122" s="52" t="s">
        <v>39</v>
      </c>
      <c r="O122" s="55">
        <v>45764</v>
      </c>
      <c r="P122" s="56">
        <v>45770</v>
      </c>
      <c r="Q122" s="53" t="s">
        <v>49</v>
      </c>
      <c r="R122" s="51" t="s">
        <v>54</v>
      </c>
      <c r="S122" s="57" t="s">
        <v>378</v>
      </c>
      <c r="T122" s="25" t="str">
        <f t="shared" si="17"/>
        <v>&lt;12</v>
      </c>
      <c r="U122" s="25" t="str">
        <f t="shared" si="17"/>
        <v>&lt;10</v>
      </c>
      <c r="V122" s="26" t="str">
        <f t="shared" si="15"/>
        <v>&lt;22</v>
      </c>
      <c r="W122" s="21" t="str">
        <f t="shared" si="16"/>
        <v/>
      </c>
    </row>
    <row r="123" spans="1:23" x14ac:dyDescent="0.4">
      <c r="A123" s="15">
        <f t="shared" si="14"/>
        <v>117</v>
      </c>
      <c r="B123" s="51" t="s">
        <v>354</v>
      </c>
      <c r="C123" s="52" t="s">
        <v>354</v>
      </c>
      <c r="D123" s="53" t="s">
        <v>381</v>
      </c>
      <c r="E123" s="51" t="s">
        <v>93</v>
      </c>
      <c r="F123" s="52" t="s">
        <v>93</v>
      </c>
      <c r="G123" s="54" t="s">
        <v>37</v>
      </c>
      <c r="H123" s="53" t="s">
        <v>38</v>
      </c>
      <c r="I123" s="51" t="s">
        <v>382</v>
      </c>
      <c r="J123" s="15" t="s">
        <v>377</v>
      </c>
      <c r="K123" s="51" t="s">
        <v>93</v>
      </c>
      <c r="L123" s="52" t="s">
        <v>88</v>
      </c>
      <c r="M123" s="53" t="s">
        <v>357</v>
      </c>
      <c r="N123" s="52" t="s">
        <v>39</v>
      </c>
      <c r="O123" s="55">
        <v>45764</v>
      </c>
      <c r="P123" s="56">
        <v>45770</v>
      </c>
      <c r="Q123" s="53" t="s">
        <v>49</v>
      </c>
      <c r="R123" s="51" t="s">
        <v>50</v>
      </c>
      <c r="S123" s="57" t="s">
        <v>358</v>
      </c>
      <c r="T123" s="25" t="str">
        <f t="shared" si="17"/>
        <v>&lt;12</v>
      </c>
      <c r="U123" s="25" t="str">
        <f t="shared" si="17"/>
        <v>&lt;11</v>
      </c>
      <c r="V123" s="26" t="str">
        <f t="shared" si="15"/>
        <v>&lt;23</v>
      </c>
      <c r="W123" s="21" t="str">
        <f t="shared" si="16"/>
        <v/>
      </c>
    </row>
    <row r="124" spans="1:23" x14ac:dyDescent="0.4">
      <c r="A124" s="15">
        <f t="shared" si="14"/>
        <v>118</v>
      </c>
      <c r="B124" s="51" t="s">
        <v>354</v>
      </c>
      <c r="C124" s="52" t="s">
        <v>354</v>
      </c>
      <c r="D124" s="53" t="s">
        <v>383</v>
      </c>
      <c r="E124" s="51" t="s">
        <v>93</v>
      </c>
      <c r="F124" s="52" t="s">
        <v>93</v>
      </c>
      <c r="G124" s="54" t="s">
        <v>37</v>
      </c>
      <c r="H124" s="53" t="s">
        <v>38</v>
      </c>
      <c r="I124" s="51" t="s">
        <v>384</v>
      </c>
      <c r="J124" s="15" t="s">
        <v>377</v>
      </c>
      <c r="K124" s="51" t="s">
        <v>93</v>
      </c>
      <c r="L124" s="52" t="s">
        <v>88</v>
      </c>
      <c r="M124" s="53" t="s">
        <v>357</v>
      </c>
      <c r="N124" s="52" t="s">
        <v>39</v>
      </c>
      <c r="O124" s="55">
        <v>45764</v>
      </c>
      <c r="P124" s="56">
        <v>45770</v>
      </c>
      <c r="Q124" s="53" t="s">
        <v>49</v>
      </c>
      <c r="R124" s="51" t="s">
        <v>54</v>
      </c>
      <c r="S124" s="57" t="s">
        <v>378</v>
      </c>
      <c r="T124" s="25" t="str">
        <f t="shared" si="17"/>
        <v>&lt;12</v>
      </c>
      <c r="U124" s="25" t="str">
        <f t="shared" si="17"/>
        <v>&lt;10</v>
      </c>
      <c r="V124" s="26" t="str">
        <f t="shared" si="15"/>
        <v>&lt;22</v>
      </c>
      <c r="W124" s="21" t="str">
        <f t="shared" si="16"/>
        <v/>
      </c>
    </row>
    <row r="125" spans="1:23" x14ac:dyDescent="0.4">
      <c r="A125" s="15">
        <f t="shared" si="14"/>
        <v>119</v>
      </c>
      <c r="B125" s="51" t="s">
        <v>354</v>
      </c>
      <c r="C125" s="52" t="s">
        <v>354</v>
      </c>
      <c r="D125" s="53" t="s">
        <v>385</v>
      </c>
      <c r="E125" s="51" t="s">
        <v>93</v>
      </c>
      <c r="F125" s="52" t="s">
        <v>93</v>
      </c>
      <c r="G125" s="54" t="s">
        <v>37</v>
      </c>
      <c r="H125" s="53" t="s">
        <v>84</v>
      </c>
      <c r="I125" s="51" t="s">
        <v>386</v>
      </c>
      <c r="J125" s="15" t="s">
        <v>356</v>
      </c>
      <c r="K125" s="51" t="s">
        <v>93</v>
      </c>
      <c r="L125" s="52" t="s">
        <v>88</v>
      </c>
      <c r="M125" s="53" t="s">
        <v>357</v>
      </c>
      <c r="N125" s="52" t="s">
        <v>39</v>
      </c>
      <c r="O125" s="55">
        <v>45764</v>
      </c>
      <c r="P125" s="56">
        <v>45770</v>
      </c>
      <c r="Q125" s="53" t="s">
        <v>387</v>
      </c>
      <c r="R125" s="51" t="s">
        <v>50</v>
      </c>
      <c r="S125" s="57" t="s">
        <v>388</v>
      </c>
      <c r="T125" s="25" t="str">
        <f t="shared" si="17"/>
        <v>&lt;13</v>
      </c>
      <c r="U125" s="25" t="str">
        <f t="shared" si="17"/>
        <v>&lt;11</v>
      </c>
      <c r="V125" s="26" t="str">
        <f t="shared" si="15"/>
        <v>&lt;24</v>
      </c>
      <c r="W125" s="21" t="str">
        <f t="shared" si="16"/>
        <v/>
      </c>
    </row>
    <row r="126" spans="1:23" x14ac:dyDescent="0.4">
      <c r="A126" s="15">
        <f t="shared" si="14"/>
        <v>120</v>
      </c>
      <c r="B126" s="51" t="s">
        <v>354</v>
      </c>
      <c r="C126" s="52" t="s">
        <v>354</v>
      </c>
      <c r="D126" s="53" t="s">
        <v>256</v>
      </c>
      <c r="E126" s="51" t="s">
        <v>93</v>
      </c>
      <c r="F126" s="52" t="s">
        <v>93</v>
      </c>
      <c r="G126" s="54" t="s">
        <v>37</v>
      </c>
      <c r="H126" s="53" t="s">
        <v>84</v>
      </c>
      <c r="I126" s="51" t="s">
        <v>389</v>
      </c>
      <c r="J126" s="15" t="s">
        <v>356</v>
      </c>
      <c r="K126" s="51" t="s">
        <v>93</v>
      </c>
      <c r="L126" s="52" t="s">
        <v>88</v>
      </c>
      <c r="M126" s="53" t="s">
        <v>357</v>
      </c>
      <c r="N126" s="52" t="s">
        <v>39</v>
      </c>
      <c r="O126" s="55">
        <v>45764</v>
      </c>
      <c r="P126" s="56">
        <v>45770</v>
      </c>
      <c r="Q126" s="53" t="s">
        <v>49</v>
      </c>
      <c r="R126" s="51" t="s">
        <v>54</v>
      </c>
      <c r="S126" s="57" t="s">
        <v>378</v>
      </c>
      <c r="T126" s="25" t="str">
        <f t="shared" si="17"/>
        <v>&lt;12</v>
      </c>
      <c r="U126" s="25" t="str">
        <f t="shared" si="17"/>
        <v>&lt;10</v>
      </c>
      <c r="V126" s="26" t="str">
        <f t="shared" si="15"/>
        <v>&lt;22</v>
      </c>
      <c r="W126" s="21" t="str">
        <f t="shared" si="16"/>
        <v/>
      </c>
    </row>
    <row r="127" spans="1:23" x14ac:dyDescent="0.4">
      <c r="A127" s="15">
        <f t="shared" si="14"/>
        <v>121</v>
      </c>
      <c r="B127" s="51" t="s">
        <v>354</v>
      </c>
      <c r="C127" s="52" t="s">
        <v>354</v>
      </c>
      <c r="D127" s="53" t="s">
        <v>390</v>
      </c>
      <c r="E127" s="51" t="s">
        <v>93</v>
      </c>
      <c r="F127" s="52" t="s">
        <v>93</v>
      </c>
      <c r="G127" s="54" t="s">
        <v>37</v>
      </c>
      <c r="H127" s="53" t="s">
        <v>84</v>
      </c>
      <c r="I127" s="51" t="s">
        <v>391</v>
      </c>
      <c r="J127" s="15" t="s">
        <v>356</v>
      </c>
      <c r="K127" s="51" t="s">
        <v>93</v>
      </c>
      <c r="L127" s="52" t="s">
        <v>88</v>
      </c>
      <c r="M127" s="53" t="s">
        <v>357</v>
      </c>
      <c r="N127" s="52" t="s">
        <v>39</v>
      </c>
      <c r="O127" s="55">
        <v>45764</v>
      </c>
      <c r="P127" s="56">
        <v>45770</v>
      </c>
      <c r="Q127" s="53" t="s">
        <v>387</v>
      </c>
      <c r="R127" s="51" t="s">
        <v>50</v>
      </c>
      <c r="S127" s="57" t="s">
        <v>388</v>
      </c>
      <c r="T127" s="25" t="str">
        <f t="shared" ref="T127:U129" si="18">IF(Q127="","",IF(NOT(ISERROR(Q127*1)),ROUNDDOWN(Q127*1,2-INT(LOG(ABS(Q127*1)))),IFERROR("&lt;"&amp;ROUNDDOWN(IF(SUBSTITUTE(Q127,"&lt;","")*1&lt;=50,SUBSTITUTE(Q127,"&lt;","")*1,""),2-INT(LOG(ABS(SUBSTITUTE(Q127,"&lt;","")*1)))),IF(Q127="-",Q127,"入力形式が間違っています"))))</f>
        <v>&lt;13</v>
      </c>
      <c r="U127" s="25" t="str">
        <f t="shared" si="18"/>
        <v>&lt;11</v>
      </c>
      <c r="V127" s="26" t="str">
        <f t="shared" si="15"/>
        <v>&lt;24</v>
      </c>
      <c r="W127" s="21" t="str">
        <f t="shared" si="16"/>
        <v/>
      </c>
    </row>
    <row r="128" spans="1:23" x14ac:dyDescent="0.4">
      <c r="A128" s="15">
        <f t="shared" si="14"/>
        <v>122</v>
      </c>
      <c r="B128" s="51" t="s">
        <v>354</v>
      </c>
      <c r="C128" s="52" t="s">
        <v>354</v>
      </c>
      <c r="D128" s="53" t="s">
        <v>392</v>
      </c>
      <c r="E128" s="51" t="s">
        <v>93</v>
      </c>
      <c r="F128" s="52" t="s">
        <v>93</v>
      </c>
      <c r="G128" s="54" t="s">
        <v>37</v>
      </c>
      <c r="H128" s="53" t="s">
        <v>84</v>
      </c>
      <c r="I128" s="51" t="s">
        <v>393</v>
      </c>
      <c r="J128" s="15" t="s">
        <v>394</v>
      </c>
      <c r="K128" s="51" t="s">
        <v>93</v>
      </c>
      <c r="L128" s="52" t="s">
        <v>88</v>
      </c>
      <c r="M128" s="53" t="s">
        <v>357</v>
      </c>
      <c r="N128" s="52" t="s">
        <v>39</v>
      </c>
      <c r="O128" s="55">
        <v>45764</v>
      </c>
      <c r="P128" s="56">
        <v>45770</v>
      </c>
      <c r="Q128" s="53" t="s">
        <v>54</v>
      </c>
      <c r="R128" s="51" t="s">
        <v>361</v>
      </c>
      <c r="S128" s="57" t="s">
        <v>362</v>
      </c>
      <c r="T128" s="25" t="str">
        <f t="shared" si="18"/>
        <v>&lt;10</v>
      </c>
      <c r="U128" s="25" t="str">
        <f t="shared" si="18"/>
        <v>&lt;9</v>
      </c>
      <c r="V128" s="26" t="str">
        <f t="shared" si="15"/>
        <v>&lt;19</v>
      </c>
      <c r="W128" s="21" t="str">
        <f t="shared" si="16"/>
        <v/>
      </c>
    </row>
    <row r="129" spans="1:23" x14ac:dyDescent="0.4">
      <c r="A129" s="15">
        <f t="shared" si="14"/>
        <v>123</v>
      </c>
      <c r="B129" s="51" t="s">
        <v>354</v>
      </c>
      <c r="C129" s="52" t="s">
        <v>354</v>
      </c>
      <c r="D129" s="53" t="s">
        <v>385</v>
      </c>
      <c r="E129" s="51" t="s">
        <v>93</v>
      </c>
      <c r="F129" s="52" t="s">
        <v>93</v>
      </c>
      <c r="G129" s="54" t="s">
        <v>37</v>
      </c>
      <c r="H129" s="53" t="s">
        <v>84</v>
      </c>
      <c r="I129" s="51" t="s">
        <v>176</v>
      </c>
      <c r="J129" s="15" t="s">
        <v>94</v>
      </c>
      <c r="K129" s="51" t="s">
        <v>395</v>
      </c>
      <c r="L129" s="52" t="s">
        <v>88</v>
      </c>
      <c r="M129" s="53" t="s">
        <v>357</v>
      </c>
      <c r="N129" s="52" t="s">
        <v>39</v>
      </c>
      <c r="O129" s="55">
        <v>45764</v>
      </c>
      <c r="P129" s="56">
        <v>45770</v>
      </c>
      <c r="Q129" s="53" t="s">
        <v>49</v>
      </c>
      <c r="R129" s="51" t="s">
        <v>54</v>
      </c>
      <c r="S129" s="57" t="s">
        <v>378</v>
      </c>
      <c r="T129" s="25" t="str">
        <f t="shared" si="18"/>
        <v>&lt;12</v>
      </c>
      <c r="U129" s="25" t="str">
        <f t="shared" si="18"/>
        <v>&lt;10</v>
      </c>
      <c r="V129" s="26" t="str">
        <f t="shared" si="15"/>
        <v>&lt;22</v>
      </c>
      <c r="W129" s="21" t="str">
        <f t="shared" si="16"/>
        <v/>
      </c>
    </row>
  </sheetData>
  <mergeCells count="27">
    <mergeCell ref="U4:U6"/>
    <mergeCell ref="N4:N6"/>
    <mergeCell ref="O4:O6"/>
    <mergeCell ref="P4:P6"/>
    <mergeCell ref="Q4:S4"/>
    <mergeCell ref="T4:T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A3:A6"/>
    <mergeCell ref="B3:B6"/>
    <mergeCell ref="C3:C6"/>
    <mergeCell ref="D3:F3"/>
    <mergeCell ref="G3:G6"/>
  </mergeCells>
  <phoneticPr fontId="1"/>
  <conditionalFormatting sqref="V7:V9">
    <cfRule type="expression" dxfId="9" priority="10">
      <formula>$W7="○"</formula>
    </cfRule>
  </conditionalFormatting>
  <conditionalFormatting sqref="V10">
    <cfRule type="expression" dxfId="8" priority="9">
      <formula>$W10="○"</formula>
    </cfRule>
  </conditionalFormatting>
  <conditionalFormatting sqref="V11">
    <cfRule type="expression" dxfId="7" priority="8">
      <formula>$W11="○"</formula>
    </cfRule>
  </conditionalFormatting>
  <conditionalFormatting sqref="V12:V16">
    <cfRule type="expression" dxfId="6" priority="7">
      <formula>$W12="○"</formula>
    </cfRule>
  </conditionalFormatting>
  <conditionalFormatting sqref="V17:V22">
    <cfRule type="expression" dxfId="5" priority="6">
      <formula>$W17="○"</formula>
    </cfRule>
  </conditionalFormatting>
  <conditionalFormatting sqref="V23:V27">
    <cfRule type="expression" dxfId="4" priority="5">
      <formula>$W23="○"</formula>
    </cfRule>
  </conditionalFormatting>
  <conditionalFormatting sqref="V28:V30">
    <cfRule type="expression" dxfId="3" priority="4">
      <formula>$W28="○"</formula>
    </cfRule>
  </conditionalFormatting>
  <conditionalFormatting sqref="V31:V32">
    <cfRule type="expression" dxfId="2" priority="3">
      <formula>$W31="○"</formula>
    </cfRule>
  </conditionalFormatting>
  <conditionalFormatting sqref="V33:V109">
    <cfRule type="expression" dxfId="1" priority="2">
      <formula>$W33="○"</formula>
    </cfRule>
  </conditionalFormatting>
  <conditionalFormatting sqref="V110:V129">
    <cfRule type="expression" dxfId="0" priority="1">
      <formula>$W110="○"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