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515" windowHeight="7680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1" l="1"/>
  <c r="T9" i="1"/>
  <c r="V9" i="1" s="1"/>
  <c r="W9" i="1" s="1"/>
  <c r="U8" i="1"/>
  <c r="V8" i="1" s="1"/>
  <c r="W8" i="1" s="1"/>
  <c r="T8" i="1"/>
  <c r="A8" i="1"/>
  <c r="A9" i="1" s="1"/>
  <c r="V7" i="1"/>
  <c r="W7" i="1" s="1"/>
  <c r="U7" i="1"/>
  <c r="T7" i="1"/>
</calcChain>
</file>

<file path=xl/sharedStrings.xml><?xml version="1.0" encoding="utf-8"?>
<sst xmlns="http://schemas.openxmlformats.org/spreadsheetml/2006/main" count="79" uniqueCount="48">
  <si>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</si>
  <si>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</si>
  <si>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</si>
  <si>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</si>
  <si>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</si>
  <si>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</si>
  <si>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</si>
  <si>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</si>
  <si>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</si>
  <si>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</si>
  <si>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</si>
  <si>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</si>
  <si>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</si>
  <si>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</si>
  <si>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</si>
  <si>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</si>
  <si>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</si>
  <si>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</si>
  <si>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</si>
  <si>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</si>
  <si>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</si>
  <si>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</si>
  <si>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</si>
  <si>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</si>
  <si>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</si>
  <si>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</si>
  <si>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</si>
  <si>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</si>
  <si>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</si>
  <si>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</si>
  <si>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</si>
  <si>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-</t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</si>
  <si>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</si>
  <si>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</si>
  <si>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</si>
  <si>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調製粉乳</t>
    <rPh sb="0" eb="4">
      <t>チョウセイフンニュウ</t>
    </rPh>
    <phoneticPr fontId="1"/>
  </si>
  <si>
    <t>制限なし</t>
    <rPh sb="0" eb="2">
      <t>セイゲン</t>
    </rPh>
    <phoneticPr fontId="7"/>
  </si>
  <si>
    <t>Ge</t>
  </si>
  <si>
    <t>&lt;0.73092</t>
  </si>
  <si>
    <t>&lt;0.78953</t>
  </si>
  <si>
    <t>&lt;1.5</t>
  </si>
  <si>
    <t>ベビーフード</t>
    <phoneticPr fontId="1"/>
  </si>
  <si>
    <t>&lt;0.64585</t>
  </si>
  <si>
    <t>&lt;0.62499</t>
  </si>
  <si>
    <t>&lt;1.3</t>
  </si>
  <si>
    <t>&lt;1.0119</t>
  </si>
  <si>
    <t>&lt;1.0840</t>
  </si>
  <si>
    <t>&lt;2.1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</si>
</sst>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1&#22577;)/(3)&#22269;&#34907;&#30740;/&#20083;&#20816;&#29992;&#12304;R3.1.15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workbookViewId="0">
      <selection activeCell="A2" sqref="A2"/>
    </sheetView>
  </sheetViews>
  <sheetFormatPr defaultRowHeight="18.75" x14ac:dyDescent="0.4"/>
  <cols>
    <col min="2" max="2" width="11" style="83" bestFit="1" customWidth="1"/>
    <col min="3" max="3" width="25.5" bestFit="1" customWidth="1"/>
    <col min="6" max="6" width="24.625" style="82" customWidth="1"/>
    <col min="8" max="8" width="17.25" bestFit="1" customWidth="1"/>
    <col min="9" max="9" width="12.875" style="83" bestFit="1" customWidth="1"/>
    <col min="10" max="10" width="39" style="83" bestFit="1" customWidth="1"/>
    <col min="11" max="11" width="21.625" style="83" customWidth="1"/>
    <col min="12" max="12" width="27.625" bestFit="1" customWidth="1"/>
    <col min="13" max="13" width="22.2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84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1"/>
      <c r="B4" s="85"/>
      <c r="C4" s="12"/>
      <c r="D4" s="13" t="s">
        <v>11</v>
      </c>
      <c r="E4" s="14" t="s">
        <v>12</v>
      </c>
      <c r="F4" s="15" t="s">
        <v>13</v>
      </c>
      <c r="G4" s="16"/>
      <c r="H4" s="17"/>
      <c r="I4" s="21" t="s">
        <v>14</v>
      </c>
      <c r="J4" s="18"/>
      <c r="K4" s="19"/>
      <c r="L4" s="20" t="s">
        <v>15</v>
      </c>
      <c r="M4" s="21" t="s">
        <v>16</v>
      </c>
      <c r="N4" s="15" t="s">
        <v>17</v>
      </c>
      <c r="O4" s="22" t="s">
        <v>18</v>
      </c>
      <c r="P4" s="23" t="s">
        <v>19</v>
      </c>
      <c r="Q4" s="24" t="s">
        <v>20</v>
      </c>
      <c r="R4" s="25"/>
      <c r="S4" s="25"/>
      <c r="T4" s="26" t="s">
        <v>21</v>
      </c>
      <c r="U4" s="27" t="s">
        <v>22</v>
      </c>
      <c r="V4" s="27" t="s">
        <v>23</v>
      </c>
      <c r="W4" s="28" t="s">
        <v>24</v>
      </c>
    </row>
    <row r="5" spans="1:23" ht="110.1" customHeight="1" x14ac:dyDescent="0.4">
      <c r="A5" s="11"/>
      <c r="B5" s="85"/>
      <c r="C5" s="12"/>
      <c r="D5" s="29"/>
      <c r="E5" s="30"/>
      <c r="F5" s="33"/>
      <c r="G5" s="16"/>
      <c r="H5" s="17"/>
      <c r="I5" s="32"/>
      <c r="J5" s="31" t="s">
        <v>25</v>
      </c>
      <c r="K5" s="31" t="s">
        <v>26</v>
      </c>
      <c r="L5" s="12"/>
      <c r="M5" s="32"/>
      <c r="N5" s="33"/>
      <c r="O5" s="34"/>
      <c r="P5" s="35"/>
      <c r="Q5" s="36" t="s">
        <v>27</v>
      </c>
      <c r="R5" s="37"/>
      <c r="S5" s="38"/>
      <c r="T5" s="39"/>
      <c r="U5" s="40"/>
      <c r="V5" s="40"/>
      <c r="W5" s="41"/>
    </row>
    <row r="6" spans="1:23" ht="19.5" thickBot="1" x14ac:dyDescent="0.45">
      <c r="A6" s="42"/>
      <c r="B6" s="86"/>
      <c r="C6" s="43"/>
      <c r="D6" s="44"/>
      <c r="E6" s="45"/>
      <c r="F6" s="50"/>
      <c r="G6" s="46"/>
      <c r="H6" s="47"/>
      <c r="I6" s="49"/>
      <c r="J6" s="48"/>
      <c r="K6" s="48"/>
      <c r="L6" s="43"/>
      <c r="M6" s="49"/>
      <c r="N6" s="50"/>
      <c r="O6" s="51"/>
      <c r="P6" s="52"/>
      <c r="Q6" s="53" t="s">
        <v>28</v>
      </c>
      <c r="R6" s="54" t="s">
        <v>29</v>
      </c>
      <c r="S6" s="55" t="s">
        <v>30</v>
      </c>
      <c r="T6" s="56"/>
      <c r="U6" s="57"/>
      <c r="V6" s="57"/>
      <c r="W6" s="58"/>
    </row>
    <row r="7" spans="1:23" ht="19.5" thickTop="1" x14ac:dyDescent="0.4">
      <c r="A7" s="59">
        <v>1</v>
      </c>
      <c r="B7" s="62" t="s">
        <v>31</v>
      </c>
      <c r="C7" s="60" t="s">
        <v>32</v>
      </c>
      <c r="D7" s="61" t="s">
        <v>31</v>
      </c>
      <c r="E7" s="59" t="s">
        <v>31</v>
      </c>
      <c r="F7" s="59" t="s">
        <v>31</v>
      </c>
      <c r="G7" s="63" t="s">
        <v>33</v>
      </c>
      <c r="H7" s="64" t="s">
        <v>34</v>
      </c>
      <c r="I7" s="62" t="s">
        <v>35</v>
      </c>
      <c r="J7" s="62" t="s">
        <v>31</v>
      </c>
      <c r="K7" s="62" t="s">
        <v>31</v>
      </c>
      <c r="L7" s="65" t="s">
        <v>36</v>
      </c>
      <c r="M7" s="66" t="s">
        <v>32</v>
      </c>
      <c r="N7" s="67" t="s">
        <v>37</v>
      </c>
      <c r="O7" s="68">
        <v>44204</v>
      </c>
      <c r="P7" s="69">
        <v>44210</v>
      </c>
      <c r="Q7" s="70" t="s">
        <v>38</v>
      </c>
      <c r="R7" s="71" t="s">
        <v>39</v>
      </c>
      <c r="S7" s="72" t="s">
        <v>40</v>
      </c>
      <c r="T7" s="73" t="str">
        <f t="shared" ref="T7:U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&lt;0.73</v>
      </c>
      <c r="U7" s="73" t="str">
        <f t="shared" si="0"/>
        <v>&lt;0.789</v>
      </c>
      <c r="V7" s="74" t="str">
        <f t="shared" ref="V7:V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&lt;1.5</v>
      </c>
      <c r="W7" s="75" t="str">
        <f t="shared" ref="W7:W9" si="2">IF(ISERROR(V7*1),"",IF(AND(H7="飲料水",V7&gt;=11),"○",IF(AND(H7="牛乳・乳児用食品",V7&gt;=51),"○",IF(AND(H7&lt;&gt;"",V7&gt;=110),"○",""))))</f>
        <v/>
      </c>
    </row>
    <row r="8" spans="1:23" x14ac:dyDescent="0.4">
      <c r="A8" s="76">
        <f>A7+1</f>
        <v>2</v>
      </c>
      <c r="B8" s="62" t="s">
        <v>31</v>
      </c>
      <c r="C8" s="60" t="s">
        <v>32</v>
      </c>
      <c r="D8" s="77" t="s">
        <v>31</v>
      </c>
      <c r="E8" s="59" t="s">
        <v>31</v>
      </c>
      <c r="F8" s="59" t="s">
        <v>31</v>
      </c>
      <c r="G8" s="63" t="s">
        <v>33</v>
      </c>
      <c r="H8" s="64" t="s">
        <v>34</v>
      </c>
      <c r="I8" s="87" t="s">
        <v>41</v>
      </c>
      <c r="J8" s="62" t="s">
        <v>31</v>
      </c>
      <c r="K8" s="62" t="s">
        <v>31</v>
      </c>
      <c r="L8" s="65" t="s">
        <v>36</v>
      </c>
      <c r="M8" s="78" t="s">
        <v>32</v>
      </c>
      <c r="N8" s="79" t="s">
        <v>37</v>
      </c>
      <c r="O8" s="68">
        <v>44204</v>
      </c>
      <c r="P8" s="69">
        <v>44210</v>
      </c>
      <c r="Q8" s="80" t="s">
        <v>42</v>
      </c>
      <c r="R8" s="81" t="s">
        <v>43</v>
      </c>
      <c r="S8" s="72" t="s">
        <v>44</v>
      </c>
      <c r="T8" s="73" t="str">
        <f t="shared" si="0"/>
        <v>&lt;0.645</v>
      </c>
      <c r="U8" s="73" t="str">
        <f t="shared" si="0"/>
        <v>&lt;0.624</v>
      </c>
      <c r="V8" s="74" t="str">
        <f t="shared" si="1"/>
        <v>&lt;1.3</v>
      </c>
      <c r="W8" s="75" t="str">
        <f t="shared" si="2"/>
        <v/>
      </c>
    </row>
    <row r="9" spans="1:23" x14ac:dyDescent="0.4">
      <c r="A9" s="76">
        <f t="shared" ref="A9" si="3">A8+1</f>
        <v>3</v>
      </c>
      <c r="B9" s="62" t="s">
        <v>31</v>
      </c>
      <c r="C9" s="60" t="s">
        <v>32</v>
      </c>
      <c r="D9" s="77" t="s">
        <v>31</v>
      </c>
      <c r="E9" s="59" t="s">
        <v>31</v>
      </c>
      <c r="F9" s="59" t="s">
        <v>31</v>
      </c>
      <c r="G9" s="63" t="s">
        <v>33</v>
      </c>
      <c r="H9" s="64" t="s">
        <v>34</v>
      </c>
      <c r="I9" s="87" t="s">
        <v>41</v>
      </c>
      <c r="J9" s="62" t="s">
        <v>31</v>
      </c>
      <c r="K9" s="62" t="s">
        <v>31</v>
      </c>
      <c r="L9" s="65" t="s">
        <v>36</v>
      </c>
      <c r="M9" s="78" t="s">
        <v>32</v>
      </c>
      <c r="N9" s="79" t="s">
        <v>37</v>
      </c>
      <c r="O9" s="68">
        <v>44204</v>
      </c>
      <c r="P9" s="69">
        <v>44211</v>
      </c>
      <c r="Q9" s="80" t="s">
        <v>45</v>
      </c>
      <c r="R9" s="81" t="s">
        <v>46</v>
      </c>
      <c r="S9" s="72" t="s">
        <v>47</v>
      </c>
      <c r="T9" s="73" t="str">
        <f t="shared" si="0"/>
        <v>&lt;1.01</v>
      </c>
      <c r="U9" s="73" t="str">
        <f t="shared" si="0"/>
        <v>&lt;1.08</v>
      </c>
      <c r="V9" s="74" t="str">
        <f t="shared" si="1"/>
        <v>&lt;2.1</v>
      </c>
      <c r="W9" s="75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9">
    <cfRule type="expression" dxfId="0" priority="1">
      <formula>$W7="○"</formula>
    </cfRule>
  </conditionalFormatting>
  <dataValidations count="5">
    <dataValidation type="list" allowBlank="1" showInputMessage="1" showErrorMessage="1" sqref="D7:D9">
      <formula1>産地</formula1>
    </dataValidation>
    <dataValidation type="list" allowBlank="1" showInputMessage="1" showErrorMessage="1" sqref="G7:G9">
      <formula1>流通品_非流通品</formula1>
    </dataValidation>
    <dataValidation type="list" allowBlank="1" showInputMessage="1" showErrorMessage="1" sqref="H7:H9">
      <formula1>食品カテゴリ</formula1>
    </dataValidation>
    <dataValidation type="date" allowBlank="1" showInputMessage="1" showErrorMessage="1" sqref="O7:P9">
      <formula1>23743</formula1>
      <formula2>61453</formula2>
    </dataValidation>
    <dataValidation type="list" allowBlank="1" showInputMessage="1" showErrorMessage="1" sqref="W7:W9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'\\10.25.75.248\kyoyu\化学物質係\●東北地方太平洋沖地震福島原発\■プレス\R2年度\R3.1月分\プレスR3.1.(第1221報)\(3)国衛研\[乳児用【R3.1.15】国衛研.xlsx]マスタ（削除不可）'!#REF!</xm:f>
          </x14:formula1>
          <xm:sqref>N4:N9 L7:L9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2021-01-18T02:43:11Z</dcterms:modified>
</cp:coreProperties>
</file>