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616" windowHeight="8592"/>
  </bookViews>
  <sheets>
    <sheet name="Sheet1" sheetId="1" r:id="rId1"/>
  </sheets>
  <externalReferences>
    <externalReference r:id="rId2"/>
    <externalReference r:id="rId3"/>
  </externalReferences>
  <definedNames>
    <definedName name="産地">'[1]マスタ（削除不可）'!$A$3:$A$50</definedName>
    <definedName name="食品カテゴリ">'[1]マスタ（削除不可）'!$C$3:$C$9</definedName>
    <definedName name="超過">'[1]マスタ（削除不可）'!$H$3:$H$4</definedName>
    <definedName name="野生_栽培">'[1]マスタ（削除不可）'!$D$3:$D$8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1" l="1"/>
  <c r="A20" i="1"/>
  <c r="A21" i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U33" i="1"/>
  <c r="T33" i="1"/>
  <c r="V33" i="1" s="1"/>
  <c r="W33" i="1" s="1"/>
  <c r="U32" i="1"/>
  <c r="T32" i="1"/>
  <c r="V32" i="1" s="1"/>
  <c r="W32" i="1" s="1"/>
  <c r="U31" i="1"/>
  <c r="T31" i="1"/>
  <c r="V31" i="1" s="1"/>
  <c r="W31" i="1" s="1"/>
  <c r="U30" i="1"/>
  <c r="T30" i="1"/>
  <c r="V30" i="1" s="1"/>
  <c r="W30" i="1" s="1"/>
  <c r="U29" i="1"/>
  <c r="T29" i="1"/>
  <c r="V29" i="1" s="1"/>
  <c r="W29" i="1" s="1"/>
  <c r="U28" i="1"/>
  <c r="T28" i="1"/>
  <c r="V28" i="1" s="1"/>
  <c r="W28" i="1" s="1"/>
  <c r="U27" i="1"/>
  <c r="T27" i="1"/>
  <c r="V27" i="1" s="1"/>
  <c r="W27" i="1" s="1"/>
  <c r="U26" i="1"/>
  <c r="T26" i="1"/>
  <c r="V26" i="1" s="1"/>
  <c r="W26" i="1" s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 l="1"/>
  <c r="T18" i="1"/>
  <c r="V18" i="1" s="1"/>
  <c r="W18" i="1" s="1"/>
  <c r="U17" i="1"/>
  <c r="V17" i="1" s="1"/>
  <c r="W17" i="1" s="1"/>
  <c r="T17" i="1"/>
  <c r="V16" i="1"/>
  <c r="W16" i="1" s="1"/>
  <c r="U16" i="1"/>
  <c r="T16" i="1"/>
  <c r="U15" i="1"/>
  <c r="T15" i="1"/>
  <c r="V15" i="1" s="1"/>
  <c r="W15" i="1" s="1"/>
  <c r="U14" i="1"/>
  <c r="T14" i="1"/>
  <c r="V14" i="1" s="1"/>
  <c r="W14" i="1" s="1"/>
  <c r="U13" i="1"/>
  <c r="V13" i="1" s="1"/>
  <c r="W13" i="1" s="1"/>
  <c r="T13" i="1"/>
  <c r="V12" i="1"/>
  <c r="W12" i="1" s="1"/>
  <c r="U12" i="1"/>
  <c r="T12" i="1"/>
  <c r="U11" i="1"/>
  <c r="T11" i="1"/>
  <c r="V11" i="1" s="1"/>
  <c r="W11" i="1" s="1"/>
  <c r="U10" i="1"/>
  <c r="T10" i="1"/>
  <c r="V10" i="1" s="1"/>
  <c r="W10" i="1" s="1"/>
  <c r="U9" i="1"/>
  <c r="V9" i="1" s="1"/>
  <c r="W9" i="1" s="1"/>
  <c r="T9" i="1"/>
  <c r="V8" i="1"/>
  <c r="W8" i="1" s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<sst xmlns="http://schemas.openxmlformats.org/spreadsheetml/2006/main" count="369" uniqueCount="97">
  <si>
    <t>３　国立医薬品食品衛生研究所における検査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</si>
  <si>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</si>
  <si>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</si>
  <si>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</si>
  <si>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</si>
  <si>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</si>
  <si>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</si>
  <si>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</si>
  <si>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</si>
  <si>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</si>
  <si>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</si>
  <si>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</si>
  <si>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</si>
  <si>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</si>
  <si>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</si>
  <si>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</si>
  <si>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</si>
  <si>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</si>
  <si>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</si>
  <si>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</si>
  <si>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</si>
  <si>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</si>
  <si>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</si>
  <si>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</si>
  <si>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</si>
  <si>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</si>
  <si>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</si>
  <si>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</si>
  <si>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</si>
  <si>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</si>
  <si>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</si>
  <si>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国立医薬品食品衛生研究所</t>
    <rPh sb="0" eb="12">
      <t>コクリツイヤクヒンショクヒンエイセイケンキュウショ</t>
    </rPh>
    <phoneticPr fontId="1"/>
  </si>
  <si>
    <t>宮城県</t>
    <rPh sb="0" eb="3">
      <t>ミヤギケン</t>
    </rPh>
    <phoneticPr fontId="7"/>
  </si>
  <si>
    <t>加美町</t>
    <rPh sb="0" eb="3">
      <t>カミチョウ</t>
    </rPh>
    <phoneticPr fontId="1"/>
  </si>
  <si>
    <t>小野田</t>
    <rPh sb="0" eb="3">
      <t>オノダ</t>
    </rPh>
    <phoneticPr fontId="1"/>
  </si>
  <si>
    <t>流通品</t>
    <rPh sb="0" eb="2">
      <t>リュウツウ</t>
    </rPh>
    <rPh sb="2" eb="3">
      <t>ヒン</t>
    </rPh>
    <phoneticPr fontId="8"/>
  </si>
  <si>
    <t>農産物</t>
    <rPh sb="0" eb="2">
      <t>ノウサン</t>
    </rPh>
    <rPh sb="2" eb="3">
      <t>ブツ</t>
    </rPh>
    <phoneticPr fontId="1"/>
  </si>
  <si>
    <t>ムキタケ</t>
  </si>
  <si>
    <t>天然</t>
    <rPh sb="0" eb="2">
      <t>テンネン</t>
    </rPh>
    <phoneticPr fontId="3"/>
  </si>
  <si>
    <t>制限なし</t>
    <rPh sb="0" eb="2">
      <t>セイゲン</t>
    </rPh>
    <phoneticPr fontId="1"/>
  </si>
  <si>
    <t>CsI</t>
  </si>
  <si>
    <t>-</t>
    <phoneticPr fontId="1"/>
  </si>
  <si>
    <t>&lt;25</t>
    <phoneticPr fontId="1"/>
  </si>
  <si>
    <t>大和町</t>
    <rPh sb="0" eb="2">
      <t>ヤマト</t>
    </rPh>
    <rPh sb="2" eb="3">
      <t>マチ</t>
    </rPh>
    <phoneticPr fontId="1"/>
  </si>
  <si>
    <t>Ge</t>
  </si>
  <si>
    <t>&lt;5.9158</t>
    <phoneticPr fontId="1"/>
  </si>
  <si>
    <t>クリタケ</t>
  </si>
  <si>
    <t>別名：ヤマドリモタシ</t>
    <rPh sb="0" eb="2">
      <t>ベツメイ</t>
    </rPh>
    <phoneticPr fontId="1"/>
  </si>
  <si>
    <t>&lt;4.6348</t>
  </si>
  <si>
    <t>山形県</t>
    <rPh sb="0" eb="3">
      <t>ヤマガタケン</t>
    </rPh>
    <phoneticPr fontId="7"/>
  </si>
  <si>
    <t>キク</t>
  </si>
  <si>
    <t>静岡県</t>
    <rPh sb="0" eb="3">
      <t>シズオカケン</t>
    </rPh>
    <phoneticPr fontId="7"/>
  </si>
  <si>
    <t>ニンジン</t>
  </si>
  <si>
    <t>ロメインレタス</t>
  </si>
  <si>
    <t>ホウレンソウ</t>
  </si>
  <si>
    <t>ネギ</t>
  </si>
  <si>
    <t>静岡県</t>
  </si>
  <si>
    <t>ミカン</t>
  </si>
  <si>
    <t>-</t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</si>
  <si>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</si>
  <si>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調製粉乳</t>
    <rPh sb="0" eb="4">
      <t>チョウセイフンニュウ</t>
    </rPh>
    <phoneticPr fontId="1"/>
  </si>
  <si>
    <t>制限なし</t>
    <rPh sb="0" eb="2">
      <t>セイゲン</t>
    </rPh>
    <phoneticPr fontId="8"/>
  </si>
  <si>
    <t>&lt;0.83145</t>
  </si>
  <si>
    <t>&lt;0.99747</t>
  </si>
  <si>
    <t>&lt;1.82892</t>
    <phoneticPr fontId="1"/>
  </si>
  <si>
    <t>ベビーフード</t>
    <phoneticPr fontId="1"/>
  </si>
  <si>
    <t>&lt;0.60619</t>
  </si>
  <si>
    <t>&lt;0.62681</t>
  </si>
  <si>
    <t>&lt;1.233</t>
    <phoneticPr fontId="1"/>
  </si>
  <si>
    <t>群馬県</t>
    <rPh sb="0" eb="3">
      <t>グンマケン</t>
    </rPh>
    <phoneticPr fontId="7"/>
  </si>
  <si>
    <t>畜産物</t>
    <rPh sb="0" eb="3">
      <t>チクサンブツ</t>
    </rPh>
    <phoneticPr fontId="3"/>
  </si>
  <si>
    <t>豚肉</t>
    <rPh sb="0" eb="2">
      <t>ブタニク</t>
    </rPh>
    <phoneticPr fontId="1"/>
  </si>
  <si>
    <t>部位：モモ</t>
    <rPh sb="0" eb="2">
      <t>ブイ</t>
    </rPh>
    <phoneticPr fontId="1"/>
  </si>
  <si>
    <t>太田市</t>
    <rPh sb="0" eb="3">
      <t>オオタシ</t>
    </rPh>
    <phoneticPr fontId="1"/>
  </si>
  <si>
    <t>カキ</t>
  </si>
  <si>
    <t>品種：富有柿</t>
    <rPh sb="0" eb="2">
      <t>ヒンシュ</t>
    </rPh>
    <rPh sb="3" eb="6">
      <t>フユウガキ</t>
    </rPh>
    <phoneticPr fontId="1"/>
  </si>
  <si>
    <t>シイタケ</t>
  </si>
  <si>
    <t>栽培</t>
    <rPh sb="0" eb="2">
      <t>サイバイ</t>
    </rPh>
    <phoneticPr fontId="1"/>
  </si>
  <si>
    <t>菌床</t>
    <rPh sb="0" eb="2">
      <t>キンショウ</t>
    </rPh>
    <phoneticPr fontId="1"/>
  </si>
  <si>
    <t>ダイコン</t>
  </si>
  <si>
    <t>コメ</t>
  </si>
  <si>
    <t>鶴岡市</t>
    <rPh sb="0" eb="3">
      <t>ツルオカシ</t>
    </rPh>
    <phoneticPr fontId="1"/>
  </si>
  <si>
    <t>朝日地区</t>
    <rPh sb="0" eb="2">
      <t>アサヒ</t>
    </rPh>
    <rPh sb="2" eb="4">
      <t>チク</t>
    </rPh>
    <phoneticPr fontId="1"/>
  </si>
  <si>
    <t>ソバ</t>
  </si>
  <si>
    <t>品種：でわかおり</t>
    <rPh sb="0" eb="2">
      <t>ヒンシュ</t>
    </rPh>
    <phoneticPr fontId="1"/>
  </si>
  <si>
    <t>ヤマブドウ</t>
  </si>
  <si>
    <t>埼玉県</t>
    <rPh sb="0" eb="3">
      <t>サイタマケン</t>
    </rPh>
    <phoneticPr fontId="7"/>
  </si>
  <si>
    <t>杉戸町</t>
    <rPh sb="0" eb="3">
      <t>スギトマチ</t>
    </rPh>
    <phoneticPr fontId="1"/>
  </si>
  <si>
    <t>鷲巣</t>
    <rPh sb="0" eb="2">
      <t>ワシス</t>
    </rPh>
    <phoneticPr fontId="1"/>
  </si>
  <si>
    <t>ブロッコリー</t>
  </si>
  <si>
    <t>カリフラワー</t>
  </si>
  <si>
    <t>ユズ</t>
  </si>
  <si>
    <t>秋田県</t>
    <rPh sb="0" eb="3">
      <t>アキタケン</t>
    </rPh>
    <phoneticPr fontId="7"/>
  </si>
  <si>
    <t>羽後町</t>
    <rPh sb="0" eb="3">
      <t>ウゴマチ</t>
    </rPh>
    <phoneticPr fontId="1"/>
  </si>
  <si>
    <t>牛肉</t>
    <rPh sb="0" eb="2">
      <t>ギュウニク</t>
    </rPh>
    <phoneticPr fontId="7"/>
  </si>
  <si>
    <t>部位：バラ</t>
    <rPh sb="0" eb="2">
      <t>ブイ</t>
    </rPh>
    <phoneticPr fontId="1"/>
  </si>
  <si>
    <t>菌床、品種：XR-1</t>
    <rPh sb="0" eb="2">
      <t>キンショウ</t>
    </rPh>
    <rPh sb="3" eb="5">
      <t>ヒンシュ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</si>
</sst>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2" borderId="14" xfId="0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0" fontId="0" fillId="0" borderId="44" xfId="0" applyBorder="1"/>
    <xf numFmtId="0" fontId="0" fillId="0" borderId="0" xfId="0" applyAlignment="1"/>
    <xf numFmtId="0" fontId="2" fillId="2" borderId="43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2" fillId="2" borderId="2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0" fontId="2" fillId="2" borderId="40" xfId="0" applyFont="1" applyFill="1" applyBorder="1" applyAlignment="1">
      <alignment horizontal="center" vertical="center"/>
    </xf>
    <xf numFmtId="0" fontId="2" fillId="3" borderId="35" xfId="0" applyNumberFormat="1" applyFont="1" applyFill="1" applyBorder="1" applyAlignment="1">
      <alignment horizontal="center" vertical="center" wrapText="1"/>
    </xf>
    <xf numFmtId="0" fontId="2" fillId="3" borderId="42" xfId="0" applyNumberFormat="1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/>
    </xf>
    <xf numFmtId="57" fontId="2" fillId="2" borderId="36" xfId="0" applyNumberFormat="1" applyFont="1" applyFill="1" applyBorder="1" applyAlignment="1">
      <alignment horizontal="center" vertical="center"/>
    </xf>
    <xf numFmtId="176" fontId="2" fillId="2" borderId="37" xfId="0" applyNumberFormat="1" applyFont="1" applyFill="1" applyBorder="1" applyAlignment="1">
      <alignment horizontal="center" vertical="center"/>
    </xf>
    <xf numFmtId="176" fontId="2" fillId="2" borderId="40" xfId="0" applyNumberFormat="1" applyFont="1" applyFill="1" applyBorder="1" applyAlignment="1">
      <alignment horizontal="center" vertical="center"/>
    </xf>
    <xf numFmtId="0" fontId="2" fillId="2" borderId="37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0" fontId="2" fillId="2" borderId="41" xfId="0" applyNumberFormat="1" applyFont="1" applyFill="1" applyBorder="1" applyAlignment="1">
      <alignment horizontal="center" vertical="center"/>
    </xf>
    <xf numFmtId="0" fontId="2" fillId="3" borderId="35" xfId="0" applyNumberFormat="1" applyFont="1" applyFill="1" applyBorder="1" applyAlignment="1">
      <alignment horizontal="center" vertical="center"/>
    </xf>
    <xf numFmtId="0" fontId="2" fillId="3" borderId="42" xfId="0" applyNumberFormat="1" applyFont="1" applyFill="1" applyBorder="1" applyAlignment="1">
      <alignment horizontal="center" vertical="center"/>
    </xf>
    <xf numFmtId="0" fontId="2" fillId="2" borderId="40" xfId="0" applyNumberFormat="1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57" fontId="2" fillId="2" borderId="43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0" fontId="2" fillId="2" borderId="39" xfId="0" applyNumberFormat="1" applyFont="1" applyFill="1" applyBorder="1" applyAlignment="1">
      <alignment horizontal="center" vertical="center"/>
    </xf>
    <xf numFmtId="0" fontId="2" fillId="2" borderId="24" xfId="0" applyNumberFormat="1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left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</cellXfs>
  <cellStyles count="1">
    <cellStyle name="標準" xfId="0" builtinId="0"/>
  </cellStyles>
  <dxfs count="6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2&#22577;)/(3)&#22269;&#34907;&#30740;/&#26908;&#26619;&#32080;&#26524;&#22577;&#21578;&#12304;2020.11.11&#12305;&#22269;&#34907;&#3074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0083;&#20816;&#29992;&#12304;R2.11.11&#12305;&#22269;&#34907;&#30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tabSelected="1" workbookViewId="0">
      <selection activeCell="A2" sqref="A2"/>
    </sheetView>
  </sheetViews>
  <sheetFormatPr defaultRowHeight="18" x14ac:dyDescent="0.45"/>
  <cols>
    <col min="2" max="2" width="10.3984375" bestFit="1" customWidth="1"/>
    <col min="3" max="3" width="24.09765625" bestFit="1" customWidth="1"/>
    <col min="6" max="6" width="30" style="19" bestFit="1" customWidth="1"/>
    <col min="7" max="8" width="16.296875" style="19" bestFit="1" customWidth="1"/>
    <col min="9" max="9" width="14.3984375" bestFit="1" customWidth="1"/>
    <col min="10" max="10" width="36.8984375" style="19" bestFit="1" customWidth="1"/>
    <col min="11" max="11" width="20.19921875" style="19" bestFit="1" customWidth="1"/>
    <col min="12" max="12" width="26.09765625" style="19" bestFit="1" customWidth="1"/>
    <col min="13" max="13" width="22.796875" bestFit="1" customWidth="1"/>
  </cols>
  <sheetData>
    <row r="1" spans="1:23" x14ac:dyDescent="0.45">
      <c r="A1" t="s">
        <v>0</v>
      </c>
    </row>
    <row r="2" spans="1:23" ht="18.600000000000001" thickBot="1" x14ac:dyDescent="0.5">
      <c r="A2" s="18"/>
      <c r="B2" s="18"/>
      <c r="C2" s="18"/>
    </row>
    <row r="3" spans="1:23" x14ac:dyDescent="0.45">
      <c r="A3" s="88" t="s">
        <v>1</v>
      </c>
      <c r="B3" s="88" t="s">
        <v>2</v>
      </c>
      <c r="C3" s="83" t="s">
        <v>3</v>
      </c>
      <c r="D3" s="73" t="s">
        <v>4</v>
      </c>
      <c r="E3" s="71"/>
      <c r="F3" s="72"/>
      <c r="G3" s="90" t="s">
        <v>5</v>
      </c>
      <c r="H3" s="93" t="s">
        <v>6</v>
      </c>
      <c r="I3" s="70" t="s">
        <v>7</v>
      </c>
      <c r="J3" s="71"/>
      <c r="K3" s="71"/>
      <c r="L3" s="72"/>
      <c r="M3" s="73" t="s">
        <v>8</v>
      </c>
      <c r="N3" s="72"/>
      <c r="O3" s="74" t="s">
        <v>9</v>
      </c>
      <c r="P3" s="75"/>
      <c r="Q3" s="73" t="s">
        <v>10</v>
      </c>
      <c r="R3" s="71"/>
      <c r="S3" s="71"/>
      <c r="T3" s="71"/>
      <c r="U3" s="71"/>
      <c r="V3" s="71"/>
      <c r="W3" s="72"/>
    </row>
    <row r="4" spans="1:23" x14ac:dyDescent="0.45">
      <c r="A4" s="88"/>
      <c r="B4" s="88"/>
      <c r="C4" s="83"/>
      <c r="D4" s="76" t="s">
        <v>11</v>
      </c>
      <c r="E4" s="79" t="s">
        <v>12</v>
      </c>
      <c r="F4" s="82" t="s">
        <v>13</v>
      </c>
      <c r="G4" s="91"/>
      <c r="H4" s="94"/>
      <c r="I4" s="79" t="s">
        <v>14</v>
      </c>
      <c r="J4" s="23"/>
      <c r="K4" s="25"/>
      <c r="L4" s="82" t="s">
        <v>15</v>
      </c>
      <c r="M4" s="85" t="s">
        <v>16</v>
      </c>
      <c r="N4" s="56" t="s">
        <v>17</v>
      </c>
      <c r="O4" s="59" t="s">
        <v>18</v>
      </c>
      <c r="P4" s="62" t="s">
        <v>19</v>
      </c>
      <c r="Q4" s="65" t="s">
        <v>20</v>
      </c>
      <c r="R4" s="66"/>
      <c r="S4" s="66"/>
      <c r="T4" s="67" t="s">
        <v>21</v>
      </c>
      <c r="U4" s="45" t="s">
        <v>22</v>
      </c>
      <c r="V4" s="45" t="s">
        <v>23</v>
      </c>
      <c r="W4" s="48" t="s">
        <v>24</v>
      </c>
    </row>
    <row r="5" spans="1:23" ht="109.95" customHeight="1" x14ac:dyDescent="0.45">
      <c r="A5" s="88"/>
      <c r="B5" s="88"/>
      <c r="C5" s="83"/>
      <c r="D5" s="77"/>
      <c r="E5" s="80"/>
      <c r="F5" s="83"/>
      <c r="G5" s="91"/>
      <c r="H5" s="94"/>
      <c r="I5" s="80"/>
      <c r="J5" s="51" t="s">
        <v>25</v>
      </c>
      <c r="K5" s="51" t="s">
        <v>26</v>
      </c>
      <c r="L5" s="83"/>
      <c r="M5" s="86"/>
      <c r="N5" s="57"/>
      <c r="O5" s="60"/>
      <c r="P5" s="63"/>
      <c r="Q5" s="53" t="s">
        <v>27</v>
      </c>
      <c r="R5" s="54"/>
      <c r="S5" s="55"/>
      <c r="T5" s="68"/>
      <c r="U5" s="46"/>
      <c r="V5" s="46"/>
      <c r="W5" s="49"/>
    </row>
    <row r="6" spans="1:23" ht="18.600000000000001" thickBot="1" x14ac:dyDescent="0.5">
      <c r="A6" s="89"/>
      <c r="B6" s="89"/>
      <c r="C6" s="84"/>
      <c r="D6" s="78"/>
      <c r="E6" s="81"/>
      <c r="F6" s="84"/>
      <c r="G6" s="92"/>
      <c r="H6" s="95"/>
      <c r="I6" s="81"/>
      <c r="J6" s="52"/>
      <c r="K6" s="52"/>
      <c r="L6" s="84"/>
      <c r="M6" s="87"/>
      <c r="N6" s="58"/>
      <c r="O6" s="61"/>
      <c r="P6" s="64"/>
      <c r="Q6" s="2" t="s">
        <v>28</v>
      </c>
      <c r="R6" s="3" t="s">
        <v>29</v>
      </c>
      <c r="S6" s="17" t="s">
        <v>30</v>
      </c>
      <c r="T6" s="69"/>
      <c r="U6" s="47"/>
      <c r="V6" s="47"/>
      <c r="W6" s="50"/>
    </row>
    <row r="7" spans="1:23" ht="18.600000000000001" thickTop="1" x14ac:dyDescent="0.45">
      <c r="A7" s="4">
        <v>1</v>
      </c>
      <c r="B7" s="4"/>
      <c r="C7" s="5" t="s">
        <v>31</v>
      </c>
      <c r="D7" s="6" t="s">
        <v>32</v>
      </c>
      <c r="E7" s="4" t="s">
        <v>33</v>
      </c>
      <c r="F7" s="5" t="s">
        <v>34</v>
      </c>
      <c r="G7" s="22" t="s">
        <v>35</v>
      </c>
      <c r="H7" s="29" t="s">
        <v>36</v>
      </c>
      <c r="I7" s="4" t="s">
        <v>37</v>
      </c>
      <c r="J7" s="21" t="s">
        <v>38</v>
      </c>
      <c r="K7" s="21"/>
      <c r="L7" s="26" t="s">
        <v>39</v>
      </c>
      <c r="M7" s="8" t="s">
        <v>31</v>
      </c>
      <c r="N7" s="9" t="s">
        <v>40</v>
      </c>
      <c r="O7" s="10">
        <v>44143</v>
      </c>
      <c r="P7" s="11">
        <v>44146</v>
      </c>
      <c r="Q7" s="12" t="s">
        <v>41</v>
      </c>
      <c r="R7" s="13" t="s">
        <v>41</v>
      </c>
      <c r="S7" s="14" t="s">
        <v>42</v>
      </c>
      <c r="T7" s="27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27" t="str">
        <f t="shared" si="0"/>
        <v>-</v>
      </c>
      <c r="V7" s="28" t="str">
        <f t="shared" ref="V7:V33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15" t="str">
        <f t="shared" ref="W7:W33" si="2">IF(ISERROR(V7*1),"",IF(AND(H7="飲料水",V7&gt;=11),"○",IF(AND(H7="牛乳・乳児用食品",V7&gt;=51),"○",IF(AND(H7&lt;&gt;"",V7&gt;=110),"○",""))))</f>
        <v/>
      </c>
    </row>
    <row r="8" spans="1:23" x14ac:dyDescent="0.45">
      <c r="A8" s="16">
        <f>A7+1</f>
        <v>2</v>
      </c>
      <c r="B8" s="16"/>
      <c r="C8" s="5" t="s">
        <v>31</v>
      </c>
      <c r="D8" s="7" t="s">
        <v>32</v>
      </c>
      <c r="E8" s="16" t="s">
        <v>43</v>
      </c>
      <c r="F8" s="20"/>
      <c r="G8" s="22" t="s">
        <v>35</v>
      </c>
      <c r="H8" s="29" t="s">
        <v>36</v>
      </c>
      <c r="I8" s="16" t="s">
        <v>37</v>
      </c>
      <c r="J8" s="24" t="s">
        <v>38</v>
      </c>
      <c r="K8" s="24"/>
      <c r="L8" s="26" t="s">
        <v>39</v>
      </c>
      <c r="M8" s="8" t="s">
        <v>31</v>
      </c>
      <c r="N8" s="9" t="s">
        <v>44</v>
      </c>
      <c r="O8" s="10">
        <v>44143</v>
      </c>
      <c r="P8" s="11">
        <v>44146</v>
      </c>
      <c r="Q8" s="12" t="s">
        <v>45</v>
      </c>
      <c r="R8" s="13">
        <v>54.402000000000001</v>
      </c>
      <c r="S8" s="14">
        <v>54.402000000000001</v>
      </c>
      <c r="T8" s="27" t="str">
        <f t="shared" si="0"/>
        <v>&lt;5.91</v>
      </c>
      <c r="U8" s="27">
        <f t="shared" si="0"/>
        <v>54.4</v>
      </c>
      <c r="V8" s="28">
        <f t="shared" si="1"/>
        <v>54</v>
      </c>
      <c r="W8" s="15" t="str">
        <f t="shared" si="2"/>
        <v/>
      </c>
    </row>
    <row r="9" spans="1:23" x14ac:dyDescent="0.45">
      <c r="A9" s="16">
        <f t="shared" ref="A9:A33" si="3">A8+1</f>
        <v>3</v>
      </c>
      <c r="B9" s="16"/>
      <c r="C9" s="5" t="s">
        <v>31</v>
      </c>
      <c r="D9" s="7" t="s">
        <v>32</v>
      </c>
      <c r="E9" s="16" t="s">
        <v>33</v>
      </c>
      <c r="F9" s="20"/>
      <c r="G9" s="22" t="s">
        <v>35</v>
      </c>
      <c r="H9" s="29" t="s">
        <v>36</v>
      </c>
      <c r="I9" s="16" t="s">
        <v>46</v>
      </c>
      <c r="J9" s="24" t="s">
        <v>38</v>
      </c>
      <c r="K9" s="24" t="s">
        <v>47</v>
      </c>
      <c r="L9" s="26" t="s">
        <v>39</v>
      </c>
      <c r="M9" s="8" t="s">
        <v>31</v>
      </c>
      <c r="N9" s="9" t="s">
        <v>44</v>
      </c>
      <c r="O9" s="10">
        <v>44144</v>
      </c>
      <c r="P9" s="11">
        <v>44146</v>
      </c>
      <c r="Q9" s="12" t="s">
        <v>48</v>
      </c>
      <c r="R9" s="13">
        <v>65.167000000000002</v>
      </c>
      <c r="S9" s="14">
        <v>65.167000000000002</v>
      </c>
      <c r="T9" s="27" t="str">
        <f t="shared" si="0"/>
        <v>&lt;4.63</v>
      </c>
      <c r="U9" s="27">
        <f t="shared" si="0"/>
        <v>65.099999999999994</v>
      </c>
      <c r="V9" s="28">
        <f t="shared" si="1"/>
        <v>65</v>
      </c>
      <c r="W9" s="15" t="str">
        <f t="shared" si="2"/>
        <v/>
      </c>
    </row>
    <row r="10" spans="1:23" x14ac:dyDescent="0.45">
      <c r="A10" s="16">
        <f t="shared" si="3"/>
        <v>4</v>
      </c>
      <c r="B10" s="16"/>
      <c r="C10" s="5" t="s">
        <v>31</v>
      </c>
      <c r="D10" s="7" t="s">
        <v>32</v>
      </c>
      <c r="E10" s="16" t="s">
        <v>33</v>
      </c>
      <c r="F10" s="20"/>
      <c r="G10" s="22" t="s">
        <v>35</v>
      </c>
      <c r="H10" s="29" t="s">
        <v>36</v>
      </c>
      <c r="I10" s="16" t="s">
        <v>37</v>
      </c>
      <c r="J10" s="24" t="s">
        <v>38</v>
      </c>
      <c r="K10" s="24"/>
      <c r="L10" s="26" t="s">
        <v>39</v>
      </c>
      <c r="M10" s="8" t="s">
        <v>31</v>
      </c>
      <c r="N10" s="9" t="s">
        <v>40</v>
      </c>
      <c r="O10" s="10">
        <v>44144</v>
      </c>
      <c r="P10" s="11">
        <v>44146</v>
      </c>
      <c r="Q10" s="12" t="s">
        <v>41</v>
      </c>
      <c r="R10" s="13" t="s">
        <v>41</v>
      </c>
      <c r="S10" s="14" t="s">
        <v>42</v>
      </c>
      <c r="T10" s="27" t="str">
        <f t="shared" si="0"/>
        <v>-</v>
      </c>
      <c r="U10" s="27" t="str">
        <f t="shared" si="0"/>
        <v>-</v>
      </c>
      <c r="V10" s="28" t="str">
        <f t="shared" si="1"/>
        <v>&lt;25</v>
      </c>
      <c r="W10" s="15" t="str">
        <f t="shared" si="2"/>
        <v/>
      </c>
    </row>
    <row r="11" spans="1:23" x14ac:dyDescent="0.45">
      <c r="A11" s="16">
        <f t="shared" si="3"/>
        <v>5</v>
      </c>
      <c r="B11" s="16"/>
      <c r="C11" s="5" t="s">
        <v>31</v>
      </c>
      <c r="D11" s="7" t="s">
        <v>49</v>
      </c>
      <c r="E11" s="16"/>
      <c r="F11" s="20"/>
      <c r="G11" s="22" t="s">
        <v>35</v>
      </c>
      <c r="H11" s="29" t="s">
        <v>36</v>
      </c>
      <c r="I11" s="16" t="s">
        <v>50</v>
      </c>
      <c r="J11" s="24"/>
      <c r="K11" s="24"/>
      <c r="L11" s="26" t="s">
        <v>39</v>
      </c>
      <c r="M11" s="8" t="s">
        <v>31</v>
      </c>
      <c r="N11" s="9" t="s">
        <v>40</v>
      </c>
      <c r="O11" s="10">
        <v>44143</v>
      </c>
      <c r="P11" s="11">
        <v>44146</v>
      </c>
      <c r="Q11" s="12" t="s">
        <v>41</v>
      </c>
      <c r="R11" s="13" t="s">
        <v>41</v>
      </c>
      <c r="S11" s="14" t="s">
        <v>42</v>
      </c>
      <c r="T11" s="27" t="str">
        <f t="shared" si="0"/>
        <v>-</v>
      </c>
      <c r="U11" s="27" t="str">
        <f t="shared" si="0"/>
        <v>-</v>
      </c>
      <c r="V11" s="28" t="str">
        <f t="shared" si="1"/>
        <v>&lt;25</v>
      </c>
      <c r="W11" s="15" t="str">
        <f t="shared" si="2"/>
        <v/>
      </c>
    </row>
    <row r="12" spans="1:23" x14ac:dyDescent="0.45">
      <c r="A12" s="16">
        <f t="shared" si="3"/>
        <v>6</v>
      </c>
      <c r="B12" s="16"/>
      <c r="C12" s="5" t="s">
        <v>31</v>
      </c>
      <c r="D12" s="7" t="s">
        <v>51</v>
      </c>
      <c r="E12" s="16"/>
      <c r="F12" s="20"/>
      <c r="G12" s="22" t="s">
        <v>35</v>
      </c>
      <c r="H12" s="29" t="s">
        <v>36</v>
      </c>
      <c r="I12" s="16" t="s">
        <v>52</v>
      </c>
      <c r="J12" s="24"/>
      <c r="K12" s="24"/>
      <c r="L12" s="26" t="s">
        <v>39</v>
      </c>
      <c r="M12" s="8" t="s">
        <v>31</v>
      </c>
      <c r="N12" s="9" t="s">
        <v>40</v>
      </c>
      <c r="O12" s="10">
        <v>44144</v>
      </c>
      <c r="P12" s="11">
        <v>44146</v>
      </c>
      <c r="Q12" s="12" t="s">
        <v>41</v>
      </c>
      <c r="R12" s="13" t="s">
        <v>41</v>
      </c>
      <c r="S12" s="14" t="s">
        <v>42</v>
      </c>
      <c r="T12" s="27" t="str">
        <f t="shared" si="0"/>
        <v>-</v>
      </c>
      <c r="U12" s="27" t="str">
        <f t="shared" si="0"/>
        <v>-</v>
      </c>
      <c r="V12" s="28" t="str">
        <f t="shared" si="1"/>
        <v>&lt;25</v>
      </c>
      <c r="W12" s="15" t="str">
        <f t="shared" si="2"/>
        <v/>
      </c>
    </row>
    <row r="13" spans="1:23" s="19" customFormat="1" x14ac:dyDescent="0.45">
      <c r="A13" s="24">
        <f t="shared" si="3"/>
        <v>7</v>
      </c>
      <c r="B13" s="24"/>
      <c r="C13" s="5" t="s">
        <v>31</v>
      </c>
      <c r="D13" s="29" t="s">
        <v>51</v>
      </c>
      <c r="E13" s="24"/>
      <c r="F13" s="20"/>
      <c r="G13" s="22" t="s">
        <v>35</v>
      </c>
      <c r="H13" s="29" t="s">
        <v>36</v>
      </c>
      <c r="I13" s="24" t="s">
        <v>53</v>
      </c>
      <c r="J13" s="21"/>
      <c r="K13" s="24"/>
      <c r="L13" s="26" t="s">
        <v>39</v>
      </c>
      <c r="M13" s="8" t="s">
        <v>31</v>
      </c>
      <c r="N13" s="30" t="s">
        <v>40</v>
      </c>
      <c r="O13" s="31">
        <v>44144</v>
      </c>
      <c r="P13" s="32">
        <v>44146</v>
      </c>
      <c r="Q13" s="33" t="s">
        <v>41</v>
      </c>
      <c r="R13" s="34" t="s">
        <v>41</v>
      </c>
      <c r="S13" s="35" t="s">
        <v>42</v>
      </c>
      <c r="T13" s="36" t="str">
        <f t="shared" si="0"/>
        <v>-</v>
      </c>
      <c r="U13" s="36" t="str">
        <f t="shared" si="0"/>
        <v>-</v>
      </c>
      <c r="V13" s="37" t="str">
        <f t="shared" si="1"/>
        <v>&lt;25</v>
      </c>
      <c r="W13" s="38" t="str">
        <f t="shared" si="2"/>
        <v/>
      </c>
    </row>
    <row r="14" spans="1:23" s="19" customFormat="1" x14ac:dyDescent="0.45">
      <c r="A14" s="24">
        <f t="shared" si="3"/>
        <v>8</v>
      </c>
      <c r="B14" s="24"/>
      <c r="C14" s="5" t="s">
        <v>31</v>
      </c>
      <c r="D14" s="29" t="s">
        <v>51</v>
      </c>
      <c r="E14" s="24"/>
      <c r="F14" s="20"/>
      <c r="G14" s="22" t="s">
        <v>35</v>
      </c>
      <c r="H14" s="29" t="s">
        <v>36</v>
      </c>
      <c r="I14" s="24" t="s">
        <v>54</v>
      </c>
      <c r="J14" s="21"/>
      <c r="K14" s="24"/>
      <c r="L14" s="26" t="s">
        <v>39</v>
      </c>
      <c r="M14" s="8" t="s">
        <v>31</v>
      </c>
      <c r="N14" s="30" t="s">
        <v>40</v>
      </c>
      <c r="O14" s="31">
        <v>44144</v>
      </c>
      <c r="P14" s="32">
        <v>44146</v>
      </c>
      <c r="Q14" s="33" t="s">
        <v>41</v>
      </c>
      <c r="R14" s="34" t="s">
        <v>41</v>
      </c>
      <c r="S14" s="35" t="s">
        <v>42</v>
      </c>
      <c r="T14" s="36" t="str">
        <f t="shared" si="0"/>
        <v>-</v>
      </c>
      <c r="U14" s="36" t="str">
        <f t="shared" si="0"/>
        <v>-</v>
      </c>
      <c r="V14" s="37" t="str">
        <f t="shared" si="1"/>
        <v>&lt;25</v>
      </c>
      <c r="W14" s="38" t="str">
        <f t="shared" si="2"/>
        <v/>
      </c>
    </row>
    <row r="15" spans="1:23" x14ac:dyDescent="0.45">
      <c r="A15" s="16">
        <f t="shared" si="3"/>
        <v>9</v>
      </c>
      <c r="B15" s="16"/>
      <c r="C15" s="5" t="s">
        <v>31</v>
      </c>
      <c r="D15" s="7" t="s">
        <v>51</v>
      </c>
      <c r="E15" s="16"/>
      <c r="F15" s="20"/>
      <c r="G15" s="22" t="s">
        <v>35</v>
      </c>
      <c r="H15" s="29" t="s">
        <v>36</v>
      </c>
      <c r="I15" s="16" t="s">
        <v>55</v>
      </c>
      <c r="J15" s="24"/>
      <c r="K15" s="24"/>
      <c r="L15" s="26" t="s">
        <v>39</v>
      </c>
      <c r="M15" s="8" t="s">
        <v>31</v>
      </c>
      <c r="N15" s="9" t="s">
        <v>40</v>
      </c>
      <c r="O15" s="10">
        <v>44144</v>
      </c>
      <c r="P15" s="11">
        <v>44146</v>
      </c>
      <c r="Q15" s="12" t="s">
        <v>41</v>
      </c>
      <c r="R15" s="13" t="s">
        <v>41</v>
      </c>
      <c r="S15" s="14" t="s">
        <v>42</v>
      </c>
      <c r="T15" s="27" t="str">
        <f t="shared" si="0"/>
        <v>-</v>
      </c>
      <c r="U15" s="27" t="str">
        <f t="shared" si="0"/>
        <v>-</v>
      </c>
      <c r="V15" s="28" t="str">
        <f t="shared" si="1"/>
        <v>&lt;25</v>
      </c>
      <c r="W15" s="15" t="str">
        <f t="shared" si="2"/>
        <v/>
      </c>
    </row>
    <row r="16" spans="1:23" x14ac:dyDescent="0.45">
      <c r="A16" s="16">
        <f t="shared" si="3"/>
        <v>10</v>
      </c>
      <c r="B16" s="16"/>
      <c r="C16" s="5" t="s">
        <v>31</v>
      </c>
      <c r="D16" s="7" t="s">
        <v>56</v>
      </c>
      <c r="E16" s="16"/>
      <c r="F16" s="20"/>
      <c r="G16" s="22" t="s">
        <v>35</v>
      </c>
      <c r="H16" s="29" t="s">
        <v>36</v>
      </c>
      <c r="I16" s="16" t="s">
        <v>57</v>
      </c>
      <c r="J16" s="24"/>
      <c r="K16" s="24"/>
      <c r="L16" s="26" t="s">
        <v>39</v>
      </c>
      <c r="M16" s="8" t="s">
        <v>31</v>
      </c>
      <c r="N16" s="9" t="s">
        <v>40</v>
      </c>
      <c r="O16" s="10">
        <v>44144</v>
      </c>
      <c r="P16" s="11">
        <v>44146</v>
      </c>
      <c r="Q16" s="12" t="s">
        <v>41</v>
      </c>
      <c r="R16" s="13" t="s">
        <v>41</v>
      </c>
      <c r="S16" s="14" t="s">
        <v>42</v>
      </c>
      <c r="T16" s="27" t="str">
        <f t="shared" si="0"/>
        <v>-</v>
      </c>
      <c r="U16" s="27" t="str">
        <f t="shared" si="0"/>
        <v>-</v>
      </c>
      <c r="V16" s="28" t="str">
        <f t="shared" si="1"/>
        <v>&lt;25</v>
      </c>
      <c r="W16" s="15" t="str">
        <f t="shared" si="2"/>
        <v/>
      </c>
    </row>
    <row r="17" spans="1:23" s="19" customFormat="1" x14ac:dyDescent="0.45">
      <c r="A17" s="24">
        <f t="shared" si="3"/>
        <v>11</v>
      </c>
      <c r="B17" s="21" t="s">
        <v>58</v>
      </c>
      <c r="C17" s="5" t="s">
        <v>31</v>
      </c>
      <c r="D17" s="39" t="s">
        <v>58</v>
      </c>
      <c r="E17" s="21" t="s">
        <v>58</v>
      </c>
      <c r="F17" s="21" t="s">
        <v>58</v>
      </c>
      <c r="G17" s="22" t="s">
        <v>35</v>
      </c>
      <c r="H17" s="29" t="s">
        <v>59</v>
      </c>
      <c r="I17" s="21" t="s">
        <v>60</v>
      </c>
      <c r="J17" s="21" t="s">
        <v>58</v>
      </c>
      <c r="K17" s="21" t="s">
        <v>58</v>
      </c>
      <c r="L17" s="26" t="s">
        <v>61</v>
      </c>
      <c r="M17" s="8" t="s">
        <v>31</v>
      </c>
      <c r="N17" s="30" t="s">
        <v>44</v>
      </c>
      <c r="O17" s="31">
        <v>44140</v>
      </c>
      <c r="P17" s="32">
        <v>44146</v>
      </c>
      <c r="Q17" s="33" t="s">
        <v>62</v>
      </c>
      <c r="R17" s="34" t="s">
        <v>63</v>
      </c>
      <c r="S17" s="35" t="s">
        <v>64</v>
      </c>
      <c r="T17" s="36" t="str">
        <f t="shared" si="0"/>
        <v>&lt;0.831</v>
      </c>
      <c r="U17" s="36" t="str">
        <f t="shared" si="0"/>
        <v>&lt;0.997</v>
      </c>
      <c r="V17" s="37" t="str">
        <f t="shared" si="1"/>
        <v>&lt;1.8</v>
      </c>
      <c r="W17" s="38" t="str">
        <f t="shared" si="2"/>
        <v/>
      </c>
    </row>
    <row r="18" spans="1:23" s="19" customFormat="1" x14ac:dyDescent="0.45">
      <c r="A18" s="24">
        <f t="shared" si="3"/>
        <v>12</v>
      </c>
      <c r="B18" s="21" t="s">
        <v>58</v>
      </c>
      <c r="C18" s="5" t="s">
        <v>31</v>
      </c>
      <c r="D18" s="29" t="s">
        <v>58</v>
      </c>
      <c r="E18" s="21" t="s">
        <v>58</v>
      </c>
      <c r="F18" s="21" t="s">
        <v>58</v>
      </c>
      <c r="G18" s="22" t="s">
        <v>35</v>
      </c>
      <c r="H18" s="29" t="s">
        <v>59</v>
      </c>
      <c r="I18" s="24" t="s">
        <v>65</v>
      </c>
      <c r="J18" s="21" t="s">
        <v>58</v>
      </c>
      <c r="K18" s="21" t="s">
        <v>58</v>
      </c>
      <c r="L18" s="26" t="s">
        <v>61</v>
      </c>
      <c r="M18" s="40" t="s">
        <v>31</v>
      </c>
      <c r="N18" s="41" t="s">
        <v>44</v>
      </c>
      <c r="O18" s="42">
        <v>44139</v>
      </c>
      <c r="P18" s="32">
        <v>44146</v>
      </c>
      <c r="Q18" s="43" t="s">
        <v>66</v>
      </c>
      <c r="R18" s="44" t="s">
        <v>67</v>
      </c>
      <c r="S18" s="35" t="s">
        <v>68</v>
      </c>
      <c r="T18" s="36" t="str">
        <f t="shared" si="0"/>
        <v>&lt;0.606</v>
      </c>
      <c r="U18" s="36" t="str">
        <f t="shared" si="0"/>
        <v>&lt;0.626</v>
      </c>
      <c r="V18" s="37" t="str">
        <f t="shared" si="1"/>
        <v>&lt;1.2</v>
      </c>
      <c r="W18" s="38" t="str">
        <f t="shared" si="2"/>
        <v/>
      </c>
    </row>
    <row r="19" spans="1:23" x14ac:dyDescent="0.45">
      <c r="A19" s="24">
        <f t="shared" si="3"/>
        <v>13</v>
      </c>
      <c r="B19" s="4"/>
      <c r="C19" s="96" t="s">
        <v>31</v>
      </c>
      <c r="D19" s="6" t="s">
        <v>69</v>
      </c>
      <c r="E19" s="4"/>
      <c r="F19" s="96"/>
      <c r="G19" s="97" t="s">
        <v>35</v>
      </c>
      <c r="H19" s="7" t="s">
        <v>70</v>
      </c>
      <c r="I19" s="4" t="s">
        <v>71</v>
      </c>
      <c r="J19" s="4"/>
      <c r="K19" s="4" t="s">
        <v>72</v>
      </c>
      <c r="L19" s="98" t="s">
        <v>39</v>
      </c>
      <c r="M19" s="99" t="s">
        <v>31</v>
      </c>
      <c r="N19" s="9" t="s">
        <v>40</v>
      </c>
      <c r="O19" s="10">
        <v>44144</v>
      </c>
      <c r="P19" s="11">
        <v>44147</v>
      </c>
      <c r="Q19" s="12" t="s">
        <v>41</v>
      </c>
      <c r="R19" s="13" t="s">
        <v>41</v>
      </c>
      <c r="S19" s="14" t="s">
        <v>42</v>
      </c>
      <c r="T19" s="27" t="str">
        <f t="shared" si="0"/>
        <v>-</v>
      </c>
      <c r="U19" s="27" t="str">
        <f t="shared" si="0"/>
        <v>-</v>
      </c>
      <c r="V19" s="28" t="str">
        <f t="shared" si="1"/>
        <v>&lt;25</v>
      </c>
      <c r="W19" s="15" t="str">
        <f t="shared" si="2"/>
        <v/>
      </c>
    </row>
    <row r="20" spans="1:23" x14ac:dyDescent="0.45">
      <c r="A20" s="24">
        <f t="shared" si="3"/>
        <v>14</v>
      </c>
      <c r="B20" s="16"/>
      <c r="C20" s="96" t="s">
        <v>31</v>
      </c>
      <c r="D20" s="7" t="s">
        <v>69</v>
      </c>
      <c r="E20" s="16" t="s">
        <v>73</v>
      </c>
      <c r="F20" s="100"/>
      <c r="G20" s="97" t="s">
        <v>35</v>
      </c>
      <c r="H20" s="7" t="s">
        <v>36</v>
      </c>
      <c r="I20" s="16" t="s">
        <v>74</v>
      </c>
      <c r="J20" s="16"/>
      <c r="K20" s="16" t="s">
        <v>75</v>
      </c>
      <c r="L20" s="98" t="s">
        <v>39</v>
      </c>
      <c r="M20" s="99" t="s">
        <v>31</v>
      </c>
      <c r="N20" s="9" t="s">
        <v>40</v>
      </c>
      <c r="O20" s="10">
        <v>44144</v>
      </c>
      <c r="P20" s="11">
        <v>44147</v>
      </c>
      <c r="Q20" s="12" t="s">
        <v>41</v>
      </c>
      <c r="R20" s="13" t="s">
        <v>41</v>
      </c>
      <c r="S20" s="14" t="s">
        <v>42</v>
      </c>
      <c r="T20" s="27" t="str">
        <f t="shared" si="0"/>
        <v>-</v>
      </c>
      <c r="U20" s="27" t="str">
        <f t="shared" si="0"/>
        <v>-</v>
      </c>
      <c r="V20" s="28" t="str">
        <f t="shared" si="1"/>
        <v>&lt;25</v>
      </c>
      <c r="W20" s="15" t="str">
        <f t="shared" si="2"/>
        <v/>
      </c>
    </row>
    <row r="21" spans="1:23" x14ac:dyDescent="0.45">
      <c r="A21" s="24">
        <f t="shared" si="3"/>
        <v>15</v>
      </c>
      <c r="B21" s="16"/>
      <c r="C21" s="96" t="s">
        <v>31</v>
      </c>
      <c r="D21" s="7" t="s">
        <v>69</v>
      </c>
      <c r="E21" s="16" t="s">
        <v>73</v>
      </c>
      <c r="F21" s="100"/>
      <c r="G21" s="97" t="s">
        <v>35</v>
      </c>
      <c r="H21" s="7" t="s">
        <v>36</v>
      </c>
      <c r="I21" s="16" t="s">
        <v>76</v>
      </c>
      <c r="J21" s="16" t="s">
        <v>77</v>
      </c>
      <c r="K21" s="16" t="s">
        <v>78</v>
      </c>
      <c r="L21" s="98" t="s">
        <v>39</v>
      </c>
      <c r="M21" s="99" t="s">
        <v>31</v>
      </c>
      <c r="N21" s="9" t="s">
        <v>40</v>
      </c>
      <c r="O21" s="10">
        <v>44144</v>
      </c>
      <c r="P21" s="11">
        <v>44147</v>
      </c>
      <c r="Q21" s="12" t="s">
        <v>41</v>
      </c>
      <c r="R21" s="13" t="s">
        <v>41</v>
      </c>
      <c r="S21" s="14" t="s">
        <v>42</v>
      </c>
      <c r="T21" s="27" t="str">
        <f t="shared" si="0"/>
        <v>-</v>
      </c>
      <c r="U21" s="27" t="str">
        <f t="shared" si="0"/>
        <v>-</v>
      </c>
      <c r="V21" s="28" t="str">
        <f t="shared" si="1"/>
        <v>&lt;25</v>
      </c>
      <c r="W21" s="15" t="str">
        <f t="shared" si="2"/>
        <v/>
      </c>
    </row>
    <row r="22" spans="1:23" x14ac:dyDescent="0.45">
      <c r="A22" s="24">
        <f t="shared" si="3"/>
        <v>16</v>
      </c>
      <c r="B22" s="16"/>
      <c r="C22" s="96" t="s">
        <v>31</v>
      </c>
      <c r="D22" s="7" t="s">
        <v>69</v>
      </c>
      <c r="E22" s="16" t="s">
        <v>73</v>
      </c>
      <c r="F22" s="100"/>
      <c r="G22" s="97" t="s">
        <v>35</v>
      </c>
      <c r="H22" s="7" t="s">
        <v>36</v>
      </c>
      <c r="I22" s="16" t="s">
        <v>79</v>
      </c>
      <c r="J22" s="16"/>
      <c r="K22" s="16"/>
      <c r="L22" s="98" t="s">
        <v>39</v>
      </c>
      <c r="M22" s="99" t="s">
        <v>31</v>
      </c>
      <c r="N22" s="9" t="s">
        <v>40</v>
      </c>
      <c r="O22" s="10">
        <v>44144</v>
      </c>
      <c r="P22" s="11">
        <v>44147</v>
      </c>
      <c r="Q22" s="12" t="s">
        <v>41</v>
      </c>
      <c r="R22" s="13" t="s">
        <v>41</v>
      </c>
      <c r="S22" s="14" t="s">
        <v>42</v>
      </c>
      <c r="T22" s="27" t="str">
        <f t="shared" si="0"/>
        <v>-</v>
      </c>
      <c r="U22" s="27" t="str">
        <f t="shared" si="0"/>
        <v>-</v>
      </c>
      <c r="V22" s="28" t="str">
        <f t="shared" si="1"/>
        <v>&lt;25</v>
      </c>
      <c r="W22" s="15" t="str">
        <f t="shared" si="2"/>
        <v/>
      </c>
    </row>
    <row r="23" spans="1:23" x14ac:dyDescent="0.45">
      <c r="A23" s="24">
        <f t="shared" si="3"/>
        <v>17</v>
      </c>
      <c r="B23" s="16"/>
      <c r="C23" s="96" t="s">
        <v>31</v>
      </c>
      <c r="D23" s="7" t="s">
        <v>69</v>
      </c>
      <c r="E23" s="16" t="s">
        <v>73</v>
      </c>
      <c r="F23" s="100"/>
      <c r="G23" s="97" t="s">
        <v>35</v>
      </c>
      <c r="H23" s="7" t="s">
        <v>36</v>
      </c>
      <c r="I23" s="16" t="s">
        <v>80</v>
      </c>
      <c r="J23" s="16"/>
      <c r="K23" s="16"/>
      <c r="L23" s="98" t="s">
        <v>39</v>
      </c>
      <c r="M23" s="99" t="s">
        <v>31</v>
      </c>
      <c r="N23" s="9" t="s">
        <v>40</v>
      </c>
      <c r="O23" s="10">
        <v>44144</v>
      </c>
      <c r="P23" s="11">
        <v>44147</v>
      </c>
      <c r="Q23" s="12" t="s">
        <v>41</v>
      </c>
      <c r="R23" s="13" t="s">
        <v>41</v>
      </c>
      <c r="S23" s="14" t="s">
        <v>42</v>
      </c>
      <c r="T23" s="27" t="str">
        <f t="shared" ref="T23:U33" si="4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-</v>
      </c>
      <c r="U23" s="27" t="str">
        <f t="shared" si="4"/>
        <v>-</v>
      </c>
      <c r="V23" s="28" t="str">
        <f t="shared" si="1"/>
        <v>&lt;25</v>
      </c>
      <c r="W23" s="15" t="str">
        <f t="shared" si="2"/>
        <v/>
      </c>
    </row>
    <row r="24" spans="1:23" x14ac:dyDescent="0.45">
      <c r="A24" s="24">
        <f t="shared" si="3"/>
        <v>18</v>
      </c>
      <c r="B24" s="16"/>
      <c r="C24" s="96" t="s">
        <v>31</v>
      </c>
      <c r="D24" s="7" t="s">
        <v>49</v>
      </c>
      <c r="E24" s="16" t="s">
        <v>81</v>
      </c>
      <c r="F24" s="100" t="s">
        <v>82</v>
      </c>
      <c r="G24" s="97" t="s">
        <v>35</v>
      </c>
      <c r="H24" s="7" t="s">
        <v>36</v>
      </c>
      <c r="I24" s="16" t="s">
        <v>83</v>
      </c>
      <c r="J24" s="16"/>
      <c r="K24" s="16" t="s">
        <v>84</v>
      </c>
      <c r="L24" s="98" t="s">
        <v>39</v>
      </c>
      <c r="M24" s="99" t="s">
        <v>31</v>
      </c>
      <c r="N24" s="9" t="s">
        <v>40</v>
      </c>
      <c r="O24" s="10">
        <v>44145</v>
      </c>
      <c r="P24" s="11">
        <v>44148</v>
      </c>
      <c r="Q24" s="12" t="s">
        <v>41</v>
      </c>
      <c r="R24" s="13" t="s">
        <v>41</v>
      </c>
      <c r="S24" s="14" t="s">
        <v>42</v>
      </c>
      <c r="T24" s="27" t="str">
        <f t="shared" si="4"/>
        <v>-</v>
      </c>
      <c r="U24" s="27" t="str">
        <f t="shared" si="4"/>
        <v>-</v>
      </c>
      <c r="V24" s="28" t="str">
        <f t="shared" si="1"/>
        <v>&lt;25</v>
      </c>
      <c r="W24" s="15" t="str">
        <f t="shared" si="2"/>
        <v/>
      </c>
    </row>
    <row r="25" spans="1:23" x14ac:dyDescent="0.45">
      <c r="A25" s="24">
        <f t="shared" si="3"/>
        <v>19</v>
      </c>
      <c r="B25" s="16"/>
      <c r="C25" s="96" t="s">
        <v>31</v>
      </c>
      <c r="D25" s="7" t="s">
        <v>49</v>
      </c>
      <c r="E25" s="16"/>
      <c r="F25" s="100"/>
      <c r="G25" s="97" t="s">
        <v>35</v>
      </c>
      <c r="H25" s="7" t="s">
        <v>36</v>
      </c>
      <c r="I25" s="16" t="s">
        <v>76</v>
      </c>
      <c r="J25" s="4" t="s">
        <v>77</v>
      </c>
      <c r="K25" s="16" t="s">
        <v>78</v>
      </c>
      <c r="L25" s="98" t="s">
        <v>39</v>
      </c>
      <c r="M25" s="99" t="s">
        <v>31</v>
      </c>
      <c r="N25" s="9" t="s">
        <v>40</v>
      </c>
      <c r="O25" s="10">
        <v>44145</v>
      </c>
      <c r="P25" s="11">
        <v>44148</v>
      </c>
      <c r="Q25" s="12" t="s">
        <v>41</v>
      </c>
      <c r="R25" s="13" t="s">
        <v>41</v>
      </c>
      <c r="S25" s="14" t="s">
        <v>42</v>
      </c>
      <c r="T25" s="27" t="str">
        <f t="shared" si="4"/>
        <v>-</v>
      </c>
      <c r="U25" s="27" t="str">
        <f t="shared" si="4"/>
        <v>-</v>
      </c>
      <c r="V25" s="28" t="str">
        <f t="shared" si="1"/>
        <v>&lt;25</v>
      </c>
      <c r="W25" s="15" t="str">
        <f t="shared" si="2"/>
        <v/>
      </c>
    </row>
    <row r="26" spans="1:23" x14ac:dyDescent="0.45">
      <c r="A26" s="24">
        <f t="shared" si="3"/>
        <v>20</v>
      </c>
      <c r="B26" s="16"/>
      <c r="C26" s="96" t="s">
        <v>31</v>
      </c>
      <c r="D26" s="7" t="s">
        <v>49</v>
      </c>
      <c r="E26" s="16" t="s">
        <v>81</v>
      </c>
      <c r="F26" s="100" t="s">
        <v>82</v>
      </c>
      <c r="G26" s="97" t="s">
        <v>35</v>
      </c>
      <c r="H26" s="7" t="s">
        <v>36</v>
      </c>
      <c r="I26" s="16" t="s">
        <v>85</v>
      </c>
      <c r="J26" s="4" t="s">
        <v>77</v>
      </c>
      <c r="K26" s="16"/>
      <c r="L26" s="98" t="s">
        <v>39</v>
      </c>
      <c r="M26" s="99" t="s">
        <v>31</v>
      </c>
      <c r="N26" s="9" t="s">
        <v>40</v>
      </c>
      <c r="O26" s="10">
        <v>44145</v>
      </c>
      <c r="P26" s="11">
        <v>44148</v>
      </c>
      <c r="Q26" s="12" t="s">
        <v>41</v>
      </c>
      <c r="R26" s="13" t="s">
        <v>41</v>
      </c>
      <c r="S26" s="14" t="s">
        <v>42</v>
      </c>
      <c r="T26" s="27" t="str">
        <f t="shared" si="4"/>
        <v>-</v>
      </c>
      <c r="U26" s="27" t="str">
        <f t="shared" si="4"/>
        <v>-</v>
      </c>
      <c r="V26" s="28" t="str">
        <f t="shared" si="1"/>
        <v>&lt;25</v>
      </c>
      <c r="W26" s="15" t="str">
        <f t="shared" si="2"/>
        <v/>
      </c>
    </row>
    <row r="27" spans="1:23" x14ac:dyDescent="0.45">
      <c r="A27" s="24">
        <f t="shared" si="3"/>
        <v>21</v>
      </c>
      <c r="B27" s="16"/>
      <c r="C27" s="96" t="s">
        <v>31</v>
      </c>
      <c r="D27" s="7" t="s">
        <v>86</v>
      </c>
      <c r="E27" s="16" t="s">
        <v>87</v>
      </c>
      <c r="F27" s="100" t="s">
        <v>88</v>
      </c>
      <c r="G27" s="97" t="s">
        <v>35</v>
      </c>
      <c r="H27" s="7" t="s">
        <v>36</v>
      </c>
      <c r="I27" s="16" t="s">
        <v>83</v>
      </c>
      <c r="J27" s="16"/>
      <c r="K27" s="16"/>
      <c r="L27" s="98" t="s">
        <v>39</v>
      </c>
      <c r="M27" s="99" t="s">
        <v>31</v>
      </c>
      <c r="N27" s="9" t="s">
        <v>40</v>
      </c>
      <c r="O27" s="10">
        <v>44145</v>
      </c>
      <c r="P27" s="11">
        <v>44148</v>
      </c>
      <c r="Q27" s="12" t="s">
        <v>41</v>
      </c>
      <c r="R27" s="13" t="s">
        <v>41</v>
      </c>
      <c r="S27" s="14" t="s">
        <v>42</v>
      </c>
      <c r="T27" s="27" t="str">
        <f t="shared" si="4"/>
        <v>-</v>
      </c>
      <c r="U27" s="27" t="str">
        <f t="shared" si="4"/>
        <v>-</v>
      </c>
      <c r="V27" s="28" t="str">
        <f t="shared" si="1"/>
        <v>&lt;25</v>
      </c>
      <c r="W27" s="15" t="str">
        <f t="shared" si="2"/>
        <v/>
      </c>
    </row>
    <row r="28" spans="1:23" x14ac:dyDescent="0.45">
      <c r="A28" s="24">
        <f t="shared" si="3"/>
        <v>22</v>
      </c>
      <c r="B28" s="16"/>
      <c r="C28" s="96" t="s">
        <v>31</v>
      </c>
      <c r="D28" s="7" t="s">
        <v>86</v>
      </c>
      <c r="E28" s="16" t="s">
        <v>87</v>
      </c>
      <c r="F28" s="100"/>
      <c r="G28" s="97" t="s">
        <v>35</v>
      </c>
      <c r="H28" s="7" t="s">
        <v>36</v>
      </c>
      <c r="I28" s="16" t="s">
        <v>89</v>
      </c>
      <c r="J28" s="16"/>
      <c r="K28" s="16"/>
      <c r="L28" s="98" t="s">
        <v>39</v>
      </c>
      <c r="M28" s="99" t="s">
        <v>31</v>
      </c>
      <c r="N28" s="9" t="s">
        <v>40</v>
      </c>
      <c r="O28" s="10">
        <v>44145</v>
      </c>
      <c r="P28" s="11">
        <v>44148</v>
      </c>
      <c r="Q28" s="12" t="s">
        <v>41</v>
      </c>
      <c r="R28" s="13" t="s">
        <v>41</v>
      </c>
      <c r="S28" s="14" t="s">
        <v>42</v>
      </c>
      <c r="T28" s="27" t="str">
        <f t="shared" si="4"/>
        <v>-</v>
      </c>
      <c r="U28" s="27" t="str">
        <f t="shared" si="4"/>
        <v>-</v>
      </c>
      <c r="V28" s="28" t="str">
        <f t="shared" si="1"/>
        <v>&lt;25</v>
      </c>
      <c r="W28" s="15" t="str">
        <f t="shared" si="2"/>
        <v/>
      </c>
    </row>
    <row r="29" spans="1:23" x14ac:dyDescent="0.45">
      <c r="A29" s="24">
        <f t="shared" si="3"/>
        <v>23</v>
      </c>
      <c r="B29" s="16"/>
      <c r="C29" s="96" t="s">
        <v>31</v>
      </c>
      <c r="D29" s="7" t="s">
        <v>86</v>
      </c>
      <c r="E29" s="16" t="s">
        <v>87</v>
      </c>
      <c r="F29" s="100"/>
      <c r="G29" s="97" t="s">
        <v>35</v>
      </c>
      <c r="H29" s="7" t="s">
        <v>36</v>
      </c>
      <c r="I29" s="16" t="s">
        <v>90</v>
      </c>
      <c r="J29" s="16"/>
      <c r="K29" s="16"/>
      <c r="L29" s="98" t="s">
        <v>39</v>
      </c>
      <c r="M29" s="99" t="s">
        <v>31</v>
      </c>
      <c r="N29" s="9" t="s">
        <v>40</v>
      </c>
      <c r="O29" s="10">
        <v>44145</v>
      </c>
      <c r="P29" s="11">
        <v>44148</v>
      </c>
      <c r="Q29" s="12" t="s">
        <v>41</v>
      </c>
      <c r="R29" s="13" t="s">
        <v>41</v>
      </c>
      <c r="S29" s="14" t="s">
        <v>42</v>
      </c>
      <c r="T29" s="27" t="str">
        <f t="shared" si="4"/>
        <v>-</v>
      </c>
      <c r="U29" s="27" t="str">
        <f t="shared" si="4"/>
        <v>-</v>
      </c>
      <c r="V29" s="28" t="str">
        <f t="shared" si="1"/>
        <v>&lt;25</v>
      </c>
      <c r="W29" s="15" t="str">
        <f t="shared" si="2"/>
        <v/>
      </c>
    </row>
    <row r="30" spans="1:23" x14ac:dyDescent="0.45">
      <c r="A30" s="24">
        <f t="shared" si="3"/>
        <v>24</v>
      </c>
      <c r="B30" s="16"/>
      <c r="C30" s="96" t="s">
        <v>31</v>
      </c>
      <c r="D30" s="7" t="s">
        <v>86</v>
      </c>
      <c r="E30" s="16"/>
      <c r="F30" s="100"/>
      <c r="G30" s="97" t="s">
        <v>35</v>
      </c>
      <c r="H30" s="7" t="s">
        <v>36</v>
      </c>
      <c r="I30" s="101" t="s">
        <v>91</v>
      </c>
      <c r="J30" s="16"/>
      <c r="K30" s="16"/>
      <c r="L30" s="98" t="s">
        <v>39</v>
      </c>
      <c r="M30" s="99" t="s">
        <v>31</v>
      </c>
      <c r="N30" s="9" t="s">
        <v>40</v>
      </c>
      <c r="O30" s="10">
        <v>44145</v>
      </c>
      <c r="P30" s="11">
        <v>44148</v>
      </c>
      <c r="Q30" s="12" t="s">
        <v>41</v>
      </c>
      <c r="R30" s="13" t="s">
        <v>41</v>
      </c>
      <c r="S30" s="14" t="s">
        <v>42</v>
      </c>
      <c r="T30" s="27" t="str">
        <f t="shared" si="4"/>
        <v>-</v>
      </c>
      <c r="U30" s="27" t="str">
        <f t="shared" si="4"/>
        <v>-</v>
      </c>
      <c r="V30" s="28" t="str">
        <f t="shared" si="1"/>
        <v>&lt;25</v>
      </c>
      <c r="W30" s="15" t="str">
        <f t="shared" si="2"/>
        <v/>
      </c>
    </row>
    <row r="31" spans="1:23" x14ac:dyDescent="0.45">
      <c r="A31" s="24">
        <f t="shared" si="3"/>
        <v>25</v>
      </c>
      <c r="B31" s="16"/>
      <c r="C31" s="96" t="s">
        <v>31</v>
      </c>
      <c r="D31" s="102" t="s">
        <v>92</v>
      </c>
      <c r="E31" s="101" t="s">
        <v>93</v>
      </c>
      <c r="F31" s="1"/>
      <c r="G31" s="97" t="s">
        <v>35</v>
      </c>
      <c r="H31" s="7" t="s">
        <v>70</v>
      </c>
      <c r="I31" s="101" t="s">
        <v>94</v>
      </c>
      <c r="J31" s="101"/>
      <c r="K31" s="101" t="s">
        <v>95</v>
      </c>
      <c r="L31" s="98" t="s">
        <v>39</v>
      </c>
      <c r="M31" s="99" t="s">
        <v>31</v>
      </c>
      <c r="N31" s="9" t="s">
        <v>40</v>
      </c>
      <c r="O31" s="10">
        <v>44145</v>
      </c>
      <c r="P31" s="11">
        <v>44148</v>
      </c>
      <c r="Q31" s="12" t="s">
        <v>41</v>
      </c>
      <c r="R31" s="13" t="s">
        <v>41</v>
      </c>
      <c r="S31" s="14" t="s">
        <v>42</v>
      </c>
      <c r="T31" s="27" t="str">
        <f>IF(Q31="","",IF(NOT(ISERROR(Q31*1)),ROUNDDOWN(Q31*1,2-INT(LOG(ABS(Q31*1)))),IFERROR("&lt;"&amp;ROUNDDOWN(IF(SUBSTITUTE(Q31,"&lt;","")*1&lt;=50,SUBSTITUTE(Q31,"&lt;","")*1,""),2-INT(LOG(ABS(SUBSTITUTE(Q31,"&lt;","")*1)))),IF(Q31="-",Q31,"入力形式が間違っています"))))</f>
        <v>-</v>
      </c>
      <c r="U31" s="27" t="str">
        <f t="shared" si="4"/>
        <v>-</v>
      </c>
      <c r="V31" s="28" t="str">
        <f t="shared" si="1"/>
        <v>&lt;25</v>
      </c>
      <c r="W31" s="15" t="str">
        <f t="shared" si="2"/>
        <v/>
      </c>
    </row>
    <row r="32" spans="1:23" x14ac:dyDescent="0.45">
      <c r="A32" s="24">
        <f t="shared" si="3"/>
        <v>26</v>
      </c>
      <c r="B32" s="16"/>
      <c r="C32" s="96" t="s">
        <v>31</v>
      </c>
      <c r="D32" s="102" t="s">
        <v>92</v>
      </c>
      <c r="E32" s="101" t="s">
        <v>93</v>
      </c>
      <c r="F32" s="1"/>
      <c r="G32" s="97" t="s">
        <v>35</v>
      </c>
      <c r="H32" s="7" t="s">
        <v>36</v>
      </c>
      <c r="I32" s="101" t="s">
        <v>76</v>
      </c>
      <c r="J32" s="101" t="s">
        <v>77</v>
      </c>
      <c r="K32" s="16" t="s">
        <v>96</v>
      </c>
      <c r="L32" s="98" t="s">
        <v>39</v>
      </c>
      <c r="M32" s="99" t="s">
        <v>31</v>
      </c>
      <c r="N32" s="9" t="s">
        <v>40</v>
      </c>
      <c r="O32" s="10">
        <v>44145</v>
      </c>
      <c r="P32" s="11">
        <v>44148</v>
      </c>
      <c r="Q32" s="12" t="s">
        <v>41</v>
      </c>
      <c r="R32" s="13" t="s">
        <v>41</v>
      </c>
      <c r="S32" s="14" t="s">
        <v>42</v>
      </c>
      <c r="T32" s="27" t="str">
        <f t="shared" ref="T32:T33" si="5">IF(Q32="","",IF(NOT(ISERROR(Q32*1)),ROUNDDOWN(Q32*1,2-INT(LOG(ABS(Q32*1)))),IFERROR("&lt;"&amp;ROUNDDOWN(IF(SUBSTITUTE(Q32,"&lt;","")*1&lt;=50,SUBSTITUTE(Q32,"&lt;","")*1,""),2-INT(LOG(ABS(SUBSTITUTE(Q32,"&lt;","")*1)))),IF(Q32="-",Q32,"入力形式が間違っています"))))</f>
        <v>-</v>
      </c>
      <c r="U32" s="27" t="str">
        <f t="shared" si="4"/>
        <v>-</v>
      </c>
      <c r="V32" s="28" t="str">
        <f t="shared" si="1"/>
        <v>&lt;25</v>
      </c>
      <c r="W32" s="15" t="str">
        <f t="shared" si="2"/>
        <v/>
      </c>
    </row>
    <row r="33" spans="1:23" x14ac:dyDescent="0.45">
      <c r="A33" s="24">
        <f t="shared" si="3"/>
        <v>27</v>
      </c>
      <c r="B33" s="16"/>
      <c r="C33" s="96" t="s">
        <v>31</v>
      </c>
      <c r="D33" s="7" t="s">
        <v>92</v>
      </c>
      <c r="E33" s="16"/>
      <c r="F33" s="103"/>
      <c r="G33" s="97" t="s">
        <v>35</v>
      </c>
      <c r="H33" s="7" t="s">
        <v>36</v>
      </c>
      <c r="I33" s="16" t="s">
        <v>83</v>
      </c>
      <c r="J33" s="16"/>
      <c r="K33" s="16"/>
      <c r="L33" s="98" t="s">
        <v>39</v>
      </c>
      <c r="M33" s="99" t="s">
        <v>31</v>
      </c>
      <c r="N33" s="9" t="s">
        <v>40</v>
      </c>
      <c r="O33" s="10">
        <v>44145</v>
      </c>
      <c r="P33" s="11">
        <v>44148</v>
      </c>
      <c r="Q33" s="12" t="s">
        <v>41</v>
      </c>
      <c r="R33" s="13" t="s">
        <v>41</v>
      </c>
      <c r="S33" s="14" t="s">
        <v>42</v>
      </c>
      <c r="T33" s="27" t="str">
        <f t="shared" si="5"/>
        <v>-</v>
      </c>
      <c r="U33" s="27" t="str">
        <f t="shared" si="4"/>
        <v>-</v>
      </c>
      <c r="V33" s="28" t="str">
        <f t="shared" si="1"/>
        <v>&lt;25</v>
      </c>
      <c r="W33" s="15" t="str">
        <f t="shared" si="2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:V16">
    <cfRule type="expression" dxfId="5" priority="4">
      <formula>$W7="○"</formula>
    </cfRule>
  </conditionalFormatting>
  <conditionalFormatting sqref="V17:V18">
    <cfRule type="expression" dxfId="4" priority="3">
      <formula>$W17="○"</formula>
    </cfRule>
  </conditionalFormatting>
  <conditionalFormatting sqref="V19:V31 V33">
    <cfRule type="expression" dxfId="1" priority="2">
      <formula>$W19="○"</formula>
    </cfRule>
  </conditionalFormatting>
  <conditionalFormatting sqref="V31:V33">
    <cfRule type="expression" dxfId="0" priority="1">
      <formula>$W31="○"</formula>
    </cfRule>
  </conditionalFormatting>
  <dataValidations disablePrompts="1" count="6">
    <dataValidation type="list" allowBlank="1" showInputMessage="1" showErrorMessage="1" sqref="D7:D33">
      <formula1>産地</formula1>
    </dataValidation>
    <dataValidation type="list" allowBlank="1" showInputMessage="1" showErrorMessage="1" sqref="G7:G33">
      <formula1>流通品_非流通品</formula1>
    </dataValidation>
    <dataValidation type="list" allowBlank="1" showInputMessage="1" showErrorMessage="1" sqref="H7:H33">
      <formula1>食品カテゴリ</formula1>
    </dataValidation>
    <dataValidation type="list" allowBlank="1" showInputMessage="1" showErrorMessage="1" sqref="J8:J12 J15:J16 J20:J24 J27:J33">
      <formula1>野生_栽培</formula1>
    </dataValidation>
    <dataValidation type="date" allowBlank="1" showInputMessage="1" showErrorMessage="1" sqref="O7:P33">
      <formula1>23743</formula1>
      <formula2>61453</formula2>
    </dataValidation>
    <dataValidation type="list" allowBlank="1" showInputMessage="1" showErrorMessage="1" sqref="W7:W33">
      <formula1>超過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allowBlank="1" showInputMessage="1" showErrorMessage="1">
          <x14:formula1>
            <xm:f>'[乳児用【R2.11.11】国衛研.xlsx]マスタ（削除不可）'!#REF!</xm:f>
          </x14:formula1>
          <xm:sqref>N17:N18 L17:L18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'\\10.25.75.248\kyoyu\化学物質係\●東北地方太平洋沖地震福島原発\■プレス\R2年度\R2.11月分\プレスR2.11.(第1212報)\(3)国衛研\[検査結果報告【2020.11.11】国衛研.xlsx]マスタ（削除不可）'!#REF!</xm:f>
          </x14:formula1>
          <xm:sqref>N4:N16 L7:L16 J7 J13:J14</xm:sqref>
        </x14:dataValidation>
        <x14:dataValidation type="list" allowBlank="1" showInputMessage="1" showErrorMessage="1">
          <x14:formula1>
            <xm:f>'[検査結果報告【2020.11.13】国衛研.xlsx]マスタ（削除不可）'!#REF!</xm:f>
          </x14:formula1>
          <xm:sqref>J19 J25:J26</xm:sqref>
        </x14:dataValidation>
        <x14:dataValidation type="list" allowBlank="1" showInputMessage="1" showErrorMessage="1">
          <x14:formula1>
            <xm:f>'[検査結果報告【2020.11.13】国衛研.xlsx]マスタ（削除不可）'!#REF!</xm:f>
          </x14:formula1>
          <xm:sqref>L19:L33</xm:sqref>
        </x14:dataValidation>
        <x14:dataValidation type="list" allowBlank="1" showInputMessage="1" showErrorMessage="1">
          <x14:formula1>
            <xm:f>'[検査結果報告【2020.11.13】国衛研.xlsx]マスタ（削除不可）'!#REF!</xm:f>
          </x14:formula1>
          <xm:sqref>N19:N33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2020-11-19T02:33:15Z</dcterms:modified>
</cp:coreProperties>
</file>