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884" windowHeight="10476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産地">'[20]マスタ（削除不可）'!$A$3:$A$50</definedName>
    <definedName name="出荷制限状況等">'[19]マスタ（削除不可）'!$E$3:$E$8</definedName>
    <definedName name="食品カテゴリ">'[20]マスタ（削除不可）'!$C$3:$C$9</definedName>
    <definedName name="超過">'[20]マスタ（削除不可）'!$H$3:$H$4</definedName>
    <definedName name="野生_栽培">'[19]マスタ（削除不可）'!$D$3:$D$8</definedName>
    <definedName name="流通品_非流通品">'[20]マスタ（削除不可）'!$B$3:$B$5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97" i="1" l="1"/>
  <c r="T197" i="1"/>
  <c r="V197" i="1" s="1"/>
  <c r="W197" i="1" s="1"/>
  <c r="U196" i="1"/>
  <c r="T196" i="1"/>
  <c r="V196" i="1" s="1"/>
  <c r="W196" i="1" s="1"/>
  <c r="U195" i="1"/>
  <c r="T195" i="1"/>
  <c r="V195" i="1" s="1"/>
  <c r="W195" i="1" s="1"/>
  <c r="U194" i="1"/>
  <c r="T194" i="1"/>
  <c r="V194" i="1" s="1"/>
  <c r="W194" i="1" s="1"/>
  <c r="U193" i="1"/>
  <c r="T193" i="1"/>
  <c r="V193" i="1" s="1"/>
  <c r="W193" i="1" s="1"/>
  <c r="U192" i="1"/>
  <c r="T192" i="1"/>
  <c r="V192" i="1" s="1"/>
  <c r="W192" i="1" s="1"/>
  <c r="U191" i="1"/>
  <c r="T191" i="1"/>
  <c r="V191" i="1" s="1"/>
  <c r="W191" i="1" s="1"/>
  <c r="U190" i="1"/>
  <c r="T190" i="1"/>
  <c r="V190" i="1" s="1"/>
  <c r="W190" i="1" s="1"/>
  <c r="U189" i="1"/>
  <c r="T189" i="1"/>
  <c r="V189" i="1" s="1"/>
  <c r="W189" i="1" s="1"/>
  <c r="U188" i="1"/>
  <c r="T188" i="1"/>
  <c r="V188" i="1" s="1"/>
  <c r="W188" i="1" s="1"/>
  <c r="U187" i="1"/>
  <c r="T187" i="1"/>
  <c r="V187" i="1" s="1"/>
  <c r="W187" i="1" s="1"/>
  <c r="U186" i="1"/>
  <c r="T186" i="1"/>
  <c r="V186" i="1" s="1"/>
  <c r="W186" i="1" s="1"/>
  <c r="U185" i="1"/>
  <c r="T185" i="1"/>
  <c r="V185" i="1" s="1"/>
  <c r="W185" i="1" s="1"/>
  <c r="U184" i="1"/>
  <c r="T184" i="1"/>
  <c r="V184" i="1" s="1"/>
  <c r="W184" i="1" s="1"/>
  <c r="U183" i="1"/>
  <c r="T183" i="1"/>
  <c r="V183" i="1" s="1"/>
  <c r="W183" i="1" s="1"/>
  <c r="U182" i="1"/>
  <c r="T182" i="1"/>
  <c r="V182" i="1" s="1"/>
  <c r="W182" i="1" s="1"/>
  <c r="U181" i="1"/>
  <c r="T181" i="1"/>
  <c r="V181" i="1" s="1"/>
  <c r="W181" i="1" s="1"/>
  <c r="U180" i="1"/>
  <c r="T180" i="1"/>
  <c r="V180" i="1" s="1"/>
  <c r="W180" i="1" s="1"/>
  <c r="U179" i="1"/>
  <c r="T179" i="1"/>
  <c r="V179" i="1" s="1"/>
  <c r="W179" i="1" s="1"/>
  <c r="U178" i="1"/>
  <c r="T178" i="1"/>
  <c r="V178" i="1" s="1"/>
  <c r="W178" i="1" s="1"/>
  <c r="U177" i="1"/>
  <c r="T177" i="1"/>
  <c r="V177" i="1" s="1"/>
  <c r="W177" i="1" s="1"/>
  <c r="U176" i="1"/>
  <c r="V176" i="1" s="1"/>
  <c r="W176" i="1" s="1"/>
  <c r="W175" i="1"/>
  <c r="U175" i="1"/>
  <c r="T175" i="1"/>
  <c r="V175" i="1" s="1"/>
  <c r="W174" i="1"/>
  <c r="U174" i="1"/>
  <c r="T174" i="1"/>
  <c r="V174" i="1" s="1"/>
  <c r="W173" i="1"/>
  <c r="U173" i="1"/>
  <c r="T173" i="1"/>
  <c r="V172" i="1"/>
  <c r="W172" i="1" s="1"/>
  <c r="T172" i="1"/>
  <c r="V171" i="1"/>
  <c r="W171" i="1" s="1"/>
  <c r="U171" i="1"/>
  <c r="T171" i="1"/>
  <c r="U170" i="1"/>
  <c r="V170" i="1" s="1"/>
  <c r="W170" i="1" s="1"/>
  <c r="T170" i="1"/>
  <c r="V169" i="1"/>
  <c r="W169" i="1" s="1"/>
  <c r="U169" i="1"/>
  <c r="T169" i="1"/>
  <c r="U168" i="1"/>
  <c r="V168" i="1" s="1"/>
  <c r="W168" i="1" s="1"/>
  <c r="T168" i="1"/>
  <c r="V167" i="1"/>
  <c r="W167" i="1" s="1"/>
  <c r="U167" i="1"/>
  <c r="T167" i="1"/>
  <c r="U166" i="1"/>
  <c r="V166" i="1" s="1"/>
  <c r="W166" i="1" s="1"/>
  <c r="T166" i="1"/>
  <c r="V165" i="1"/>
  <c r="W165" i="1" s="1"/>
  <c r="U165" i="1"/>
  <c r="T165" i="1"/>
  <c r="U164" i="1"/>
  <c r="V164" i="1" s="1"/>
  <c r="W164" i="1" s="1"/>
  <c r="T164" i="1"/>
  <c r="V163" i="1"/>
  <c r="W163" i="1" s="1"/>
  <c r="U163" i="1"/>
  <c r="T163" i="1"/>
  <c r="U162" i="1"/>
  <c r="T162" i="1"/>
  <c r="V162" i="1" s="1"/>
  <c r="W162" i="1" s="1"/>
  <c r="U161" i="1"/>
  <c r="T161" i="1"/>
  <c r="V161" i="1" s="1"/>
  <c r="W161" i="1" s="1"/>
  <c r="U160" i="1"/>
  <c r="V160" i="1" s="1"/>
  <c r="W160" i="1" s="1"/>
  <c r="T160" i="1"/>
  <c r="V159" i="1"/>
  <c r="W159" i="1" s="1"/>
  <c r="U159" i="1"/>
  <c r="T159" i="1"/>
  <c r="U158" i="1"/>
  <c r="T158" i="1"/>
  <c r="V158" i="1" s="1"/>
  <c r="W158" i="1" s="1"/>
  <c r="U157" i="1"/>
  <c r="T157" i="1"/>
  <c r="V157" i="1" s="1"/>
  <c r="W157" i="1" s="1"/>
  <c r="U156" i="1"/>
  <c r="V156" i="1" s="1"/>
  <c r="W156" i="1" s="1"/>
  <c r="T156" i="1"/>
  <c r="V155" i="1"/>
  <c r="W155" i="1" s="1"/>
  <c r="U155" i="1"/>
  <c r="T155" i="1"/>
  <c r="U154" i="1"/>
  <c r="T154" i="1"/>
  <c r="V154" i="1" s="1"/>
  <c r="W154" i="1" s="1"/>
  <c r="U153" i="1"/>
  <c r="T153" i="1"/>
  <c r="V153" i="1" s="1"/>
  <c r="W153" i="1" s="1"/>
  <c r="U152" i="1"/>
  <c r="V152" i="1" s="1"/>
  <c r="W152" i="1" s="1"/>
  <c r="T152" i="1"/>
  <c r="V151" i="1"/>
  <c r="W151" i="1" s="1"/>
  <c r="U151" i="1"/>
  <c r="T151" i="1"/>
  <c r="U150" i="1"/>
  <c r="T150" i="1"/>
  <c r="V150" i="1" s="1"/>
  <c r="W150" i="1" s="1"/>
  <c r="U149" i="1"/>
  <c r="T149" i="1"/>
  <c r="V149" i="1" s="1"/>
  <c r="W149" i="1" s="1"/>
  <c r="U148" i="1"/>
  <c r="V148" i="1" s="1"/>
  <c r="W148" i="1" s="1"/>
  <c r="T148" i="1"/>
  <c r="V147" i="1"/>
  <c r="W147" i="1" s="1"/>
  <c r="U147" i="1"/>
  <c r="T147" i="1"/>
  <c r="U146" i="1"/>
  <c r="T146" i="1"/>
  <c r="V146" i="1" s="1"/>
  <c r="U145" i="1"/>
  <c r="T145" i="1"/>
  <c r="W144" i="1"/>
  <c r="U144" i="1"/>
  <c r="T144" i="1"/>
  <c r="V144" i="1" s="1"/>
  <c r="U143" i="1"/>
  <c r="T143" i="1"/>
  <c r="U142" i="1"/>
  <c r="T142" i="1"/>
  <c r="V142" i="1" s="1"/>
  <c r="W142" i="1" s="1"/>
  <c r="U141" i="1"/>
  <c r="T141" i="1"/>
  <c r="W140" i="1"/>
  <c r="U140" i="1"/>
  <c r="T140" i="1"/>
  <c r="V140" i="1" s="1"/>
  <c r="U139" i="1"/>
  <c r="T139" i="1"/>
  <c r="U138" i="1"/>
  <c r="T138" i="1"/>
  <c r="V138" i="1" s="1"/>
  <c r="W138" i="1" s="1"/>
  <c r="U137" i="1"/>
  <c r="T137" i="1"/>
  <c r="W136" i="1"/>
  <c r="U136" i="1"/>
  <c r="T136" i="1"/>
  <c r="V136" i="1" s="1"/>
  <c r="U135" i="1"/>
  <c r="T135" i="1"/>
  <c r="U134" i="1"/>
  <c r="T134" i="1"/>
  <c r="V134" i="1" s="1"/>
  <c r="W134" i="1" s="1"/>
  <c r="U133" i="1"/>
  <c r="T133" i="1"/>
  <c r="W132" i="1"/>
  <c r="U132" i="1"/>
  <c r="T132" i="1"/>
  <c r="V132" i="1" s="1"/>
  <c r="U131" i="1"/>
  <c r="T131" i="1"/>
  <c r="U130" i="1"/>
  <c r="T130" i="1"/>
  <c r="V130" i="1" s="1"/>
  <c r="W130" i="1" s="1"/>
  <c r="U129" i="1"/>
  <c r="T129" i="1"/>
  <c r="I129" i="1"/>
  <c r="D129" i="1"/>
  <c r="U128" i="1"/>
  <c r="V128" i="1" s="1"/>
  <c r="W128" i="1" s="1"/>
  <c r="T128" i="1"/>
  <c r="I128" i="1"/>
  <c r="D128" i="1"/>
  <c r="V127" i="1"/>
  <c r="U127" i="1"/>
  <c r="T127" i="1"/>
  <c r="U126" i="1"/>
  <c r="V126" i="1" s="1"/>
  <c r="T126" i="1"/>
  <c r="U125" i="1"/>
  <c r="T125" i="1"/>
  <c r="V125" i="1" s="1"/>
  <c r="U124" i="1"/>
  <c r="T124" i="1"/>
  <c r="V124" i="1" s="1"/>
  <c r="W124" i="1" s="1"/>
  <c r="V123" i="1"/>
  <c r="W123" i="1" s="1"/>
  <c r="U123" i="1"/>
  <c r="T123" i="1"/>
  <c r="U122" i="1"/>
  <c r="V122" i="1" s="1"/>
  <c r="W122" i="1" s="1"/>
  <c r="T122" i="1"/>
  <c r="U121" i="1"/>
  <c r="T121" i="1"/>
  <c r="W120" i="1"/>
  <c r="U120" i="1"/>
  <c r="T120" i="1"/>
  <c r="V120" i="1" s="1"/>
  <c r="U119" i="1"/>
  <c r="T119" i="1"/>
  <c r="U118" i="1"/>
  <c r="T118" i="1"/>
  <c r="V118" i="1" s="1"/>
  <c r="W118" i="1" s="1"/>
  <c r="U117" i="1"/>
  <c r="T117" i="1"/>
  <c r="W116" i="1"/>
  <c r="U116" i="1"/>
  <c r="T116" i="1"/>
  <c r="V116" i="1" s="1"/>
  <c r="U115" i="1"/>
  <c r="T115" i="1"/>
  <c r="U114" i="1"/>
  <c r="T114" i="1"/>
  <c r="V114" i="1" s="1"/>
  <c r="W114" i="1" s="1"/>
  <c r="U113" i="1"/>
  <c r="T113" i="1"/>
  <c r="W112" i="1"/>
  <c r="U112" i="1"/>
  <c r="T112" i="1"/>
  <c r="V112" i="1" s="1"/>
  <c r="U111" i="1"/>
  <c r="T111" i="1"/>
  <c r="U110" i="1"/>
  <c r="T110" i="1"/>
  <c r="V110" i="1" s="1"/>
  <c r="W110" i="1" s="1"/>
  <c r="U109" i="1"/>
  <c r="T109" i="1"/>
  <c r="W108" i="1"/>
  <c r="U108" i="1"/>
  <c r="T108" i="1"/>
  <c r="V108" i="1" s="1"/>
  <c r="U107" i="1"/>
  <c r="T107" i="1"/>
  <c r="U106" i="1"/>
  <c r="T106" i="1"/>
  <c r="V106" i="1" s="1"/>
  <c r="W106" i="1" s="1"/>
  <c r="U105" i="1"/>
  <c r="T105" i="1"/>
  <c r="U104" i="1"/>
  <c r="T104" i="1"/>
  <c r="V104" i="1" s="1"/>
  <c r="W104" i="1" s="1"/>
  <c r="U103" i="1"/>
  <c r="T103" i="1"/>
  <c r="V103" i="1" s="1"/>
  <c r="W103" i="1" s="1"/>
  <c r="U102" i="1"/>
  <c r="T102" i="1"/>
  <c r="V102" i="1" s="1"/>
  <c r="W102" i="1" s="1"/>
  <c r="U101" i="1"/>
  <c r="T101" i="1"/>
  <c r="V101" i="1" s="1"/>
  <c r="W101" i="1" s="1"/>
  <c r="U100" i="1"/>
  <c r="T100" i="1"/>
  <c r="V100" i="1" s="1"/>
  <c r="W100" i="1" s="1"/>
  <c r="U99" i="1"/>
  <c r="T99" i="1"/>
  <c r="V99" i="1" s="1"/>
  <c r="W99" i="1" s="1"/>
  <c r="U98" i="1"/>
  <c r="T98" i="1"/>
  <c r="V98" i="1" s="1"/>
  <c r="W98" i="1" s="1"/>
  <c r="U97" i="1"/>
  <c r="T97" i="1"/>
  <c r="V97" i="1" s="1"/>
  <c r="W97" i="1" s="1"/>
  <c r="V96" i="1"/>
  <c r="U96" i="1"/>
  <c r="T96" i="1"/>
  <c r="E96" i="1"/>
  <c r="V95" i="1"/>
  <c r="U95" i="1"/>
  <c r="T95" i="1"/>
  <c r="E95" i="1"/>
  <c r="V94" i="1"/>
  <c r="U94" i="1"/>
  <c r="T94" i="1"/>
  <c r="E94" i="1"/>
  <c r="V93" i="1"/>
  <c r="U93" i="1"/>
  <c r="T93" i="1"/>
  <c r="E93" i="1"/>
  <c r="V92" i="1"/>
  <c r="U92" i="1"/>
  <c r="T92" i="1"/>
  <c r="E92" i="1"/>
  <c r="V91" i="1"/>
  <c r="U91" i="1"/>
  <c r="T91" i="1"/>
  <c r="E91" i="1"/>
  <c r="V90" i="1"/>
  <c r="U90" i="1"/>
  <c r="T90" i="1"/>
  <c r="E90" i="1"/>
  <c r="V89" i="1"/>
  <c r="U89" i="1"/>
  <c r="T89" i="1"/>
  <c r="E89" i="1"/>
  <c r="V88" i="1"/>
  <c r="U88" i="1"/>
  <c r="T88" i="1"/>
  <c r="E88" i="1"/>
  <c r="V87" i="1"/>
  <c r="U87" i="1"/>
  <c r="T87" i="1"/>
  <c r="E87" i="1"/>
  <c r="V86" i="1"/>
  <c r="U86" i="1"/>
  <c r="T86" i="1"/>
  <c r="E86" i="1"/>
  <c r="V85" i="1"/>
  <c r="U85" i="1"/>
  <c r="T85" i="1"/>
  <c r="E85" i="1"/>
  <c r="V84" i="1"/>
  <c r="U84" i="1"/>
  <c r="T84" i="1"/>
  <c r="E84" i="1"/>
  <c r="V83" i="1"/>
  <c r="U83" i="1"/>
  <c r="T83" i="1"/>
  <c r="E83" i="1"/>
  <c r="V82" i="1"/>
  <c r="U82" i="1"/>
  <c r="T82" i="1"/>
  <c r="E82" i="1"/>
  <c r="V81" i="1"/>
  <c r="U81" i="1"/>
  <c r="T81" i="1"/>
  <c r="E81" i="1"/>
  <c r="V80" i="1"/>
  <c r="U80" i="1"/>
  <c r="T80" i="1"/>
  <c r="E80" i="1"/>
  <c r="V79" i="1"/>
  <c r="U79" i="1"/>
  <c r="T79" i="1"/>
  <c r="E79" i="1"/>
  <c r="V78" i="1"/>
  <c r="U78" i="1"/>
  <c r="T78" i="1"/>
  <c r="E78" i="1"/>
  <c r="V77" i="1"/>
  <c r="U77" i="1"/>
  <c r="T77" i="1"/>
  <c r="E77" i="1"/>
  <c r="V76" i="1"/>
  <c r="U76" i="1"/>
  <c r="T76" i="1"/>
  <c r="E76" i="1"/>
  <c r="V75" i="1"/>
  <c r="U75" i="1"/>
  <c r="T75" i="1"/>
  <c r="E75" i="1"/>
  <c r="V74" i="1"/>
  <c r="U74" i="1"/>
  <c r="T74" i="1"/>
  <c r="E74" i="1"/>
  <c r="V73" i="1"/>
  <c r="U73" i="1"/>
  <c r="T73" i="1"/>
  <c r="E73" i="1"/>
  <c r="V72" i="1"/>
  <c r="U72" i="1"/>
  <c r="T72" i="1"/>
  <c r="E72" i="1"/>
  <c r="V71" i="1"/>
  <c r="U71" i="1"/>
  <c r="T71" i="1"/>
  <c r="E71" i="1"/>
  <c r="V70" i="1"/>
  <c r="U70" i="1"/>
  <c r="T70" i="1"/>
  <c r="E70" i="1"/>
  <c r="U69" i="1"/>
  <c r="T69" i="1"/>
  <c r="V69" i="1" s="1"/>
  <c r="W69" i="1" s="1"/>
  <c r="E69" i="1"/>
  <c r="U68" i="1"/>
  <c r="T68" i="1"/>
  <c r="V68" i="1" s="1"/>
  <c r="W68" i="1" s="1"/>
  <c r="E68" i="1"/>
  <c r="U67" i="1"/>
  <c r="V67" i="1" s="1"/>
  <c r="W67" i="1" s="1"/>
  <c r="T67" i="1"/>
  <c r="E67" i="1"/>
  <c r="V66" i="1"/>
  <c r="W66" i="1" s="1"/>
  <c r="U66" i="1"/>
  <c r="T66" i="1"/>
  <c r="E66" i="1"/>
  <c r="U65" i="1"/>
  <c r="T65" i="1"/>
  <c r="V65" i="1" s="1"/>
  <c r="W65" i="1" s="1"/>
  <c r="E65" i="1"/>
  <c r="U64" i="1"/>
  <c r="T64" i="1"/>
  <c r="V64" i="1" s="1"/>
  <c r="W64" i="1" s="1"/>
  <c r="E64" i="1"/>
  <c r="U63" i="1"/>
  <c r="V63" i="1" s="1"/>
  <c r="W63" i="1" s="1"/>
  <c r="T63" i="1"/>
  <c r="E63" i="1"/>
  <c r="V62" i="1"/>
  <c r="W62" i="1" s="1"/>
  <c r="U62" i="1"/>
  <c r="T62" i="1"/>
  <c r="E62" i="1"/>
  <c r="U61" i="1"/>
  <c r="T61" i="1"/>
  <c r="V61" i="1" s="1"/>
  <c r="W61" i="1" s="1"/>
  <c r="E61" i="1"/>
  <c r="U60" i="1"/>
  <c r="T60" i="1"/>
  <c r="V60" i="1" s="1"/>
  <c r="W60" i="1" s="1"/>
  <c r="E60" i="1"/>
  <c r="U59" i="1"/>
  <c r="V59" i="1" s="1"/>
  <c r="W59" i="1" s="1"/>
  <c r="T59" i="1"/>
  <c r="U58" i="1"/>
  <c r="V58" i="1" s="1"/>
  <c r="W58" i="1" s="1"/>
  <c r="T58" i="1"/>
  <c r="U57" i="1"/>
  <c r="V57" i="1" s="1"/>
  <c r="W57" i="1" s="1"/>
  <c r="T57" i="1"/>
  <c r="U56" i="1"/>
  <c r="V56" i="1" s="1"/>
  <c r="W56" i="1" s="1"/>
  <c r="T56" i="1"/>
  <c r="U55" i="1"/>
  <c r="V55" i="1" s="1"/>
  <c r="W55" i="1" s="1"/>
  <c r="T55" i="1"/>
  <c r="U54" i="1"/>
  <c r="V54" i="1" s="1"/>
  <c r="W54" i="1" s="1"/>
  <c r="T54" i="1"/>
  <c r="U53" i="1"/>
  <c r="V53" i="1" s="1"/>
  <c r="W53" i="1" s="1"/>
  <c r="T53" i="1"/>
  <c r="U52" i="1"/>
  <c r="V52" i="1" s="1"/>
  <c r="W52" i="1" s="1"/>
  <c r="T52" i="1"/>
  <c r="U51" i="1"/>
  <c r="V51" i="1" s="1"/>
  <c r="W51" i="1" s="1"/>
  <c r="T51" i="1"/>
  <c r="U50" i="1"/>
  <c r="V50" i="1" s="1"/>
  <c r="W50" i="1" s="1"/>
  <c r="T50" i="1"/>
  <c r="U49" i="1"/>
  <c r="T49" i="1"/>
  <c r="V49" i="1" s="1"/>
  <c r="U48" i="1"/>
  <c r="T48" i="1"/>
  <c r="V48" i="1" s="1"/>
  <c r="V47" i="1"/>
  <c r="U47" i="1"/>
  <c r="T47" i="1"/>
  <c r="U46" i="1"/>
  <c r="V46" i="1" s="1"/>
  <c r="T46" i="1"/>
  <c r="U45" i="1"/>
  <c r="T45" i="1"/>
  <c r="V45" i="1" s="1"/>
  <c r="U44" i="1"/>
  <c r="T44" i="1"/>
  <c r="V44" i="1" s="1"/>
  <c r="V43" i="1"/>
  <c r="U43" i="1"/>
  <c r="T43" i="1"/>
  <c r="U42" i="1"/>
  <c r="V42" i="1" s="1"/>
  <c r="T42" i="1"/>
  <c r="U41" i="1"/>
  <c r="T41" i="1"/>
  <c r="V41" i="1" s="1"/>
  <c r="U40" i="1"/>
  <c r="T40" i="1"/>
  <c r="V40" i="1" s="1"/>
  <c r="V39" i="1"/>
  <c r="U39" i="1"/>
  <c r="T39" i="1"/>
  <c r="U38" i="1"/>
  <c r="V38" i="1" s="1"/>
  <c r="T38" i="1"/>
  <c r="U37" i="1"/>
  <c r="V37" i="1" s="1"/>
  <c r="W37" i="1" s="1"/>
  <c r="T37" i="1"/>
  <c r="U36" i="1"/>
  <c r="V36" i="1" s="1"/>
  <c r="W36" i="1" s="1"/>
  <c r="T36" i="1"/>
  <c r="U35" i="1"/>
  <c r="V35" i="1" s="1"/>
  <c r="W35" i="1" s="1"/>
  <c r="T35" i="1"/>
  <c r="U34" i="1"/>
  <c r="V34" i="1" s="1"/>
  <c r="W34" i="1" s="1"/>
  <c r="T34" i="1"/>
  <c r="U33" i="1"/>
  <c r="V33" i="1" s="1"/>
  <c r="W33" i="1" s="1"/>
  <c r="T33" i="1"/>
  <c r="U32" i="1"/>
  <c r="V32" i="1" s="1"/>
  <c r="W32" i="1" s="1"/>
  <c r="T32" i="1"/>
  <c r="W31" i="1"/>
  <c r="U31" i="1"/>
  <c r="T31" i="1"/>
  <c r="W30" i="1"/>
  <c r="U30" i="1"/>
  <c r="T30" i="1"/>
  <c r="W29" i="1"/>
  <c r="U29" i="1"/>
  <c r="T29" i="1"/>
  <c r="W28" i="1"/>
  <c r="U28" i="1"/>
  <c r="T28" i="1"/>
  <c r="W27" i="1"/>
  <c r="U27" i="1"/>
  <c r="T27" i="1"/>
  <c r="W26" i="1"/>
  <c r="U26" i="1"/>
  <c r="T26" i="1"/>
  <c r="W25" i="1"/>
  <c r="U25" i="1"/>
  <c r="T25" i="1"/>
  <c r="W24" i="1"/>
  <c r="U24" i="1"/>
  <c r="T24" i="1"/>
  <c r="W23" i="1"/>
  <c r="U23" i="1"/>
  <c r="T23" i="1"/>
  <c r="W22" i="1"/>
  <c r="U22" i="1"/>
  <c r="T22" i="1"/>
  <c r="W21" i="1"/>
  <c r="U21" i="1"/>
  <c r="T21" i="1"/>
  <c r="W20" i="1"/>
  <c r="U20" i="1"/>
  <c r="T20" i="1"/>
  <c r="W19" i="1"/>
  <c r="U19" i="1"/>
  <c r="T19" i="1"/>
  <c r="W18" i="1"/>
  <c r="U18" i="1"/>
  <c r="T18" i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  <c r="V105" i="1" l="1"/>
  <c r="W105" i="1" s="1"/>
  <c r="V109" i="1"/>
  <c r="W109" i="1" s="1"/>
  <c r="V113" i="1"/>
  <c r="W113" i="1" s="1"/>
  <c r="V117" i="1"/>
  <c r="W117" i="1" s="1"/>
  <c r="V121" i="1"/>
  <c r="V129" i="1"/>
  <c r="W129" i="1" s="1"/>
  <c r="V133" i="1"/>
  <c r="W133" i="1" s="1"/>
  <c r="V137" i="1"/>
  <c r="W137" i="1" s="1"/>
  <c r="V141" i="1"/>
  <c r="W141" i="1" s="1"/>
  <c r="V145" i="1"/>
  <c r="W145" i="1" s="1"/>
  <c r="V107" i="1"/>
  <c r="W107" i="1" s="1"/>
  <c r="V111" i="1"/>
  <c r="W111" i="1" s="1"/>
  <c r="V115" i="1"/>
  <c r="W115" i="1" s="1"/>
  <c r="V119" i="1"/>
  <c r="W119" i="1" s="1"/>
  <c r="V131" i="1"/>
  <c r="W131" i="1" s="1"/>
  <c r="V135" i="1"/>
  <c r="W135" i="1" s="1"/>
  <c r="V139" i="1"/>
  <c r="W139" i="1" s="1"/>
  <c r="V143" i="1"/>
  <c r="W143" i="1" s="1"/>
</calcChain>
</file>

<file path=xl/sharedStrings.xml><?xml version="1.0" encoding="utf-8"?>
<sst xmlns="http://schemas.openxmlformats.org/spreadsheetml/2006/main" count="2776" uniqueCount="596">
  <si>
    <t>１　食品の放射性物質検査について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</si>
  <si>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</si>
  <si>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</si>
  <si>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</si>
  <si>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</si>
  <si>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</si>
  <si>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</si>
  <si>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</si>
  <si>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</si>
  <si>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</si>
  <si>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</si>
  <si>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</si>
  <si>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</si>
  <si>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</si>
  <si>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</si>
  <si>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</si>
  <si>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</si>
  <si>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</si>
  <si>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</si>
  <si>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</si>
  <si>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</si>
  <si>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</si>
  <si>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</si>
  <si>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</si>
  <si>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</si>
  <si>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</si>
  <si>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</si>
  <si>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</si>
  <si>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</si>
  <si>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</si>
  <si>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</si>
  <si>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京都府</t>
    <rPh sb="0" eb="3">
      <t>キョウトフ</t>
    </rPh>
    <phoneticPr fontId="1"/>
  </si>
  <si>
    <t>京都府</t>
    <rPh sb="0" eb="3">
      <t>キョウトフ</t>
    </rPh>
    <phoneticPr fontId="6"/>
  </si>
  <si>
    <t>宇治市</t>
    <rPh sb="0" eb="3">
      <t>ウジシ</t>
    </rPh>
    <phoneticPr fontId="1"/>
  </si>
  <si>
    <t>-</t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</si>
  <si>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</si>
  <si>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飲料水</t>
    <rPh sb="0" eb="3">
      <t>インリョウスイ</t>
    </rPh>
    <phoneticPr fontId="6"/>
  </si>
  <si>
    <t>茶（飲用）</t>
    <rPh sb="0" eb="1">
      <t>チャ</t>
    </rPh>
    <rPh sb="2" eb="4">
      <t>インヨウ</t>
    </rPh>
    <phoneticPr fontId="1"/>
  </si>
  <si>
    <t>-</t>
  </si>
  <si>
    <t>煎茶（一番茶）</t>
    <rPh sb="0" eb="2">
      <t>センチャ</t>
    </rPh>
    <rPh sb="3" eb="5">
      <t>イチバン</t>
    </rPh>
    <rPh sb="5" eb="6">
      <t>チャ</t>
    </rPh>
    <phoneticPr fontId="1"/>
  </si>
  <si>
    <t>制限なし</t>
    <rPh sb="0" eb="2">
      <t>セイゲン</t>
    </rPh>
    <phoneticPr fontId="10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</si>
  <si>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</si>
  <si>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Ge</t>
  </si>
  <si>
    <t>&lt; 0.66</t>
    <phoneticPr fontId="1"/>
  </si>
  <si>
    <t>&lt; 0.71</t>
    <phoneticPr fontId="1"/>
  </si>
  <si>
    <t>&lt; 1.4</t>
    <phoneticPr fontId="1"/>
  </si>
  <si>
    <t>栃木県</t>
    <rPh sb="0" eb="3">
      <t>トチギケン</t>
    </rPh>
    <phoneticPr fontId="1"/>
  </si>
  <si>
    <t>栃木県</t>
    <rPh sb="0" eb="3">
      <t>トチギケン</t>
    </rPh>
    <phoneticPr fontId="6"/>
  </si>
  <si>
    <t>栃木市</t>
    <rPh sb="0" eb="3">
      <t>トチギシ</t>
    </rPh>
    <phoneticPr fontId="1"/>
  </si>
  <si>
    <t>思川</t>
  </si>
  <si>
    <t>流通品</t>
    <rPh sb="0" eb="2">
      <t>リュウツウ</t>
    </rPh>
    <rPh sb="2" eb="3">
      <t>ヒン</t>
    </rPh>
    <phoneticPr fontId="10"/>
  </si>
  <si>
    <t>水産物</t>
    <rPh sb="0" eb="3">
      <t>スイサンブツ</t>
    </rPh>
    <phoneticPr fontId="6"/>
  </si>
  <si>
    <t>アユ</t>
  </si>
  <si>
    <t>天然</t>
    <rPh sb="0" eb="2">
      <t>テンネン</t>
    </rPh>
    <phoneticPr fontId="6"/>
  </si>
  <si>
    <t>(株)ＫＡＮＳＯテクノス</t>
  </si>
  <si>
    <t>&lt;4.19</t>
  </si>
  <si>
    <t>&lt;3.83</t>
  </si>
  <si>
    <t>&lt;8</t>
  </si>
  <si>
    <t>鹿沼市</t>
    <rPh sb="0" eb="3">
      <t>カヌマシ</t>
    </rPh>
    <phoneticPr fontId="1"/>
  </si>
  <si>
    <t>大芦川</t>
  </si>
  <si>
    <t>&lt;3.34</t>
  </si>
  <si>
    <t>&lt;4.14</t>
  </si>
  <si>
    <t>&lt;7.5</t>
  </si>
  <si>
    <t>黒川</t>
  </si>
  <si>
    <t>&lt;3.74</t>
  </si>
  <si>
    <t>&lt;4.44</t>
  </si>
  <si>
    <t>&lt;8.2</t>
  </si>
  <si>
    <t>大田原市</t>
    <rPh sb="0" eb="4">
      <t>オオタワラシ</t>
    </rPh>
    <phoneticPr fontId="1"/>
  </si>
  <si>
    <t>那珂川</t>
  </si>
  <si>
    <t>&lt;4.21</t>
  </si>
  <si>
    <t>箒川</t>
  </si>
  <si>
    <t>&lt;4.16</t>
  </si>
  <si>
    <t>茂木町</t>
    <rPh sb="0" eb="3">
      <t>モテギマチ</t>
    </rPh>
    <phoneticPr fontId="1"/>
  </si>
  <si>
    <t>&lt;3.63</t>
  </si>
  <si>
    <t>&lt;4.28</t>
  </si>
  <si>
    <t>&lt;7.9</t>
  </si>
  <si>
    <t>逆川</t>
  </si>
  <si>
    <t>&lt;3.24</t>
  </si>
  <si>
    <t>&lt;4.22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</si>
  <si>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</si>
  <si>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農産物</t>
    <rPh sb="0" eb="3">
      <t>ノウサンブツ</t>
    </rPh>
    <phoneticPr fontId="6"/>
  </si>
  <si>
    <t>ミョウガ</t>
  </si>
  <si>
    <t>栽培</t>
    <rPh sb="0" eb="2">
      <t>サイバイ</t>
    </rPh>
    <phoneticPr fontId="6"/>
  </si>
  <si>
    <t>露地</t>
  </si>
  <si>
    <t>制限なし</t>
    <rPh sb="0" eb="2">
      <t>セイゲン</t>
    </rPh>
    <phoneticPr fontId="12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</si>
  <si>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</si>
  <si>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&lt;7.4</t>
  </si>
  <si>
    <t>&lt;6.3</t>
  </si>
  <si>
    <t>&lt;14</t>
  </si>
  <si>
    <t>足利市</t>
  </si>
  <si>
    <t>非流通品（出荷予定あり）</t>
  </si>
  <si>
    <t>農産物</t>
  </si>
  <si>
    <t>原木シイタケ</t>
  </si>
  <si>
    <t>栽培</t>
  </si>
  <si>
    <t>原木、施設</t>
  </si>
  <si>
    <t>制限なし</t>
  </si>
  <si>
    <t>栃木県林業センター</t>
  </si>
  <si>
    <t>Ｇｅ</t>
  </si>
  <si>
    <t>&lt;3.72</t>
  </si>
  <si>
    <t>&lt;4.61</t>
  </si>
  <si>
    <t>&lt;8.3</t>
  </si>
  <si>
    <t>壬生町</t>
  </si>
  <si>
    <t>国による出荷制限(一部解除)</t>
  </si>
  <si>
    <t>&lt;3.81</t>
  </si>
  <si>
    <t>&lt;3.62</t>
  </si>
  <si>
    <t>那須塩原市</t>
    <rPh sb="0" eb="5">
      <t>ナスシオバラシ</t>
    </rPh>
    <phoneticPr fontId="6"/>
  </si>
  <si>
    <t>畜産物</t>
    <rPh sb="0" eb="3">
      <t>チクサンブツ</t>
    </rPh>
    <phoneticPr fontId="6"/>
  </si>
  <si>
    <t>牛肉</t>
    <rPh sb="0" eb="2">
      <t>ギュウニク</t>
    </rPh>
    <phoneticPr fontId="1"/>
  </si>
  <si>
    <t>モニタリング</t>
  </si>
  <si>
    <t>栃木県家畜保健衛生所</t>
  </si>
  <si>
    <t>NaI</t>
  </si>
  <si>
    <t>&lt;25</t>
    <phoneticPr fontId="1"/>
  </si>
  <si>
    <t>大田原市</t>
    <rPh sb="0" eb="4">
      <t>オオタワラシ</t>
    </rPh>
    <phoneticPr fontId="6"/>
  </si>
  <si>
    <t>那須塩原市</t>
  </si>
  <si>
    <t>那須町</t>
    <rPh sb="0" eb="3">
      <t>ナスマチ</t>
    </rPh>
    <phoneticPr fontId="6"/>
  </si>
  <si>
    <t>塩谷町</t>
  </si>
  <si>
    <t>鹿沼市</t>
    <rPh sb="0" eb="3">
      <t>カヌマシ</t>
    </rPh>
    <phoneticPr fontId="6"/>
  </si>
  <si>
    <t xml:space="preserve">那須塩原市 </t>
    <rPh sb="0" eb="5">
      <t>ナスシオバラシ</t>
    </rPh>
    <phoneticPr fontId="6"/>
  </si>
  <si>
    <t>栃木県</t>
    <rPh sb="0" eb="3">
      <t>トチギケン</t>
    </rPh>
    <phoneticPr fontId="8"/>
  </si>
  <si>
    <t>那珂川町</t>
    <rPh sb="0" eb="4">
      <t>ナカガワマチ</t>
    </rPh>
    <phoneticPr fontId="8"/>
  </si>
  <si>
    <t>茂木町</t>
    <rPh sb="0" eb="3">
      <t>モテギマチ</t>
    </rPh>
    <phoneticPr fontId="13"/>
  </si>
  <si>
    <t>野生鳥獣肉</t>
    <rPh sb="0" eb="2">
      <t>ヤセイ</t>
    </rPh>
    <rPh sb="2" eb="3">
      <t>チョウ</t>
    </rPh>
    <rPh sb="3" eb="5">
      <t>ジュウニク</t>
    </rPh>
    <phoneticPr fontId="6"/>
  </si>
  <si>
    <t>イノシシ肉</t>
    <rPh sb="4" eb="5">
      <t>ニク</t>
    </rPh>
    <phoneticPr fontId="1"/>
  </si>
  <si>
    <t>野生</t>
    <rPh sb="0" eb="2">
      <t>ヤセイ</t>
    </rPh>
    <phoneticPr fontId="6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</si>
  <si>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</si>
  <si>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那珂川町</t>
    <rPh sb="0" eb="4">
      <t>ナカガワマチ</t>
    </rPh>
    <phoneticPr fontId="1"/>
  </si>
  <si>
    <t>&lt;6.2</t>
  </si>
  <si>
    <t>那珂川町</t>
    <rPh sb="0" eb="4">
      <t>ナカガワマチ</t>
    </rPh>
    <phoneticPr fontId="13"/>
  </si>
  <si>
    <t>&lt;6.4</t>
  </si>
  <si>
    <t>&lt;6.0</t>
  </si>
  <si>
    <t>&lt;12</t>
  </si>
  <si>
    <t>&lt;6.6</t>
  </si>
  <si>
    <t>&lt;5.9</t>
  </si>
  <si>
    <t>&lt;6.5</t>
  </si>
  <si>
    <t>益子町</t>
    <rPh sb="0" eb="3">
      <t>マシコマチ</t>
    </rPh>
    <phoneticPr fontId="13"/>
  </si>
  <si>
    <t>那珂川町</t>
    <rPh sb="0" eb="4">
      <t>ナカガワマチ</t>
    </rPh>
    <phoneticPr fontId="6"/>
  </si>
  <si>
    <t>&lt;6.7</t>
  </si>
  <si>
    <t>岩手県</t>
    <rPh sb="0" eb="3">
      <t>イワテケン</t>
    </rPh>
    <phoneticPr fontId="1"/>
  </si>
  <si>
    <t>岩手県</t>
    <rPh sb="0" eb="3">
      <t>イワテケン</t>
    </rPh>
    <phoneticPr fontId="6"/>
  </si>
  <si>
    <t>九戸村</t>
    <rPh sb="0" eb="3">
      <t>クノヘムラ</t>
    </rPh>
    <phoneticPr fontId="1"/>
  </si>
  <si>
    <t>－</t>
    <phoneticPr fontId="1"/>
  </si>
  <si>
    <t>チチタケ</t>
    <phoneticPr fontId="1"/>
  </si>
  <si>
    <t>岩手県環境保健研究センター</t>
    <rPh sb="0" eb="13">
      <t>カンポ</t>
    </rPh>
    <phoneticPr fontId="1"/>
  </si>
  <si>
    <t>&lt;5.2</t>
    <phoneticPr fontId="1"/>
  </si>
  <si>
    <t>岩手町</t>
    <phoneticPr fontId="1"/>
  </si>
  <si>
    <t>マツタケ</t>
    <phoneticPr fontId="1"/>
  </si>
  <si>
    <t>&lt;4.9</t>
  </si>
  <si>
    <t>奥州市</t>
    <rPh sb="0" eb="2">
      <t>オウシュウ</t>
    </rPh>
    <rPh sb="2" eb="3">
      <t>シ</t>
    </rPh>
    <phoneticPr fontId="14"/>
  </si>
  <si>
    <t>クマ肉</t>
    <rPh sb="2" eb="3">
      <t>ニク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</si>
  <si>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</si>
  <si>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岩手県環境保健研究センター</t>
    <rPh sb="0" eb="3">
      <t>イワテケン</t>
    </rPh>
    <rPh sb="3" eb="9">
      <t>カンキョウホケンケンキュウ</t>
    </rPh>
    <phoneticPr fontId="1"/>
  </si>
  <si>
    <t>&lt;8.9</t>
  </si>
  <si>
    <t>－</t>
  </si>
  <si>
    <t>陸前高田市</t>
    <rPh sb="0" eb="5">
      <t>リクゼンタカタシ</t>
    </rPh>
    <phoneticPr fontId="14"/>
  </si>
  <si>
    <t>大船渡市</t>
    <rPh sb="0" eb="4">
      <t>オオフナトシ</t>
    </rPh>
    <phoneticPr fontId="14"/>
  </si>
  <si>
    <t>&lt;5.4</t>
  </si>
  <si>
    <t>大船渡市</t>
    <rPh sb="0" eb="4">
      <t>オオフナトシ</t>
    </rPh>
    <phoneticPr fontId="11"/>
  </si>
  <si>
    <t>&lt;5.3</t>
  </si>
  <si>
    <t>&lt;5.6</t>
  </si>
  <si>
    <t>&lt;5.7</t>
  </si>
  <si>
    <t>岩手県</t>
    <rPh sb="0" eb="3">
      <t>イワテケン</t>
    </rPh>
    <phoneticPr fontId="15"/>
  </si>
  <si>
    <t>釜石市沖</t>
    <rPh sb="0" eb="3">
      <t>カマイシシ</t>
    </rPh>
    <rPh sb="3" eb="4">
      <t>オキ</t>
    </rPh>
    <phoneticPr fontId="13"/>
  </si>
  <si>
    <t>マコガレイ</t>
  </si>
  <si>
    <t>（株）静環検査センター</t>
  </si>
  <si>
    <t>&lt;0.531</t>
  </si>
  <si>
    <t>&lt;0.666</t>
  </si>
  <si>
    <t>&lt;1.2</t>
  </si>
  <si>
    <t>久慈市沖</t>
    <rPh sb="0" eb="3">
      <t>クジシ</t>
    </rPh>
    <rPh sb="3" eb="4">
      <t>オキ</t>
    </rPh>
    <phoneticPr fontId="13"/>
  </si>
  <si>
    <t>いであ（株）</t>
  </si>
  <si>
    <t>&lt;4.15</t>
  </si>
  <si>
    <t>&lt;4.32</t>
  </si>
  <si>
    <t>&lt;8.5</t>
  </si>
  <si>
    <t>岩手県沖</t>
    <rPh sb="0" eb="3">
      <t>イワテケン</t>
    </rPh>
    <rPh sb="3" eb="4">
      <t>オキ</t>
    </rPh>
    <phoneticPr fontId="13"/>
  </si>
  <si>
    <t>ババガレイ</t>
  </si>
  <si>
    <t>東北緑化環境保全（株）</t>
  </si>
  <si>
    <t>&lt;6.30</t>
  </si>
  <si>
    <t>&lt;5.66</t>
  </si>
  <si>
    <t>（株）総合水研究所</t>
  </si>
  <si>
    <t>&lt;4.68</t>
  </si>
  <si>
    <t>&lt;5.25</t>
  </si>
  <si>
    <t>&lt;9.9</t>
  </si>
  <si>
    <t>ヒラメ</t>
  </si>
  <si>
    <t>&lt;5.80</t>
  </si>
  <si>
    <t>&lt;7.57</t>
  </si>
  <si>
    <t>&lt;13</t>
  </si>
  <si>
    <t>(公財)日本分析センター</t>
  </si>
  <si>
    <t>&lt;3.00</t>
  </si>
  <si>
    <t>&lt;2.71</t>
  </si>
  <si>
    <t>&lt;4.55</t>
  </si>
  <si>
    <t>&lt;5.34</t>
  </si>
  <si>
    <t>アイナメ</t>
  </si>
  <si>
    <t>&lt;5.07</t>
  </si>
  <si>
    <t>&lt;5.01</t>
  </si>
  <si>
    <t>&lt;10</t>
  </si>
  <si>
    <t>&lt;0.434</t>
  </si>
  <si>
    <t>&lt;0.330</t>
  </si>
  <si>
    <t>&lt;0.76</t>
  </si>
  <si>
    <t>マサバ</t>
  </si>
  <si>
    <t>&lt;5.99</t>
  </si>
  <si>
    <t>&lt;11</t>
  </si>
  <si>
    <t>&lt;2.88</t>
  </si>
  <si>
    <t>&lt;2.87</t>
  </si>
  <si>
    <t>&lt;5.8</t>
  </si>
  <si>
    <t>(公財）海洋生物環境研究所</t>
  </si>
  <si>
    <t>&lt;3.32</t>
  </si>
  <si>
    <t>&lt;4.11</t>
  </si>
  <si>
    <t>ゴマサバ</t>
  </si>
  <si>
    <t>&lt;4.51</t>
  </si>
  <si>
    <t>&lt;5.04</t>
  </si>
  <si>
    <t>&lt;9.6</t>
  </si>
  <si>
    <t>&lt;4.67</t>
  </si>
  <si>
    <t>&lt;2.63</t>
  </si>
  <si>
    <t>&lt;7.3</t>
  </si>
  <si>
    <t>&lt;3.49</t>
  </si>
  <si>
    <t>&lt;4.23</t>
  </si>
  <si>
    <t>&lt;7.7</t>
  </si>
  <si>
    <t>ブリ</t>
  </si>
  <si>
    <t>&lt;4.56</t>
  </si>
  <si>
    <t>&lt;9.2</t>
  </si>
  <si>
    <t>&lt;0.456</t>
  </si>
  <si>
    <t>&lt;0.507</t>
  </si>
  <si>
    <t>&lt;0.96</t>
  </si>
  <si>
    <t>カンパチ</t>
  </si>
  <si>
    <t>&lt;5.42</t>
  </si>
  <si>
    <t>&lt;3.69</t>
  </si>
  <si>
    <t>&lt;9.1</t>
  </si>
  <si>
    <t>（株）KANSOテクノス</t>
  </si>
  <si>
    <t>&lt;3.19</t>
  </si>
  <si>
    <t>マアジ</t>
  </si>
  <si>
    <t>&lt;3.84</t>
  </si>
  <si>
    <t>&lt;4.33</t>
  </si>
  <si>
    <t>マイワシ</t>
  </si>
  <si>
    <t>&lt;5.37</t>
  </si>
  <si>
    <t>&lt;6.20</t>
  </si>
  <si>
    <t>サワラ</t>
  </si>
  <si>
    <t>&lt;0.568</t>
  </si>
  <si>
    <t>&lt;0.651</t>
  </si>
  <si>
    <t>シイラ</t>
  </si>
  <si>
    <t>&lt;0.493</t>
  </si>
  <si>
    <t>&lt;0.640</t>
  </si>
  <si>
    <t>&lt;1.1</t>
  </si>
  <si>
    <t>トビウオ</t>
  </si>
  <si>
    <t>&lt;5.67</t>
  </si>
  <si>
    <t>&lt;5.44</t>
  </si>
  <si>
    <t>ツクシトビウオ</t>
  </si>
  <si>
    <t>&lt;4.92</t>
  </si>
  <si>
    <t>&lt;4.30</t>
  </si>
  <si>
    <t>チダイ</t>
  </si>
  <si>
    <t>&lt;4.65</t>
  </si>
  <si>
    <t>&lt;8.8</t>
  </si>
  <si>
    <t>&lt;5.72</t>
  </si>
  <si>
    <t>&lt;5.92</t>
  </si>
  <si>
    <t>エゾイソアイナメ</t>
  </si>
  <si>
    <t>&lt;5.19</t>
  </si>
  <si>
    <t>&lt;4.86</t>
  </si>
  <si>
    <t>&lt;4.75</t>
  </si>
  <si>
    <t>&lt;5.31</t>
  </si>
  <si>
    <t>コモンカスベ</t>
  </si>
  <si>
    <t>&lt;3.71</t>
  </si>
  <si>
    <t>&lt;3.43</t>
  </si>
  <si>
    <t>&lt;7.1</t>
  </si>
  <si>
    <t>スルメイカ</t>
  </si>
  <si>
    <t>&lt;0.545</t>
  </si>
  <si>
    <t>&lt;0.444</t>
  </si>
  <si>
    <t>&lt;0.99</t>
  </si>
  <si>
    <t>&lt;4.83</t>
  </si>
  <si>
    <t>&lt;2.95</t>
  </si>
  <si>
    <t>&lt;7.8</t>
  </si>
  <si>
    <t>ミズダコ</t>
  </si>
  <si>
    <t>&lt;0.534</t>
  </si>
  <si>
    <t>&lt;0.578</t>
  </si>
  <si>
    <t>大船渡市沖</t>
    <rPh sb="0" eb="4">
      <t>オオフナトシ</t>
    </rPh>
    <rPh sb="4" eb="5">
      <t>オキ</t>
    </rPh>
    <phoneticPr fontId="16"/>
  </si>
  <si>
    <t>マボヤ</t>
  </si>
  <si>
    <t>養殖</t>
    <rPh sb="0" eb="2">
      <t>ヨウショク</t>
    </rPh>
    <phoneticPr fontId="6"/>
  </si>
  <si>
    <t>&lt;0.283</t>
  </si>
  <si>
    <t>&lt;0.311</t>
  </si>
  <si>
    <t>&lt;0.59</t>
  </si>
  <si>
    <t>&lt;0.517</t>
  </si>
  <si>
    <t>&lt;0.312</t>
  </si>
  <si>
    <t>&lt;0.83</t>
  </si>
  <si>
    <t>&lt;0.250</t>
  </si>
  <si>
    <t>&lt;0.307</t>
  </si>
  <si>
    <t>&lt;0.56</t>
  </si>
  <si>
    <t>&lt;0.446</t>
  </si>
  <si>
    <t>&lt;0.463</t>
  </si>
  <si>
    <t>&lt;0.91</t>
  </si>
  <si>
    <t>神奈川県</t>
    <rPh sb="0" eb="4">
      <t>カナガワケン</t>
    </rPh>
    <phoneticPr fontId="1"/>
  </si>
  <si>
    <t>東京都世田谷区</t>
    <rPh sb="0" eb="3">
      <t>トウキョウト</t>
    </rPh>
    <rPh sb="3" eb="7">
      <t>セタガヤク</t>
    </rPh>
    <phoneticPr fontId="1"/>
  </si>
  <si>
    <t>その他</t>
    <rPh sb="2" eb="3">
      <t>タ</t>
    </rPh>
    <phoneticPr fontId="6"/>
  </si>
  <si>
    <t>こんにゃく</t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</si>
  <si>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</si>
  <si>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&lt;2.4</t>
  </si>
  <si>
    <t>&lt;4.8</t>
    <phoneticPr fontId="1"/>
  </si>
  <si>
    <t>埼玉県本庄市</t>
    <rPh sb="0" eb="3">
      <t>サイタマケン</t>
    </rPh>
    <rPh sb="3" eb="6">
      <t>ホンジョウシ</t>
    </rPh>
    <phoneticPr fontId="1"/>
  </si>
  <si>
    <t>漬物
（しょうゆ漬）</t>
    <rPh sb="0" eb="2">
      <t>ツケモノ</t>
    </rPh>
    <rPh sb="8" eb="9">
      <t>ヅ</t>
    </rPh>
    <phoneticPr fontId="1"/>
  </si>
  <si>
    <t>&lt;1.9</t>
  </si>
  <si>
    <t>&lt;2.0</t>
  </si>
  <si>
    <t>&lt;3.9</t>
    <phoneticPr fontId="1"/>
  </si>
  <si>
    <t>静岡県焼津市</t>
    <rPh sb="0" eb="3">
      <t>シズオカケン</t>
    </rPh>
    <rPh sb="3" eb="6">
      <t>ヤイズシ</t>
    </rPh>
    <phoneticPr fontId="1"/>
  </si>
  <si>
    <t>その他の穀類加工品(包装米飯)</t>
    <rPh sb="2" eb="3">
      <t>タ</t>
    </rPh>
    <rPh sb="4" eb="6">
      <t>コクルイ</t>
    </rPh>
    <rPh sb="6" eb="9">
      <t>カコウヒン</t>
    </rPh>
    <rPh sb="10" eb="12">
      <t>ホウソウ</t>
    </rPh>
    <rPh sb="12" eb="14">
      <t>ベイハン</t>
    </rPh>
    <phoneticPr fontId="17"/>
  </si>
  <si>
    <t>&lt;2.1</t>
  </si>
  <si>
    <t>&lt;2.5</t>
  </si>
  <si>
    <t>&lt;4.6</t>
    <phoneticPr fontId="1"/>
  </si>
  <si>
    <t>新潟県妙高市</t>
    <rPh sb="0" eb="3">
      <t>ニイガタケン</t>
    </rPh>
    <rPh sb="3" eb="6">
      <t>ミョウコウシ</t>
    </rPh>
    <phoneticPr fontId="1"/>
  </si>
  <si>
    <t>その他の粉類
（米粉）</t>
    <rPh sb="2" eb="3">
      <t>タ</t>
    </rPh>
    <rPh sb="4" eb="5">
      <t>コナ</t>
    </rPh>
    <rPh sb="5" eb="6">
      <t>ルイ</t>
    </rPh>
    <rPh sb="8" eb="10">
      <t>コメコ</t>
    </rPh>
    <phoneticPr fontId="1"/>
  </si>
  <si>
    <t>&lt;2.7</t>
  </si>
  <si>
    <t>&lt;2.6</t>
  </si>
  <si>
    <t>&lt;5.3</t>
    <phoneticPr fontId="1"/>
  </si>
  <si>
    <t>長野県松本市</t>
    <rPh sb="0" eb="3">
      <t>ナガノケン</t>
    </rPh>
    <rPh sb="3" eb="6">
      <t>マツモトシ</t>
    </rPh>
    <phoneticPr fontId="1"/>
  </si>
  <si>
    <t>その他の食品
（なめ茸）</t>
    <rPh sb="2" eb="3">
      <t>タ</t>
    </rPh>
    <rPh sb="4" eb="6">
      <t>ショクヒン</t>
    </rPh>
    <rPh sb="10" eb="11">
      <t>タケ</t>
    </rPh>
    <phoneticPr fontId="1"/>
  </si>
  <si>
    <t>&lt;2.3</t>
  </si>
  <si>
    <t>&lt;4.2</t>
    <phoneticPr fontId="1"/>
  </si>
  <si>
    <t>鎌倉市</t>
    <rPh sb="0" eb="3">
      <t>カマクラシ</t>
    </rPh>
    <phoneticPr fontId="1"/>
  </si>
  <si>
    <t>魚肉ねり製品
（かまぼこ）</t>
    <rPh sb="0" eb="2">
      <t>ギョニク</t>
    </rPh>
    <rPh sb="4" eb="6">
      <t>セイヒン</t>
    </rPh>
    <phoneticPr fontId="1"/>
  </si>
  <si>
    <t>&lt;4.3</t>
    <phoneticPr fontId="1"/>
  </si>
  <si>
    <t>小田原市</t>
    <rPh sb="0" eb="3">
      <t>オダワラ</t>
    </rPh>
    <rPh sb="3" eb="4">
      <t>シ</t>
    </rPh>
    <phoneticPr fontId="1"/>
  </si>
  <si>
    <t>魚肉ねり製品
（つみれ）</t>
    <rPh sb="0" eb="2">
      <t>ギョニク</t>
    </rPh>
    <rPh sb="4" eb="6">
      <t>セイヒン</t>
    </rPh>
    <phoneticPr fontId="1"/>
  </si>
  <si>
    <t>&lt;2.2</t>
  </si>
  <si>
    <t>&lt;4.4</t>
    <phoneticPr fontId="1"/>
  </si>
  <si>
    <t>魚肉ねり製品
（さつま揚）</t>
    <rPh sb="0" eb="2">
      <t>ギョニク</t>
    </rPh>
    <rPh sb="4" eb="6">
      <t>セイヒン</t>
    </rPh>
    <rPh sb="11" eb="12">
      <t>ア</t>
    </rPh>
    <phoneticPr fontId="1"/>
  </si>
  <si>
    <t>&lt;1.7</t>
  </si>
  <si>
    <t>&lt;3.4</t>
    <phoneticPr fontId="1"/>
  </si>
  <si>
    <t>厚木市</t>
    <rPh sb="0" eb="3">
      <t>アツギシ</t>
    </rPh>
    <phoneticPr fontId="1"/>
  </si>
  <si>
    <t>食肉製品
（ソーセージ）</t>
    <rPh sb="0" eb="2">
      <t>ショクニク</t>
    </rPh>
    <rPh sb="2" eb="4">
      <t>セイヒン</t>
    </rPh>
    <phoneticPr fontId="1"/>
  </si>
  <si>
    <t>&lt;5.1</t>
    <phoneticPr fontId="1"/>
  </si>
  <si>
    <t>群馬県渋川市</t>
    <rPh sb="0" eb="3">
      <t>グンマケン</t>
    </rPh>
    <phoneticPr fontId="1"/>
  </si>
  <si>
    <t>&lt;5.0</t>
    <phoneticPr fontId="1"/>
  </si>
  <si>
    <t>長野県上伊那郡飯島町</t>
    <rPh sb="0" eb="3">
      <t>ナガノケン</t>
    </rPh>
    <rPh sb="3" eb="7">
      <t>カミイナグン</t>
    </rPh>
    <rPh sb="7" eb="10">
      <t>イイジママチ</t>
    </rPh>
    <phoneticPr fontId="1"/>
  </si>
  <si>
    <t>味噌</t>
    <rPh sb="0" eb="2">
      <t>ミソ</t>
    </rPh>
    <phoneticPr fontId="1"/>
  </si>
  <si>
    <t>&lt;1.8</t>
  </si>
  <si>
    <t>&lt;3.5</t>
    <phoneticPr fontId="1"/>
  </si>
  <si>
    <t>長野県須坂市</t>
    <rPh sb="0" eb="3">
      <t>ナガノケン</t>
    </rPh>
    <rPh sb="3" eb="6">
      <t>スザカシ</t>
    </rPh>
    <phoneticPr fontId="1"/>
  </si>
  <si>
    <t>新潟県五泉市</t>
    <rPh sb="0" eb="3">
      <t>ニイガタケン</t>
    </rPh>
    <rPh sb="3" eb="6">
      <t>ゴセンシ</t>
    </rPh>
    <phoneticPr fontId="1"/>
  </si>
  <si>
    <t>その他の穀類加工品（白がゆ）</t>
    <phoneticPr fontId="1"/>
  </si>
  <si>
    <t>餅</t>
    <rPh sb="0" eb="1">
      <t>モチ</t>
    </rPh>
    <phoneticPr fontId="1"/>
  </si>
  <si>
    <t>&lt;3.7</t>
    <phoneticPr fontId="1"/>
  </si>
  <si>
    <t>群馬県渋川市</t>
  </si>
  <si>
    <t>&lt;4.2</t>
  </si>
  <si>
    <t>群馬県みなかみ町</t>
  </si>
  <si>
    <t>豆腐</t>
    <rPh sb="0" eb="2">
      <t>トウフ</t>
    </rPh>
    <phoneticPr fontId="1"/>
  </si>
  <si>
    <t>長野県千曲市</t>
  </si>
  <si>
    <t>めん類</t>
    <rPh sb="2" eb="3">
      <t>ルイ</t>
    </rPh>
    <phoneticPr fontId="1"/>
  </si>
  <si>
    <t>&lt;2.9</t>
  </si>
  <si>
    <t>&lt;3.0</t>
  </si>
  <si>
    <t>青森県八戸市</t>
  </si>
  <si>
    <t>かん詰め
（さば水煮）</t>
    <rPh sb="2" eb="3">
      <t>ツ</t>
    </rPh>
    <rPh sb="8" eb="9">
      <t>ミズ</t>
    </rPh>
    <rPh sb="9" eb="10">
      <t>ニ</t>
    </rPh>
    <phoneticPr fontId="1"/>
  </si>
  <si>
    <t>&lt;4.5</t>
  </si>
  <si>
    <t>栃木県佐野市</t>
  </si>
  <si>
    <t>神奈川県厚木市</t>
  </si>
  <si>
    <t>清涼飲料水</t>
    <rPh sb="0" eb="2">
      <t>セイリョウ</t>
    </rPh>
    <rPh sb="2" eb="5">
      <t>インリョウスイ</t>
    </rPh>
    <phoneticPr fontId="1"/>
  </si>
  <si>
    <t>&lt;0.18</t>
    <phoneticPr fontId="1"/>
  </si>
  <si>
    <t>&lt;0.20</t>
    <phoneticPr fontId="1"/>
  </si>
  <si>
    <t>&lt;0.38</t>
    <phoneticPr fontId="1"/>
  </si>
  <si>
    <t>&lt;0.16</t>
    <phoneticPr fontId="1"/>
  </si>
  <si>
    <t>&lt;0.15</t>
    <phoneticPr fontId="1"/>
  </si>
  <si>
    <t>&lt;0.31</t>
    <phoneticPr fontId="1"/>
  </si>
  <si>
    <t>神奈川県綾瀬市</t>
  </si>
  <si>
    <t>食肉製品
（ロースハム）</t>
    <rPh sb="0" eb="2">
      <t>ショクニク</t>
    </rPh>
    <rPh sb="2" eb="4">
      <t>セイヒン</t>
    </rPh>
    <phoneticPr fontId="1"/>
  </si>
  <si>
    <t>&lt;2.1</t>
    <phoneticPr fontId="1"/>
  </si>
  <si>
    <t>大阪市</t>
    <rPh sb="0" eb="3">
      <t>オオサカシ</t>
    </rPh>
    <phoneticPr fontId="1"/>
  </si>
  <si>
    <t>宮城県</t>
    <rPh sb="0" eb="3">
      <t>ミヤギケン</t>
    </rPh>
    <phoneticPr fontId="6"/>
  </si>
  <si>
    <t>-</t>
    <phoneticPr fontId="6"/>
  </si>
  <si>
    <t>三陸南部沖</t>
    <rPh sb="0" eb="2">
      <t>サンリク</t>
    </rPh>
    <rPh sb="2" eb="4">
      <t>ナンブ</t>
    </rPh>
    <rPh sb="4" eb="5">
      <t>オキ</t>
    </rPh>
    <phoneticPr fontId="6"/>
  </si>
  <si>
    <t>流通品</t>
  </si>
  <si>
    <t>水産物</t>
  </si>
  <si>
    <t>ヒラメ</t>
    <phoneticPr fontId="6"/>
  </si>
  <si>
    <t>制限なし</t>
    <rPh sb="0" eb="2">
      <t>セイゲン</t>
    </rPh>
    <phoneticPr fontId="6"/>
  </si>
  <si>
    <t>大阪市中央卸売市場
東部市場食品衛生検査所</t>
    <phoneticPr fontId="6"/>
  </si>
  <si>
    <t>&lt;16</t>
    <phoneticPr fontId="6"/>
  </si>
  <si>
    <t>静岡県</t>
    <rPh sb="0" eb="3">
      <t>シズオカケン</t>
    </rPh>
    <phoneticPr fontId="6"/>
  </si>
  <si>
    <t>静岡県沖</t>
    <rPh sb="0" eb="3">
      <t>シズオカケン</t>
    </rPh>
    <rPh sb="3" eb="4">
      <t>オキ</t>
    </rPh>
    <phoneticPr fontId="6"/>
  </si>
  <si>
    <t>キンメダイ</t>
    <phoneticPr fontId="6"/>
  </si>
  <si>
    <t>タチウオ</t>
    <phoneticPr fontId="6"/>
  </si>
  <si>
    <t>宮城県</t>
    <rPh sb="0" eb="3">
      <t>ミヤギケン</t>
    </rPh>
    <phoneticPr fontId="19"/>
  </si>
  <si>
    <t>志津川湾</t>
    <rPh sb="0" eb="1">
      <t>シ</t>
    </rPh>
    <rPh sb="1" eb="2">
      <t>ツ</t>
    </rPh>
    <rPh sb="2" eb="3">
      <t>カワ</t>
    </rPh>
    <rPh sb="3" eb="4">
      <t>ワン</t>
    </rPh>
    <phoneticPr fontId="19"/>
  </si>
  <si>
    <t>ホタテ貝柱</t>
    <rPh sb="3" eb="5">
      <t>カイバシラ</t>
    </rPh>
    <phoneticPr fontId="19"/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</si>
  <si>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20"/>
  </si>
  <si>
    <t>-</t>
    <phoneticPr fontId="19"/>
  </si>
  <si>
    <t>北海道</t>
  </si>
  <si>
    <t>非流通品</t>
  </si>
  <si>
    <t>畜産物</t>
  </si>
  <si>
    <t>牛肉</t>
  </si>
  <si>
    <t>大阪市食肉衛生検査所</t>
  </si>
  <si>
    <t>R2.8.17</t>
  </si>
  <si>
    <t>&lt;16</t>
  </si>
  <si>
    <t>露地栽培</t>
    <rPh sb="0" eb="2">
      <t>ロジ</t>
    </rPh>
    <rPh sb="2" eb="4">
      <t>サイバイ</t>
    </rPh>
    <phoneticPr fontId="20"/>
  </si>
  <si>
    <t>滋賀県</t>
    <rPh sb="0" eb="3">
      <t>シガケン</t>
    </rPh>
    <phoneticPr fontId="1"/>
  </si>
  <si>
    <t>滋賀県</t>
    <rPh sb="0" eb="3">
      <t>シガケン</t>
    </rPh>
    <phoneticPr fontId="6"/>
  </si>
  <si>
    <t>高島市</t>
    <rPh sb="0" eb="3">
      <t>タカシマシ</t>
    </rPh>
    <phoneticPr fontId="1"/>
  </si>
  <si>
    <t>流通品</t>
    <rPh sb="0" eb="2">
      <t>リュウツウ</t>
    </rPh>
    <rPh sb="2" eb="3">
      <t>ヒン</t>
    </rPh>
    <phoneticPr fontId="1"/>
  </si>
  <si>
    <t>ホワイトコーン</t>
    <phoneticPr fontId="1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</si>
  <si>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</si>
  <si>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&lt;3.05</t>
    <phoneticPr fontId="1"/>
  </si>
  <si>
    <t>&lt;2.93</t>
    <phoneticPr fontId="1"/>
  </si>
  <si>
    <t>&lt;5.98</t>
    <phoneticPr fontId="1"/>
  </si>
  <si>
    <t>万願寺とうがらし</t>
    <rPh sb="0" eb="3">
      <t>マンガンジ</t>
    </rPh>
    <phoneticPr fontId="1"/>
  </si>
  <si>
    <t>トマト（桃太郎）</t>
    <rPh sb="4" eb="7">
      <t>モモタロウ</t>
    </rPh>
    <phoneticPr fontId="1"/>
  </si>
  <si>
    <t>&lt;25</t>
  </si>
  <si>
    <t>水ナス</t>
    <rPh sb="0" eb="1">
      <t>ミズ</t>
    </rPh>
    <phoneticPr fontId="1"/>
  </si>
  <si>
    <t>西洋ニンジン</t>
    <rPh sb="0" eb="2">
      <t>セイヨウ</t>
    </rPh>
    <phoneticPr fontId="1"/>
  </si>
  <si>
    <t>大阪市</t>
    <rPh sb="0" eb="3">
      <t>オオサカシ</t>
    </rPh>
    <phoneticPr fontId="21"/>
  </si>
  <si>
    <t>大阪府</t>
    <rPh sb="0" eb="3">
      <t>オオサカフ</t>
    </rPh>
    <phoneticPr fontId="19"/>
  </si>
  <si>
    <t>水産物</t>
    <rPh sb="0" eb="3">
      <t>スイサンブツ</t>
    </rPh>
    <phoneticPr fontId="19"/>
  </si>
  <si>
    <t>スズキ</t>
    <phoneticPr fontId="19"/>
  </si>
  <si>
    <t>天然</t>
    <rPh sb="0" eb="2">
      <t>テンネン</t>
    </rPh>
    <phoneticPr fontId="19"/>
  </si>
  <si>
    <t>-</t>
    <phoneticPr fontId="21"/>
  </si>
  <si>
    <t>&lt;13</t>
    <phoneticPr fontId="19"/>
  </si>
  <si>
    <t>長崎県</t>
    <rPh sb="0" eb="3">
      <t>ナガサキケン</t>
    </rPh>
    <phoneticPr fontId="19"/>
  </si>
  <si>
    <t>アジ</t>
    <phoneticPr fontId="19"/>
  </si>
  <si>
    <t>サバ</t>
    <phoneticPr fontId="19"/>
  </si>
  <si>
    <t>山形県</t>
    <rPh sb="0" eb="3">
      <t>ヤマガタケン</t>
    </rPh>
    <phoneticPr fontId="6"/>
  </si>
  <si>
    <t>ぶどう</t>
    <phoneticPr fontId="6"/>
  </si>
  <si>
    <t>&lt;17</t>
    <phoneticPr fontId="6"/>
  </si>
  <si>
    <t>山梨県</t>
    <rPh sb="0" eb="3">
      <t>ヤマナシケン</t>
    </rPh>
    <phoneticPr fontId="6"/>
  </si>
  <si>
    <t>文京区</t>
    <rPh sb="0" eb="3">
      <t>ブンキョウク</t>
    </rPh>
    <phoneticPr fontId="1"/>
  </si>
  <si>
    <t>―</t>
    <phoneticPr fontId="1"/>
  </si>
  <si>
    <t>農産物</t>
    <rPh sb="0" eb="3">
      <t>ノウサンブツ</t>
    </rPh>
    <phoneticPr fontId="1"/>
  </si>
  <si>
    <t>コメ</t>
    <phoneticPr fontId="1"/>
  </si>
  <si>
    <t>文京区保健サービスセンター</t>
    <rPh sb="0" eb="3">
      <t>ブンキョウク</t>
    </rPh>
    <rPh sb="3" eb="5">
      <t>ホケン</t>
    </rPh>
    <phoneticPr fontId="6"/>
  </si>
  <si>
    <t>NaI</t>
    <phoneticPr fontId="6"/>
  </si>
  <si>
    <t>&lt;10</t>
    <phoneticPr fontId="1"/>
  </si>
  <si>
    <t>&lt;20</t>
    <phoneticPr fontId="1"/>
  </si>
  <si>
    <t>北海道</t>
    <rPh sb="0" eb="3">
      <t>ホッカイドウ</t>
    </rPh>
    <phoneticPr fontId="1"/>
  </si>
  <si>
    <t>ブロッコリー</t>
    <phoneticPr fontId="1"/>
  </si>
  <si>
    <t>ニンジン</t>
    <phoneticPr fontId="1"/>
  </si>
  <si>
    <t>長野県</t>
    <rPh sb="0" eb="3">
      <t>ナガノケン</t>
    </rPh>
    <phoneticPr fontId="1"/>
  </si>
  <si>
    <t>シメジ</t>
    <phoneticPr fontId="1"/>
  </si>
  <si>
    <t>トウガン</t>
    <phoneticPr fontId="1"/>
  </si>
  <si>
    <t>千葉県</t>
    <rPh sb="0" eb="3">
      <t>チバケン</t>
    </rPh>
    <phoneticPr fontId="1"/>
  </si>
  <si>
    <t>パセリ</t>
    <phoneticPr fontId="1"/>
  </si>
  <si>
    <t>沖縄県</t>
    <rPh sb="0" eb="3">
      <t>オキナワケン</t>
    </rPh>
    <phoneticPr fontId="1"/>
  </si>
  <si>
    <t>富山県</t>
    <rPh sb="0" eb="3">
      <t>トヤマケン</t>
    </rPh>
    <phoneticPr fontId="6"/>
  </si>
  <si>
    <t>タマネギ</t>
    <phoneticPr fontId="1"/>
  </si>
  <si>
    <t>沖縄県衛生環境研究所</t>
    <rPh sb="0" eb="3">
      <t>オキナワケン</t>
    </rPh>
    <rPh sb="3" eb="5">
      <t>エイセイ</t>
    </rPh>
    <rPh sb="5" eb="7">
      <t>カンキョウ</t>
    </rPh>
    <rPh sb="7" eb="10">
      <t>ケンキュウショ</t>
    </rPh>
    <phoneticPr fontId="1"/>
  </si>
  <si>
    <t>&lt;10</t>
    <phoneticPr fontId="6"/>
  </si>
  <si>
    <t>&lt;15</t>
    <phoneticPr fontId="1"/>
  </si>
  <si>
    <t>青森県</t>
    <rPh sb="0" eb="3">
      <t>アオモリケン</t>
    </rPh>
    <phoneticPr fontId="6"/>
  </si>
  <si>
    <t>製造所：静岡県焼津市利右衛門149-11</t>
    <rPh sb="0" eb="3">
      <t>セイゾウショ</t>
    </rPh>
    <rPh sb="4" eb="7">
      <t>シズオカケン</t>
    </rPh>
    <rPh sb="7" eb="8">
      <t>ヤ</t>
    </rPh>
    <rPh sb="8" eb="9">
      <t>ツ</t>
    </rPh>
    <rPh sb="9" eb="10">
      <t>シ</t>
    </rPh>
    <rPh sb="10" eb="11">
      <t>リ</t>
    </rPh>
    <rPh sb="11" eb="14">
      <t>ウエモン</t>
    </rPh>
    <phoneticPr fontId="1"/>
  </si>
  <si>
    <t>レトルトカレー</t>
    <phoneticPr fontId="1"/>
  </si>
  <si>
    <t>&lt;15</t>
  </si>
  <si>
    <t>&lt;26</t>
  </si>
  <si>
    <t>北海道</t>
    <rPh sb="0" eb="3">
      <t>ホッカイドウ</t>
    </rPh>
    <phoneticPr fontId="6"/>
  </si>
  <si>
    <t>サケ</t>
    <phoneticPr fontId="1"/>
  </si>
  <si>
    <t>&lt;27</t>
  </si>
  <si>
    <t>鹿児島県</t>
    <rPh sb="0" eb="4">
      <t>カゴシマケン</t>
    </rPh>
    <phoneticPr fontId="6"/>
  </si>
  <si>
    <t>コショウダイ</t>
    <phoneticPr fontId="1"/>
  </si>
  <si>
    <t>不明</t>
    <rPh sb="0" eb="2">
      <t>フメイ</t>
    </rPh>
    <phoneticPr fontId="6"/>
  </si>
  <si>
    <t>沖縄県衛生環境研究所</t>
    <rPh sb="0" eb="2">
      <t>オキナワ</t>
    </rPh>
    <rPh sb="2" eb="3">
      <t>ケン</t>
    </rPh>
    <rPh sb="3" eb="5">
      <t>エイセイ</t>
    </rPh>
    <rPh sb="5" eb="7">
      <t>カンキョウ</t>
    </rPh>
    <rPh sb="7" eb="10">
      <t>ケンキュウジョ</t>
    </rPh>
    <phoneticPr fontId="1"/>
  </si>
  <si>
    <t>沖縄県衛生環境研究所</t>
  </si>
  <si>
    <t>モモ</t>
    <phoneticPr fontId="1"/>
  </si>
  <si>
    <t>沖縄県衛生環境研究所</t>
    <phoneticPr fontId="1"/>
  </si>
  <si>
    <t>製造所：長野県上伊那群飯島町田切１１４５番地</t>
    <rPh sb="0" eb="3">
      <t>セイゾウショ</t>
    </rPh>
    <rPh sb="4" eb="7">
      <t>ナガノケン</t>
    </rPh>
    <rPh sb="7" eb="10">
      <t>カミイナ</t>
    </rPh>
    <rPh sb="10" eb="11">
      <t>グン</t>
    </rPh>
    <rPh sb="11" eb="13">
      <t>イイジマ</t>
    </rPh>
    <rPh sb="13" eb="15">
      <t>マチダ</t>
    </rPh>
    <rPh sb="15" eb="16">
      <t>キリ</t>
    </rPh>
    <rPh sb="20" eb="22">
      <t>バンチ</t>
    </rPh>
    <phoneticPr fontId="1"/>
  </si>
  <si>
    <t>米みそ</t>
    <rPh sb="0" eb="1">
      <t>コメ</t>
    </rPh>
    <phoneticPr fontId="1"/>
  </si>
  <si>
    <t>新潟県</t>
    <rPh sb="0" eb="3">
      <t>ニイガタケン</t>
    </rPh>
    <phoneticPr fontId="8"/>
  </si>
  <si>
    <t>阿賀野市</t>
    <rPh sb="0" eb="4">
      <t>アガノシ</t>
    </rPh>
    <phoneticPr fontId="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</si>
  <si>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</si>
  <si>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農産物</t>
    <rPh sb="0" eb="3">
      <t>ノウサンブツ</t>
    </rPh>
    <phoneticPr fontId="10"/>
  </si>
  <si>
    <t>玄米</t>
    <rPh sb="0" eb="2">
      <t>ゲンマイ</t>
    </rPh>
    <phoneticPr fontId="4"/>
  </si>
  <si>
    <t>早生</t>
    <rPh sb="0" eb="2">
      <t>ワセ</t>
    </rPh>
    <phoneticPr fontId="1"/>
  </si>
  <si>
    <t>制限なし</t>
    <rPh sb="0" eb="2">
      <t>セイゲン</t>
    </rPh>
    <phoneticPr fontId="11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</si>
  <si>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3">
      <t>ケンキュウジョ</t>
    </rPh>
    <phoneticPr fontId="10"/>
  </si>
  <si>
    <t>&lt;3.7</t>
  </si>
  <si>
    <t>&lt;3.8</t>
  </si>
  <si>
    <t>神戸市</t>
    <rPh sb="0" eb="3">
      <t>コウベシ</t>
    </rPh>
    <phoneticPr fontId="1"/>
  </si>
  <si>
    <t>兵庫県</t>
    <rPh sb="0" eb="3">
      <t>ヒョウゴケン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</si>
  <si>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6"/>
  </si>
  <si>
    <t>牛乳</t>
    <rPh sb="0" eb="2">
      <t>ギュウニュウ</t>
    </rPh>
    <phoneticPr fontId="1"/>
  </si>
  <si>
    <t>神戸市環境保健研究所</t>
    <rPh sb="0" eb="3">
      <t>コウベシ</t>
    </rPh>
    <rPh sb="3" eb="5">
      <t>カンキョウ</t>
    </rPh>
    <rPh sb="5" eb="7">
      <t>ホケン</t>
    </rPh>
    <rPh sb="7" eb="10">
      <t>ケンキュウショ</t>
    </rPh>
    <phoneticPr fontId="1"/>
  </si>
  <si>
    <t>&lt;4.99</t>
  </si>
  <si>
    <t>&lt;3.72</t>
    <phoneticPr fontId="1"/>
  </si>
  <si>
    <t>&lt;8.7</t>
    <phoneticPr fontId="1"/>
  </si>
  <si>
    <t>&lt;4.95</t>
    <phoneticPr fontId="1"/>
  </si>
  <si>
    <t>&lt;3.83</t>
    <phoneticPr fontId="1"/>
  </si>
  <si>
    <t>&lt;8.8</t>
    <phoneticPr fontId="1"/>
  </si>
  <si>
    <t>大阪府</t>
    <rPh sb="0" eb="3">
      <t>オオサカフ</t>
    </rPh>
    <phoneticPr fontId="1"/>
  </si>
  <si>
    <t>大分県</t>
    <rPh sb="0" eb="3">
      <t>オオイタケン</t>
    </rPh>
    <phoneticPr fontId="6"/>
  </si>
  <si>
    <t>日田市</t>
    <rPh sb="0" eb="1">
      <t>ヒ</t>
    </rPh>
    <rPh sb="1" eb="2">
      <t>タ</t>
    </rPh>
    <rPh sb="2" eb="3">
      <t>シ</t>
    </rPh>
    <phoneticPr fontId="1"/>
  </si>
  <si>
    <t>水</t>
    <rPh sb="0" eb="1">
      <t>ミズ</t>
    </rPh>
    <phoneticPr fontId="6"/>
  </si>
  <si>
    <t>ミネラルウォーター</t>
    <phoneticPr fontId="1"/>
  </si>
  <si>
    <t>大阪健康安全基盤研究所</t>
  </si>
  <si>
    <t>&lt; 0.90</t>
    <phoneticPr fontId="1"/>
  </si>
  <si>
    <t>&lt; 0.91</t>
    <phoneticPr fontId="1"/>
  </si>
  <si>
    <t>&lt; 1.8</t>
    <phoneticPr fontId="1"/>
  </si>
  <si>
    <t>三重県</t>
    <rPh sb="0" eb="3">
      <t>ミエケン</t>
    </rPh>
    <phoneticPr fontId="6"/>
  </si>
  <si>
    <t>尾鷲市</t>
    <rPh sb="0" eb="1">
      <t>オ</t>
    </rPh>
    <rPh sb="1" eb="2">
      <t>ワシ</t>
    </rPh>
    <rPh sb="2" eb="3">
      <t>シ</t>
    </rPh>
    <phoneticPr fontId="6"/>
  </si>
  <si>
    <t>大阪健康安全基盤研究所</t>
    <phoneticPr fontId="1"/>
  </si>
  <si>
    <t>&lt; 0.86</t>
    <phoneticPr fontId="1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</si>
  <si>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</si>
  <si>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</si>
  <si>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6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</si>
  <si>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</si>
  <si>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</si>
  <si>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ヤマトシジミ</t>
    <phoneticPr fontId="1"/>
  </si>
  <si>
    <t>天然</t>
    <rPh sb="0" eb="2">
      <t>テンネン</t>
    </rPh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</si>
  <si>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</si>
  <si>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&lt;4.0</t>
    <phoneticPr fontId="1"/>
  </si>
  <si>
    <t>&lt;8.0</t>
    <phoneticPr fontId="1"/>
  </si>
  <si>
    <t>ウナギ</t>
    <phoneticPr fontId="1"/>
  </si>
  <si>
    <t>神津島村</t>
    <rPh sb="0" eb="4">
      <t>コウヅシマムラ</t>
    </rPh>
    <phoneticPr fontId="1"/>
  </si>
  <si>
    <t>神津島港</t>
    <rPh sb="0" eb="3">
      <t>コウヅシマ</t>
    </rPh>
    <rPh sb="3" eb="4">
      <t>コウ</t>
    </rPh>
    <phoneticPr fontId="1"/>
  </si>
  <si>
    <t>キンメダイ</t>
    <phoneticPr fontId="1"/>
  </si>
  <si>
    <t>制限なし</t>
    <rPh sb="0" eb="2">
      <t>セイゲン</t>
    </rPh>
    <phoneticPr fontId="1"/>
  </si>
  <si>
    <t>&lt;7.4</t>
    <phoneticPr fontId="1"/>
  </si>
  <si>
    <t>八丈町</t>
    <rPh sb="0" eb="2">
      <t>ハチジョウ</t>
    </rPh>
    <rPh sb="2" eb="3">
      <t>チョウ</t>
    </rPh>
    <phoneticPr fontId="1"/>
  </si>
  <si>
    <t>神湊漁港</t>
    <rPh sb="0" eb="1">
      <t>カミ</t>
    </rPh>
    <rPh sb="1" eb="2">
      <t>ミナト</t>
    </rPh>
    <rPh sb="2" eb="4">
      <t>ギョコウ</t>
    </rPh>
    <phoneticPr fontId="1"/>
  </si>
  <si>
    <t>ムロアジ</t>
    <phoneticPr fontId="1"/>
  </si>
  <si>
    <t>&lt;3.3</t>
    <phoneticPr fontId="1"/>
  </si>
  <si>
    <t>&lt;7.9</t>
    <phoneticPr fontId="1"/>
  </si>
  <si>
    <t>近江八幡市</t>
    <rPh sb="0" eb="5">
      <t>オウミハチマンシ</t>
    </rPh>
    <phoneticPr fontId="1"/>
  </si>
  <si>
    <t>かぼちゃ</t>
    <phoneticPr fontId="1"/>
  </si>
  <si>
    <t>なす</t>
    <phoneticPr fontId="1"/>
  </si>
  <si>
    <t>東近江市</t>
    <rPh sb="0" eb="1">
      <t>ヒガシ</t>
    </rPh>
    <rPh sb="1" eb="3">
      <t>オウミ</t>
    </rPh>
    <rPh sb="3" eb="4">
      <t>シ</t>
    </rPh>
    <phoneticPr fontId="1"/>
  </si>
  <si>
    <t>九条ねぎ</t>
    <rPh sb="0" eb="2">
      <t>クジョウ</t>
    </rPh>
    <phoneticPr fontId="1"/>
  </si>
  <si>
    <t>蒲生郡竜王町</t>
    <rPh sb="0" eb="3">
      <t>ガモウグン</t>
    </rPh>
    <rPh sb="3" eb="6">
      <t>リュウオウチョウ</t>
    </rPh>
    <phoneticPr fontId="1"/>
  </si>
  <si>
    <t>エンサイ</t>
    <phoneticPr fontId="1"/>
  </si>
  <si>
    <t>横浜市</t>
    <rPh sb="0" eb="3">
      <t>ヨコハマシ</t>
    </rPh>
    <phoneticPr fontId="6"/>
  </si>
  <si>
    <t>宮城県</t>
    <rPh sb="0" eb="3">
      <t>ミヤギケン</t>
    </rPh>
    <phoneticPr fontId="15"/>
  </si>
  <si>
    <t>宮城県沖</t>
    <rPh sb="0" eb="3">
      <t>ミヤギケン</t>
    </rPh>
    <rPh sb="3" eb="4">
      <t>オキ</t>
    </rPh>
    <phoneticPr fontId="15"/>
  </si>
  <si>
    <t>カツオ</t>
  </si>
  <si>
    <t>横浜市本場食品衛生検査所</t>
  </si>
  <si>
    <t>&lt;2.98</t>
  </si>
  <si>
    <t>&lt;3.09</t>
  </si>
  <si>
    <t>&lt;6.1</t>
  </si>
  <si>
    <t>カツオタタキ</t>
  </si>
  <si>
    <t>&lt;2.90</t>
  </si>
  <si>
    <t>青森県</t>
    <rPh sb="0" eb="2">
      <t>アオモリ</t>
    </rPh>
    <rPh sb="2" eb="3">
      <t>ケン</t>
    </rPh>
    <phoneticPr fontId="6"/>
  </si>
  <si>
    <t>青森県沖</t>
    <rPh sb="0" eb="3">
      <t>アオモリケン</t>
    </rPh>
    <rPh sb="3" eb="4">
      <t>オキ</t>
    </rPh>
    <phoneticPr fontId="15"/>
  </si>
  <si>
    <t>マダイ</t>
  </si>
  <si>
    <t>&lt;2.72</t>
  </si>
  <si>
    <t>&lt;3.27</t>
  </si>
  <si>
    <t>群馬県</t>
    <rPh sb="0" eb="3">
      <t>グンマケン</t>
    </rPh>
    <phoneticPr fontId="1"/>
  </si>
  <si>
    <t>群馬県</t>
  </si>
  <si>
    <t>うどん</t>
  </si>
  <si>
    <t>群馬県食品安全検査センター</t>
    <rPh sb="3" eb="5">
      <t>ショクヒン</t>
    </rPh>
    <rPh sb="5" eb="7">
      <t>アンゼン</t>
    </rPh>
    <rPh sb="7" eb="9">
      <t>ケンサ</t>
    </rPh>
    <phoneticPr fontId="6"/>
  </si>
  <si>
    <t>&lt;1.85</t>
  </si>
  <si>
    <t>&lt;1.62</t>
  </si>
  <si>
    <t>&lt;3.5</t>
  </si>
  <si>
    <t>そうざい</t>
  </si>
  <si>
    <t>&lt;2.03</t>
  </si>
  <si>
    <t>&lt;2.10</t>
  </si>
  <si>
    <t>&lt;4.1</t>
  </si>
  <si>
    <t>&lt;1.95</t>
  </si>
  <si>
    <t>&lt;2.01</t>
  </si>
  <si>
    <t>&lt;4.0</t>
  </si>
  <si>
    <t>漬物</t>
    <rPh sb="0" eb="2">
      <t>ツケモノ</t>
    </rPh>
    <phoneticPr fontId="6"/>
  </si>
  <si>
    <t>&lt;1.48</t>
  </si>
  <si>
    <t>&lt;1.77</t>
  </si>
  <si>
    <t>&lt;3.3</t>
  </si>
  <si>
    <t>漬物</t>
    <rPh sb="0" eb="2">
      <t>ツケモノ</t>
    </rPh>
    <phoneticPr fontId="1"/>
  </si>
  <si>
    <t>&lt;1.69</t>
  </si>
  <si>
    <t>&lt;1.64</t>
  </si>
  <si>
    <t>&lt;1.40</t>
  </si>
  <si>
    <t>&lt;1.82</t>
  </si>
  <si>
    <t>&lt;3.2</t>
  </si>
  <si>
    <t>小樽市</t>
    <rPh sb="0" eb="3">
      <t>オタルシ</t>
    </rPh>
    <phoneticPr fontId="1"/>
  </si>
  <si>
    <t>茨城県</t>
    <rPh sb="0" eb="3">
      <t>イバラキケン</t>
    </rPh>
    <phoneticPr fontId="6"/>
  </si>
  <si>
    <t>サツマイモ</t>
    <phoneticPr fontId="1"/>
  </si>
  <si>
    <t>小樽市保健所</t>
    <rPh sb="0" eb="3">
      <t>オタルシ</t>
    </rPh>
    <rPh sb="3" eb="6">
      <t>ホケンジョ</t>
    </rPh>
    <phoneticPr fontId="1"/>
  </si>
  <si>
    <t>東京都</t>
  </si>
  <si>
    <t>―</t>
  </si>
  <si>
    <t>大豆（青大豆）</t>
    <rPh sb="0" eb="2">
      <t>ダイズ</t>
    </rPh>
    <rPh sb="3" eb="4">
      <t>アオ</t>
    </rPh>
    <rPh sb="4" eb="6">
      <t>ダイズ</t>
    </rPh>
    <phoneticPr fontId="23"/>
  </si>
  <si>
    <t>不明</t>
  </si>
  <si>
    <t>東京都健康安全研究センター</t>
  </si>
  <si>
    <t>&lt;23</t>
  </si>
  <si>
    <t>山形県</t>
  </si>
  <si>
    <t>精米</t>
    <rPh sb="0" eb="2">
      <t>セイマイ</t>
    </rPh>
    <phoneticPr fontId="23"/>
  </si>
  <si>
    <t>&lt;21</t>
  </si>
  <si>
    <t>秋田県</t>
  </si>
  <si>
    <t>茨城県</t>
  </si>
  <si>
    <t>サツマイモ</t>
  </si>
  <si>
    <t>&lt;24</t>
  </si>
  <si>
    <t>栃木県</t>
  </si>
  <si>
    <t>シイタケ</t>
  </si>
  <si>
    <t>菌床</t>
    <rPh sb="0" eb="1">
      <t>キン</t>
    </rPh>
    <rPh sb="1" eb="2">
      <t>トコ</t>
    </rPh>
    <phoneticPr fontId="1"/>
  </si>
  <si>
    <t>&lt;22</t>
  </si>
  <si>
    <t>りんごジュース（ストレート）</t>
  </si>
  <si>
    <t>50％もも果汁入り飲料</t>
    <rPh sb="5" eb="7">
      <t>カジュウ</t>
    </rPh>
    <rPh sb="7" eb="8">
      <t>イ</t>
    </rPh>
    <rPh sb="9" eb="11">
      <t>インリョウ</t>
    </rPh>
    <phoneticPr fontId="23"/>
  </si>
  <si>
    <t>にんじん飲料</t>
    <rPh sb="4" eb="6">
      <t>インリョウ</t>
    </rPh>
    <phoneticPr fontId="2"/>
  </si>
  <si>
    <t>ぶどうジュース(ストレート)</t>
  </si>
  <si>
    <t>&lt;9</t>
  </si>
  <si>
    <t>&lt;20</t>
  </si>
  <si>
    <t>その他</t>
  </si>
  <si>
    <t>さば水煮</t>
    <rPh sb="2" eb="4">
      <t>ミズニ</t>
    </rPh>
    <phoneticPr fontId="23"/>
  </si>
  <si>
    <t>さけ中骨水煮</t>
    <rPh sb="2" eb="3">
      <t>ナカ</t>
    </rPh>
    <rPh sb="3" eb="4">
      <t>ボネ</t>
    </rPh>
    <rPh sb="4" eb="6">
      <t>ミズニ</t>
    </rPh>
    <phoneticPr fontId="23"/>
  </si>
  <si>
    <t>銀鮭中骨水煮</t>
    <rPh sb="0" eb="1">
      <t>ギン</t>
    </rPh>
    <rPh sb="1" eb="2">
      <t>サケ</t>
    </rPh>
    <rPh sb="2" eb="3">
      <t>ナカ</t>
    </rPh>
    <rPh sb="3" eb="4">
      <t>ボネ</t>
    </rPh>
    <rPh sb="4" eb="6">
      <t>ミズニ</t>
    </rPh>
    <phoneticPr fontId="2"/>
  </si>
  <si>
    <t>&lt;4</t>
  </si>
  <si>
    <t>牛乳・乳幼児食品</t>
  </si>
  <si>
    <t>清涼飲料水(十六茶)(ベビーフード)</t>
    <rPh sb="0" eb="2">
      <t>セイリョウ</t>
    </rPh>
    <rPh sb="2" eb="5">
      <t>インリョウスイ</t>
    </rPh>
    <rPh sb="6" eb="9">
      <t>ジュウロクチャ</t>
    </rPh>
    <phoneticPr fontId="23"/>
  </si>
  <si>
    <t>清涼飲料水(ベビーフード)</t>
    <rPh sb="0" eb="2">
      <t>セイリョウ</t>
    </rPh>
    <rPh sb="2" eb="5">
      <t>インリョウスイ</t>
    </rPh>
    <phoneticPr fontId="23"/>
  </si>
  <si>
    <t>&lt;3</t>
  </si>
  <si>
    <t>&lt;7</t>
  </si>
  <si>
    <t>甘酒(ベビーフード)</t>
    <rPh sb="0" eb="2">
      <t>アマザケ</t>
    </rPh>
    <phoneticPr fontId="23"/>
  </si>
  <si>
    <t>&lt;1</t>
  </si>
  <si>
    <t>甘酒豆乳ブレンド(ベビーフード)</t>
    <rPh sb="0" eb="2">
      <t>アマザケ</t>
    </rPh>
    <rPh sb="2" eb="4">
      <t>トウニュウ</t>
    </rPh>
    <phoneticPr fontId="23"/>
  </si>
  <si>
    <t>甘酒生姜ブレンド(ベビーフード)</t>
    <rPh sb="0" eb="2">
      <t>アマザケ</t>
    </rPh>
    <rPh sb="2" eb="4">
      <t>ショウガ</t>
    </rPh>
    <phoneticPr fontId="23"/>
  </si>
  <si>
    <t>&lt;6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</si>
</sst>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"/>
  </numFmts>
  <fonts count="2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0.4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24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176" fontId="5" fillId="2" borderId="18" xfId="0" applyNumberFormat="1" applyFont="1" applyFill="1" applyBorder="1" applyAlignment="1">
      <alignment horizontal="center" vertical="center" wrapText="1"/>
    </xf>
    <xf numFmtId="176" fontId="5" fillId="2" borderId="13" xfId="0" applyNumberFormat="1" applyFont="1" applyFill="1" applyBorder="1" applyAlignment="1">
      <alignment horizontal="center" vertical="center" wrapText="1"/>
    </xf>
    <xf numFmtId="176" fontId="5" fillId="2" borderId="19" xfId="0" applyNumberFormat="1" applyFont="1" applyFill="1" applyBorder="1" applyAlignment="1">
      <alignment horizontal="center" vertical="center" wrapText="1"/>
    </xf>
    <xf numFmtId="176" fontId="5" fillId="2" borderId="20" xfId="0" applyNumberFormat="1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176" fontId="5" fillId="2" borderId="15" xfId="0" applyNumberFormat="1" applyFont="1" applyFill="1" applyBorder="1" applyAlignment="1">
      <alignment horizontal="center" vertical="center" wrapText="1"/>
    </xf>
    <xf numFmtId="176" fontId="5" fillId="2" borderId="23" xfId="0" applyNumberFormat="1" applyFont="1" applyFill="1" applyBorder="1" applyAlignment="1">
      <alignment horizontal="center" vertical="center" wrapText="1"/>
    </xf>
    <xf numFmtId="0" fontId="5" fillId="2" borderId="19" xfId="0" applyNumberFormat="1" applyFont="1" applyFill="1" applyBorder="1" applyAlignment="1">
      <alignment horizontal="left" vertical="center" wrapText="1"/>
    </xf>
    <xf numFmtId="0" fontId="5" fillId="2" borderId="20" xfId="0" applyNumberFormat="1" applyFont="1" applyFill="1" applyBorder="1" applyAlignment="1">
      <alignment horizontal="left" vertical="center" wrapText="1"/>
    </xf>
    <xf numFmtId="0" fontId="5" fillId="2" borderId="25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6" fontId="5" fillId="2" borderId="31" xfId="0" applyNumberFormat="1" applyFont="1" applyFill="1" applyBorder="1" applyAlignment="1">
      <alignment horizontal="center" vertical="center" wrapText="1"/>
    </xf>
    <xf numFmtId="176" fontId="5" fillId="2" borderId="27" xfId="0" applyNumberFormat="1" applyFont="1" applyFill="1" applyBorder="1" applyAlignment="1">
      <alignment horizontal="center" vertical="center" wrapText="1"/>
    </xf>
    <xf numFmtId="0" fontId="5" fillId="2" borderId="33" xfId="0" applyNumberFormat="1" applyFont="1" applyFill="1" applyBorder="1" applyAlignment="1">
      <alignment horizontal="center" vertical="center" wrapText="1"/>
    </xf>
    <xf numFmtId="0" fontId="5" fillId="2" borderId="32" xfId="0" applyNumberFormat="1" applyFont="1" applyFill="1" applyBorder="1" applyAlignment="1">
      <alignment horizontal="center" vertical="center" wrapText="1"/>
    </xf>
    <xf numFmtId="176" fontId="5" fillId="2" borderId="34" xfId="0" applyNumberFormat="1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/>
    </xf>
    <xf numFmtId="57" fontId="5" fillId="2" borderId="36" xfId="0" applyNumberFormat="1" applyFont="1" applyFill="1" applyBorder="1" applyAlignment="1">
      <alignment horizontal="center" vertical="center" wrapText="1"/>
    </xf>
    <xf numFmtId="176" fontId="5" fillId="2" borderId="37" xfId="0" applyNumberFormat="1" applyFont="1" applyFill="1" applyBorder="1" applyAlignment="1">
      <alignment horizontal="center" vertical="center" wrapText="1"/>
    </xf>
    <xf numFmtId="176" fontId="5" fillId="2" borderId="42" xfId="0" applyNumberFormat="1" applyFont="1" applyFill="1" applyBorder="1" applyAlignment="1">
      <alignment horizontal="center" vertical="center" wrapText="1"/>
    </xf>
    <xf numFmtId="0" fontId="5" fillId="2" borderId="37" xfId="0" applyNumberFormat="1" applyFont="1" applyFill="1" applyBorder="1" applyAlignment="1">
      <alignment horizontal="center" vertical="center" wrapText="1"/>
    </xf>
    <xf numFmtId="0" fontId="5" fillId="2" borderId="35" xfId="0" applyNumberFormat="1" applyFont="1" applyFill="1" applyBorder="1" applyAlignment="1">
      <alignment horizontal="center" vertical="center" wrapText="1"/>
    </xf>
    <xf numFmtId="0" fontId="5" fillId="2" borderId="43" xfId="0" applyNumberFormat="1" applyFont="1" applyFill="1" applyBorder="1" applyAlignment="1">
      <alignment horizontal="center" vertical="center" wrapText="1"/>
    </xf>
    <xf numFmtId="0" fontId="5" fillId="3" borderId="35" xfId="0" applyNumberFormat="1" applyFont="1" applyFill="1" applyBorder="1" applyAlignment="1">
      <alignment horizontal="center" vertical="center" wrapText="1"/>
    </xf>
    <xf numFmtId="0" fontId="5" fillId="3" borderId="41" xfId="0" applyNumberFormat="1" applyFont="1" applyFill="1" applyBorder="1" applyAlignment="1">
      <alignment horizontal="center" vertical="center" wrapText="1"/>
    </xf>
    <xf numFmtId="0" fontId="5" fillId="2" borderId="42" xfId="0" applyNumberFormat="1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57" fontId="5" fillId="2" borderId="44" xfId="0" applyNumberFormat="1" applyFont="1" applyFill="1" applyBorder="1" applyAlignment="1">
      <alignment horizontal="center" vertical="center" wrapText="1"/>
    </xf>
    <xf numFmtId="176" fontId="5" fillId="2" borderId="39" xfId="0" applyNumberFormat="1" applyFont="1" applyFill="1" applyBorder="1" applyAlignment="1">
      <alignment horizontal="center" vertical="center" wrapText="1"/>
    </xf>
    <xf numFmtId="176" fontId="5" fillId="2" borderId="45" xfId="0" applyNumberFormat="1" applyFont="1" applyFill="1" applyBorder="1" applyAlignment="1">
      <alignment horizontal="center" vertical="center" wrapText="1"/>
    </xf>
    <xf numFmtId="0" fontId="5" fillId="2" borderId="39" xfId="0" applyNumberFormat="1" applyFont="1" applyFill="1" applyBorder="1" applyAlignment="1">
      <alignment horizontal="center" vertical="center" wrapText="1"/>
    </xf>
    <xf numFmtId="0" fontId="5" fillId="2" borderId="24" xfId="0" applyNumberFormat="1" applyFont="1" applyFill="1" applyBorder="1" applyAlignment="1">
      <alignment horizontal="center" vertical="center" wrapText="1"/>
    </xf>
    <xf numFmtId="0" fontId="5" fillId="2" borderId="41" xfId="0" applyNumberFormat="1" applyFont="1" applyFill="1" applyBorder="1" applyAlignment="1">
      <alignment horizontal="center" vertical="center" wrapText="1"/>
    </xf>
    <xf numFmtId="0" fontId="5" fillId="2" borderId="25" xfId="0" applyNumberFormat="1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57" fontId="5" fillId="2" borderId="12" xfId="0" applyNumberFormat="1" applyFont="1" applyFill="1" applyBorder="1" applyAlignment="1">
      <alignment horizontal="center" vertical="center" wrapText="1"/>
    </xf>
    <xf numFmtId="176" fontId="5" fillId="2" borderId="18" xfId="0" applyNumberFormat="1" applyFont="1" applyFill="1" applyBorder="1" applyAlignment="1">
      <alignment horizontal="center" vertical="center" wrapText="1"/>
    </xf>
    <xf numFmtId="176" fontId="5" fillId="2" borderId="13" xfId="0" applyNumberFormat="1" applyFont="1" applyFill="1" applyBorder="1" applyAlignment="1">
      <alignment horizontal="center" vertical="center" wrapText="1"/>
    </xf>
    <xf numFmtId="0" fontId="5" fillId="2" borderId="24" xfId="0" quotePrefix="1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0" fontId="5" fillId="2" borderId="45" xfId="0" applyNumberFormat="1" applyFont="1" applyFill="1" applyBorder="1" applyAlignment="1">
      <alignment horizontal="center" vertical="center" wrapText="1"/>
    </xf>
    <xf numFmtId="177" fontId="5" fillId="2" borderId="25" xfId="0" applyNumberFormat="1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57" fontId="0" fillId="0" borderId="39" xfId="0" applyNumberFormat="1" applyBorder="1" applyAlignment="1">
      <alignment horizontal="center" vertical="center"/>
    </xf>
    <xf numFmtId="57" fontId="0" fillId="0" borderId="45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177" fontId="5" fillId="2" borderId="43" xfId="0" applyNumberFormat="1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57" fontId="5" fillId="2" borderId="45" xfId="0" applyNumberFormat="1" applyFont="1" applyFill="1" applyBorder="1" applyAlignment="1">
      <alignment horizontal="center" vertical="center" wrapText="1"/>
    </xf>
    <xf numFmtId="57" fontId="5" fillId="2" borderId="42" xfId="0" applyNumberFormat="1" applyFont="1" applyFill="1" applyBorder="1" applyAlignment="1">
      <alignment horizontal="center" vertical="center" wrapText="1"/>
    </xf>
    <xf numFmtId="0" fontId="5" fillId="3" borderId="24" xfId="0" applyNumberFormat="1" applyFont="1" applyFill="1" applyBorder="1" applyAlignment="1">
      <alignment horizontal="center" vertical="center" wrapText="1"/>
    </xf>
    <xf numFmtId="0" fontId="5" fillId="3" borderId="47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57" fontId="0" fillId="0" borderId="44" xfId="0" applyNumberFormat="1" applyFont="1" applyBorder="1" applyAlignment="1">
      <alignment horizontal="center" vertical="center" wrapText="1"/>
    </xf>
    <xf numFmtId="57" fontId="0" fillId="0" borderId="37" xfId="0" applyNumberFormat="1" applyFont="1" applyBorder="1" applyAlignment="1">
      <alignment horizontal="center" vertical="center" wrapText="1"/>
    </xf>
    <xf numFmtId="57" fontId="0" fillId="0" borderId="45" xfId="0" applyNumberFormat="1" applyFont="1" applyBorder="1" applyAlignment="1">
      <alignment horizontal="center" vertical="center" wrapText="1"/>
    </xf>
    <xf numFmtId="0" fontId="0" fillId="0" borderId="25" xfId="0" applyNumberFormat="1" applyFont="1" applyFill="1" applyBorder="1" applyAlignment="1">
      <alignment horizontal="center" vertical="center" wrapText="1"/>
    </xf>
    <xf numFmtId="0" fontId="0" fillId="0" borderId="24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57" fontId="0" fillId="0" borderId="39" xfId="0" applyNumberFormat="1" applyFont="1" applyBorder="1" applyAlignment="1">
      <alignment horizontal="center" vertical="center" wrapText="1"/>
    </xf>
    <xf numFmtId="0" fontId="5" fillId="3" borderId="21" xfId="0" applyNumberFormat="1" applyFont="1" applyFill="1" applyBorder="1" applyAlignment="1">
      <alignment horizontal="center" vertical="center" wrapText="1"/>
    </xf>
    <xf numFmtId="0" fontId="5" fillId="3" borderId="17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57" fontId="0" fillId="0" borderId="18" xfId="0" applyNumberFormat="1" applyFont="1" applyBorder="1" applyAlignment="1">
      <alignment horizontal="center" vertical="center" wrapText="1"/>
    </xf>
    <xf numFmtId="57" fontId="0" fillId="0" borderId="13" xfId="0" applyNumberFormat="1" applyFont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57" fontId="18" fillId="0" borderId="45" xfId="0" applyNumberFormat="1" applyFont="1" applyFill="1" applyBorder="1" applyAlignment="1">
      <alignment horizontal="center" vertical="center" wrapText="1"/>
    </xf>
    <xf numFmtId="57" fontId="18" fillId="0" borderId="25" xfId="0" applyNumberFormat="1" applyFont="1" applyBorder="1" applyAlignment="1">
      <alignment horizontal="center" vertical="center" wrapText="1"/>
    </xf>
    <xf numFmtId="57" fontId="18" fillId="0" borderId="45" xfId="0" applyNumberFormat="1" applyFont="1" applyBorder="1" applyAlignment="1">
      <alignment horizontal="center" vertical="center" wrapText="1"/>
    </xf>
    <xf numFmtId="57" fontId="18" fillId="0" borderId="24" xfId="0" applyNumberFormat="1" applyFont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0" fillId="0" borderId="45" xfId="1" applyFont="1" applyBorder="1" applyAlignment="1">
      <alignment horizontal="center" vertical="center" wrapText="1"/>
    </xf>
    <xf numFmtId="0" fontId="8" fillId="0" borderId="24" xfId="1" applyBorder="1" applyAlignment="1">
      <alignment horizontal="center" vertical="center" wrapText="1"/>
    </xf>
    <xf numFmtId="57" fontId="0" fillId="0" borderId="44" xfId="1" applyNumberFormat="1" applyFont="1" applyBorder="1" applyAlignment="1">
      <alignment horizontal="center" vertical="center" wrapText="1"/>
    </xf>
    <xf numFmtId="57" fontId="0" fillId="0" borderId="39" xfId="1" applyNumberFormat="1" applyFont="1" applyBorder="1" applyAlignment="1">
      <alignment horizontal="center" vertical="center" wrapText="1"/>
    </xf>
    <xf numFmtId="57" fontId="0" fillId="0" borderId="45" xfId="1" applyNumberFormat="1" applyFont="1" applyBorder="1" applyAlignment="1">
      <alignment horizontal="center" vertical="center" wrapText="1"/>
    </xf>
    <xf numFmtId="0" fontId="0" fillId="0" borderId="25" xfId="1" applyNumberFormat="1" applyFont="1" applyFill="1" applyBorder="1" applyAlignment="1">
      <alignment horizontal="center" vertical="center" wrapText="1"/>
    </xf>
    <xf numFmtId="0" fontId="0" fillId="0" borderId="24" xfId="1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8" fillId="0" borderId="21" xfId="1" applyBorder="1" applyAlignment="1">
      <alignment horizontal="center" vertical="center" wrapText="1"/>
    </xf>
    <xf numFmtId="0" fontId="0" fillId="0" borderId="13" xfId="1" applyFont="1" applyBorder="1" applyAlignment="1">
      <alignment horizontal="center" vertical="center" wrapText="1"/>
    </xf>
    <xf numFmtId="57" fontId="5" fillId="0" borderId="44" xfId="0" applyNumberFormat="1" applyFont="1" applyFill="1" applyBorder="1" applyAlignment="1">
      <alignment horizontal="center" vertical="center" wrapText="1"/>
    </xf>
    <xf numFmtId="57" fontId="5" fillId="0" borderId="37" xfId="0" applyNumberFormat="1" applyFont="1" applyFill="1" applyBorder="1" applyAlignment="1">
      <alignment horizontal="center" vertical="center" wrapText="1"/>
    </xf>
    <xf numFmtId="57" fontId="5" fillId="0" borderId="42" xfId="0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 shrinkToFit="1"/>
    </xf>
    <xf numFmtId="0" fontId="5" fillId="0" borderId="24" xfId="0" applyFont="1" applyFill="1" applyBorder="1" applyAlignment="1">
      <alignment horizontal="center" vertical="center" wrapText="1" shrinkToFit="1"/>
    </xf>
    <xf numFmtId="0" fontId="5" fillId="0" borderId="24" xfId="0" applyFont="1" applyFill="1" applyBorder="1" applyAlignment="1">
      <alignment horizontal="center" vertical="center" shrinkToFit="1"/>
    </xf>
    <xf numFmtId="57" fontId="5" fillId="0" borderId="39" xfId="0" applyNumberFormat="1" applyFont="1" applyFill="1" applyBorder="1" applyAlignment="1">
      <alignment horizontal="center" vertical="center" wrapText="1"/>
    </xf>
    <xf numFmtId="57" fontId="5" fillId="0" borderId="45" xfId="0" applyNumberFormat="1" applyFont="1" applyFill="1" applyBorder="1" applyAlignment="1">
      <alignment horizontal="center" vertical="center" wrapText="1"/>
    </xf>
    <xf numFmtId="0" fontId="5" fillId="3" borderId="25" xfId="0" applyNumberFormat="1" applyFont="1" applyFill="1" applyBorder="1" applyAlignment="1">
      <alignment horizontal="center" vertical="center" wrapText="1"/>
    </xf>
    <xf numFmtId="57" fontId="18" fillId="0" borderId="44" xfId="0" applyNumberFormat="1" applyFont="1" applyFill="1" applyBorder="1" applyAlignment="1">
      <alignment horizontal="center" vertical="center" wrapText="1"/>
    </xf>
    <xf numFmtId="57" fontId="18" fillId="0" borderId="37" xfId="0" applyNumberFormat="1" applyFont="1" applyBorder="1" applyAlignment="1">
      <alignment horizontal="center" vertical="center" wrapText="1"/>
    </xf>
    <xf numFmtId="57" fontId="18" fillId="0" borderId="42" xfId="0" applyNumberFormat="1" applyFont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 shrinkToFit="1"/>
    </xf>
    <xf numFmtId="0" fontId="22" fillId="0" borderId="24" xfId="0" applyFont="1" applyFill="1" applyBorder="1" applyAlignment="1">
      <alignment horizontal="center" vertical="center" wrapText="1" shrinkToFit="1"/>
    </xf>
    <xf numFmtId="0" fontId="22" fillId="0" borderId="24" xfId="0" applyFont="1" applyFill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57" fontId="18" fillId="0" borderId="39" xfId="0" applyNumberFormat="1" applyFont="1" applyBorder="1" applyAlignment="1">
      <alignment horizontal="center" vertical="center" wrapText="1"/>
    </xf>
    <xf numFmtId="0" fontId="0" fillId="0" borderId="39" xfId="0" applyNumberFormat="1" applyFont="1" applyFill="1" applyBorder="1" applyAlignment="1">
      <alignment horizontal="center" vertical="center" wrapText="1"/>
    </xf>
    <xf numFmtId="57" fontId="0" fillId="0" borderId="42" xfId="0" applyNumberFormat="1" applyBorder="1" applyAlignment="1">
      <alignment horizontal="center" vertical="center" wrapText="1"/>
    </xf>
    <xf numFmtId="57" fontId="0" fillId="2" borderId="41" xfId="0" applyNumberFormat="1" applyFill="1" applyBorder="1" applyAlignment="1">
      <alignment horizontal="center" vertical="center" wrapText="1"/>
    </xf>
    <xf numFmtId="176" fontId="5" fillId="2" borderId="25" xfId="0" applyNumberFormat="1" applyFont="1" applyFill="1" applyBorder="1" applyAlignment="1">
      <alignment horizontal="center" vertical="center" wrapText="1"/>
    </xf>
    <xf numFmtId="0" fontId="0" fillId="0" borderId="39" xfId="0" applyNumberFormat="1" applyFill="1" applyBorder="1" applyAlignment="1">
      <alignment horizontal="center" vertical="center" wrapText="1"/>
    </xf>
    <xf numFmtId="176" fontId="5" fillId="2" borderId="19" xfId="0" applyNumberFormat="1" applyFont="1" applyFill="1" applyBorder="1" applyAlignment="1">
      <alignment horizontal="center" vertical="center" wrapText="1"/>
    </xf>
    <xf numFmtId="0" fontId="5" fillId="2" borderId="21" xfId="0" applyNumberFormat="1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shrinkToFit="1"/>
    </xf>
    <xf numFmtId="176" fontId="8" fillId="0" borderId="25" xfId="0" applyNumberFormat="1" applyFont="1" applyFill="1" applyBorder="1" applyAlignment="1">
      <alignment horizontal="center" vertical="center" shrinkToFit="1"/>
    </xf>
    <xf numFmtId="176" fontId="8" fillId="0" borderId="24" xfId="0" applyNumberFormat="1" applyFont="1" applyFill="1" applyBorder="1" applyAlignment="1">
      <alignment horizontal="center" vertical="center" shrinkToFit="1"/>
    </xf>
    <xf numFmtId="0" fontId="5" fillId="0" borderId="19" xfId="0" applyNumberFormat="1" applyFont="1" applyFill="1" applyBorder="1" applyAlignment="1">
      <alignment horizontal="center" vertical="center" wrapText="1"/>
    </xf>
    <xf numFmtId="0" fontId="5" fillId="0" borderId="24" xfId="0" applyNumberFormat="1" applyFont="1" applyFill="1" applyBorder="1" applyAlignment="1">
      <alignment horizontal="center" vertical="center" wrapText="1"/>
    </xf>
    <xf numFmtId="0" fontId="5" fillId="0" borderId="35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0" fillId="0" borderId="0" xfId="0" applyAlignment="1"/>
    <xf numFmtId="0" fontId="5" fillId="2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9" fontId="18" fillId="0" borderId="37" xfId="0" applyNumberFormat="1" applyFont="1" applyBorder="1" applyAlignment="1">
      <alignment horizontal="center" vertical="center"/>
    </xf>
    <xf numFmtId="0" fontId="8" fillId="0" borderId="39" xfId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49" fontId="18" fillId="0" borderId="39" xfId="0" applyNumberFormat="1" applyFont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0" fillId="0" borderId="24" xfId="1" applyFont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5" fillId="2" borderId="35" xfId="0" quotePrefix="1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0" fillId="0" borderId="45" xfId="1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5" fillId="2" borderId="44" xfId="0" applyFont="1" applyFill="1" applyBorder="1" applyAlignment="1">
      <alignment horizontal="left" vertical="center"/>
    </xf>
    <xf numFmtId="0" fontId="0" fillId="0" borderId="48" xfId="0" applyBorder="1"/>
    <xf numFmtId="0" fontId="0" fillId="0" borderId="48" xfId="0" applyBorder="1" applyAlignment="1"/>
    <xf numFmtId="0" fontId="8" fillId="2" borderId="46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0" fillId="0" borderId="20" xfId="1" applyFont="1" applyBorder="1" applyAlignment="1">
      <alignment horizontal="center" vertical="center"/>
    </xf>
    <xf numFmtId="0" fontId="0" fillId="0" borderId="19" xfId="1" applyFont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5" fillId="2" borderId="32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0" fillId="0" borderId="21" xfId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0" fillId="0" borderId="25" xfId="1" applyFont="1" applyBorder="1" applyAlignment="1">
      <alignment horizontal="center" vertical="center"/>
    </xf>
    <xf numFmtId="0" fontId="0" fillId="0" borderId="17" xfId="1" applyFont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57" fontId="0" fillId="0" borderId="35" xfId="0" applyNumberFormat="1" applyBorder="1" applyAlignment="1">
      <alignment horizontal="center" vertical="center"/>
    </xf>
    <xf numFmtId="57" fontId="0" fillId="0" borderId="24" xfId="0" applyNumberFormat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/>
    </xf>
    <xf numFmtId="0" fontId="0" fillId="0" borderId="39" xfId="1" applyFont="1" applyBorder="1" applyAlignment="1">
      <alignment horizontal="center" vertical="center"/>
    </xf>
    <xf numFmtId="0" fontId="0" fillId="0" borderId="18" xfId="1" applyFont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</cellXfs>
  <cellStyles count="2">
    <cellStyle name="標準" xfId="0" builtinId="0"/>
    <cellStyle name="標準 3" xfId="1"/>
  </cellStyles>
  <dxfs count="2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201&#22577;)/(1)&#33258;&#27835;&#20307;/8&#26376;24&#26085;/200821_&#27700;&#29987;&#25391;&#33288;&#35506;_&#12304;&#21029;&#28155;&#12305;&#26908;&#26619;&#32080;&#26524;&#22577;&#21578;&#27096;&#24335;&#65288;R2&#25913;&#27491;&#24460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201&#22577;)/(1)&#33258;&#27835;&#20307;/8&#26376;27&#26085;/&#12304;&#31070;&#25144;&#24066;&#12305;&#26908;&#26619;&#32080;&#26524;&#22577;&#21578;&#27096;&#24335;&#65288;200825&#32080;&#26524;&#21028;&#26126;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201&#22577;)/(1)&#33258;&#27835;&#20307;/8&#26376;26&#26085;/&#26032;&#28511;&#30476;&#12304;&#36786;&#29987;&#29289;&#12305;&#12304;R2.8.26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201&#22577;)/(1)&#33258;&#27835;&#20307;/8&#26376;25&#26085;/&#20196;&#21644;&#65298;&#24180;&#24230;&#39135;&#21697;&#20013;&#12398;&#25918;&#23556;&#24615;&#29289;&#36074;&#12514;&#12491;&#12479;&#12522;&#12531;&#12464;&#26908;&#26619;&#12398;&#32080;&#26524;&#12395;&#12388;&#12356;&#12390;&#65288;8.25&#22577;&#21578;&#29694;&#22312;&#652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908;&#26619;&#32080;&#26524;&#22577;&#21578;&#26360;_&#26412;&#24193;&#65288;&#20013;&#37096;&#20445;&#20581;&#25152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201&#22577;)/(1)&#33258;&#27835;&#20307;/8&#26376;25&#26085;/&#25991;&#20140;&#21306;&#12304;&#36786;&#29987;&#29289;&#12305;&#12304;&#20196;&#21644;2&#24180;8&#26376;25&#26085;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8363;&#36032;&#30476;&#12305;&#12304;&#37326;&#33756;&#39006;&#12305;&#12304;2020&#24180;8&#26376;25&#26085;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201&#22577;)/(1)&#33258;&#27835;&#20307;/8&#26376;24&#26085;/&#31070;&#22856;&#24029;&#30476;&#12304;R2.8.19&#12305;&#35069;&#36896;&#12539;&#27969;&#36890;&#39135;&#21697;&#20013;&#12398;&#25918;&#23556;&#24615;&#29289;&#36074;&#26908;&#26619;&#32080;&#26524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201&#22577;)/(1)&#33258;&#27835;&#20307;/8&#26376;24&#26085;/&#65303;&#26376;&#20998;&#12304;&#26627;&#26408;&#30476;&#12305;%20%20&#26908;&#26619;&#32080;&#26524;&#22577;&#21578;&#27096;&#24335;&#65288;R2&#25913;&#27491;&#24460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fs504\&#29983;&#27963;&#34907;&#29983;&#35506;\03%20&#39135;&#21697;&#34907;&#29983;&#12481;&#12540;&#12512;\01&#21407;&#30330;&#20107;&#25925;\&#9632;&#21402;&#21172;&#30465;&#12408;&#12398;&#22577;&#21578;(&#36913;&#65297;)\R2\&#21402;&#21172;&#30465;&#22577;&#21578;&#28168;&#12288;&#29275;&#65381;&#65394;&#65417;&#65404;&#65404;\R2.6&#26376;&#20998;&#12289;&#29275;&#65381;&#65394;&#65417;&#65404;&#65404;&#22577;&#21578;\&#30044;&#29987;&#25391;&#33288;&#35506;\&#12304;&#21029;&#28155;&#12305;&#26908;&#26619;&#32080;&#26524;&#22577;&#21578;&#27096;&#24335;&#65288;R2&#25913;&#27491;&#24460;&#65289;&#65374;20063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201&#22577;)/(1)&#33258;&#27835;&#20307;/8&#26376;24&#26085;/&#12304;&#21029;&#28155;&#12305;%20%20&#26908;&#26619;&#32080;&#26524;&#22577;&#21578;&#27096;&#24335;&#65288;R2&#25913;&#27491;&#2446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26908;&#26619;&#25104;&#32318;&#26360;&#38306;&#20418;/R2&#24180;&#24230;/&#26908;&#26619;&#25104;&#32318;&#26360;&#38306;&#20418;/20200803&#12288;&#38738;&#26524;&#29289;&#65288;&#12461;&#12517;&#12454;&#12522;&#65289;/200803&#12288;&#26908;&#26619;&#25104;&#32318;&#26360;(&#12365;&#12421;&#12358;&#12426;)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201&#22577;)/(1)&#33258;&#27835;&#20307;/8&#26376;24&#26085;/&#12304;&#20140;&#37117;&#24220;&#12305;&#26908;&#26619;&#32080;&#26524;&#22577;&#21578;&#27096;&#24335;&#12304;8.24&#12289;&#39154;&#26009;&#27700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201&#22577;)/(1)&#33258;&#27835;&#20307;/8&#26376;28&#26085;/&#26481;&#20140;&#37117;&#12304;&#36786;&#29987;&#29289;&#12539;&#12381;&#12398;&#20182;&#12539;&#29275;&#20083;&#20083;&#20816;&#29992;&#39135;&#21697;&#12305;&#12304;R2.&#65304;.26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201&#22577;)/(1)&#33258;&#27835;&#20307;/8&#26376;28&#26085;/&#32676;&#39340;&#30476;&#12304;&#12381;&#12398;&#20182;&#12305;&#12304;R2.8.3~8.7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201&#22577;)/(1)&#33258;&#27835;&#20307;/8&#26376;28&#26085;/&#12304;&#28363;&#36032;&#30476;&#12305;&#12304;&#37326;&#33756;&#39006;&#12305;&#12304;2020&#24180;8&#26376;28&#26085;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2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2&#24180;&#24230;\R2&#26481;&#20140;&#37117;&#12304;&#12459;&#12486;&#12468;&#12522;&#12305;&#12304;&#26085;&#20184;&#12305;&#65288;R2&#25913;&#27491;&#24460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721%20&#36899;&#32097;&#31080;%20&#65288;&#22823;&#65289;&#24066;&#2258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806&#36899;&#32097;&#31080;%20(&#22823;)&#24066;&#225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岩手県沖</v>
          </cell>
          <cell r="C4" t="str">
            <v>-</v>
          </cell>
        </row>
        <row r="5">
          <cell r="B5" t="str">
            <v>磐井川水系</v>
          </cell>
          <cell r="C5" t="str">
            <v>一関市</v>
          </cell>
        </row>
        <row r="6">
          <cell r="B6" t="str">
            <v>大川水系</v>
          </cell>
          <cell r="C6" t="str">
            <v>一関市</v>
          </cell>
        </row>
        <row r="7">
          <cell r="B7" t="str">
            <v>砂鉄川水系</v>
          </cell>
          <cell r="C7" t="str">
            <v>一関市</v>
          </cell>
        </row>
        <row r="8">
          <cell r="B8" t="str">
            <v>衣川水系</v>
          </cell>
          <cell r="C8" t="str">
            <v>奥州市</v>
          </cell>
        </row>
        <row r="9">
          <cell r="B9" t="str">
            <v>人首川水系</v>
          </cell>
          <cell r="C9" t="str">
            <v>奥州市</v>
          </cell>
        </row>
        <row r="10">
          <cell r="B10" t="str">
            <v>広瀬川水系</v>
          </cell>
          <cell r="C10" t="str">
            <v>奥州市</v>
          </cell>
        </row>
        <row r="11">
          <cell r="B11" t="str">
            <v>大船渡市沖</v>
          </cell>
          <cell r="C11" t="str">
            <v>大船渡市</v>
          </cell>
        </row>
        <row r="12">
          <cell r="B12" t="str">
            <v>胆沢川水系</v>
          </cell>
          <cell r="C12" t="str">
            <v>金ヶ崎町</v>
          </cell>
        </row>
        <row r="13">
          <cell r="B13" t="str">
            <v>釜石市沖</v>
          </cell>
          <cell r="C13" t="str">
            <v>釜石市</v>
          </cell>
        </row>
        <row r="14">
          <cell r="B14" t="str">
            <v>和賀川水系</v>
          </cell>
          <cell r="C14" t="str">
            <v>北上市</v>
          </cell>
        </row>
        <row r="15">
          <cell r="B15" t="str">
            <v>久慈市沖</v>
          </cell>
          <cell r="C15" t="str">
            <v>久慈市</v>
          </cell>
        </row>
        <row r="16">
          <cell r="B16" t="str">
            <v>気仙川水系</v>
          </cell>
          <cell r="C16" t="str">
            <v>住田町</v>
          </cell>
        </row>
        <row r="17">
          <cell r="B17" t="str">
            <v>猿ヶ石川水系</v>
          </cell>
          <cell r="C17" t="str">
            <v>花巻市</v>
          </cell>
        </row>
        <row r="18">
          <cell r="B18" t="str">
            <v>豊沢川水系</v>
          </cell>
          <cell r="C18" t="str">
            <v>花巻市</v>
          </cell>
        </row>
        <row r="19">
          <cell r="B19" t="str">
            <v>稗貫川水系</v>
          </cell>
          <cell r="C19" t="str">
            <v>花巻市</v>
          </cell>
        </row>
        <row r="20">
          <cell r="B20" t="str">
            <v>北上川水系</v>
          </cell>
          <cell r="C20" t="str">
            <v>盛岡市</v>
          </cell>
        </row>
        <row r="21">
          <cell r="B21" t="str">
            <v>雫石川水系</v>
          </cell>
          <cell r="C21" t="str">
            <v>盛岡市</v>
          </cell>
        </row>
        <row r="22">
          <cell r="B22" t="str">
            <v>簗川水系</v>
          </cell>
          <cell r="C22" t="str">
            <v>盛岡市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D3" t="str">
            <v>野生</v>
          </cell>
          <cell r="E3" t="str">
            <v>摂取制限</v>
          </cell>
        </row>
        <row r="4">
          <cell r="D4" t="str">
            <v>天然</v>
          </cell>
          <cell r="E4" t="str">
            <v>国による出荷制限</v>
          </cell>
        </row>
        <row r="5">
          <cell r="D5" t="str">
            <v>栽培</v>
          </cell>
          <cell r="E5" t="str">
            <v>国による出荷制限（全数検査を条件として一部解除）</v>
          </cell>
        </row>
        <row r="6">
          <cell r="D6" t="str">
            <v>養殖</v>
          </cell>
          <cell r="E6" t="str">
            <v>国による出荷制限(一部解除)</v>
          </cell>
        </row>
        <row r="7">
          <cell r="D7" t="str">
            <v>不明</v>
          </cell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（細菌）"/>
      <sheetName val="放射能速報"/>
      <sheetName val="中青（放射能）"/>
      <sheetName val="大果（放射能）"/>
      <sheetName val="中青（細菌）"/>
      <sheetName val="大果１ (細菌)"/>
      <sheetName val="大果中青（理化学）"/>
      <sheetName val="中青（理化学）"/>
      <sheetName val="放射能速報 (2)"/>
    </sheetNames>
    <sheetDataSet>
      <sheetData sheetId="0" refreshError="1">
        <row r="9">
          <cell r="D9" t="str">
            <v>きゅうり</v>
          </cell>
          <cell r="O9" t="str">
            <v>福島県</v>
          </cell>
        </row>
        <row r="10">
          <cell r="D10" t="str">
            <v>きゅうり</v>
          </cell>
          <cell r="O10" t="str">
            <v>山形県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</row>
        <row r="6">
          <cell r="A6" t="str">
            <v>宮城県</v>
          </cell>
          <cell r="C6" t="str">
            <v>水産物</v>
          </cell>
        </row>
        <row r="7">
          <cell r="A7" t="str">
            <v>秋田県</v>
          </cell>
          <cell r="C7" t="str">
            <v>牛乳・乳児用食品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8.27"/>
      <sheetName val="R2.7.30"/>
      <sheetName val="R2.7.2"/>
      <sheetName val="R2.6.25"/>
      <sheetName val="R2.6.18"/>
      <sheetName val="R2.6.11"/>
      <sheetName val="R2.6.4"/>
      <sheetName val="R2.5.28"/>
      <sheetName val="R2.5.21"/>
      <sheetName val="R2.4.30"/>
      <sheetName val="R2.4.23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A3" t="str">
            <v>北海道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7"/>
  <sheetViews>
    <sheetView tabSelected="1" workbookViewId="0">
      <selection activeCell="A2" sqref="A2"/>
    </sheetView>
  </sheetViews>
  <sheetFormatPr defaultRowHeight="18" x14ac:dyDescent="0.45"/>
  <cols>
    <col min="2" max="2" width="10.3984375" bestFit="1" customWidth="1"/>
    <col min="3" max="3" width="10.3984375" style="169" bestFit="1" customWidth="1"/>
    <col min="4" max="4" width="8.59765625" style="169" bestFit="1" customWidth="1"/>
    <col min="5" max="5" width="12.3984375" style="169" bestFit="1" customWidth="1"/>
    <col min="6" max="6" width="43.69921875" style="169" bestFit="1" customWidth="1"/>
    <col min="7" max="7" width="24.09765625" style="169" bestFit="1" customWidth="1"/>
    <col min="8" max="8" width="16.296875" style="169" bestFit="1" customWidth="1"/>
    <col min="9" max="9" width="29.3984375" bestFit="1" customWidth="1"/>
    <col min="10" max="10" width="36.8984375" style="169" bestFit="1" customWidth="1"/>
    <col min="11" max="11" width="18.296875" style="169" bestFit="1" customWidth="1"/>
    <col min="12" max="12" width="47.3984375" bestFit="1" customWidth="1"/>
    <col min="13" max="13" width="39.796875" style="169" bestFit="1" customWidth="1"/>
  </cols>
  <sheetData>
    <row r="1" spans="1:23" x14ac:dyDescent="0.45">
      <c r="A1" t="s">
        <v>0</v>
      </c>
    </row>
    <row r="2" spans="1:23" ht="18.600000000000001" thickBot="1" x14ac:dyDescent="0.5">
      <c r="A2" s="207"/>
      <c r="B2" s="207"/>
      <c r="C2" s="208"/>
    </row>
    <row r="3" spans="1:23" x14ac:dyDescent="0.45">
      <c r="A3" s="1" t="s">
        <v>1</v>
      </c>
      <c r="B3" s="1" t="s">
        <v>2</v>
      </c>
      <c r="C3" s="21" t="s">
        <v>3</v>
      </c>
      <c r="D3" s="3" t="s">
        <v>4</v>
      </c>
      <c r="E3" s="4"/>
      <c r="F3" s="5"/>
      <c r="G3" s="6" t="s">
        <v>5</v>
      </c>
      <c r="H3" s="237" t="s">
        <v>6</v>
      </c>
      <c r="I3" s="7" t="s">
        <v>7</v>
      </c>
      <c r="J3" s="4"/>
      <c r="K3" s="4"/>
      <c r="L3" s="5"/>
      <c r="M3" s="3" t="s">
        <v>8</v>
      </c>
      <c r="N3" s="5"/>
      <c r="O3" s="8" t="s">
        <v>9</v>
      </c>
      <c r="P3" s="9"/>
      <c r="Q3" s="3" t="s">
        <v>10</v>
      </c>
      <c r="R3" s="4"/>
      <c r="S3" s="4"/>
      <c r="T3" s="4"/>
      <c r="U3" s="4"/>
      <c r="V3" s="4"/>
      <c r="W3" s="5"/>
    </row>
    <row r="4" spans="1:23" x14ac:dyDescent="0.45">
      <c r="A4" s="1"/>
      <c r="B4" s="1"/>
      <c r="C4" s="21"/>
      <c r="D4" s="174" t="s">
        <v>11</v>
      </c>
      <c r="E4" s="12" t="s">
        <v>12</v>
      </c>
      <c r="F4" s="13" t="s">
        <v>13</v>
      </c>
      <c r="G4" s="11"/>
      <c r="H4" s="238"/>
      <c r="I4" s="12" t="s">
        <v>14</v>
      </c>
      <c r="J4" s="218"/>
      <c r="K4" s="224"/>
      <c r="L4" s="10" t="s">
        <v>15</v>
      </c>
      <c r="M4" s="12" t="s">
        <v>16</v>
      </c>
      <c r="N4" s="13" t="s">
        <v>17</v>
      </c>
      <c r="O4" s="14" t="s">
        <v>18</v>
      </c>
      <c r="P4" s="15" t="s">
        <v>19</v>
      </c>
      <c r="Q4" s="16" t="s">
        <v>20</v>
      </c>
      <c r="R4" s="17"/>
      <c r="S4" s="17"/>
      <c r="T4" s="18" t="s">
        <v>21</v>
      </c>
      <c r="U4" s="19" t="s">
        <v>22</v>
      </c>
      <c r="V4" s="19" t="s">
        <v>23</v>
      </c>
      <c r="W4" s="20" t="s">
        <v>24</v>
      </c>
    </row>
    <row r="5" spans="1:23" ht="109.95" customHeight="1" x14ac:dyDescent="0.45">
      <c r="A5" s="1"/>
      <c r="B5" s="1"/>
      <c r="C5" s="21"/>
      <c r="D5" s="175"/>
      <c r="E5" s="22"/>
      <c r="F5" s="21"/>
      <c r="G5" s="11"/>
      <c r="H5" s="238"/>
      <c r="I5" s="22"/>
      <c r="J5" s="23" t="s">
        <v>25</v>
      </c>
      <c r="K5" s="23" t="s">
        <v>26</v>
      </c>
      <c r="L5" s="21"/>
      <c r="M5" s="22"/>
      <c r="N5" s="2"/>
      <c r="O5" s="24"/>
      <c r="P5" s="25"/>
      <c r="Q5" s="26" t="s">
        <v>27</v>
      </c>
      <c r="R5" s="27"/>
      <c r="S5" s="28"/>
      <c r="T5" s="29"/>
      <c r="U5" s="30"/>
      <c r="V5" s="30"/>
      <c r="W5" s="31"/>
    </row>
    <row r="6" spans="1:23" ht="18.600000000000001" thickBot="1" x14ac:dyDescent="0.5">
      <c r="A6" s="32"/>
      <c r="B6" s="32"/>
      <c r="C6" s="34"/>
      <c r="D6" s="176"/>
      <c r="E6" s="36"/>
      <c r="F6" s="34"/>
      <c r="G6" s="35"/>
      <c r="H6" s="239"/>
      <c r="I6" s="36"/>
      <c r="J6" s="219"/>
      <c r="K6" s="219"/>
      <c r="L6" s="34"/>
      <c r="M6" s="36"/>
      <c r="N6" s="33"/>
      <c r="O6" s="37"/>
      <c r="P6" s="38"/>
      <c r="Q6" s="39" t="s">
        <v>28</v>
      </c>
      <c r="R6" s="40" t="s">
        <v>29</v>
      </c>
      <c r="S6" s="41" t="s">
        <v>30</v>
      </c>
      <c r="T6" s="42"/>
      <c r="U6" s="43"/>
      <c r="V6" s="43"/>
      <c r="W6" s="44"/>
    </row>
    <row r="7" spans="1:23" ht="18.600000000000001" thickTop="1" x14ac:dyDescent="0.45">
      <c r="A7" s="45">
        <v>1</v>
      </c>
      <c r="B7" s="45" t="s">
        <v>31</v>
      </c>
      <c r="C7" s="46" t="s">
        <v>31</v>
      </c>
      <c r="D7" s="177" t="s">
        <v>32</v>
      </c>
      <c r="E7" s="48" t="s">
        <v>33</v>
      </c>
      <c r="F7" s="46" t="s">
        <v>34</v>
      </c>
      <c r="G7" s="47" t="s">
        <v>35</v>
      </c>
      <c r="H7" s="178" t="s">
        <v>36</v>
      </c>
      <c r="I7" s="48" t="s">
        <v>37</v>
      </c>
      <c r="J7" s="191" t="s">
        <v>38</v>
      </c>
      <c r="K7" s="191" t="s">
        <v>39</v>
      </c>
      <c r="L7" s="50" t="s">
        <v>40</v>
      </c>
      <c r="M7" s="225" t="s">
        <v>41</v>
      </c>
      <c r="N7" s="51" t="s">
        <v>42</v>
      </c>
      <c r="O7" s="52">
        <v>44021</v>
      </c>
      <c r="P7" s="53">
        <v>44064</v>
      </c>
      <c r="Q7" s="54" t="s">
        <v>43</v>
      </c>
      <c r="R7" s="55" t="s">
        <v>44</v>
      </c>
      <c r="S7" s="56" t="s">
        <v>45</v>
      </c>
      <c r="T7" s="57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&lt;0.66</v>
      </c>
      <c r="U7" s="57" t="str">
        <f t="shared" si="0"/>
        <v>&lt;0.71</v>
      </c>
      <c r="V7" s="58" t="str">
        <f t="shared" ref="V7:V17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&lt;1.4</v>
      </c>
      <c r="W7" s="59" t="str">
        <f t="shared" ref="W7:W37" si="2">IF(ISERROR(V7*1),"",IF(AND(H7="飲料水",V7&gt;=11),"○",IF(AND(H7="牛乳・乳児用食品",V7&gt;=51),"○",IF(AND(H7&lt;&gt;"",V7&gt;=110),"○",""))))</f>
        <v/>
      </c>
    </row>
    <row r="8" spans="1:23" x14ac:dyDescent="0.45">
      <c r="A8" s="45">
        <v>2</v>
      </c>
      <c r="B8" s="45" t="s">
        <v>46</v>
      </c>
      <c r="C8" s="46" t="s">
        <v>46</v>
      </c>
      <c r="D8" s="177" t="s">
        <v>47</v>
      </c>
      <c r="E8" s="48" t="s">
        <v>48</v>
      </c>
      <c r="F8" s="46" t="s">
        <v>49</v>
      </c>
      <c r="G8" s="47" t="s">
        <v>50</v>
      </c>
      <c r="H8" s="178" t="s">
        <v>51</v>
      </c>
      <c r="I8" s="48" t="s">
        <v>52</v>
      </c>
      <c r="J8" s="48" t="s">
        <v>53</v>
      </c>
      <c r="K8" s="48"/>
      <c r="L8" s="60" t="s">
        <v>40</v>
      </c>
      <c r="M8" s="226" t="s">
        <v>54</v>
      </c>
      <c r="N8" s="51" t="s">
        <v>42</v>
      </c>
      <c r="O8" s="52">
        <v>44024</v>
      </c>
      <c r="P8" s="53">
        <v>44048</v>
      </c>
      <c r="Q8" s="54" t="s">
        <v>55</v>
      </c>
      <c r="R8" s="55" t="s">
        <v>56</v>
      </c>
      <c r="S8" s="56" t="s">
        <v>57</v>
      </c>
      <c r="T8" s="57" t="str">
        <f t="shared" si="0"/>
        <v>&lt;4.19</v>
      </c>
      <c r="U8" s="57" t="str">
        <f t="shared" si="0"/>
        <v>&lt;3.83</v>
      </c>
      <c r="V8" s="58" t="str">
        <f t="shared" si="1"/>
        <v>&lt;8</v>
      </c>
      <c r="W8" s="59" t="str">
        <f t="shared" si="2"/>
        <v/>
      </c>
    </row>
    <row r="9" spans="1:23" x14ac:dyDescent="0.45">
      <c r="A9" s="45">
        <v>3</v>
      </c>
      <c r="B9" s="61" t="s">
        <v>46</v>
      </c>
      <c r="C9" s="62" t="s">
        <v>46</v>
      </c>
      <c r="D9" s="178" t="s">
        <v>47</v>
      </c>
      <c r="E9" s="63" t="s">
        <v>58</v>
      </c>
      <c r="F9" s="62" t="s">
        <v>59</v>
      </c>
      <c r="G9" s="47" t="s">
        <v>50</v>
      </c>
      <c r="H9" s="178" t="s">
        <v>51</v>
      </c>
      <c r="I9" s="63" t="s">
        <v>52</v>
      </c>
      <c r="J9" s="63" t="s">
        <v>53</v>
      </c>
      <c r="K9" s="63"/>
      <c r="L9" s="64" t="s">
        <v>40</v>
      </c>
      <c r="M9" s="227" t="s">
        <v>54</v>
      </c>
      <c r="N9" s="65" t="s">
        <v>42</v>
      </c>
      <c r="O9" s="66">
        <v>44036</v>
      </c>
      <c r="P9" s="67">
        <v>44048</v>
      </c>
      <c r="Q9" s="68" t="s">
        <v>60</v>
      </c>
      <c r="R9" s="69" t="s">
        <v>61</v>
      </c>
      <c r="S9" s="56" t="s">
        <v>62</v>
      </c>
      <c r="T9" s="57" t="str">
        <f t="shared" si="0"/>
        <v>&lt;3.34</v>
      </c>
      <c r="U9" s="57" t="str">
        <f t="shared" si="0"/>
        <v>&lt;4.14</v>
      </c>
      <c r="V9" s="58" t="str">
        <f t="shared" si="1"/>
        <v>&lt;7.5</v>
      </c>
      <c r="W9" s="59" t="str">
        <f t="shared" si="2"/>
        <v/>
      </c>
    </row>
    <row r="10" spans="1:23" x14ac:dyDescent="0.45">
      <c r="A10" s="45">
        <v>4</v>
      </c>
      <c r="B10" s="61" t="s">
        <v>46</v>
      </c>
      <c r="C10" s="62" t="s">
        <v>46</v>
      </c>
      <c r="D10" s="178" t="s">
        <v>47</v>
      </c>
      <c r="E10" s="63" t="s">
        <v>58</v>
      </c>
      <c r="F10" s="62" t="s">
        <v>63</v>
      </c>
      <c r="G10" s="47" t="s">
        <v>50</v>
      </c>
      <c r="H10" s="178" t="s">
        <v>51</v>
      </c>
      <c r="I10" s="63" t="s">
        <v>52</v>
      </c>
      <c r="J10" s="63" t="s">
        <v>53</v>
      </c>
      <c r="K10" s="63"/>
      <c r="L10" s="64" t="s">
        <v>40</v>
      </c>
      <c r="M10" s="227" t="s">
        <v>54</v>
      </c>
      <c r="N10" s="65" t="s">
        <v>42</v>
      </c>
      <c r="O10" s="66">
        <v>44041</v>
      </c>
      <c r="P10" s="67">
        <v>44048</v>
      </c>
      <c r="Q10" s="68" t="s">
        <v>64</v>
      </c>
      <c r="R10" s="69" t="s">
        <v>65</v>
      </c>
      <c r="S10" s="56" t="s">
        <v>66</v>
      </c>
      <c r="T10" s="57" t="str">
        <f t="shared" si="0"/>
        <v>&lt;3.74</v>
      </c>
      <c r="U10" s="57" t="str">
        <f t="shared" si="0"/>
        <v>&lt;4.44</v>
      </c>
      <c r="V10" s="58" t="str">
        <f t="shared" si="1"/>
        <v>&lt;8.2</v>
      </c>
      <c r="W10" s="59" t="str">
        <f t="shared" si="2"/>
        <v/>
      </c>
    </row>
    <row r="11" spans="1:23" x14ac:dyDescent="0.45">
      <c r="A11" s="45">
        <v>5</v>
      </c>
      <c r="B11" s="61" t="s">
        <v>46</v>
      </c>
      <c r="C11" s="62" t="s">
        <v>46</v>
      </c>
      <c r="D11" s="178" t="s">
        <v>47</v>
      </c>
      <c r="E11" s="63" t="s">
        <v>67</v>
      </c>
      <c r="F11" s="62" t="s">
        <v>68</v>
      </c>
      <c r="G11" s="47" t="s">
        <v>50</v>
      </c>
      <c r="H11" s="177" t="s">
        <v>51</v>
      </c>
      <c r="I11" s="63" t="s">
        <v>52</v>
      </c>
      <c r="J11" s="63" t="s">
        <v>53</v>
      </c>
      <c r="K11" s="63"/>
      <c r="L11" s="64" t="s">
        <v>40</v>
      </c>
      <c r="M11" s="227" t="s">
        <v>54</v>
      </c>
      <c r="N11" s="65" t="s">
        <v>42</v>
      </c>
      <c r="O11" s="66">
        <v>44039</v>
      </c>
      <c r="P11" s="67">
        <v>44048</v>
      </c>
      <c r="Q11" s="68" t="s">
        <v>69</v>
      </c>
      <c r="R11" s="69">
        <v>13.2</v>
      </c>
      <c r="S11" s="70">
        <v>13</v>
      </c>
      <c r="T11" s="57" t="str">
        <f t="shared" si="0"/>
        <v>&lt;4.21</v>
      </c>
      <c r="U11" s="57">
        <f t="shared" si="0"/>
        <v>13.2</v>
      </c>
      <c r="V11" s="58">
        <f t="shared" si="1"/>
        <v>13</v>
      </c>
      <c r="W11" s="59" t="str">
        <f t="shared" si="2"/>
        <v/>
      </c>
    </row>
    <row r="12" spans="1:23" x14ac:dyDescent="0.45">
      <c r="A12" s="45">
        <v>6</v>
      </c>
      <c r="B12" s="61" t="s">
        <v>46</v>
      </c>
      <c r="C12" s="62" t="s">
        <v>46</v>
      </c>
      <c r="D12" s="178" t="s">
        <v>47</v>
      </c>
      <c r="E12" s="63" t="s">
        <v>67</v>
      </c>
      <c r="F12" s="62" t="s">
        <v>70</v>
      </c>
      <c r="G12" s="47" t="s">
        <v>50</v>
      </c>
      <c r="H12" s="178" t="s">
        <v>51</v>
      </c>
      <c r="I12" s="63" t="s">
        <v>52</v>
      </c>
      <c r="J12" s="63" t="s">
        <v>53</v>
      </c>
      <c r="K12" s="63"/>
      <c r="L12" s="64" t="s">
        <v>40</v>
      </c>
      <c r="M12" s="227" t="s">
        <v>54</v>
      </c>
      <c r="N12" s="65" t="s">
        <v>42</v>
      </c>
      <c r="O12" s="66">
        <v>44039</v>
      </c>
      <c r="P12" s="67">
        <v>44048</v>
      </c>
      <c r="Q12" s="68" t="s">
        <v>71</v>
      </c>
      <c r="R12" s="69">
        <v>12.5</v>
      </c>
      <c r="S12" s="70">
        <v>13</v>
      </c>
      <c r="T12" s="57" t="str">
        <f t="shared" si="0"/>
        <v>&lt;4.16</v>
      </c>
      <c r="U12" s="57">
        <f t="shared" si="0"/>
        <v>12.5</v>
      </c>
      <c r="V12" s="58">
        <f t="shared" si="1"/>
        <v>13</v>
      </c>
      <c r="W12" s="59" t="str">
        <f t="shared" si="2"/>
        <v/>
      </c>
    </row>
    <row r="13" spans="1:23" x14ac:dyDescent="0.45">
      <c r="A13" s="45">
        <v>7</v>
      </c>
      <c r="B13" s="61" t="s">
        <v>46</v>
      </c>
      <c r="C13" s="62" t="s">
        <v>46</v>
      </c>
      <c r="D13" s="178" t="s">
        <v>47</v>
      </c>
      <c r="E13" s="63" t="s">
        <v>72</v>
      </c>
      <c r="F13" s="62" t="s">
        <v>68</v>
      </c>
      <c r="G13" s="47" t="s">
        <v>50</v>
      </c>
      <c r="H13" s="178" t="s">
        <v>51</v>
      </c>
      <c r="I13" s="63" t="s">
        <v>52</v>
      </c>
      <c r="J13" s="63" t="s">
        <v>53</v>
      </c>
      <c r="K13" s="63"/>
      <c r="L13" s="64" t="s">
        <v>40</v>
      </c>
      <c r="M13" s="227" t="s">
        <v>54</v>
      </c>
      <c r="N13" s="65" t="s">
        <v>42</v>
      </c>
      <c r="O13" s="66">
        <v>44039</v>
      </c>
      <c r="P13" s="67">
        <v>44048</v>
      </c>
      <c r="Q13" s="68" t="s">
        <v>73</v>
      </c>
      <c r="R13" s="69" t="s">
        <v>74</v>
      </c>
      <c r="S13" s="71" t="s">
        <v>75</v>
      </c>
      <c r="T13" s="57" t="str">
        <f t="shared" si="0"/>
        <v>&lt;3.63</v>
      </c>
      <c r="U13" s="57" t="str">
        <f t="shared" si="0"/>
        <v>&lt;4.28</v>
      </c>
      <c r="V13" s="58" t="str">
        <f t="shared" si="1"/>
        <v>&lt;7.9</v>
      </c>
      <c r="W13" s="59" t="str">
        <f t="shared" si="2"/>
        <v/>
      </c>
    </row>
    <row r="14" spans="1:23" x14ac:dyDescent="0.45">
      <c r="A14" s="45">
        <v>8</v>
      </c>
      <c r="B14" s="61" t="s">
        <v>46</v>
      </c>
      <c r="C14" s="62" t="s">
        <v>46</v>
      </c>
      <c r="D14" s="178" t="s">
        <v>47</v>
      </c>
      <c r="E14" s="63" t="s">
        <v>72</v>
      </c>
      <c r="F14" s="62" t="s">
        <v>76</v>
      </c>
      <c r="G14" s="72" t="s">
        <v>50</v>
      </c>
      <c r="H14" s="177" t="s">
        <v>51</v>
      </c>
      <c r="I14" s="63" t="s">
        <v>52</v>
      </c>
      <c r="J14" s="63" t="s">
        <v>53</v>
      </c>
      <c r="K14" s="63"/>
      <c r="L14" s="64" t="s">
        <v>40</v>
      </c>
      <c r="M14" s="227" t="s">
        <v>54</v>
      </c>
      <c r="N14" s="65" t="s">
        <v>42</v>
      </c>
      <c r="O14" s="66">
        <v>44039</v>
      </c>
      <c r="P14" s="67">
        <v>44048</v>
      </c>
      <c r="Q14" s="68" t="s">
        <v>77</v>
      </c>
      <c r="R14" s="69" t="s">
        <v>78</v>
      </c>
      <c r="S14" s="71" t="s">
        <v>62</v>
      </c>
      <c r="T14" s="57" t="str">
        <f t="shared" si="0"/>
        <v>&lt;3.24</v>
      </c>
      <c r="U14" s="57" t="str">
        <f t="shared" si="0"/>
        <v>&lt;4.22</v>
      </c>
      <c r="V14" s="58" t="str">
        <f t="shared" si="1"/>
        <v>&lt;7.5</v>
      </c>
      <c r="W14" s="59" t="str">
        <f t="shared" si="2"/>
        <v/>
      </c>
    </row>
    <row r="15" spans="1:23" x14ac:dyDescent="0.45">
      <c r="A15" s="45">
        <v>9</v>
      </c>
      <c r="B15" s="61" t="s">
        <v>46</v>
      </c>
      <c r="C15" s="62" t="s">
        <v>46</v>
      </c>
      <c r="D15" s="178" t="s">
        <v>47</v>
      </c>
      <c r="E15" s="63" t="s">
        <v>72</v>
      </c>
      <c r="F15" s="62"/>
      <c r="G15" s="73" t="s">
        <v>79</v>
      </c>
      <c r="H15" s="178" t="s">
        <v>80</v>
      </c>
      <c r="I15" s="63" t="s">
        <v>81</v>
      </c>
      <c r="J15" s="63" t="s">
        <v>82</v>
      </c>
      <c r="K15" s="63" t="s">
        <v>83</v>
      </c>
      <c r="L15" s="64" t="s">
        <v>84</v>
      </c>
      <c r="M15" s="227" t="s">
        <v>85</v>
      </c>
      <c r="N15" s="65" t="s">
        <v>42</v>
      </c>
      <c r="O15" s="66">
        <v>44047</v>
      </c>
      <c r="P15" s="67">
        <v>44049</v>
      </c>
      <c r="Q15" s="68" t="s">
        <v>86</v>
      </c>
      <c r="R15" s="69" t="s">
        <v>87</v>
      </c>
      <c r="S15" s="71" t="s">
        <v>88</v>
      </c>
      <c r="T15" s="57" t="str">
        <f t="shared" si="0"/>
        <v>&lt;7.4</v>
      </c>
      <c r="U15" s="57" t="str">
        <f t="shared" si="0"/>
        <v>&lt;6.3</v>
      </c>
      <c r="V15" s="58" t="str">
        <f t="shared" si="1"/>
        <v>&lt;14</v>
      </c>
      <c r="W15" s="59" t="str">
        <f t="shared" si="2"/>
        <v/>
      </c>
    </row>
    <row r="16" spans="1:23" x14ac:dyDescent="0.45">
      <c r="A16" s="45">
        <v>10</v>
      </c>
      <c r="B16" s="61" t="s">
        <v>46</v>
      </c>
      <c r="C16" s="62" t="s">
        <v>46</v>
      </c>
      <c r="D16" s="178" t="s">
        <v>47</v>
      </c>
      <c r="E16" s="63" t="s">
        <v>89</v>
      </c>
      <c r="F16" s="62"/>
      <c r="G16" s="47" t="s">
        <v>90</v>
      </c>
      <c r="H16" s="178" t="s">
        <v>91</v>
      </c>
      <c r="I16" s="63" t="s">
        <v>92</v>
      </c>
      <c r="J16" s="63" t="s">
        <v>93</v>
      </c>
      <c r="K16" s="63" t="s">
        <v>94</v>
      </c>
      <c r="L16" s="64" t="s">
        <v>95</v>
      </c>
      <c r="M16" s="227" t="s">
        <v>96</v>
      </c>
      <c r="N16" s="65" t="s">
        <v>97</v>
      </c>
      <c r="O16" s="66">
        <v>44048</v>
      </c>
      <c r="P16" s="67">
        <v>44050</v>
      </c>
      <c r="Q16" s="68" t="s">
        <v>98</v>
      </c>
      <c r="R16" s="69" t="s">
        <v>99</v>
      </c>
      <c r="S16" s="71" t="s">
        <v>100</v>
      </c>
      <c r="T16" s="57" t="str">
        <f t="shared" si="0"/>
        <v>&lt;3.72</v>
      </c>
      <c r="U16" s="57" t="str">
        <f t="shared" si="0"/>
        <v>&lt;4.61</v>
      </c>
      <c r="V16" s="58" t="str">
        <f t="shared" si="1"/>
        <v>&lt;8.3</v>
      </c>
      <c r="W16" s="59" t="str">
        <f t="shared" si="2"/>
        <v/>
      </c>
    </row>
    <row r="17" spans="1:23" x14ac:dyDescent="0.45">
      <c r="A17" s="45">
        <v>11</v>
      </c>
      <c r="B17" s="61" t="s">
        <v>46</v>
      </c>
      <c r="C17" s="62" t="s">
        <v>46</v>
      </c>
      <c r="D17" s="178" t="s">
        <v>47</v>
      </c>
      <c r="E17" s="63" t="s">
        <v>101</v>
      </c>
      <c r="F17" s="62"/>
      <c r="G17" s="73" t="s">
        <v>90</v>
      </c>
      <c r="H17" s="177" t="s">
        <v>91</v>
      </c>
      <c r="I17" s="63" t="s">
        <v>92</v>
      </c>
      <c r="J17" s="63" t="s">
        <v>93</v>
      </c>
      <c r="K17" s="63" t="s">
        <v>94</v>
      </c>
      <c r="L17" s="64" t="s">
        <v>102</v>
      </c>
      <c r="M17" s="227" t="s">
        <v>96</v>
      </c>
      <c r="N17" s="65" t="s">
        <v>97</v>
      </c>
      <c r="O17" s="66">
        <v>44048</v>
      </c>
      <c r="P17" s="67">
        <v>44050</v>
      </c>
      <c r="Q17" s="68" t="s">
        <v>103</v>
      </c>
      <c r="R17" s="69" t="s">
        <v>104</v>
      </c>
      <c r="S17" s="71" t="s">
        <v>86</v>
      </c>
      <c r="T17" s="57" t="str">
        <f t="shared" si="0"/>
        <v>&lt;3.81</v>
      </c>
      <c r="U17" s="57" t="str">
        <f t="shared" si="0"/>
        <v>&lt;3.62</v>
      </c>
      <c r="V17" s="58" t="str">
        <f t="shared" si="1"/>
        <v>&lt;7.4</v>
      </c>
      <c r="W17" s="59" t="str">
        <f t="shared" si="2"/>
        <v/>
      </c>
    </row>
    <row r="18" spans="1:23" x14ac:dyDescent="0.45">
      <c r="A18" s="45">
        <v>12</v>
      </c>
      <c r="B18" s="45" t="s">
        <v>46</v>
      </c>
      <c r="C18" s="46" t="s">
        <v>46</v>
      </c>
      <c r="D18" s="177" t="s">
        <v>46</v>
      </c>
      <c r="E18" s="48" t="s">
        <v>105</v>
      </c>
      <c r="F18" s="46"/>
      <c r="G18" s="47" t="s">
        <v>79</v>
      </c>
      <c r="H18" s="178" t="s">
        <v>106</v>
      </c>
      <c r="I18" s="48" t="s">
        <v>107</v>
      </c>
      <c r="J18" s="48"/>
      <c r="K18" s="48" t="s">
        <v>108</v>
      </c>
      <c r="L18" s="60" t="s">
        <v>40</v>
      </c>
      <c r="M18" s="226" t="s">
        <v>109</v>
      </c>
      <c r="N18" s="51" t="s">
        <v>110</v>
      </c>
      <c r="O18" s="52">
        <v>44013</v>
      </c>
      <c r="P18" s="53">
        <v>44013</v>
      </c>
      <c r="Q18" s="54" t="s">
        <v>38</v>
      </c>
      <c r="R18" s="55" t="s">
        <v>38</v>
      </c>
      <c r="S18" s="74" t="s">
        <v>111</v>
      </c>
      <c r="T18" s="57" t="str">
        <f t="shared" si="0"/>
        <v>-</v>
      </c>
      <c r="U18" s="57" t="str">
        <f t="shared" si="0"/>
        <v>-</v>
      </c>
      <c r="V18" s="75" t="s">
        <v>111</v>
      </c>
      <c r="W18" s="59" t="str">
        <f t="shared" si="2"/>
        <v/>
      </c>
    </row>
    <row r="19" spans="1:23" x14ac:dyDescent="0.45">
      <c r="A19" s="45">
        <v>13</v>
      </c>
      <c r="B19" s="61" t="s">
        <v>46</v>
      </c>
      <c r="C19" s="62" t="s">
        <v>46</v>
      </c>
      <c r="D19" s="178" t="s">
        <v>46</v>
      </c>
      <c r="E19" s="63" t="s">
        <v>112</v>
      </c>
      <c r="F19" s="62"/>
      <c r="G19" s="47" t="s">
        <v>79</v>
      </c>
      <c r="H19" s="178" t="s">
        <v>106</v>
      </c>
      <c r="I19" s="63" t="s">
        <v>107</v>
      </c>
      <c r="J19" s="63"/>
      <c r="K19" s="63" t="s">
        <v>108</v>
      </c>
      <c r="L19" s="64" t="s">
        <v>40</v>
      </c>
      <c r="M19" s="227" t="s">
        <v>109</v>
      </c>
      <c r="N19" s="65" t="s">
        <v>110</v>
      </c>
      <c r="O19" s="66">
        <v>44013</v>
      </c>
      <c r="P19" s="67">
        <v>44013</v>
      </c>
      <c r="Q19" s="68" t="s">
        <v>38</v>
      </c>
      <c r="R19" s="69" t="s">
        <v>38</v>
      </c>
      <c r="S19" s="74" t="s">
        <v>111</v>
      </c>
      <c r="T19" s="57" t="str">
        <f t="shared" si="0"/>
        <v>-</v>
      </c>
      <c r="U19" s="57" t="str">
        <f t="shared" si="0"/>
        <v>-</v>
      </c>
      <c r="V19" s="75" t="s">
        <v>111</v>
      </c>
      <c r="W19" s="59" t="str">
        <f t="shared" si="2"/>
        <v/>
      </c>
    </row>
    <row r="20" spans="1:23" x14ac:dyDescent="0.45">
      <c r="A20" s="45">
        <v>14</v>
      </c>
      <c r="B20" s="61" t="s">
        <v>46</v>
      </c>
      <c r="C20" s="62" t="s">
        <v>46</v>
      </c>
      <c r="D20" s="178" t="s">
        <v>46</v>
      </c>
      <c r="E20" s="63" t="s">
        <v>105</v>
      </c>
      <c r="F20" s="62"/>
      <c r="G20" s="47" t="s">
        <v>79</v>
      </c>
      <c r="H20" s="178" t="s">
        <v>106</v>
      </c>
      <c r="I20" s="63" t="s">
        <v>107</v>
      </c>
      <c r="J20" s="63"/>
      <c r="K20" s="63" t="s">
        <v>108</v>
      </c>
      <c r="L20" s="64" t="s">
        <v>40</v>
      </c>
      <c r="M20" s="227" t="s">
        <v>109</v>
      </c>
      <c r="N20" s="65" t="s">
        <v>110</v>
      </c>
      <c r="O20" s="66">
        <v>44019</v>
      </c>
      <c r="P20" s="67">
        <v>44019</v>
      </c>
      <c r="Q20" s="68" t="s">
        <v>38</v>
      </c>
      <c r="R20" s="69" t="s">
        <v>38</v>
      </c>
      <c r="S20" s="74" t="s">
        <v>111</v>
      </c>
      <c r="T20" s="57" t="str">
        <f t="shared" si="0"/>
        <v>-</v>
      </c>
      <c r="U20" s="57" t="str">
        <f t="shared" si="0"/>
        <v>-</v>
      </c>
      <c r="V20" s="75" t="s">
        <v>111</v>
      </c>
      <c r="W20" s="59" t="str">
        <f t="shared" si="2"/>
        <v/>
      </c>
    </row>
    <row r="21" spans="1:23" x14ac:dyDescent="0.45">
      <c r="A21" s="45">
        <v>15</v>
      </c>
      <c r="B21" s="61" t="s">
        <v>46</v>
      </c>
      <c r="C21" s="62" t="s">
        <v>46</v>
      </c>
      <c r="D21" s="178" t="s">
        <v>46</v>
      </c>
      <c r="E21" s="63" t="s">
        <v>105</v>
      </c>
      <c r="F21" s="62"/>
      <c r="G21" s="47" t="s">
        <v>79</v>
      </c>
      <c r="H21" s="177" t="s">
        <v>106</v>
      </c>
      <c r="I21" s="63" t="s">
        <v>107</v>
      </c>
      <c r="J21" s="63"/>
      <c r="K21" s="63" t="s">
        <v>108</v>
      </c>
      <c r="L21" s="64" t="s">
        <v>40</v>
      </c>
      <c r="M21" s="227" t="s">
        <v>109</v>
      </c>
      <c r="N21" s="65" t="s">
        <v>110</v>
      </c>
      <c r="O21" s="66">
        <v>44020</v>
      </c>
      <c r="P21" s="67">
        <v>44020</v>
      </c>
      <c r="Q21" s="68" t="s">
        <v>38</v>
      </c>
      <c r="R21" s="69" t="s">
        <v>38</v>
      </c>
      <c r="S21" s="74" t="s">
        <v>111</v>
      </c>
      <c r="T21" s="57" t="str">
        <f t="shared" si="0"/>
        <v>-</v>
      </c>
      <c r="U21" s="57" t="str">
        <f t="shared" si="0"/>
        <v>-</v>
      </c>
      <c r="V21" s="75" t="s">
        <v>111</v>
      </c>
      <c r="W21" s="59" t="str">
        <f t="shared" si="2"/>
        <v/>
      </c>
    </row>
    <row r="22" spans="1:23" x14ac:dyDescent="0.45">
      <c r="A22" s="45">
        <v>16</v>
      </c>
      <c r="B22" s="61" t="s">
        <v>46</v>
      </c>
      <c r="C22" s="62" t="s">
        <v>46</v>
      </c>
      <c r="D22" s="178" t="s">
        <v>46</v>
      </c>
      <c r="E22" s="63" t="s">
        <v>113</v>
      </c>
      <c r="F22" s="62"/>
      <c r="G22" s="47" t="s">
        <v>79</v>
      </c>
      <c r="H22" s="178" t="s">
        <v>106</v>
      </c>
      <c r="I22" s="63" t="s">
        <v>107</v>
      </c>
      <c r="J22" s="63"/>
      <c r="K22" s="63" t="s">
        <v>108</v>
      </c>
      <c r="L22" s="64" t="s">
        <v>40</v>
      </c>
      <c r="M22" s="227" t="s">
        <v>109</v>
      </c>
      <c r="N22" s="65" t="s">
        <v>110</v>
      </c>
      <c r="O22" s="66">
        <v>44021</v>
      </c>
      <c r="P22" s="67">
        <v>44021</v>
      </c>
      <c r="Q22" s="68" t="s">
        <v>38</v>
      </c>
      <c r="R22" s="69" t="s">
        <v>38</v>
      </c>
      <c r="S22" s="74" t="s">
        <v>111</v>
      </c>
      <c r="T22" s="57" t="str">
        <f t="shared" si="0"/>
        <v>-</v>
      </c>
      <c r="U22" s="57" t="str">
        <f t="shared" si="0"/>
        <v>-</v>
      </c>
      <c r="V22" s="75" t="s">
        <v>111</v>
      </c>
      <c r="W22" s="59" t="str">
        <f t="shared" si="2"/>
        <v/>
      </c>
    </row>
    <row r="23" spans="1:23" x14ac:dyDescent="0.45">
      <c r="A23" s="45">
        <v>17</v>
      </c>
      <c r="B23" s="61" t="s">
        <v>46</v>
      </c>
      <c r="C23" s="62" t="s">
        <v>46</v>
      </c>
      <c r="D23" s="178" t="s">
        <v>46</v>
      </c>
      <c r="E23" s="63" t="s">
        <v>113</v>
      </c>
      <c r="F23" s="62"/>
      <c r="G23" s="47" t="s">
        <v>79</v>
      </c>
      <c r="H23" s="178" t="s">
        <v>106</v>
      </c>
      <c r="I23" s="63" t="s">
        <v>107</v>
      </c>
      <c r="J23" s="63"/>
      <c r="K23" s="63" t="s">
        <v>108</v>
      </c>
      <c r="L23" s="64" t="s">
        <v>40</v>
      </c>
      <c r="M23" s="227" t="s">
        <v>109</v>
      </c>
      <c r="N23" s="65" t="s">
        <v>110</v>
      </c>
      <c r="O23" s="66">
        <v>44025</v>
      </c>
      <c r="P23" s="67">
        <v>44025</v>
      </c>
      <c r="Q23" s="68" t="s">
        <v>38</v>
      </c>
      <c r="R23" s="69" t="s">
        <v>38</v>
      </c>
      <c r="S23" s="74" t="s">
        <v>111</v>
      </c>
      <c r="T23" s="57" t="str">
        <f t="shared" ref="T23:U39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-</v>
      </c>
      <c r="U23" s="57" t="str">
        <f t="shared" si="3"/>
        <v>-</v>
      </c>
      <c r="V23" s="75" t="s">
        <v>111</v>
      </c>
      <c r="W23" s="59" t="str">
        <f t="shared" si="2"/>
        <v/>
      </c>
    </row>
    <row r="24" spans="1:23" x14ac:dyDescent="0.45">
      <c r="A24" s="45">
        <v>18</v>
      </c>
      <c r="B24" s="61" t="s">
        <v>46</v>
      </c>
      <c r="C24" s="62" t="s">
        <v>46</v>
      </c>
      <c r="D24" s="178" t="s">
        <v>46</v>
      </c>
      <c r="E24" s="63" t="s">
        <v>113</v>
      </c>
      <c r="F24" s="62"/>
      <c r="G24" s="72" t="s">
        <v>79</v>
      </c>
      <c r="H24" s="177" t="s">
        <v>106</v>
      </c>
      <c r="I24" s="63" t="s">
        <v>107</v>
      </c>
      <c r="J24" s="63"/>
      <c r="K24" s="63" t="s">
        <v>108</v>
      </c>
      <c r="L24" s="64" t="s">
        <v>40</v>
      </c>
      <c r="M24" s="227" t="s">
        <v>109</v>
      </c>
      <c r="N24" s="65" t="s">
        <v>110</v>
      </c>
      <c r="O24" s="66">
        <v>44026</v>
      </c>
      <c r="P24" s="67">
        <v>44026</v>
      </c>
      <c r="Q24" s="68" t="s">
        <v>38</v>
      </c>
      <c r="R24" s="69" t="s">
        <v>38</v>
      </c>
      <c r="S24" s="74" t="s">
        <v>111</v>
      </c>
      <c r="T24" s="57" t="str">
        <f t="shared" si="3"/>
        <v>-</v>
      </c>
      <c r="U24" s="57" t="str">
        <f t="shared" si="3"/>
        <v>-</v>
      </c>
      <c r="V24" s="75" t="s">
        <v>111</v>
      </c>
      <c r="W24" s="59" t="str">
        <f t="shared" si="2"/>
        <v/>
      </c>
    </row>
    <row r="25" spans="1:23" x14ac:dyDescent="0.45">
      <c r="A25" s="45">
        <v>19</v>
      </c>
      <c r="B25" s="61" t="s">
        <v>46</v>
      </c>
      <c r="C25" s="62" t="s">
        <v>46</v>
      </c>
      <c r="D25" s="178" t="s">
        <v>46</v>
      </c>
      <c r="E25" s="63" t="s">
        <v>113</v>
      </c>
      <c r="F25" s="62"/>
      <c r="G25" s="73" t="s">
        <v>79</v>
      </c>
      <c r="H25" s="178" t="s">
        <v>106</v>
      </c>
      <c r="I25" s="63" t="s">
        <v>107</v>
      </c>
      <c r="J25" s="63"/>
      <c r="K25" s="63" t="s">
        <v>108</v>
      </c>
      <c r="L25" s="64" t="s">
        <v>40</v>
      </c>
      <c r="M25" s="227" t="s">
        <v>109</v>
      </c>
      <c r="N25" s="65" t="s">
        <v>110</v>
      </c>
      <c r="O25" s="66">
        <v>44026</v>
      </c>
      <c r="P25" s="67">
        <v>44026</v>
      </c>
      <c r="Q25" s="68" t="s">
        <v>38</v>
      </c>
      <c r="R25" s="69" t="s">
        <v>38</v>
      </c>
      <c r="S25" s="74" t="s">
        <v>111</v>
      </c>
      <c r="T25" s="57" t="str">
        <f t="shared" si="3"/>
        <v>-</v>
      </c>
      <c r="U25" s="57" t="str">
        <f t="shared" si="3"/>
        <v>-</v>
      </c>
      <c r="V25" s="75" t="s">
        <v>111</v>
      </c>
      <c r="W25" s="59" t="str">
        <f t="shared" si="2"/>
        <v/>
      </c>
    </row>
    <row r="26" spans="1:23" x14ac:dyDescent="0.45">
      <c r="A26" s="45">
        <v>20</v>
      </c>
      <c r="B26" s="61" t="s">
        <v>46</v>
      </c>
      <c r="C26" s="62" t="s">
        <v>46</v>
      </c>
      <c r="D26" s="178" t="s">
        <v>46</v>
      </c>
      <c r="E26" s="63" t="s">
        <v>114</v>
      </c>
      <c r="F26" s="62"/>
      <c r="G26" s="47" t="s">
        <v>79</v>
      </c>
      <c r="H26" s="178" t="s">
        <v>106</v>
      </c>
      <c r="I26" s="63" t="s">
        <v>107</v>
      </c>
      <c r="J26" s="63"/>
      <c r="K26" s="63" t="s">
        <v>108</v>
      </c>
      <c r="L26" s="64" t="s">
        <v>40</v>
      </c>
      <c r="M26" s="227" t="s">
        <v>109</v>
      </c>
      <c r="N26" s="65" t="s">
        <v>110</v>
      </c>
      <c r="O26" s="66">
        <v>44028</v>
      </c>
      <c r="P26" s="67">
        <v>44028</v>
      </c>
      <c r="Q26" s="68" t="s">
        <v>38</v>
      </c>
      <c r="R26" s="69" t="s">
        <v>38</v>
      </c>
      <c r="S26" s="74" t="s">
        <v>111</v>
      </c>
      <c r="T26" s="57" t="str">
        <f t="shared" si="3"/>
        <v>-</v>
      </c>
      <c r="U26" s="57" t="str">
        <f t="shared" si="3"/>
        <v>-</v>
      </c>
      <c r="V26" s="75" t="s">
        <v>111</v>
      </c>
      <c r="W26" s="59" t="str">
        <f t="shared" si="2"/>
        <v/>
      </c>
    </row>
    <row r="27" spans="1:23" x14ac:dyDescent="0.45">
      <c r="A27" s="45">
        <v>21</v>
      </c>
      <c r="B27" s="61" t="s">
        <v>46</v>
      </c>
      <c r="C27" s="62" t="s">
        <v>46</v>
      </c>
      <c r="D27" s="178" t="s">
        <v>46</v>
      </c>
      <c r="E27" s="63" t="s">
        <v>115</v>
      </c>
      <c r="F27" s="62"/>
      <c r="G27" s="73" t="s">
        <v>79</v>
      </c>
      <c r="H27" s="177" t="s">
        <v>106</v>
      </c>
      <c r="I27" s="63" t="s">
        <v>107</v>
      </c>
      <c r="J27" s="63"/>
      <c r="K27" s="63" t="s">
        <v>108</v>
      </c>
      <c r="L27" s="64" t="s">
        <v>40</v>
      </c>
      <c r="M27" s="227" t="s">
        <v>109</v>
      </c>
      <c r="N27" s="65" t="s">
        <v>110</v>
      </c>
      <c r="O27" s="66">
        <v>44029</v>
      </c>
      <c r="P27" s="67">
        <v>44029</v>
      </c>
      <c r="Q27" s="68" t="s">
        <v>38</v>
      </c>
      <c r="R27" s="69" t="s">
        <v>38</v>
      </c>
      <c r="S27" s="74" t="s">
        <v>111</v>
      </c>
      <c r="T27" s="57" t="str">
        <f t="shared" si="3"/>
        <v>-</v>
      </c>
      <c r="U27" s="57" t="str">
        <f t="shared" si="3"/>
        <v>-</v>
      </c>
      <c r="V27" s="75" t="s">
        <v>111</v>
      </c>
      <c r="W27" s="59" t="str">
        <f t="shared" si="2"/>
        <v/>
      </c>
    </row>
    <row r="28" spans="1:23" x14ac:dyDescent="0.45">
      <c r="A28" s="45">
        <v>22</v>
      </c>
      <c r="B28" s="61" t="s">
        <v>46</v>
      </c>
      <c r="C28" s="62" t="s">
        <v>46</v>
      </c>
      <c r="D28" s="178" t="s">
        <v>46</v>
      </c>
      <c r="E28" s="63" t="s">
        <v>116</v>
      </c>
      <c r="F28" s="62"/>
      <c r="G28" s="73" t="s">
        <v>79</v>
      </c>
      <c r="H28" s="178" t="s">
        <v>106</v>
      </c>
      <c r="I28" s="63" t="s">
        <v>107</v>
      </c>
      <c r="J28" s="63"/>
      <c r="K28" s="63" t="s">
        <v>108</v>
      </c>
      <c r="L28" s="64" t="s">
        <v>40</v>
      </c>
      <c r="M28" s="227" t="s">
        <v>109</v>
      </c>
      <c r="N28" s="65" t="s">
        <v>110</v>
      </c>
      <c r="O28" s="66">
        <v>44040</v>
      </c>
      <c r="P28" s="67">
        <v>44040</v>
      </c>
      <c r="Q28" s="68" t="s">
        <v>38</v>
      </c>
      <c r="R28" s="69" t="s">
        <v>38</v>
      </c>
      <c r="S28" s="74" t="s">
        <v>111</v>
      </c>
      <c r="T28" s="57" t="str">
        <f t="shared" si="3"/>
        <v>-</v>
      </c>
      <c r="U28" s="57" t="str">
        <f t="shared" si="3"/>
        <v>-</v>
      </c>
      <c r="V28" s="75" t="s">
        <v>111</v>
      </c>
      <c r="W28" s="59" t="str">
        <f t="shared" si="2"/>
        <v/>
      </c>
    </row>
    <row r="29" spans="1:23" x14ac:dyDescent="0.45">
      <c r="A29" s="45">
        <v>23</v>
      </c>
      <c r="B29" s="61" t="s">
        <v>46</v>
      </c>
      <c r="C29" s="62" t="s">
        <v>46</v>
      </c>
      <c r="D29" s="178" t="s">
        <v>46</v>
      </c>
      <c r="E29" s="63" t="s">
        <v>114</v>
      </c>
      <c r="F29" s="62"/>
      <c r="G29" s="47" t="s">
        <v>79</v>
      </c>
      <c r="H29" s="177" t="s">
        <v>106</v>
      </c>
      <c r="I29" s="63" t="s">
        <v>107</v>
      </c>
      <c r="J29" s="63"/>
      <c r="K29" s="63" t="s">
        <v>108</v>
      </c>
      <c r="L29" s="64" t="s">
        <v>40</v>
      </c>
      <c r="M29" s="227" t="s">
        <v>109</v>
      </c>
      <c r="N29" s="65" t="s">
        <v>110</v>
      </c>
      <c r="O29" s="66">
        <v>44041</v>
      </c>
      <c r="P29" s="67">
        <v>44041</v>
      </c>
      <c r="Q29" s="68" t="s">
        <v>38</v>
      </c>
      <c r="R29" s="69" t="s">
        <v>38</v>
      </c>
      <c r="S29" s="74" t="s">
        <v>111</v>
      </c>
      <c r="T29" s="57" t="str">
        <f t="shared" si="3"/>
        <v>-</v>
      </c>
      <c r="U29" s="57" t="str">
        <f t="shared" si="3"/>
        <v>-</v>
      </c>
      <c r="V29" s="75" t="s">
        <v>111</v>
      </c>
      <c r="W29" s="59" t="str">
        <f t="shared" si="2"/>
        <v/>
      </c>
    </row>
    <row r="30" spans="1:23" x14ac:dyDescent="0.45">
      <c r="A30" s="45">
        <v>24</v>
      </c>
      <c r="B30" s="61" t="s">
        <v>46</v>
      </c>
      <c r="C30" s="62" t="s">
        <v>46</v>
      </c>
      <c r="D30" s="179" t="s">
        <v>46</v>
      </c>
      <c r="E30" s="78" t="s">
        <v>114</v>
      </c>
      <c r="F30" s="77"/>
      <c r="G30" s="209" t="s">
        <v>79</v>
      </c>
      <c r="H30" s="177" t="s">
        <v>106</v>
      </c>
      <c r="I30" s="78" t="s">
        <v>107</v>
      </c>
      <c r="J30" s="78"/>
      <c r="K30" s="78" t="s">
        <v>108</v>
      </c>
      <c r="L30" s="79" t="s">
        <v>40</v>
      </c>
      <c r="M30" s="228" t="s">
        <v>109</v>
      </c>
      <c r="N30" s="80" t="s">
        <v>110</v>
      </c>
      <c r="O30" s="81">
        <v>44043</v>
      </c>
      <c r="P30" s="82">
        <v>44043</v>
      </c>
      <c r="Q30" s="68" t="s">
        <v>38</v>
      </c>
      <c r="R30" s="83" t="s">
        <v>38</v>
      </c>
      <c r="S30" s="74" t="s">
        <v>111</v>
      </c>
      <c r="T30" s="57" t="str">
        <f t="shared" si="3"/>
        <v>-</v>
      </c>
      <c r="U30" s="57" t="str">
        <f t="shared" si="3"/>
        <v>-</v>
      </c>
      <c r="V30" s="75" t="s">
        <v>111</v>
      </c>
      <c r="W30" s="59" t="str">
        <f t="shared" si="2"/>
        <v/>
      </c>
    </row>
    <row r="31" spans="1:23" x14ac:dyDescent="0.45">
      <c r="A31" s="45">
        <v>25</v>
      </c>
      <c r="B31" s="61" t="s">
        <v>46</v>
      </c>
      <c r="C31" s="62" t="s">
        <v>46</v>
      </c>
      <c r="D31" s="179" t="s">
        <v>46</v>
      </c>
      <c r="E31" s="78" t="s">
        <v>117</v>
      </c>
      <c r="F31" s="77"/>
      <c r="G31" s="209" t="s">
        <v>79</v>
      </c>
      <c r="H31" s="178" t="s">
        <v>106</v>
      </c>
      <c r="I31" s="78" t="s">
        <v>107</v>
      </c>
      <c r="J31" s="78"/>
      <c r="K31" s="78" t="s">
        <v>108</v>
      </c>
      <c r="L31" s="79" t="s">
        <v>40</v>
      </c>
      <c r="M31" s="228" t="s">
        <v>109</v>
      </c>
      <c r="N31" s="80" t="s">
        <v>110</v>
      </c>
      <c r="O31" s="81">
        <v>44043</v>
      </c>
      <c r="P31" s="82">
        <v>44043</v>
      </c>
      <c r="Q31" s="68" t="s">
        <v>38</v>
      </c>
      <c r="R31" s="69" t="s">
        <v>38</v>
      </c>
      <c r="S31" s="74" t="s">
        <v>111</v>
      </c>
      <c r="T31" s="57" t="str">
        <f t="shared" si="3"/>
        <v>-</v>
      </c>
      <c r="U31" s="57" t="str">
        <f t="shared" si="3"/>
        <v>-</v>
      </c>
      <c r="V31" s="75" t="s">
        <v>111</v>
      </c>
      <c r="W31" s="59" t="str">
        <f t="shared" si="2"/>
        <v/>
      </c>
    </row>
    <row r="32" spans="1:23" x14ac:dyDescent="0.45">
      <c r="A32" s="45">
        <v>26</v>
      </c>
      <c r="B32" s="61" t="s">
        <v>118</v>
      </c>
      <c r="C32" s="62" t="s">
        <v>119</v>
      </c>
      <c r="D32" s="179" t="s">
        <v>46</v>
      </c>
      <c r="E32" s="78" t="s">
        <v>120</v>
      </c>
      <c r="F32" s="77"/>
      <c r="G32" s="209" t="s">
        <v>79</v>
      </c>
      <c r="H32" s="178" t="s">
        <v>121</v>
      </c>
      <c r="I32" s="78" t="s">
        <v>122</v>
      </c>
      <c r="J32" s="78" t="s">
        <v>123</v>
      </c>
      <c r="K32" s="78"/>
      <c r="L32" s="79" t="s">
        <v>124</v>
      </c>
      <c r="M32" s="228" t="s">
        <v>125</v>
      </c>
      <c r="N32" s="80" t="s">
        <v>110</v>
      </c>
      <c r="O32" s="81">
        <v>44014</v>
      </c>
      <c r="P32" s="82">
        <v>44018</v>
      </c>
      <c r="Q32" s="68" t="s">
        <v>126</v>
      </c>
      <c r="R32" s="69">
        <v>17.399999999999999</v>
      </c>
      <c r="S32" s="84">
        <v>17</v>
      </c>
      <c r="T32" s="57" t="str">
        <f t="shared" si="3"/>
        <v>&lt;6.2</v>
      </c>
      <c r="U32" s="57">
        <f t="shared" si="3"/>
        <v>17.399999999999999</v>
      </c>
      <c r="V32" s="58">
        <f t="shared" ref="V32:V95" si="4">IFERROR(IF(AND(T32="",U32=""),"",IF(AND(T32="-",U32="-"),IF(S32="","Cs合計を入力してください",S32),IF(NOT(ISERROR(T32*1+U32*1)),ROUND(T32+U32, 1-INT(LOG(ABS(T32+U32)))),IF(NOT(ISERROR(T32*1)),ROUND(T32, 1-INT(LOG(ABS(T32)))),IF(NOT(ISERROR(U32*1)),ROUND(U32, 1-INT(LOG(ABS(U32)))),IF(ISERROR(T32*1+U32*1),"&lt;"&amp;ROUND(IF(T32="-",0,SUBSTITUTE(T32,"&lt;",""))*1+IF(U32="-",0,SUBSTITUTE(U32,"&lt;",""))*1,1-INT(LOG(ABS(IF(T32="-",0,SUBSTITUTE(T32,"&lt;",""))*1+IF(U32="-",0,SUBSTITUTE(U32,"&lt;",""))*1)))))))))),"入力形式が間違っています")</f>
        <v>17</v>
      </c>
      <c r="W32" s="59" t="str">
        <f t="shared" si="2"/>
        <v/>
      </c>
    </row>
    <row r="33" spans="1:23" x14ac:dyDescent="0.45">
      <c r="A33" s="45">
        <v>27</v>
      </c>
      <c r="B33" s="61" t="s">
        <v>118</v>
      </c>
      <c r="C33" s="62" t="s">
        <v>119</v>
      </c>
      <c r="D33" s="179" t="s">
        <v>46</v>
      </c>
      <c r="E33" s="78" t="s">
        <v>127</v>
      </c>
      <c r="F33" s="77"/>
      <c r="G33" s="209" t="s">
        <v>79</v>
      </c>
      <c r="H33" s="177" t="s">
        <v>121</v>
      </c>
      <c r="I33" s="78" t="s">
        <v>122</v>
      </c>
      <c r="J33" s="78" t="s">
        <v>123</v>
      </c>
      <c r="K33" s="78"/>
      <c r="L33" s="79" t="s">
        <v>124</v>
      </c>
      <c r="M33" s="228" t="s">
        <v>125</v>
      </c>
      <c r="N33" s="80" t="s">
        <v>110</v>
      </c>
      <c r="O33" s="81">
        <v>44018</v>
      </c>
      <c r="P33" s="82">
        <v>44019</v>
      </c>
      <c r="Q33" s="68" t="s">
        <v>128</v>
      </c>
      <c r="R33" s="69" t="s">
        <v>129</v>
      </c>
      <c r="S33" s="84" t="s">
        <v>130</v>
      </c>
      <c r="T33" s="57" t="str">
        <f t="shared" si="3"/>
        <v>&lt;6.4</v>
      </c>
      <c r="U33" s="57" t="str">
        <f t="shared" si="3"/>
        <v>&lt;6</v>
      </c>
      <c r="V33" s="58" t="str">
        <f t="shared" si="4"/>
        <v>&lt;12</v>
      </c>
      <c r="W33" s="59" t="str">
        <f t="shared" si="2"/>
        <v/>
      </c>
    </row>
    <row r="34" spans="1:23" x14ac:dyDescent="0.45">
      <c r="A34" s="45">
        <v>28</v>
      </c>
      <c r="B34" s="61" t="s">
        <v>118</v>
      </c>
      <c r="C34" s="62" t="s">
        <v>119</v>
      </c>
      <c r="D34" s="179" t="s">
        <v>46</v>
      </c>
      <c r="E34" s="78" t="s">
        <v>120</v>
      </c>
      <c r="F34" s="77"/>
      <c r="G34" s="209" t="s">
        <v>79</v>
      </c>
      <c r="H34" s="178" t="s">
        <v>121</v>
      </c>
      <c r="I34" s="78" t="s">
        <v>122</v>
      </c>
      <c r="J34" s="78" t="s">
        <v>123</v>
      </c>
      <c r="K34" s="78"/>
      <c r="L34" s="79" t="s">
        <v>124</v>
      </c>
      <c r="M34" s="228" t="s">
        <v>125</v>
      </c>
      <c r="N34" s="80" t="s">
        <v>110</v>
      </c>
      <c r="O34" s="81">
        <v>44019</v>
      </c>
      <c r="P34" s="82">
        <v>44020</v>
      </c>
      <c r="Q34" s="68" t="s">
        <v>87</v>
      </c>
      <c r="R34" s="69">
        <v>6.2</v>
      </c>
      <c r="S34" s="84">
        <v>6.2</v>
      </c>
      <c r="T34" s="57" t="str">
        <f t="shared" si="3"/>
        <v>&lt;6.3</v>
      </c>
      <c r="U34" s="57">
        <f t="shared" si="3"/>
        <v>6.2</v>
      </c>
      <c r="V34" s="58">
        <f t="shared" si="4"/>
        <v>6.2</v>
      </c>
      <c r="W34" s="59" t="str">
        <f t="shared" si="2"/>
        <v/>
      </c>
    </row>
    <row r="35" spans="1:23" x14ac:dyDescent="0.45">
      <c r="A35" s="45">
        <v>29</v>
      </c>
      <c r="B35" s="61" t="s">
        <v>118</v>
      </c>
      <c r="C35" s="62" t="s">
        <v>119</v>
      </c>
      <c r="D35" s="179" t="s">
        <v>46</v>
      </c>
      <c r="E35" s="78" t="s">
        <v>127</v>
      </c>
      <c r="F35" s="77"/>
      <c r="G35" s="209" t="s">
        <v>79</v>
      </c>
      <c r="H35" s="178" t="s">
        <v>121</v>
      </c>
      <c r="I35" s="78" t="s">
        <v>122</v>
      </c>
      <c r="J35" s="78" t="s">
        <v>123</v>
      </c>
      <c r="K35" s="78"/>
      <c r="L35" s="79" t="s">
        <v>124</v>
      </c>
      <c r="M35" s="228" t="s">
        <v>125</v>
      </c>
      <c r="N35" s="80" t="s">
        <v>110</v>
      </c>
      <c r="O35" s="81">
        <v>44019</v>
      </c>
      <c r="P35" s="82">
        <v>44020</v>
      </c>
      <c r="Q35" s="68" t="s">
        <v>131</v>
      </c>
      <c r="R35" s="69">
        <v>9.1</v>
      </c>
      <c r="S35" s="84">
        <v>9.1</v>
      </c>
      <c r="T35" s="57" t="str">
        <f t="shared" si="3"/>
        <v>&lt;6.6</v>
      </c>
      <c r="U35" s="57">
        <f t="shared" si="3"/>
        <v>9.1</v>
      </c>
      <c r="V35" s="58">
        <f t="shared" si="4"/>
        <v>9.1</v>
      </c>
      <c r="W35" s="59" t="str">
        <f t="shared" si="2"/>
        <v/>
      </c>
    </row>
    <row r="36" spans="1:23" x14ac:dyDescent="0.45">
      <c r="A36" s="45">
        <v>30</v>
      </c>
      <c r="B36" s="61" t="s">
        <v>118</v>
      </c>
      <c r="C36" s="62" t="s">
        <v>119</v>
      </c>
      <c r="D36" s="179" t="s">
        <v>46</v>
      </c>
      <c r="E36" s="78" t="s">
        <v>120</v>
      </c>
      <c r="F36" s="77"/>
      <c r="G36" s="209" t="s">
        <v>79</v>
      </c>
      <c r="H36" s="179" t="s">
        <v>121</v>
      </c>
      <c r="I36" s="78" t="s">
        <v>122</v>
      </c>
      <c r="J36" s="78" t="s">
        <v>123</v>
      </c>
      <c r="K36" s="78"/>
      <c r="L36" s="79" t="s">
        <v>124</v>
      </c>
      <c r="M36" s="228" t="s">
        <v>125</v>
      </c>
      <c r="N36" s="80" t="s">
        <v>110</v>
      </c>
      <c r="O36" s="81">
        <v>44021</v>
      </c>
      <c r="P36" s="82">
        <v>44022</v>
      </c>
      <c r="Q36" s="68" t="s">
        <v>128</v>
      </c>
      <c r="R36" s="69">
        <v>9.1</v>
      </c>
      <c r="S36" s="84">
        <v>9.1</v>
      </c>
      <c r="T36" s="57" t="str">
        <f t="shared" si="3"/>
        <v>&lt;6.4</v>
      </c>
      <c r="U36" s="57">
        <f t="shared" si="3"/>
        <v>9.1</v>
      </c>
      <c r="V36" s="58">
        <f t="shared" si="4"/>
        <v>9.1</v>
      </c>
      <c r="W36" s="59" t="str">
        <f t="shared" si="2"/>
        <v/>
      </c>
    </row>
    <row r="37" spans="1:23" x14ac:dyDescent="0.45">
      <c r="A37" s="45">
        <v>31</v>
      </c>
      <c r="B37" s="61" t="s">
        <v>118</v>
      </c>
      <c r="C37" s="62" t="s">
        <v>119</v>
      </c>
      <c r="D37" s="178" t="s">
        <v>46</v>
      </c>
      <c r="E37" s="63" t="s">
        <v>127</v>
      </c>
      <c r="F37" s="62"/>
      <c r="G37" s="209" t="s">
        <v>79</v>
      </c>
      <c r="H37" s="178" t="s">
        <v>121</v>
      </c>
      <c r="I37" s="63" t="s">
        <v>122</v>
      </c>
      <c r="J37" s="63" t="s">
        <v>123</v>
      </c>
      <c r="K37" s="63"/>
      <c r="L37" s="64" t="s">
        <v>124</v>
      </c>
      <c r="M37" s="227" t="s">
        <v>125</v>
      </c>
      <c r="N37" s="65" t="s">
        <v>110</v>
      </c>
      <c r="O37" s="66">
        <v>44021</v>
      </c>
      <c r="P37" s="67">
        <v>44022</v>
      </c>
      <c r="Q37" s="68" t="s">
        <v>87</v>
      </c>
      <c r="R37" s="69" t="s">
        <v>132</v>
      </c>
      <c r="S37" s="71" t="s">
        <v>130</v>
      </c>
      <c r="T37" s="57" t="str">
        <f t="shared" si="3"/>
        <v>&lt;6.3</v>
      </c>
      <c r="U37" s="57" t="str">
        <f t="shared" si="3"/>
        <v>&lt;5.9</v>
      </c>
      <c r="V37" s="58" t="str">
        <f t="shared" si="4"/>
        <v>&lt;12</v>
      </c>
      <c r="W37" s="59" t="str">
        <f t="shared" si="2"/>
        <v/>
      </c>
    </row>
    <row r="38" spans="1:23" x14ac:dyDescent="0.45">
      <c r="A38" s="45">
        <v>32</v>
      </c>
      <c r="B38" s="61" t="s">
        <v>118</v>
      </c>
      <c r="C38" s="62" t="s">
        <v>119</v>
      </c>
      <c r="D38" s="178" t="s">
        <v>46</v>
      </c>
      <c r="E38" s="63" t="s">
        <v>127</v>
      </c>
      <c r="F38" s="62"/>
      <c r="G38" s="209" t="s">
        <v>79</v>
      </c>
      <c r="H38" s="178" t="s">
        <v>121</v>
      </c>
      <c r="I38" s="63" t="s">
        <v>122</v>
      </c>
      <c r="J38" s="63" t="s">
        <v>123</v>
      </c>
      <c r="K38" s="63"/>
      <c r="L38" s="64" t="s">
        <v>124</v>
      </c>
      <c r="M38" s="227" t="s">
        <v>125</v>
      </c>
      <c r="N38" s="65" t="s">
        <v>110</v>
      </c>
      <c r="O38" s="66">
        <v>44021</v>
      </c>
      <c r="P38" s="67">
        <v>44022</v>
      </c>
      <c r="Q38" s="68" t="s">
        <v>87</v>
      </c>
      <c r="R38" s="69">
        <v>13.1</v>
      </c>
      <c r="S38" s="71">
        <v>13</v>
      </c>
      <c r="T38" s="57" t="str">
        <f t="shared" si="3"/>
        <v>&lt;6.3</v>
      </c>
      <c r="U38" s="57">
        <f t="shared" si="3"/>
        <v>13.1</v>
      </c>
      <c r="V38" s="58">
        <f t="shared" si="4"/>
        <v>13</v>
      </c>
      <c r="W38" s="85"/>
    </row>
    <row r="39" spans="1:23" x14ac:dyDescent="0.45">
      <c r="A39" s="45">
        <v>33</v>
      </c>
      <c r="B39" s="61" t="s">
        <v>118</v>
      </c>
      <c r="C39" s="62" t="s">
        <v>119</v>
      </c>
      <c r="D39" s="178" t="s">
        <v>46</v>
      </c>
      <c r="E39" s="63" t="s">
        <v>127</v>
      </c>
      <c r="F39" s="62"/>
      <c r="G39" s="209" t="s">
        <v>79</v>
      </c>
      <c r="H39" s="178" t="s">
        <v>121</v>
      </c>
      <c r="I39" s="63" t="s">
        <v>122</v>
      </c>
      <c r="J39" s="63" t="s">
        <v>123</v>
      </c>
      <c r="K39" s="63"/>
      <c r="L39" s="64" t="s">
        <v>124</v>
      </c>
      <c r="M39" s="227" t="s">
        <v>125</v>
      </c>
      <c r="N39" s="65" t="s">
        <v>110</v>
      </c>
      <c r="O39" s="66">
        <v>44025</v>
      </c>
      <c r="P39" s="67">
        <v>44026</v>
      </c>
      <c r="Q39" s="68">
        <v>7.6</v>
      </c>
      <c r="R39" s="69">
        <v>27.5</v>
      </c>
      <c r="S39" s="71">
        <v>35</v>
      </c>
      <c r="T39" s="57">
        <f t="shared" si="3"/>
        <v>7.6</v>
      </c>
      <c r="U39" s="57">
        <f t="shared" si="3"/>
        <v>27.5</v>
      </c>
      <c r="V39" s="58">
        <f t="shared" si="4"/>
        <v>35</v>
      </c>
      <c r="W39" s="85"/>
    </row>
    <row r="40" spans="1:23" x14ac:dyDescent="0.45">
      <c r="A40" s="45">
        <v>34</v>
      </c>
      <c r="B40" s="61" t="s">
        <v>118</v>
      </c>
      <c r="C40" s="62" t="s">
        <v>119</v>
      </c>
      <c r="D40" s="178" t="s">
        <v>46</v>
      </c>
      <c r="E40" s="63" t="s">
        <v>120</v>
      </c>
      <c r="F40" s="62"/>
      <c r="G40" s="209" t="s">
        <v>79</v>
      </c>
      <c r="H40" s="178" t="s">
        <v>121</v>
      </c>
      <c r="I40" s="63" t="s">
        <v>122</v>
      </c>
      <c r="J40" s="63" t="s">
        <v>123</v>
      </c>
      <c r="K40" s="63"/>
      <c r="L40" s="64" t="s">
        <v>124</v>
      </c>
      <c r="M40" s="227" t="s">
        <v>125</v>
      </c>
      <c r="N40" s="65" t="s">
        <v>110</v>
      </c>
      <c r="O40" s="66">
        <v>44025</v>
      </c>
      <c r="P40" s="67">
        <v>44026</v>
      </c>
      <c r="Q40" s="68" t="s">
        <v>87</v>
      </c>
      <c r="R40" s="69">
        <v>6</v>
      </c>
      <c r="S40" s="86">
        <v>6</v>
      </c>
      <c r="T40" s="57" t="str">
        <f t="shared" ref="T40:U55" si="5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&lt;6.3</v>
      </c>
      <c r="U40" s="57">
        <f t="shared" si="5"/>
        <v>6</v>
      </c>
      <c r="V40" s="58">
        <f t="shared" si="4"/>
        <v>6</v>
      </c>
      <c r="W40" s="85"/>
    </row>
    <row r="41" spans="1:23" x14ac:dyDescent="0.45">
      <c r="A41" s="45">
        <v>35</v>
      </c>
      <c r="B41" s="61" t="s">
        <v>118</v>
      </c>
      <c r="C41" s="62" t="s">
        <v>119</v>
      </c>
      <c r="D41" s="178" t="s">
        <v>46</v>
      </c>
      <c r="E41" s="63" t="s">
        <v>127</v>
      </c>
      <c r="F41" s="62"/>
      <c r="G41" s="209" t="s">
        <v>79</v>
      </c>
      <c r="H41" s="178" t="s">
        <v>121</v>
      </c>
      <c r="I41" s="63" t="s">
        <v>122</v>
      </c>
      <c r="J41" s="63" t="s">
        <v>123</v>
      </c>
      <c r="K41" s="63"/>
      <c r="L41" s="64" t="s">
        <v>124</v>
      </c>
      <c r="M41" s="227" t="s">
        <v>125</v>
      </c>
      <c r="N41" s="65" t="s">
        <v>110</v>
      </c>
      <c r="O41" s="66">
        <v>44025</v>
      </c>
      <c r="P41" s="67">
        <v>44026</v>
      </c>
      <c r="Q41" s="68" t="s">
        <v>126</v>
      </c>
      <c r="R41" s="69">
        <v>7.6</v>
      </c>
      <c r="S41" s="71">
        <v>7.6</v>
      </c>
      <c r="T41" s="57" t="str">
        <f t="shared" si="5"/>
        <v>&lt;6.2</v>
      </c>
      <c r="U41" s="57">
        <f t="shared" si="5"/>
        <v>7.6</v>
      </c>
      <c r="V41" s="58">
        <f t="shared" si="4"/>
        <v>7.6</v>
      </c>
      <c r="W41" s="85"/>
    </row>
    <row r="42" spans="1:23" x14ac:dyDescent="0.45">
      <c r="A42" s="45">
        <v>36</v>
      </c>
      <c r="B42" s="61" t="s">
        <v>118</v>
      </c>
      <c r="C42" s="62" t="s">
        <v>119</v>
      </c>
      <c r="D42" s="178" t="s">
        <v>46</v>
      </c>
      <c r="E42" s="63" t="s">
        <v>127</v>
      </c>
      <c r="F42" s="62"/>
      <c r="G42" s="209" t="s">
        <v>79</v>
      </c>
      <c r="H42" s="178" t="s">
        <v>121</v>
      </c>
      <c r="I42" s="63" t="s">
        <v>122</v>
      </c>
      <c r="J42" s="63" t="s">
        <v>123</v>
      </c>
      <c r="K42" s="63"/>
      <c r="L42" s="64" t="s">
        <v>124</v>
      </c>
      <c r="M42" s="227" t="s">
        <v>125</v>
      </c>
      <c r="N42" s="65" t="s">
        <v>110</v>
      </c>
      <c r="O42" s="66">
        <v>44025</v>
      </c>
      <c r="P42" s="67">
        <v>44026</v>
      </c>
      <c r="Q42" s="68" t="s">
        <v>126</v>
      </c>
      <c r="R42" s="69">
        <v>10.6</v>
      </c>
      <c r="S42" s="71">
        <v>11</v>
      </c>
      <c r="T42" s="57" t="str">
        <f t="shared" si="5"/>
        <v>&lt;6.2</v>
      </c>
      <c r="U42" s="57">
        <f t="shared" si="5"/>
        <v>10.6</v>
      </c>
      <c r="V42" s="58">
        <f t="shared" si="4"/>
        <v>11</v>
      </c>
      <c r="W42" s="85"/>
    </row>
    <row r="43" spans="1:23" x14ac:dyDescent="0.45">
      <c r="A43" s="45">
        <v>37</v>
      </c>
      <c r="B43" s="61" t="s">
        <v>118</v>
      </c>
      <c r="C43" s="62" t="s">
        <v>119</v>
      </c>
      <c r="D43" s="178" t="s">
        <v>46</v>
      </c>
      <c r="E43" s="63" t="s">
        <v>127</v>
      </c>
      <c r="F43" s="62"/>
      <c r="G43" s="209" t="s">
        <v>79</v>
      </c>
      <c r="H43" s="178" t="s">
        <v>121</v>
      </c>
      <c r="I43" s="63" t="s">
        <v>122</v>
      </c>
      <c r="J43" s="63" t="s">
        <v>123</v>
      </c>
      <c r="K43" s="63"/>
      <c r="L43" s="64" t="s">
        <v>124</v>
      </c>
      <c r="M43" s="227" t="s">
        <v>125</v>
      </c>
      <c r="N43" s="65" t="s">
        <v>110</v>
      </c>
      <c r="O43" s="66">
        <v>44027</v>
      </c>
      <c r="P43" s="67">
        <v>44028</v>
      </c>
      <c r="Q43" s="68" t="s">
        <v>133</v>
      </c>
      <c r="R43" s="69">
        <v>17.5</v>
      </c>
      <c r="S43" s="71">
        <v>18</v>
      </c>
      <c r="T43" s="57" t="str">
        <f t="shared" si="5"/>
        <v>&lt;6.5</v>
      </c>
      <c r="U43" s="57">
        <f t="shared" si="5"/>
        <v>17.5</v>
      </c>
      <c r="V43" s="58">
        <f t="shared" si="4"/>
        <v>18</v>
      </c>
      <c r="W43" s="85"/>
    </row>
    <row r="44" spans="1:23" x14ac:dyDescent="0.45">
      <c r="A44" s="45">
        <v>38</v>
      </c>
      <c r="B44" s="45" t="s">
        <v>118</v>
      </c>
      <c r="C44" s="64" t="s">
        <v>119</v>
      </c>
      <c r="D44" s="180" t="s">
        <v>46</v>
      </c>
      <c r="E44" s="74" t="s">
        <v>127</v>
      </c>
      <c r="F44" s="46"/>
      <c r="G44" s="47" t="s">
        <v>79</v>
      </c>
      <c r="H44" s="178" t="s">
        <v>121</v>
      </c>
      <c r="I44" s="48" t="s">
        <v>122</v>
      </c>
      <c r="J44" s="48" t="s">
        <v>123</v>
      </c>
      <c r="K44" s="48"/>
      <c r="L44" s="60" t="s">
        <v>124</v>
      </c>
      <c r="M44" s="74" t="s">
        <v>125</v>
      </c>
      <c r="N44" s="88" t="s">
        <v>110</v>
      </c>
      <c r="O44" s="89">
        <v>44039</v>
      </c>
      <c r="P44" s="90">
        <v>44041</v>
      </c>
      <c r="Q44" s="91" t="s">
        <v>128</v>
      </c>
      <c r="R44" s="74">
        <v>27.3</v>
      </c>
      <c r="S44" s="74">
        <v>27</v>
      </c>
      <c r="T44" s="57" t="str">
        <f t="shared" si="5"/>
        <v>&lt;6.4</v>
      </c>
      <c r="U44" s="57">
        <f t="shared" si="5"/>
        <v>27.3</v>
      </c>
      <c r="V44" s="58">
        <f t="shared" si="4"/>
        <v>27</v>
      </c>
      <c r="W44" s="85"/>
    </row>
    <row r="45" spans="1:23" x14ac:dyDescent="0.45">
      <c r="A45" s="45">
        <v>39</v>
      </c>
      <c r="B45" s="45" t="s">
        <v>118</v>
      </c>
      <c r="C45" s="60" t="s">
        <v>119</v>
      </c>
      <c r="D45" s="180" t="s">
        <v>46</v>
      </c>
      <c r="E45" s="74" t="s">
        <v>120</v>
      </c>
      <c r="F45" s="62"/>
      <c r="G45" s="47" t="s">
        <v>79</v>
      </c>
      <c r="H45" s="178" t="s">
        <v>121</v>
      </c>
      <c r="I45" s="48" t="s">
        <v>122</v>
      </c>
      <c r="J45" s="63" t="s">
        <v>123</v>
      </c>
      <c r="K45" s="48"/>
      <c r="L45" s="60" t="s">
        <v>124</v>
      </c>
      <c r="M45" s="74" t="s">
        <v>125</v>
      </c>
      <c r="N45" s="88" t="s">
        <v>110</v>
      </c>
      <c r="O45" s="89">
        <v>44040</v>
      </c>
      <c r="P45" s="90">
        <v>44041</v>
      </c>
      <c r="Q45" s="91" t="s">
        <v>87</v>
      </c>
      <c r="R45" s="74">
        <v>12.6</v>
      </c>
      <c r="S45" s="74">
        <v>13</v>
      </c>
      <c r="T45" s="57" t="str">
        <f t="shared" si="5"/>
        <v>&lt;6.3</v>
      </c>
      <c r="U45" s="57">
        <f t="shared" si="5"/>
        <v>12.6</v>
      </c>
      <c r="V45" s="58">
        <f t="shared" si="4"/>
        <v>13</v>
      </c>
      <c r="W45" s="85"/>
    </row>
    <row r="46" spans="1:23" x14ac:dyDescent="0.45">
      <c r="A46" s="45">
        <v>40</v>
      </c>
      <c r="B46" s="45" t="s">
        <v>118</v>
      </c>
      <c r="C46" s="60" t="s">
        <v>119</v>
      </c>
      <c r="D46" s="180" t="s">
        <v>46</v>
      </c>
      <c r="E46" s="74" t="s">
        <v>134</v>
      </c>
      <c r="F46" s="62"/>
      <c r="G46" s="47" t="s">
        <v>79</v>
      </c>
      <c r="H46" s="178" t="s">
        <v>121</v>
      </c>
      <c r="I46" s="48" t="s">
        <v>122</v>
      </c>
      <c r="J46" s="63" t="s">
        <v>123</v>
      </c>
      <c r="K46" s="48"/>
      <c r="L46" s="60" t="s">
        <v>124</v>
      </c>
      <c r="M46" s="74" t="s">
        <v>125</v>
      </c>
      <c r="N46" s="88" t="s">
        <v>110</v>
      </c>
      <c r="O46" s="89">
        <v>44040</v>
      </c>
      <c r="P46" s="90">
        <v>44041</v>
      </c>
      <c r="Q46" s="91" t="s">
        <v>87</v>
      </c>
      <c r="R46" s="74">
        <v>14.9</v>
      </c>
      <c r="S46" s="56">
        <v>15</v>
      </c>
      <c r="T46" s="57" t="str">
        <f t="shared" si="5"/>
        <v>&lt;6.3</v>
      </c>
      <c r="U46" s="57">
        <f t="shared" si="5"/>
        <v>14.9</v>
      </c>
      <c r="V46" s="58">
        <f t="shared" si="4"/>
        <v>15</v>
      </c>
      <c r="W46" s="85"/>
    </row>
    <row r="47" spans="1:23" x14ac:dyDescent="0.45">
      <c r="A47" s="45">
        <v>41</v>
      </c>
      <c r="B47" s="45" t="s">
        <v>118</v>
      </c>
      <c r="C47" s="60" t="s">
        <v>119</v>
      </c>
      <c r="D47" s="180" t="s">
        <v>46</v>
      </c>
      <c r="E47" s="74" t="s">
        <v>120</v>
      </c>
      <c r="F47" s="62"/>
      <c r="G47" s="47" t="s">
        <v>79</v>
      </c>
      <c r="H47" s="178" t="s">
        <v>121</v>
      </c>
      <c r="I47" s="48" t="s">
        <v>122</v>
      </c>
      <c r="J47" s="63" t="s">
        <v>123</v>
      </c>
      <c r="K47" s="48"/>
      <c r="L47" s="60" t="s">
        <v>124</v>
      </c>
      <c r="M47" s="74" t="s">
        <v>125</v>
      </c>
      <c r="N47" s="88" t="s">
        <v>110</v>
      </c>
      <c r="O47" s="89">
        <v>44041</v>
      </c>
      <c r="P47" s="90">
        <v>44043</v>
      </c>
      <c r="Q47" s="91" t="s">
        <v>126</v>
      </c>
      <c r="R47" s="74">
        <v>11.7</v>
      </c>
      <c r="S47" s="56">
        <v>12</v>
      </c>
      <c r="T47" s="57" t="str">
        <f t="shared" si="5"/>
        <v>&lt;6.2</v>
      </c>
      <c r="U47" s="57">
        <f t="shared" si="5"/>
        <v>11.7</v>
      </c>
      <c r="V47" s="58">
        <f t="shared" si="4"/>
        <v>12</v>
      </c>
      <c r="W47" s="85"/>
    </row>
    <row r="48" spans="1:23" x14ac:dyDescent="0.45">
      <c r="A48" s="45">
        <v>42</v>
      </c>
      <c r="B48" s="45" t="s">
        <v>118</v>
      </c>
      <c r="C48" s="60" t="s">
        <v>119</v>
      </c>
      <c r="D48" s="180" t="s">
        <v>46</v>
      </c>
      <c r="E48" s="74" t="s">
        <v>134</v>
      </c>
      <c r="F48" s="62"/>
      <c r="G48" s="47" t="s">
        <v>79</v>
      </c>
      <c r="H48" s="178" t="s">
        <v>121</v>
      </c>
      <c r="I48" s="48" t="s">
        <v>122</v>
      </c>
      <c r="J48" s="63" t="s">
        <v>123</v>
      </c>
      <c r="K48" s="48"/>
      <c r="L48" s="60" t="s">
        <v>124</v>
      </c>
      <c r="M48" s="74" t="s">
        <v>125</v>
      </c>
      <c r="N48" s="88" t="s">
        <v>110</v>
      </c>
      <c r="O48" s="89">
        <v>44042</v>
      </c>
      <c r="P48" s="90">
        <v>44043</v>
      </c>
      <c r="Q48" s="91" t="s">
        <v>128</v>
      </c>
      <c r="R48" s="74">
        <v>6</v>
      </c>
      <c r="S48" s="93">
        <v>6</v>
      </c>
      <c r="T48" s="57" t="str">
        <f t="shared" si="5"/>
        <v>&lt;6.4</v>
      </c>
      <c r="U48" s="57">
        <f t="shared" si="5"/>
        <v>6</v>
      </c>
      <c r="V48" s="58">
        <f t="shared" si="4"/>
        <v>6</v>
      </c>
      <c r="W48" s="85"/>
    </row>
    <row r="49" spans="1:23" x14ac:dyDescent="0.45">
      <c r="A49" s="45">
        <v>43</v>
      </c>
      <c r="B49" s="45" t="s">
        <v>118</v>
      </c>
      <c r="C49" s="60" t="s">
        <v>119</v>
      </c>
      <c r="D49" s="180" t="s">
        <v>46</v>
      </c>
      <c r="E49" s="74" t="s">
        <v>135</v>
      </c>
      <c r="F49" s="62"/>
      <c r="G49" s="47" t="s">
        <v>79</v>
      </c>
      <c r="H49" s="178" t="s">
        <v>121</v>
      </c>
      <c r="I49" s="48" t="s">
        <v>122</v>
      </c>
      <c r="J49" s="63" t="s">
        <v>123</v>
      </c>
      <c r="K49" s="48"/>
      <c r="L49" s="60" t="s">
        <v>124</v>
      </c>
      <c r="M49" s="74" t="s">
        <v>125</v>
      </c>
      <c r="N49" s="88" t="s">
        <v>110</v>
      </c>
      <c r="O49" s="89">
        <v>44043</v>
      </c>
      <c r="P49" s="90">
        <v>44047</v>
      </c>
      <c r="Q49" s="91" t="s">
        <v>136</v>
      </c>
      <c r="R49" s="74">
        <v>10.8</v>
      </c>
      <c r="S49" s="56">
        <v>11</v>
      </c>
      <c r="T49" s="57" t="str">
        <f t="shared" si="5"/>
        <v>&lt;6.7</v>
      </c>
      <c r="U49" s="57">
        <f t="shared" si="5"/>
        <v>10.8</v>
      </c>
      <c r="V49" s="58">
        <f t="shared" si="4"/>
        <v>11</v>
      </c>
      <c r="W49" s="85"/>
    </row>
    <row r="50" spans="1:23" x14ac:dyDescent="0.45">
      <c r="A50" s="45">
        <v>44</v>
      </c>
      <c r="B50" s="45" t="s">
        <v>137</v>
      </c>
      <c r="C50" s="46" t="s">
        <v>137</v>
      </c>
      <c r="D50" s="177" t="s">
        <v>138</v>
      </c>
      <c r="E50" s="190" t="s">
        <v>139</v>
      </c>
      <c r="F50" s="94" t="s">
        <v>140</v>
      </c>
      <c r="G50" s="210" t="s">
        <v>79</v>
      </c>
      <c r="H50" s="178" t="s">
        <v>80</v>
      </c>
      <c r="I50" s="48" t="s">
        <v>141</v>
      </c>
      <c r="J50" s="48" t="s">
        <v>123</v>
      </c>
      <c r="K50" s="48" t="s">
        <v>34</v>
      </c>
      <c r="L50" s="92" t="s">
        <v>40</v>
      </c>
      <c r="M50" s="226" t="s">
        <v>142</v>
      </c>
      <c r="N50" s="51" t="s">
        <v>42</v>
      </c>
      <c r="O50" s="52">
        <v>44060</v>
      </c>
      <c r="P50" s="53">
        <v>44064</v>
      </c>
      <c r="Q50" s="54" t="s">
        <v>143</v>
      </c>
      <c r="R50" s="55">
        <v>32.799999999999997</v>
      </c>
      <c r="S50" s="56">
        <v>33</v>
      </c>
      <c r="T50" s="57" t="str">
        <f t="shared" si="5"/>
        <v>&lt;5.2</v>
      </c>
      <c r="U50" s="57">
        <f t="shared" si="5"/>
        <v>32.799999999999997</v>
      </c>
      <c r="V50" s="58">
        <f t="shared" si="4"/>
        <v>33</v>
      </c>
      <c r="W50" s="59" t="str">
        <f t="shared" ref="W50:W69" si="6">IF(ISERROR(V50*1),"",IF(AND(H50="飲料水",V50&gt;=11),"○",IF(AND(H50="牛乳・乳児用食品",V50&gt;=51),"○",IF(AND(H50&lt;&gt;"",V50&gt;=110),"○",""))))</f>
        <v/>
      </c>
    </row>
    <row r="51" spans="1:23" x14ac:dyDescent="0.45">
      <c r="A51" s="45">
        <v>45</v>
      </c>
      <c r="B51" s="61" t="s">
        <v>137</v>
      </c>
      <c r="C51" s="62" t="s">
        <v>137</v>
      </c>
      <c r="D51" s="178" t="s">
        <v>138</v>
      </c>
      <c r="E51" s="191" t="s">
        <v>144</v>
      </c>
      <c r="F51" s="95" t="s">
        <v>140</v>
      </c>
      <c r="G51" s="210" t="s">
        <v>79</v>
      </c>
      <c r="H51" s="178" t="s">
        <v>80</v>
      </c>
      <c r="I51" s="63" t="s">
        <v>145</v>
      </c>
      <c r="J51" s="63" t="s">
        <v>123</v>
      </c>
      <c r="K51" s="63" t="s">
        <v>34</v>
      </c>
      <c r="L51" s="92" t="s">
        <v>40</v>
      </c>
      <c r="M51" s="229" t="s">
        <v>142</v>
      </c>
      <c r="N51" s="96" t="s">
        <v>42</v>
      </c>
      <c r="O51" s="66">
        <v>44062</v>
      </c>
      <c r="P51" s="67">
        <v>44064</v>
      </c>
      <c r="Q51" s="68" t="s">
        <v>146</v>
      </c>
      <c r="R51" s="69">
        <v>6.03</v>
      </c>
      <c r="S51" s="93">
        <v>6</v>
      </c>
      <c r="T51" s="57" t="str">
        <f t="shared" si="5"/>
        <v>&lt;4.9</v>
      </c>
      <c r="U51" s="57">
        <f t="shared" si="5"/>
        <v>6.03</v>
      </c>
      <c r="V51" s="58">
        <f t="shared" si="4"/>
        <v>6</v>
      </c>
      <c r="W51" s="59" t="str">
        <f t="shared" si="6"/>
        <v/>
      </c>
    </row>
    <row r="52" spans="1:23" x14ac:dyDescent="0.45">
      <c r="A52" s="45">
        <v>46</v>
      </c>
      <c r="B52" s="45" t="s">
        <v>137</v>
      </c>
      <c r="C52" s="46" t="s">
        <v>137</v>
      </c>
      <c r="D52" s="177" t="s">
        <v>138</v>
      </c>
      <c r="E52" s="48" t="s">
        <v>147</v>
      </c>
      <c r="F52" s="46" t="s">
        <v>34</v>
      </c>
      <c r="G52" s="47" t="s">
        <v>35</v>
      </c>
      <c r="H52" s="178" t="s">
        <v>121</v>
      </c>
      <c r="I52" s="48" t="s">
        <v>148</v>
      </c>
      <c r="J52" s="48" t="s">
        <v>123</v>
      </c>
      <c r="K52" s="48" t="s">
        <v>140</v>
      </c>
      <c r="L52" s="92" t="s">
        <v>149</v>
      </c>
      <c r="M52" s="230" t="s">
        <v>150</v>
      </c>
      <c r="N52" s="97" t="s">
        <v>42</v>
      </c>
      <c r="O52" s="52">
        <v>43947</v>
      </c>
      <c r="P52" s="53">
        <v>44040</v>
      </c>
      <c r="Q52" s="54" t="s">
        <v>151</v>
      </c>
      <c r="R52" s="55">
        <v>81.5</v>
      </c>
      <c r="S52" s="56">
        <v>82</v>
      </c>
      <c r="T52" s="57" t="str">
        <f t="shared" si="5"/>
        <v>&lt;8.9</v>
      </c>
      <c r="U52" s="57">
        <f t="shared" si="5"/>
        <v>81.5</v>
      </c>
      <c r="V52" s="58">
        <f t="shared" si="4"/>
        <v>82</v>
      </c>
      <c r="W52" s="59" t="str">
        <f t="shared" si="6"/>
        <v/>
      </c>
    </row>
    <row r="53" spans="1:23" x14ac:dyDescent="0.45">
      <c r="A53" s="45">
        <v>47</v>
      </c>
      <c r="B53" s="61" t="s">
        <v>137</v>
      </c>
      <c r="C53" s="62" t="s">
        <v>137</v>
      </c>
      <c r="D53" s="178" t="s">
        <v>138</v>
      </c>
      <c r="E53" s="63" t="s">
        <v>147</v>
      </c>
      <c r="F53" s="62" t="s">
        <v>38</v>
      </c>
      <c r="G53" s="47" t="s">
        <v>35</v>
      </c>
      <c r="H53" s="178" t="s">
        <v>121</v>
      </c>
      <c r="I53" s="63" t="s">
        <v>148</v>
      </c>
      <c r="J53" s="63" t="s">
        <v>123</v>
      </c>
      <c r="K53" s="63" t="s">
        <v>152</v>
      </c>
      <c r="L53" s="87" t="s">
        <v>149</v>
      </c>
      <c r="M53" s="227" t="s">
        <v>150</v>
      </c>
      <c r="N53" s="65" t="s">
        <v>42</v>
      </c>
      <c r="O53" s="66">
        <v>43951</v>
      </c>
      <c r="P53" s="67">
        <v>44040</v>
      </c>
      <c r="Q53" s="68">
        <v>13.2</v>
      </c>
      <c r="R53" s="69">
        <v>223</v>
      </c>
      <c r="S53" s="56">
        <v>240</v>
      </c>
      <c r="T53" s="57">
        <f t="shared" si="5"/>
        <v>13.2</v>
      </c>
      <c r="U53" s="57">
        <f t="shared" si="5"/>
        <v>223</v>
      </c>
      <c r="V53" s="58">
        <f t="shared" si="4"/>
        <v>240</v>
      </c>
      <c r="W53" s="59" t="str">
        <f t="shared" si="6"/>
        <v>○</v>
      </c>
    </row>
    <row r="54" spans="1:23" x14ac:dyDescent="0.45">
      <c r="A54" s="45">
        <v>48</v>
      </c>
      <c r="B54" s="61" t="s">
        <v>137</v>
      </c>
      <c r="C54" s="62" t="s">
        <v>137</v>
      </c>
      <c r="D54" s="178" t="s">
        <v>138</v>
      </c>
      <c r="E54" s="63" t="s">
        <v>153</v>
      </c>
      <c r="F54" s="62" t="s">
        <v>38</v>
      </c>
      <c r="G54" s="47" t="s">
        <v>35</v>
      </c>
      <c r="H54" s="178" t="s">
        <v>121</v>
      </c>
      <c r="I54" s="63" t="s">
        <v>148</v>
      </c>
      <c r="J54" s="63" t="s">
        <v>123</v>
      </c>
      <c r="K54" s="63" t="s">
        <v>152</v>
      </c>
      <c r="L54" s="87" t="s">
        <v>149</v>
      </c>
      <c r="M54" s="227" t="s">
        <v>150</v>
      </c>
      <c r="N54" s="65" t="s">
        <v>42</v>
      </c>
      <c r="O54" s="66">
        <v>43970</v>
      </c>
      <c r="P54" s="67">
        <v>44040</v>
      </c>
      <c r="Q54" s="68" t="s">
        <v>133</v>
      </c>
      <c r="R54" s="69">
        <v>156</v>
      </c>
      <c r="S54" s="56">
        <v>160</v>
      </c>
      <c r="T54" s="57" t="str">
        <f t="shared" si="5"/>
        <v>&lt;6.5</v>
      </c>
      <c r="U54" s="57">
        <f t="shared" si="5"/>
        <v>156</v>
      </c>
      <c r="V54" s="58">
        <f t="shared" si="4"/>
        <v>160</v>
      </c>
      <c r="W54" s="59" t="str">
        <f t="shared" si="6"/>
        <v>○</v>
      </c>
    </row>
    <row r="55" spans="1:23" x14ac:dyDescent="0.45">
      <c r="A55" s="45">
        <v>49</v>
      </c>
      <c r="B55" s="61" t="s">
        <v>137</v>
      </c>
      <c r="C55" s="62" t="s">
        <v>137</v>
      </c>
      <c r="D55" s="178" t="s">
        <v>138</v>
      </c>
      <c r="E55" s="63" t="s">
        <v>154</v>
      </c>
      <c r="F55" s="62" t="s">
        <v>38</v>
      </c>
      <c r="G55" s="47" t="s">
        <v>35</v>
      </c>
      <c r="H55" s="177" t="s">
        <v>121</v>
      </c>
      <c r="I55" s="63" t="s">
        <v>148</v>
      </c>
      <c r="J55" s="63" t="s">
        <v>123</v>
      </c>
      <c r="K55" s="63" t="s">
        <v>152</v>
      </c>
      <c r="L55" s="87" t="s">
        <v>149</v>
      </c>
      <c r="M55" s="227" t="s">
        <v>150</v>
      </c>
      <c r="N55" s="65" t="s">
        <v>42</v>
      </c>
      <c r="O55" s="66">
        <v>43978</v>
      </c>
      <c r="P55" s="67">
        <v>44040</v>
      </c>
      <c r="Q55" s="68" t="s">
        <v>155</v>
      </c>
      <c r="R55" s="69">
        <v>9.58</v>
      </c>
      <c r="S55" s="70">
        <v>9.6</v>
      </c>
      <c r="T55" s="57" t="str">
        <f t="shared" si="5"/>
        <v>&lt;5.4</v>
      </c>
      <c r="U55" s="57">
        <f t="shared" si="5"/>
        <v>9.58</v>
      </c>
      <c r="V55" s="58">
        <f t="shared" si="4"/>
        <v>9.6</v>
      </c>
      <c r="W55" s="59" t="str">
        <f t="shared" si="6"/>
        <v/>
      </c>
    </row>
    <row r="56" spans="1:23" x14ac:dyDescent="0.45">
      <c r="A56" s="45">
        <v>50</v>
      </c>
      <c r="B56" s="61" t="s">
        <v>137</v>
      </c>
      <c r="C56" s="62" t="s">
        <v>137</v>
      </c>
      <c r="D56" s="178" t="s">
        <v>138</v>
      </c>
      <c r="E56" s="63" t="s">
        <v>156</v>
      </c>
      <c r="F56" s="62" t="s">
        <v>38</v>
      </c>
      <c r="G56" s="47" t="s">
        <v>35</v>
      </c>
      <c r="H56" s="178" t="s">
        <v>121</v>
      </c>
      <c r="I56" s="63" t="s">
        <v>148</v>
      </c>
      <c r="J56" s="63" t="s">
        <v>123</v>
      </c>
      <c r="K56" s="63" t="s">
        <v>152</v>
      </c>
      <c r="L56" s="87" t="s">
        <v>149</v>
      </c>
      <c r="M56" s="227" t="s">
        <v>150</v>
      </c>
      <c r="N56" s="65" t="s">
        <v>42</v>
      </c>
      <c r="O56" s="66">
        <v>43978</v>
      </c>
      <c r="P56" s="67">
        <v>44040</v>
      </c>
      <c r="Q56" s="68">
        <v>7.47</v>
      </c>
      <c r="R56" s="69">
        <v>143</v>
      </c>
      <c r="S56" s="70">
        <v>150</v>
      </c>
      <c r="T56" s="57">
        <f t="shared" ref="T56:U72" si="7">IF(Q56="","",IF(NOT(ISERROR(Q56*1)),ROUNDDOWN(Q56*1,2-INT(LOG(ABS(Q56*1)))),IFERROR("&lt;"&amp;ROUNDDOWN(IF(SUBSTITUTE(Q56,"&lt;","")*1&lt;=50,SUBSTITUTE(Q56,"&lt;","")*1,""),2-INT(LOG(ABS(SUBSTITUTE(Q56,"&lt;","")*1)))),IF(Q56="-",Q56,"入力形式が間違っています"))))</f>
        <v>7.47</v>
      </c>
      <c r="U56" s="57">
        <f t="shared" si="7"/>
        <v>143</v>
      </c>
      <c r="V56" s="58">
        <f t="shared" si="4"/>
        <v>150</v>
      </c>
      <c r="W56" s="59" t="str">
        <f t="shared" si="6"/>
        <v>○</v>
      </c>
    </row>
    <row r="57" spans="1:23" x14ac:dyDescent="0.45">
      <c r="A57" s="45">
        <v>51</v>
      </c>
      <c r="B57" s="61" t="s">
        <v>137</v>
      </c>
      <c r="C57" s="62" t="s">
        <v>137</v>
      </c>
      <c r="D57" s="178" t="s">
        <v>138</v>
      </c>
      <c r="E57" s="63" t="s">
        <v>156</v>
      </c>
      <c r="F57" s="62" t="s">
        <v>38</v>
      </c>
      <c r="G57" s="47" t="s">
        <v>35</v>
      </c>
      <c r="H57" s="178" t="s">
        <v>121</v>
      </c>
      <c r="I57" s="63" t="s">
        <v>148</v>
      </c>
      <c r="J57" s="63" t="s">
        <v>123</v>
      </c>
      <c r="K57" s="63" t="s">
        <v>152</v>
      </c>
      <c r="L57" s="87" t="s">
        <v>149</v>
      </c>
      <c r="M57" s="227" t="s">
        <v>150</v>
      </c>
      <c r="N57" s="65" t="s">
        <v>42</v>
      </c>
      <c r="O57" s="66">
        <v>43978</v>
      </c>
      <c r="P57" s="67">
        <v>44040</v>
      </c>
      <c r="Q57" s="68" t="s">
        <v>157</v>
      </c>
      <c r="R57" s="69">
        <v>13.8</v>
      </c>
      <c r="S57" s="71">
        <v>14</v>
      </c>
      <c r="T57" s="57" t="str">
        <f t="shared" si="7"/>
        <v>&lt;5.3</v>
      </c>
      <c r="U57" s="57">
        <f t="shared" si="7"/>
        <v>13.8</v>
      </c>
      <c r="V57" s="58">
        <f t="shared" si="4"/>
        <v>14</v>
      </c>
      <c r="W57" s="59" t="str">
        <f t="shared" si="6"/>
        <v/>
      </c>
    </row>
    <row r="58" spans="1:23" x14ac:dyDescent="0.45">
      <c r="A58" s="45">
        <v>52</v>
      </c>
      <c r="B58" s="61" t="s">
        <v>137</v>
      </c>
      <c r="C58" s="62" t="s">
        <v>137</v>
      </c>
      <c r="D58" s="178" t="s">
        <v>138</v>
      </c>
      <c r="E58" s="63" t="s">
        <v>156</v>
      </c>
      <c r="F58" s="62" t="s">
        <v>38</v>
      </c>
      <c r="G58" s="72" t="s">
        <v>35</v>
      </c>
      <c r="H58" s="177" t="s">
        <v>121</v>
      </c>
      <c r="I58" s="63" t="s">
        <v>148</v>
      </c>
      <c r="J58" s="63" t="s">
        <v>123</v>
      </c>
      <c r="K58" s="63" t="s">
        <v>152</v>
      </c>
      <c r="L58" s="87" t="s">
        <v>149</v>
      </c>
      <c r="M58" s="227" t="s">
        <v>150</v>
      </c>
      <c r="N58" s="65" t="s">
        <v>42</v>
      </c>
      <c r="O58" s="66">
        <v>43981</v>
      </c>
      <c r="P58" s="67">
        <v>44040</v>
      </c>
      <c r="Q58" s="68" t="s">
        <v>158</v>
      </c>
      <c r="R58" s="69">
        <v>39.5</v>
      </c>
      <c r="S58" s="71">
        <v>40</v>
      </c>
      <c r="T58" s="57" t="str">
        <f t="shared" si="7"/>
        <v>&lt;5.6</v>
      </c>
      <c r="U58" s="57">
        <f t="shared" si="7"/>
        <v>39.5</v>
      </c>
      <c r="V58" s="58">
        <f t="shared" si="4"/>
        <v>40</v>
      </c>
      <c r="W58" s="59" t="str">
        <f t="shared" si="6"/>
        <v/>
      </c>
    </row>
    <row r="59" spans="1:23" x14ac:dyDescent="0.45">
      <c r="A59" s="45">
        <v>53</v>
      </c>
      <c r="B59" s="61" t="s">
        <v>137</v>
      </c>
      <c r="C59" s="62" t="s">
        <v>137</v>
      </c>
      <c r="D59" s="178" t="s">
        <v>138</v>
      </c>
      <c r="E59" s="63" t="s">
        <v>156</v>
      </c>
      <c r="F59" s="62" t="s">
        <v>38</v>
      </c>
      <c r="G59" s="73" t="s">
        <v>35</v>
      </c>
      <c r="H59" s="178" t="s">
        <v>121</v>
      </c>
      <c r="I59" s="63" t="s">
        <v>148</v>
      </c>
      <c r="J59" s="63" t="s">
        <v>123</v>
      </c>
      <c r="K59" s="63" t="s">
        <v>152</v>
      </c>
      <c r="L59" s="87" t="s">
        <v>149</v>
      </c>
      <c r="M59" s="227" t="s">
        <v>150</v>
      </c>
      <c r="N59" s="65" t="s">
        <v>42</v>
      </c>
      <c r="O59" s="66">
        <v>43986</v>
      </c>
      <c r="P59" s="67">
        <v>44040</v>
      </c>
      <c r="Q59" s="68" t="s">
        <v>159</v>
      </c>
      <c r="R59" s="69">
        <v>8.68</v>
      </c>
      <c r="S59" s="71">
        <v>8.6999999999999993</v>
      </c>
      <c r="T59" s="57" t="str">
        <f t="shared" si="7"/>
        <v>&lt;5.7</v>
      </c>
      <c r="U59" s="57">
        <f t="shared" si="7"/>
        <v>8.68</v>
      </c>
      <c r="V59" s="58">
        <f t="shared" si="4"/>
        <v>8.6999999999999993</v>
      </c>
      <c r="W59" s="59" t="str">
        <f t="shared" si="6"/>
        <v/>
      </c>
    </row>
    <row r="60" spans="1:23" x14ac:dyDescent="0.45">
      <c r="A60" s="45">
        <v>54</v>
      </c>
      <c r="B60" s="45" t="s">
        <v>160</v>
      </c>
      <c r="C60" s="46" t="s">
        <v>160</v>
      </c>
      <c r="D60" s="177" t="s">
        <v>160</v>
      </c>
      <c r="E60" s="48" t="str">
        <f>VLOOKUP(F60,[1]Sheet1!$B$4:$C$22,2,FALSE)</f>
        <v>釜石市</v>
      </c>
      <c r="F60" s="46" t="s">
        <v>161</v>
      </c>
      <c r="G60" s="47" t="s">
        <v>79</v>
      </c>
      <c r="H60" s="178" t="s">
        <v>51</v>
      </c>
      <c r="I60" s="48" t="s">
        <v>162</v>
      </c>
      <c r="J60" s="48" t="s">
        <v>53</v>
      </c>
      <c r="K60" s="48" t="s">
        <v>34</v>
      </c>
      <c r="L60" s="92" t="s">
        <v>40</v>
      </c>
      <c r="M60" s="226" t="s">
        <v>163</v>
      </c>
      <c r="N60" s="51" t="s">
        <v>42</v>
      </c>
      <c r="O60" s="52">
        <v>44060</v>
      </c>
      <c r="P60" s="53">
        <v>44062</v>
      </c>
      <c r="Q60" s="54" t="s">
        <v>164</v>
      </c>
      <c r="R60" s="55" t="s">
        <v>165</v>
      </c>
      <c r="S60" s="56" t="s">
        <v>166</v>
      </c>
      <c r="T60" s="57" t="str">
        <f t="shared" si="7"/>
        <v>&lt;0.531</v>
      </c>
      <c r="U60" s="57" t="str">
        <f t="shared" si="7"/>
        <v>&lt;0.666</v>
      </c>
      <c r="V60" s="58" t="str">
        <f t="shared" si="4"/>
        <v>&lt;1.2</v>
      </c>
      <c r="W60" s="59" t="str">
        <f t="shared" si="6"/>
        <v/>
      </c>
    </row>
    <row r="61" spans="1:23" x14ac:dyDescent="0.45">
      <c r="A61" s="45">
        <v>55</v>
      </c>
      <c r="B61" s="61" t="s">
        <v>160</v>
      </c>
      <c r="C61" s="62" t="s">
        <v>160</v>
      </c>
      <c r="D61" s="178" t="s">
        <v>160</v>
      </c>
      <c r="E61" s="48" t="str">
        <f>VLOOKUP(F61,[1]Sheet1!$B$4:$C$22,2,FALSE)</f>
        <v>久慈市</v>
      </c>
      <c r="F61" s="62" t="s">
        <v>167</v>
      </c>
      <c r="G61" s="47" t="s">
        <v>79</v>
      </c>
      <c r="H61" s="178" t="s">
        <v>51</v>
      </c>
      <c r="I61" s="63" t="s">
        <v>162</v>
      </c>
      <c r="J61" s="63" t="s">
        <v>53</v>
      </c>
      <c r="K61" s="48" t="s">
        <v>34</v>
      </c>
      <c r="L61" s="92" t="s">
        <v>40</v>
      </c>
      <c r="M61" s="227" t="s">
        <v>168</v>
      </c>
      <c r="N61" s="51" t="s">
        <v>42</v>
      </c>
      <c r="O61" s="66">
        <v>44061</v>
      </c>
      <c r="P61" s="67">
        <v>44063</v>
      </c>
      <c r="Q61" s="68" t="s">
        <v>169</v>
      </c>
      <c r="R61" s="69" t="s">
        <v>170</v>
      </c>
      <c r="S61" s="56" t="s">
        <v>171</v>
      </c>
      <c r="T61" s="57" t="str">
        <f t="shared" si="7"/>
        <v>&lt;4.15</v>
      </c>
      <c r="U61" s="57" t="str">
        <f t="shared" si="7"/>
        <v>&lt;4.32</v>
      </c>
      <c r="V61" s="58" t="str">
        <f t="shared" si="4"/>
        <v>&lt;8.5</v>
      </c>
      <c r="W61" s="59" t="str">
        <f t="shared" si="6"/>
        <v/>
      </c>
    </row>
    <row r="62" spans="1:23" x14ac:dyDescent="0.45">
      <c r="A62" s="45">
        <v>56</v>
      </c>
      <c r="B62" s="61" t="s">
        <v>160</v>
      </c>
      <c r="C62" s="62" t="s">
        <v>160</v>
      </c>
      <c r="D62" s="178" t="s">
        <v>160</v>
      </c>
      <c r="E62" s="48" t="str">
        <f>VLOOKUP(F62,[1]Sheet1!$B$4:$C$22,2,FALSE)</f>
        <v>-</v>
      </c>
      <c r="F62" s="62" t="s">
        <v>172</v>
      </c>
      <c r="G62" s="47" t="s">
        <v>79</v>
      </c>
      <c r="H62" s="178" t="s">
        <v>51</v>
      </c>
      <c r="I62" s="63" t="s">
        <v>173</v>
      </c>
      <c r="J62" s="63" t="s">
        <v>53</v>
      </c>
      <c r="K62" s="48" t="s">
        <v>34</v>
      </c>
      <c r="L62" s="92" t="s">
        <v>40</v>
      </c>
      <c r="M62" s="227" t="s">
        <v>174</v>
      </c>
      <c r="N62" s="51" t="s">
        <v>42</v>
      </c>
      <c r="O62" s="66">
        <v>44060</v>
      </c>
      <c r="P62" s="67">
        <v>44062</v>
      </c>
      <c r="Q62" s="68" t="s">
        <v>175</v>
      </c>
      <c r="R62" s="69" t="s">
        <v>176</v>
      </c>
      <c r="S62" s="56" t="s">
        <v>130</v>
      </c>
      <c r="T62" s="57" t="str">
        <f t="shared" si="7"/>
        <v>&lt;6.3</v>
      </c>
      <c r="U62" s="57" t="str">
        <f t="shared" si="7"/>
        <v>&lt;5.66</v>
      </c>
      <c r="V62" s="58" t="str">
        <f t="shared" si="4"/>
        <v>&lt;12</v>
      </c>
      <c r="W62" s="59" t="str">
        <f t="shared" si="6"/>
        <v/>
      </c>
    </row>
    <row r="63" spans="1:23" x14ac:dyDescent="0.45">
      <c r="A63" s="45">
        <v>57</v>
      </c>
      <c r="B63" s="61" t="s">
        <v>160</v>
      </c>
      <c r="C63" s="62" t="s">
        <v>160</v>
      </c>
      <c r="D63" s="178" t="s">
        <v>160</v>
      </c>
      <c r="E63" s="48" t="str">
        <f>VLOOKUP(F63,[1]Sheet1!$B$4:$C$22,2,FALSE)</f>
        <v>-</v>
      </c>
      <c r="F63" s="62" t="s">
        <v>172</v>
      </c>
      <c r="G63" s="47" t="s">
        <v>79</v>
      </c>
      <c r="H63" s="177" t="s">
        <v>51</v>
      </c>
      <c r="I63" s="63" t="s">
        <v>173</v>
      </c>
      <c r="J63" s="63" t="s">
        <v>53</v>
      </c>
      <c r="K63" s="48" t="s">
        <v>34</v>
      </c>
      <c r="L63" s="92" t="s">
        <v>40</v>
      </c>
      <c r="M63" s="227" t="s">
        <v>177</v>
      </c>
      <c r="N63" s="51" t="s">
        <v>42</v>
      </c>
      <c r="O63" s="66">
        <v>44060</v>
      </c>
      <c r="P63" s="67">
        <v>44062</v>
      </c>
      <c r="Q63" s="68" t="s">
        <v>178</v>
      </c>
      <c r="R63" s="69" t="s">
        <v>179</v>
      </c>
      <c r="S63" s="70" t="s">
        <v>180</v>
      </c>
      <c r="T63" s="57" t="str">
        <f t="shared" si="7"/>
        <v>&lt;4.68</v>
      </c>
      <c r="U63" s="57" t="str">
        <f t="shared" si="7"/>
        <v>&lt;5.25</v>
      </c>
      <c r="V63" s="58" t="str">
        <f t="shared" si="4"/>
        <v>&lt;9.9</v>
      </c>
      <c r="W63" s="59" t="str">
        <f t="shared" si="6"/>
        <v/>
      </c>
    </row>
    <row r="64" spans="1:23" x14ac:dyDescent="0.45">
      <c r="A64" s="45">
        <v>58</v>
      </c>
      <c r="B64" s="61" t="s">
        <v>160</v>
      </c>
      <c r="C64" s="62" t="s">
        <v>160</v>
      </c>
      <c r="D64" s="178" t="s">
        <v>160</v>
      </c>
      <c r="E64" s="48" t="str">
        <f>VLOOKUP(F64,[1]Sheet1!$B$4:$C$22,2,FALSE)</f>
        <v>-</v>
      </c>
      <c r="F64" s="62" t="s">
        <v>172</v>
      </c>
      <c r="G64" s="47" t="s">
        <v>79</v>
      </c>
      <c r="H64" s="178" t="s">
        <v>51</v>
      </c>
      <c r="I64" s="63" t="s">
        <v>181</v>
      </c>
      <c r="J64" s="63" t="s">
        <v>53</v>
      </c>
      <c r="K64" s="48" t="s">
        <v>34</v>
      </c>
      <c r="L64" s="92" t="s">
        <v>40</v>
      </c>
      <c r="M64" s="227" t="s">
        <v>174</v>
      </c>
      <c r="N64" s="51" t="s">
        <v>42</v>
      </c>
      <c r="O64" s="66">
        <v>44060</v>
      </c>
      <c r="P64" s="67">
        <v>44062</v>
      </c>
      <c r="Q64" s="68" t="s">
        <v>182</v>
      </c>
      <c r="R64" s="69" t="s">
        <v>183</v>
      </c>
      <c r="S64" s="70" t="s">
        <v>184</v>
      </c>
      <c r="T64" s="57" t="str">
        <f t="shared" si="7"/>
        <v>&lt;5.8</v>
      </c>
      <c r="U64" s="57" t="str">
        <f t="shared" si="7"/>
        <v>&lt;7.57</v>
      </c>
      <c r="V64" s="58" t="str">
        <f t="shared" si="4"/>
        <v>&lt;13</v>
      </c>
      <c r="W64" s="59" t="str">
        <f t="shared" si="6"/>
        <v/>
      </c>
    </row>
    <row r="65" spans="1:23" x14ac:dyDescent="0.45">
      <c r="A65" s="45">
        <v>59</v>
      </c>
      <c r="B65" s="61" t="s">
        <v>160</v>
      </c>
      <c r="C65" s="62" t="s">
        <v>160</v>
      </c>
      <c r="D65" s="178" t="s">
        <v>160</v>
      </c>
      <c r="E65" s="48" t="str">
        <f>VLOOKUP(F65,[1]Sheet1!$B$4:$C$22,2,FALSE)</f>
        <v>釜石市</v>
      </c>
      <c r="F65" s="62" t="s">
        <v>161</v>
      </c>
      <c r="G65" s="47" t="s">
        <v>79</v>
      </c>
      <c r="H65" s="178" t="s">
        <v>51</v>
      </c>
      <c r="I65" s="63" t="s">
        <v>181</v>
      </c>
      <c r="J65" s="63" t="s">
        <v>53</v>
      </c>
      <c r="K65" s="48" t="s">
        <v>34</v>
      </c>
      <c r="L65" s="92" t="s">
        <v>40</v>
      </c>
      <c r="M65" s="227" t="s">
        <v>185</v>
      </c>
      <c r="N65" s="51" t="s">
        <v>42</v>
      </c>
      <c r="O65" s="66">
        <v>44060</v>
      </c>
      <c r="P65" s="67">
        <v>44062</v>
      </c>
      <c r="Q65" s="68" t="s">
        <v>186</v>
      </c>
      <c r="R65" s="69" t="s">
        <v>187</v>
      </c>
      <c r="S65" s="71" t="s">
        <v>159</v>
      </c>
      <c r="T65" s="57" t="str">
        <f t="shared" si="7"/>
        <v>&lt;3</v>
      </c>
      <c r="U65" s="57" t="str">
        <f t="shared" si="7"/>
        <v>&lt;2.71</v>
      </c>
      <c r="V65" s="58" t="str">
        <f t="shared" si="4"/>
        <v>&lt;5.7</v>
      </c>
      <c r="W65" s="59" t="str">
        <f t="shared" si="6"/>
        <v/>
      </c>
    </row>
    <row r="66" spans="1:23" x14ac:dyDescent="0.45">
      <c r="A66" s="45">
        <v>60</v>
      </c>
      <c r="B66" s="61" t="s">
        <v>160</v>
      </c>
      <c r="C66" s="62" t="s">
        <v>160</v>
      </c>
      <c r="D66" s="178" t="s">
        <v>160</v>
      </c>
      <c r="E66" s="48" t="str">
        <f>VLOOKUP(F66,[1]Sheet1!$B$4:$C$22,2,FALSE)</f>
        <v>久慈市</v>
      </c>
      <c r="F66" s="62" t="s">
        <v>167</v>
      </c>
      <c r="G66" s="47" t="s">
        <v>79</v>
      </c>
      <c r="H66" s="177" t="s">
        <v>51</v>
      </c>
      <c r="I66" s="63" t="s">
        <v>181</v>
      </c>
      <c r="J66" s="63" t="s">
        <v>53</v>
      </c>
      <c r="K66" s="48" t="s">
        <v>34</v>
      </c>
      <c r="L66" s="92" t="s">
        <v>40</v>
      </c>
      <c r="M66" s="227" t="s">
        <v>168</v>
      </c>
      <c r="N66" s="51" t="s">
        <v>42</v>
      </c>
      <c r="O66" s="66">
        <v>44061</v>
      </c>
      <c r="P66" s="67">
        <v>44063</v>
      </c>
      <c r="Q66" s="68" t="s">
        <v>188</v>
      </c>
      <c r="R66" s="69" t="s">
        <v>189</v>
      </c>
      <c r="S66" s="71" t="s">
        <v>180</v>
      </c>
      <c r="T66" s="57" t="str">
        <f t="shared" si="7"/>
        <v>&lt;4.55</v>
      </c>
      <c r="U66" s="57" t="str">
        <f t="shared" si="7"/>
        <v>&lt;5.34</v>
      </c>
      <c r="V66" s="58" t="str">
        <f t="shared" si="4"/>
        <v>&lt;9.9</v>
      </c>
      <c r="W66" s="59" t="str">
        <f t="shared" si="6"/>
        <v/>
      </c>
    </row>
    <row r="67" spans="1:23" x14ac:dyDescent="0.45">
      <c r="A67" s="45">
        <v>61</v>
      </c>
      <c r="B67" s="61" t="s">
        <v>160</v>
      </c>
      <c r="C67" s="62" t="s">
        <v>160</v>
      </c>
      <c r="D67" s="178" t="s">
        <v>160</v>
      </c>
      <c r="E67" s="48" t="str">
        <f>VLOOKUP(F67,[1]Sheet1!$B$4:$C$22,2,FALSE)</f>
        <v>-</v>
      </c>
      <c r="F67" s="62" t="s">
        <v>172</v>
      </c>
      <c r="G67" s="47" t="s">
        <v>79</v>
      </c>
      <c r="H67" s="178" t="s">
        <v>51</v>
      </c>
      <c r="I67" s="63" t="s">
        <v>190</v>
      </c>
      <c r="J67" s="63" t="s">
        <v>53</v>
      </c>
      <c r="K67" s="48" t="s">
        <v>34</v>
      </c>
      <c r="L67" s="92" t="s">
        <v>40</v>
      </c>
      <c r="M67" s="227" t="s">
        <v>177</v>
      </c>
      <c r="N67" s="51" t="s">
        <v>42</v>
      </c>
      <c r="O67" s="66">
        <v>44060</v>
      </c>
      <c r="P67" s="67">
        <v>44062</v>
      </c>
      <c r="Q67" s="68" t="s">
        <v>191</v>
      </c>
      <c r="R67" s="69" t="s">
        <v>192</v>
      </c>
      <c r="S67" s="71" t="s">
        <v>193</v>
      </c>
      <c r="T67" s="57" t="str">
        <f t="shared" si="7"/>
        <v>&lt;5.07</v>
      </c>
      <c r="U67" s="57" t="str">
        <f t="shared" si="7"/>
        <v>&lt;5.01</v>
      </c>
      <c r="V67" s="58" t="str">
        <f t="shared" si="4"/>
        <v>&lt;10</v>
      </c>
      <c r="W67" s="59" t="str">
        <f t="shared" si="6"/>
        <v/>
      </c>
    </row>
    <row r="68" spans="1:23" x14ac:dyDescent="0.45">
      <c r="A68" s="45">
        <v>62</v>
      </c>
      <c r="B68" s="61" t="s">
        <v>160</v>
      </c>
      <c r="C68" s="62" t="s">
        <v>160</v>
      </c>
      <c r="D68" s="178" t="s">
        <v>160</v>
      </c>
      <c r="E68" s="48" t="str">
        <f>VLOOKUP(F68,[1]Sheet1!$B$4:$C$22,2,FALSE)</f>
        <v>釜石市</v>
      </c>
      <c r="F68" s="62" t="s">
        <v>161</v>
      </c>
      <c r="G68" s="47" t="s">
        <v>79</v>
      </c>
      <c r="H68" s="178" t="s">
        <v>51</v>
      </c>
      <c r="I68" s="63" t="s">
        <v>190</v>
      </c>
      <c r="J68" s="63" t="s">
        <v>53</v>
      </c>
      <c r="K68" s="48" t="s">
        <v>34</v>
      </c>
      <c r="L68" s="92" t="s">
        <v>40</v>
      </c>
      <c r="M68" s="227" t="s">
        <v>185</v>
      </c>
      <c r="N68" s="51" t="s">
        <v>42</v>
      </c>
      <c r="O68" s="66">
        <v>44060</v>
      </c>
      <c r="P68" s="67">
        <v>44062</v>
      </c>
      <c r="Q68" s="68" t="s">
        <v>194</v>
      </c>
      <c r="R68" s="69" t="s">
        <v>195</v>
      </c>
      <c r="S68" s="71" t="s">
        <v>196</v>
      </c>
      <c r="T68" s="57" t="str">
        <f t="shared" si="7"/>
        <v>&lt;0.434</v>
      </c>
      <c r="U68" s="57" t="str">
        <f t="shared" si="7"/>
        <v>&lt;0.33</v>
      </c>
      <c r="V68" s="58" t="str">
        <f t="shared" si="4"/>
        <v>&lt;0.76</v>
      </c>
      <c r="W68" s="59" t="str">
        <f t="shared" si="6"/>
        <v/>
      </c>
    </row>
    <row r="69" spans="1:23" x14ac:dyDescent="0.45">
      <c r="A69" s="45">
        <v>63</v>
      </c>
      <c r="B69" s="61" t="s">
        <v>160</v>
      </c>
      <c r="C69" s="62" t="s">
        <v>160</v>
      </c>
      <c r="D69" s="178" t="s">
        <v>160</v>
      </c>
      <c r="E69" s="48" t="str">
        <f>VLOOKUP(F69,[1]Sheet1!$B$4:$C$22,2,FALSE)</f>
        <v>-</v>
      </c>
      <c r="F69" s="62" t="s">
        <v>172</v>
      </c>
      <c r="G69" s="47" t="s">
        <v>79</v>
      </c>
      <c r="H69" s="177" t="s">
        <v>51</v>
      </c>
      <c r="I69" s="63" t="s">
        <v>197</v>
      </c>
      <c r="J69" s="63" t="s">
        <v>53</v>
      </c>
      <c r="K69" s="48" t="s">
        <v>34</v>
      </c>
      <c r="L69" s="92" t="s">
        <v>40</v>
      </c>
      <c r="M69" s="227" t="s">
        <v>174</v>
      </c>
      <c r="N69" s="51" t="s">
        <v>42</v>
      </c>
      <c r="O69" s="66">
        <v>44060</v>
      </c>
      <c r="P69" s="67">
        <v>44062</v>
      </c>
      <c r="Q69" s="68" t="s">
        <v>99</v>
      </c>
      <c r="R69" s="69" t="s">
        <v>198</v>
      </c>
      <c r="S69" s="71" t="s">
        <v>199</v>
      </c>
      <c r="T69" s="57" t="str">
        <f t="shared" si="7"/>
        <v>&lt;4.61</v>
      </c>
      <c r="U69" s="57" t="str">
        <f t="shared" si="7"/>
        <v>&lt;5.99</v>
      </c>
      <c r="V69" s="58" t="str">
        <f t="shared" si="4"/>
        <v>&lt;11</v>
      </c>
      <c r="W69" s="59" t="str">
        <f t="shared" si="6"/>
        <v/>
      </c>
    </row>
    <row r="70" spans="1:23" x14ac:dyDescent="0.45">
      <c r="A70" s="45">
        <v>64</v>
      </c>
      <c r="B70" s="61" t="s">
        <v>160</v>
      </c>
      <c r="C70" s="62" t="s">
        <v>160</v>
      </c>
      <c r="D70" s="178" t="s">
        <v>160</v>
      </c>
      <c r="E70" s="48" t="str">
        <f>VLOOKUP(F70,[1]Sheet1!$B$4:$C$22,2,FALSE)</f>
        <v>釜石市</v>
      </c>
      <c r="F70" s="62" t="s">
        <v>161</v>
      </c>
      <c r="G70" s="47" t="s">
        <v>79</v>
      </c>
      <c r="H70" s="178" t="s">
        <v>51</v>
      </c>
      <c r="I70" s="63" t="s">
        <v>197</v>
      </c>
      <c r="J70" s="63" t="s">
        <v>53</v>
      </c>
      <c r="K70" s="48" t="s">
        <v>34</v>
      </c>
      <c r="L70" s="92" t="s">
        <v>40</v>
      </c>
      <c r="M70" s="227" t="s">
        <v>185</v>
      </c>
      <c r="N70" s="51" t="s">
        <v>42</v>
      </c>
      <c r="O70" s="66">
        <v>44060</v>
      </c>
      <c r="P70" s="67">
        <v>44062</v>
      </c>
      <c r="Q70" s="68" t="s">
        <v>200</v>
      </c>
      <c r="R70" s="69" t="s">
        <v>201</v>
      </c>
      <c r="S70" s="71" t="s">
        <v>202</v>
      </c>
      <c r="T70" s="57" t="str">
        <f t="shared" si="7"/>
        <v>&lt;2.88</v>
      </c>
      <c r="U70" s="57" t="str">
        <f t="shared" si="7"/>
        <v>&lt;2.87</v>
      </c>
      <c r="V70" s="58" t="str">
        <f t="shared" si="4"/>
        <v>&lt;5.8</v>
      </c>
      <c r="W70" s="85"/>
    </row>
    <row r="71" spans="1:23" x14ac:dyDescent="0.45">
      <c r="A71" s="45">
        <v>65</v>
      </c>
      <c r="B71" s="61" t="s">
        <v>160</v>
      </c>
      <c r="C71" s="62" t="s">
        <v>160</v>
      </c>
      <c r="D71" s="178" t="s">
        <v>160</v>
      </c>
      <c r="E71" s="48" t="str">
        <f>VLOOKUP(F71,[1]Sheet1!$B$4:$C$22,2,FALSE)</f>
        <v>久慈市</v>
      </c>
      <c r="F71" s="62" t="s">
        <v>167</v>
      </c>
      <c r="G71" s="47" t="s">
        <v>79</v>
      </c>
      <c r="H71" s="177" t="s">
        <v>51</v>
      </c>
      <c r="I71" s="63" t="s">
        <v>197</v>
      </c>
      <c r="J71" s="63" t="s">
        <v>53</v>
      </c>
      <c r="K71" s="48" t="s">
        <v>34</v>
      </c>
      <c r="L71" s="92" t="s">
        <v>40</v>
      </c>
      <c r="M71" s="227" t="s">
        <v>203</v>
      </c>
      <c r="N71" s="51" t="s">
        <v>42</v>
      </c>
      <c r="O71" s="66">
        <v>44061</v>
      </c>
      <c r="P71" s="67">
        <v>44063</v>
      </c>
      <c r="Q71" s="68" t="s">
        <v>204</v>
      </c>
      <c r="R71" s="69" t="s">
        <v>205</v>
      </c>
      <c r="S71" s="71" t="s">
        <v>86</v>
      </c>
      <c r="T71" s="57" t="str">
        <f t="shared" si="7"/>
        <v>&lt;3.32</v>
      </c>
      <c r="U71" s="57" t="str">
        <f t="shared" si="7"/>
        <v>&lt;4.11</v>
      </c>
      <c r="V71" s="58" t="str">
        <f t="shared" si="4"/>
        <v>&lt;7.4</v>
      </c>
      <c r="W71" s="85"/>
    </row>
    <row r="72" spans="1:23" x14ac:dyDescent="0.45">
      <c r="A72" s="45">
        <v>66</v>
      </c>
      <c r="B72" s="61" t="s">
        <v>160</v>
      </c>
      <c r="C72" s="62" t="s">
        <v>160</v>
      </c>
      <c r="D72" s="179" t="s">
        <v>160</v>
      </c>
      <c r="E72" s="48" t="str">
        <f>VLOOKUP(F72,[1]Sheet1!$B$4:$C$22,2,FALSE)</f>
        <v>-</v>
      </c>
      <c r="F72" s="77" t="s">
        <v>172</v>
      </c>
      <c r="G72" s="47" t="s">
        <v>79</v>
      </c>
      <c r="H72" s="177" t="s">
        <v>51</v>
      </c>
      <c r="I72" s="78" t="s">
        <v>206</v>
      </c>
      <c r="J72" s="78" t="s">
        <v>53</v>
      </c>
      <c r="K72" s="48" t="s">
        <v>34</v>
      </c>
      <c r="L72" s="92" t="s">
        <v>40</v>
      </c>
      <c r="M72" s="228" t="s">
        <v>177</v>
      </c>
      <c r="N72" s="51" t="s">
        <v>42</v>
      </c>
      <c r="O72" s="81">
        <v>44060</v>
      </c>
      <c r="P72" s="82">
        <v>44062</v>
      </c>
      <c r="Q72" s="68" t="s">
        <v>207</v>
      </c>
      <c r="R72" s="83" t="s">
        <v>208</v>
      </c>
      <c r="S72" s="84" t="s">
        <v>209</v>
      </c>
      <c r="T72" s="57" t="str">
        <f t="shared" si="7"/>
        <v>&lt;4.51</v>
      </c>
      <c r="U72" s="57" t="str">
        <f t="shared" si="7"/>
        <v>&lt;5.04</v>
      </c>
      <c r="V72" s="58" t="str">
        <f t="shared" si="4"/>
        <v>&lt;9.6</v>
      </c>
      <c r="W72" s="85"/>
    </row>
    <row r="73" spans="1:23" x14ac:dyDescent="0.45">
      <c r="A73" s="45">
        <v>67</v>
      </c>
      <c r="B73" s="61" t="s">
        <v>160</v>
      </c>
      <c r="C73" s="62" t="s">
        <v>160</v>
      </c>
      <c r="D73" s="179" t="s">
        <v>160</v>
      </c>
      <c r="E73" s="48" t="str">
        <f>VLOOKUP(F73,[1]Sheet1!$B$4:$C$22,2,FALSE)</f>
        <v>釜石市</v>
      </c>
      <c r="F73" s="77" t="s">
        <v>161</v>
      </c>
      <c r="G73" s="47" t="s">
        <v>79</v>
      </c>
      <c r="H73" s="178" t="s">
        <v>51</v>
      </c>
      <c r="I73" s="78" t="s">
        <v>206</v>
      </c>
      <c r="J73" s="78" t="s">
        <v>53</v>
      </c>
      <c r="K73" s="48" t="s">
        <v>34</v>
      </c>
      <c r="L73" s="92" t="s">
        <v>40</v>
      </c>
      <c r="M73" s="228" t="s">
        <v>185</v>
      </c>
      <c r="N73" s="51" t="s">
        <v>42</v>
      </c>
      <c r="O73" s="81">
        <v>44060</v>
      </c>
      <c r="P73" s="82">
        <v>44062</v>
      </c>
      <c r="Q73" s="68" t="s">
        <v>210</v>
      </c>
      <c r="R73" s="69" t="s">
        <v>211</v>
      </c>
      <c r="S73" s="84" t="s">
        <v>212</v>
      </c>
      <c r="T73" s="57" t="str">
        <f t="shared" ref="T73:U96" si="8">IF(Q73="","",IF(NOT(ISERROR(Q73*1)),ROUNDDOWN(Q73*1,2-INT(LOG(ABS(Q73*1)))),IFERROR("&lt;"&amp;ROUNDDOWN(IF(SUBSTITUTE(Q73,"&lt;","")*1&lt;=50,SUBSTITUTE(Q73,"&lt;","")*1,""),2-INT(LOG(ABS(SUBSTITUTE(Q73,"&lt;","")*1)))),IF(Q73="-",Q73,"入力形式が間違っています"))))</f>
        <v>&lt;4.67</v>
      </c>
      <c r="U73" s="57" t="str">
        <f t="shared" si="8"/>
        <v>&lt;2.63</v>
      </c>
      <c r="V73" s="58" t="str">
        <f t="shared" si="4"/>
        <v>&lt;7.3</v>
      </c>
      <c r="W73" s="85"/>
    </row>
    <row r="74" spans="1:23" x14ac:dyDescent="0.45">
      <c r="A74" s="45">
        <v>68</v>
      </c>
      <c r="B74" s="61" t="s">
        <v>160</v>
      </c>
      <c r="C74" s="62" t="s">
        <v>160</v>
      </c>
      <c r="D74" s="179" t="s">
        <v>160</v>
      </c>
      <c r="E74" s="48" t="str">
        <f>VLOOKUP(F74,[1]Sheet1!$B$4:$C$22,2,FALSE)</f>
        <v>久慈市</v>
      </c>
      <c r="F74" s="77" t="s">
        <v>167</v>
      </c>
      <c r="G74" s="47" t="s">
        <v>79</v>
      </c>
      <c r="H74" s="178" t="s">
        <v>51</v>
      </c>
      <c r="I74" s="78" t="s">
        <v>206</v>
      </c>
      <c r="J74" s="78" t="s">
        <v>53</v>
      </c>
      <c r="K74" s="48" t="s">
        <v>34</v>
      </c>
      <c r="L74" s="92" t="s">
        <v>40</v>
      </c>
      <c r="M74" s="228" t="s">
        <v>203</v>
      </c>
      <c r="N74" s="51" t="s">
        <v>42</v>
      </c>
      <c r="O74" s="81">
        <v>44061</v>
      </c>
      <c r="P74" s="82">
        <v>44063</v>
      </c>
      <c r="Q74" s="68" t="s">
        <v>213</v>
      </c>
      <c r="R74" s="69" t="s">
        <v>214</v>
      </c>
      <c r="S74" s="84" t="s">
        <v>215</v>
      </c>
      <c r="T74" s="57" t="str">
        <f t="shared" si="8"/>
        <v>&lt;3.49</v>
      </c>
      <c r="U74" s="57" t="str">
        <f t="shared" si="8"/>
        <v>&lt;4.23</v>
      </c>
      <c r="V74" s="58" t="str">
        <f t="shared" si="4"/>
        <v>&lt;7.7</v>
      </c>
      <c r="W74" s="85"/>
    </row>
    <row r="75" spans="1:23" x14ac:dyDescent="0.45">
      <c r="A75" s="45">
        <v>69</v>
      </c>
      <c r="B75" s="61" t="s">
        <v>160</v>
      </c>
      <c r="C75" s="62" t="s">
        <v>160</v>
      </c>
      <c r="D75" s="179" t="s">
        <v>160</v>
      </c>
      <c r="E75" s="48" t="str">
        <f>VLOOKUP(F75,[1]Sheet1!$B$4:$C$22,2,FALSE)</f>
        <v>-</v>
      </c>
      <c r="F75" s="77" t="s">
        <v>172</v>
      </c>
      <c r="G75" s="47" t="s">
        <v>79</v>
      </c>
      <c r="H75" s="177" t="s">
        <v>51</v>
      </c>
      <c r="I75" s="78" t="s">
        <v>216</v>
      </c>
      <c r="J75" s="78" t="s">
        <v>53</v>
      </c>
      <c r="K75" s="48" t="s">
        <v>34</v>
      </c>
      <c r="L75" s="92" t="s">
        <v>40</v>
      </c>
      <c r="M75" s="228" t="s">
        <v>174</v>
      </c>
      <c r="N75" s="51" t="s">
        <v>42</v>
      </c>
      <c r="O75" s="81">
        <v>44060</v>
      </c>
      <c r="P75" s="82">
        <v>44062</v>
      </c>
      <c r="Q75" s="68" t="s">
        <v>210</v>
      </c>
      <c r="R75" s="69" t="s">
        <v>217</v>
      </c>
      <c r="S75" s="84" t="s">
        <v>218</v>
      </c>
      <c r="T75" s="57" t="str">
        <f t="shared" si="8"/>
        <v>&lt;4.67</v>
      </c>
      <c r="U75" s="57" t="str">
        <f t="shared" si="8"/>
        <v>&lt;4.56</v>
      </c>
      <c r="V75" s="58" t="str">
        <f t="shared" si="4"/>
        <v>&lt;9.2</v>
      </c>
      <c r="W75" s="85"/>
    </row>
    <row r="76" spans="1:23" x14ac:dyDescent="0.45">
      <c r="A76" s="45">
        <v>70</v>
      </c>
      <c r="B76" s="61" t="s">
        <v>160</v>
      </c>
      <c r="C76" s="62" t="s">
        <v>160</v>
      </c>
      <c r="D76" s="179" t="s">
        <v>160</v>
      </c>
      <c r="E76" s="48" t="str">
        <f>VLOOKUP(F76,[1]Sheet1!$B$4:$C$22,2,FALSE)</f>
        <v>-</v>
      </c>
      <c r="F76" s="77" t="s">
        <v>172</v>
      </c>
      <c r="G76" s="47" t="s">
        <v>79</v>
      </c>
      <c r="H76" s="178" t="s">
        <v>51</v>
      </c>
      <c r="I76" s="78" t="s">
        <v>216</v>
      </c>
      <c r="J76" s="78" t="s">
        <v>53</v>
      </c>
      <c r="K76" s="48" t="s">
        <v>34</v>
      </c>
      <c r="L76" s="92" t="s">
        <v>40</v>
      </c>
      <c r="M76" s="228" t="s">
        <v>177</v>
      </c>
      <c r="N76" s="51" t="s">
        <v>42</v>
      </c>
      <c r="O76" s="81">
        <v>44060</v>
      </c>
      <c r="P76" s="82">
        <v>44062</v>
      </c>
      <c r="Q76" s="68" t="s">
        <v>219</v>
      </c>
      <c r="R76" s="69" t="s">
        <v>220</v>
      </c>
      <c r="S76" s="84" t="s">
        <v>221</v>
      </c>
      <c r="T76" s="57" t="str">
        <f t="shared" si="8"/>
        <v>&lt;0.456</v>
      </c>
      <c r="U76" s="57" t="str">
        <f t="shared" si="8"/>
        <v>&lt;0.507</v>
      </c>
      <c r="V76" s="58" t="str">
        <f t="shared" si="4"/>
        <v>&lt;0.96</v>
      </c>
      <c r="W76" s="85"/>
    </row>
    <row r="77" spans="1:23" x14ac:dyDescent="0.45">
      <c r="A77" s="45">
        <v>71</v>
      </c>
      <c r="B77" s="61" t="s">
        <v>160</v>
      </c>
      <c r="C77" s="62" t="s">
        <v>160</v>
      </c>
      <c r="D77" s="179" t="s">
        <v>160</v>
      </c>
      <c r="E77" s="48" t="str">
        <f>VLOOKUP(F77,[1]Sheet1!$B$4:$C$22,2,FALSE)</f>
        <v>-</v>
      </c>
      <c r="F77" s="77" t="s">
        <v>172</v>
      </c>
      <c r="G77" s="47" t="s">
        <v>79</v>
      </c>
      <c r="H77" s="178" t="s">
        <v>51</v>
      </c>
      <c r="I77" s="78" t="s">
        <v>222</v>
      </c>
      <c r="J77" s="78" t="s">
        <v>53</v>
      </c>
      <c r="K77" s="48" t="s">
        <v>34</v>
      </c>
      <c r="L77" s="92" t="s">
        <v>40</v>
      </c>
      <c r="M77" s="228" t="s">
        <v>174</v>
      </c>
      <c r="N77" s="51" t="s">
        <v>42</v>
      </c>
      <c r="O77" s="81">
        <v>44060</v>
      </c>
      <c r="P77" s="82">
        <v>44062</v>
      </c>
      <c r="Q77" s="68" t="s">
        <v>223</v>
      </c>
      <c r="R77" s="69" t="s">
        <v>224</v>
      </c>
      <c r="S77" s="84" t="s">
        <v>225</v>
      </c>
      <c r="T77" s="57" t="str">
        <f t="shared" si="8"/>
        <v>&lt;5.42</v>
      </c>
      <c r="U77" s="57" t="str">
        <f t="shared" si="8"/>
        <v>&lt;3.69</v>
      </c>
      <c r="V77" s="58" t="str">
        <f t="shared" si="4"/>
        <v>&lt;9.1</v>
      </c>
      <c r="W77" s="85"/>
    </row>
    <row r="78" spans="1:23" x14ac:dyDescent="0.45">
      <c r="A78" s="45">
        <v>72</v>
      </c>
      <c r="B78" s="61" t="s">
        <v>160</v>
      </c>
      <c r="C78" s="62" t="s">
        <v>160</v>
      </c>
      <c r="D78" s="179" t="s">
        <v>160</v>
      </c>
      <c r="E78" s="48" t="str">
        <f>VLOOKUP(F78,[1]Sheet1!$B$4:$C$22,2,FALSE)</f>
        <v>久慈市</v>
      </c>
      <c r="F78" s="77" t="s">
        <v>167</v>
      </c>
      <c r="G78" s="47" t="s">
        <v>79</v>
      </c>
      <c r="H78" s="179" t="s">
        <v>51</v>
      </c>
      <c r="I78" s="78" t="s">
        <v>222</v>
      </c>
      <c r="J78" s="78" t="s">
        <v>53</v>
      </c>
      <c r="K78" s="48" t="s">
        <v>34</v>
      </c>
      <c r="L78" s="92" t="s">
        <v>40</v>
      </c>
      <c r="M78" s="228" t="s">
        <v>226</v>
      </c>
      <c r="N78" s="51" t="s">
        <v>42</v>
      </c>
      <c r="O78" s="81">
        <v>44061</v>
      </c>
      <c r="P78" s="82">
        <v>44063</v>
      </c>
      <c r="Q78" s="68" t="s">
        <v>227</v>
      </c>
      <c r="R78" s="69" t="s">
        <v>55</v>
      </c>
      <c r="S78" s="84" t="s">
        <v>86</v>
      </c>
      <c r="T78" s="57" t="str">
        <f t="shared" si="8"/>
        <v>&lt;3.19</v>
      </c>
      <c r="U78" s="57" t="str">
        <f t="shared" si="8"/>
        <v>&lt;4.19</v>
      </c>
      <c r="V78" s="58" t="str">
        <f t="shared" si="4"/>
        <v>&lt;7.4</v>
      </c>
      <c r="W78" s="85"/>
    </row>
    <row r="79" spans="1:23" x14ac:dyDescent="0.45">
      <c r="A79" s="45">
        <v>73</v>
      </c>
      <c r="B79" s="61" t="s">
        <v>160</v>
      </c>
      <c r="C79" s="62" t="s">
        <v>160</v>
      </c>
      <c r="D79" s="178" t="s">
        <v>160</v>
      </c>
      <c r="E79" s="48" t="str">
        <f>VLOOKUP(F79,[1]Sheet1!$B$4:$C$22,2,FALSE)</f>
        <v>-</v>
      </c>
      <c r="F79" s="62" t="s">
        <v>172</v>
      </c>
      <c r="G79" s="47" t="s">
        <v>79</v>
      </c>
      <c r="H79" s="178" t="s">
        <v>51</v>
      </c>
      <c r="I79" s="63" t="s">
        <v>228</v>
      </c>
      <c r="J79" s="63" t="s">
        <v>53</v>
      </c>
      <c r="K79" s="48" t="s">
        <v>34</v>
      </c>
      <c r="L79" s="92" t="s">
        <v>40</v>
      </c>
      <c r="M79" s="227" t="s">
        <v>174</v>
      </c>
      <c r="N79" s="51" t="s">
        <v>42</v>
      </c>
      <c r="O79" s="66">
        <v>44060</v>
      </c>
      <c r="P79" s="67">
        <v>44062</v>
      </c>
      <c r="Q79" s="68" t="s">
        <v>229</v>
      </c>
      <c r="R79" s="69" t="s">
        <v>230</v>
      </c>
      <c r="S79" s="71" t="s">
        <v>66</v>
      </c>
      <c r="T79" s="57" t="str">
        <f t="shared" si="8"/>
        <v>&lt;3.84</v>
      </c>
      <c r="U79" s="57" t="str">
        <f t="shared" si="8"/>
        <v>&lt;4.33</v>
      </c>
      <c r="V79" s="58" t="str">
        <f t="shared" si="4"/>
        <v>&lt;8.2</v>
      </c>
      <c r="W79" s="85"/>
    </row>
    <row r="80" spans="1:23" x14ac:dyDescent="0.45">
      <c r="A80" s="45">
        <v>74</v>
      </c>
      <c r="B80" s="61" t="s">
        <v>160</v>
      </c>
      <c r="C80" s="62" t="s">
        <v>160</v>
      </c>
      <c r="D80" s="178" t="s">
        <v>160</v>
      </c>
      <c r="E80" s="48" t="str">
        <f>VLOOKUP(F80,[1]Sheet1!$B$4:$C$22,2,FALSE)</f>
        <v>-</v>
      </c>
      <c r="F80" s="62" t="s">
        <v>172</v>
      </c>
      <c r="G80" s="47" t="s">
        <v>79</v>
      </c>
      <c r="H80" s="178" t="s">
        <v>51</v>
      </c>
      <c r="I80" s="63" t="s">
        <v>231</v>
      </c>
      <c r="J80" s="63" t="s">
        <v>53</v>
      </c>
      <c r="K80" s="48" t="s">
        <v>34</v>
      </c>
      <c r="L80" s="92" t="s">
        <v>40</v>
      </c>
      <c r="M80" s="227" t="s">
        <v>174</v>
      </c>
      <c r="N80" s="51" t="s">
        <v>42</v>
      </c>
      <c r="O80" s="66">
        <v>44060</v>
      </c>
      <c r="P80" s="67">
        <v>44062</v>
      </c>
      <c r="Q80" s="68" t="s">
        <v>232</v>
      </c>
      <c r="R80" s="69" t="s">
        <v>233</v>
      </c>
      <c r="S80" s="71" t="s">
        <v>130</v>
      </c>
      <c r="T80" s="57" t="str">
        <f t="shared" si="8"/>
        <v>&lt;5.37</v>
      </c>
      <c r="U80" s="57" t="str">
        <f t="shared" si="8"/>
        <v>&lt;6.2</v>
      </c>
      <c r="V80" s="58" t="str">
        <f t="shared" si="4"/>
        <v>&lt;12</v>
      </c>
      <c r="W80" s="85"/>
    </row>
    <row r="81" spans="1:23" x14ac:dyDescent="0.45">
      <c r="A81" s="45">
        <v>75</v>
      </c>
      <c r="B81" s="61" t="s">
        <v>160</v>
      </c>
      <c r="C81" s="62" t="s">
        <v>160</v>
      </c>
      <c r="D81" s="178" t="s">
        <v>160</v>
      </c>
      <c r="E81" s="48" t="str">
        <f>VLOOKUP(F81,[1]Sheet1!$B$4:$C$22,2,FALSE)</f>
        <v>釜石市</v>
      </c>
      <c r="F81" s="62" t="s">
        <v>161</v>
      </c>
      <c r="G81" s="47" t="s">
        <v>79</v>
      </c>
      <c r="H81" s="178" t="s">
        <v>51</v>
      </c>
      <c r="I81" s="63" t="s">
        <v>234</v>
      </c>
      <c r="J81" s="63" t="s">
        <v>53</v>
      </c>
      <c r="K81" s="48" t="s">
        <v>34</v>
      </c>
      <c r="L81" s="92" t="s">
        <v>40</v>
      </c>
      <c r="M81" s="227" t="s">
        <v>163</v>
      </c>
      <c r="N81" s="51" t="s">
        <v>42</v>
      </c>
      <c r="O81" s="66">
        <v>44060</v>
      </c>
      <c r="P81" s="67">
        <v>44062</v>
      </c>
      <c r="Q81" s="68" t="s">
        <v>235</v>
      </c>
      <c r="R81" s="69" t="s">
        <v>236</v>
      </c>
      <c r="S81" s="71" t="s">
        <v>166</v>
      </c>
      <c r="T81" s="57" t="str">
        <f t="shared" si="8"/>
        <v>&lt;0.568</v>
      </c>
      <c r="U81" s="57" t="str">
        <f t="shared" si="8"/>
        <v>&lt;0.651</v>
      </c>
      <c r="V81" s="58" t="str">
        <f t="shared" si="4"/>
        <v>&lt;1.2</v>
      </c>
      <c r="W81" s="85"/>
    </row>
    <row r="82" spans="1:23" x14ac:dyDescent="0.45">
      <c r="A82" s="45">
        <v>76</v>
      </c>
      <c r="B82" s="61" t="s">
        <v>160</v>
      </c>
      <c r="C82" s="62" t="s">
        <v>160</v>
      </c>
      <c r="D82" s="178" t="s">
        <v>160</v>
      </c>
      <c r="E82" s="48" t="str">
        <f>VLOOKUP(F82,[1]Sheet1!$B$4:$C$22,2,FALSE)</f>
        <v>釜石市</v>
      </c>
      <c r="F82" s="62" t="s">
        <v>161</v>
      </c>
      <c r="G82" s="47" t="s">
        <v>79</v>
      </c>
      <c r="H82" s="178" t="s">
        <v>51</v>
      </c>
      <c r="I82" s="63" t="s">
        <v>237</v>
      </c>
      <c r="J82" s="63" t="s">
        <v>53</v>
      </c>
      <c r="K82" s="48" t="s">
        <v>34</v>
      </c>
      <c r="L82" s="92" t="s">
        <v>40</v>
      </c>
      <c r="M82" s="227" t="s">
        <v>163</v>
      </c>
      <c r="N82" s="51" t="s">
        <v>42</v>
      </c>
      <c r="O82" s="66">
        <v>44060</v>
      </c>
      <c r="P82" s="67">
        <v>44062</v>
      </c>
      <c r="Q82" s="68" t="s">
        <v>238</v>
      </c>
      <c r="R82" s="69" t="s">
        <v>239</v>
      </c>
      <c r="S82" s="71" t="s">
        <v>240</v>
      </c>
      <c r="T82" s="57" t="str">
        <f t="shared" si="8"/>
        <v>&lt;0.493</v>
      </c>
      <c r="U82" s="57" t="str">
        <f t="shared" si="8"/>
        <v>&lt;0.64</v>
      </c>
      <c r="V82" s="58" t="str">
        <f t="shared" si="4"/>
        <v>&lt;1.1</v>
      </c>
      <c r="W82" s="85"/>
    </row>
    <row r="83" spans="1:23" x14ac:dyDescent="0.45">
      <c r="A83" s="45">
        <v>77</v>
      </c>
      <c r="B83" s="61" t="s">
        <v>160</v>
      </c>
      <c r="C83" s="62" t="s">
        <v>160</v>
      </c>
      <c r="D83" s="178" t="s">
        <v>160</v>
      </c>
      <c r="E83" s="48" t="str">
        <f>VLOOKUP(F83,[1]Sheet1!$B$4:$C$22,2,FALSE)</f>
        <v>-</v>
      </c>
      <c r="F83" s="62" t="s">
        <v>172</v>
      </c>
      <c r="G83" s="47" t="s">
        <v>79</v>
      </c>
      <c r="H83" s="178" t="s">
        <v>51</v>
      </c>
      <c r="I83" s="63" t="s">
        <v>241</v>
      </c>
      <c r="J83" s="63" t="s">
        <v>53</v>
      </c>
      <c r="K83" s="48" t="s">
        <v>34</v>
      </c>
      <c r="L83" s="92" t="s">
        <v>40</v>
      </c>
      <c r="M83" s="227" t="s">
        <v>174</v>
      </c>
      <c r="N83" s="51" t="s">
        <v>42</v>
      </c>
      <c r="O83" s="66">
        <v>44060</v>
      </c>
      <c r="P83" s="67">
        <v>44062</v>
      </c>
      <c r="Q83" s="68" t="s">
        <v>242</v>
      </c>
      <c r="R83" s="69" t="s">
        <v>243</v>
      </c>
      <c r="S83" s="71" t="s">
        <v>199</v>
      </c>
      <c r="T83" s="57" t="str">
        <f t="shared" si="8"/>
        <v>&lt;5.67</v>
      </c>
      <c r="U83" s="57" t="str">
        <f t="shared" si="8"/>
        <v>&lt;5.44</v>
      </c>
      <c r="V83" s="58" t="str">
        <f t="shared" si="4"/>
        <v>&lt;11</v>
      </c>
      <c r="W83" s="85"/>
    </row>
    <row r="84" spans="1:23" x14ac:dyDescent="0.45">
      <c r="A84" s="45">
        <v>78</v>
      </c>
      <c r="B84" s="61" t="s">
        <v>160</v>
      </c>
      <c r="C84" s="62" t="s">
        <v>160</v>
      </c>
      <c r="D84" s="178" t="s">
        <v>160</v>
      </c>
      <c r="E84" s="48" t="str">
        <f>VLOOKUP(F84,[1]Sheet1!$B$4:$C$22,2,FALSE)</f>
        <v>-</v>
      </c>
      <c r="F84" s="62" t="s">
        <v>172</v>
      </c>
      <c r="G84" s="47" t="s">
        <v>79</v>
      </c>
      <c r="H84" s="178" t="s">
        <v>51</v>
      </c>
      <c r="I84" s="63" t="s">
        <v>244</v>
      </c>
      <c r="J84" s="63" t="s">
        <v>53</v>
      </c>
      <c r="K84" s="48" t="s">
        <v>34</v>
      </c>
      <c r="L84" s="92" t="s">
        <v>40</v>
      </c>
      <c r="M84" s="227" t="s">
        <v>174</v>
      </c>
      <c r="N84" s="51" t="s">
        <v>42</v>
      </c>
      <c r="O84" s="66">
        <v>44060</v>
      </c>
      <c r="P84" s="67">
        <v>44062</v>
      </c>
      <c r="Q84" s="68" t="s">
        <v>245</v>
      </c>
      <c r="R84" s="69" t="s">
        <v>246</v>
      </c>
      <c r="S84" s="71" t="s">
        <v>218</v>
      </c>
      <c r="T84" s="57" t="str">
        <f t="shared" si="8"/>
        <v>&lt;4.92</v>
      </c>
      <c r="U84" s="57" t="str">
        <f t="shared" si="8"/>
        <v>&lt;4.3</v>
      </c>
      <c r="V84" s="58" t="str">
        <f t="shared" si="4"/>
        <v>&lt;9.2</v>
      </c>
      <c r="W84" s="85"/>
    </row>
    <row r="85" spans="1:23" x14ac:dyDescent="0.45">
      <c r="A85" s="45">
        <v>79</v>
      </c>
      <c r="B85" s="61" t="s">
        <v>160</v>
      </c>
      <c r="C85" s="62" t="s">
        <v>160</v>
      </c>
      <c r="D85" s="178" t="s">
        <v>160</v>
      </c>
      <c r="E85" s="48" t="str">
        <f>VLOOKUP(F85,[1]Sheet1!$B$4:$C$22,2,FALSE)</f>
        <v>-</v>
      </c>
      <c r="F85" s="62" t="s">
        <v>172</v>
      </c>
      <c r="G85" s="47" t="s">
        <v>79</v>
      </c>
      <c r="H85" s="178" t="s">
        <v>51</v>
      </c>
      <c r="I85" s="63" t="s">
        <v>247</v>
      </c>
      <c r="J85" s="63" t="s">
        <v>53</v>
      </c>
      <c r="K85" s="48" t="s">
        <v>34</v>
      </c>
      <c r="L85" s="92" t="s">
        <v>40</v>
      </c>
      <c r="M85" s="227" t="s">
        <v>174</v>
      </c>
      <c r="N85" s="51" t="s">
        <v>42</v>
      </c>
      <c r="O85" s="66">
        <v>44060</v>
      </c>
      <c r="P85" s="67">
        <v>44062</v>
      </c>
      <c r="Q85" s="68" t="s">
        <v>248</v>
      </c>
      <c r="R85" s="69" t="s">
        <v>61</v>
      </c>
      <c r="S85" s="71" t="s">
        <v>249</v>
      </c>
      <c r="T85" s="57" t="str">
        <f t="shared" si="8"/>
        <v>&lt;4.65</v>
      </c>
      <c r="U85" s="57" t="str">
        <f t="shared" si="8"/>
        <v>&lt;4.14</v>
      </c>
      <c r="V85" s="58" t="str">
        <f t="shared" si="4"/>
        <v>&lt;8.8</v>
      </c>
      <c r="W85" s="85"/>
    </row>
    <row r="86" spans="1:23" x14ac:dyDescent="0.45">
      <c r="A86" s="45">
        <v>80</v>
      </c>
      <c r="B86" s="61" t="s">
        <v>160</v>
      </c>
      <c r="C86" s="62" t="s">
        <v>160</v>
      </c>
      <c r="D86" s="178" t="s">
        <v>160</v>
      </c>
      <c r="E86" s="48" t="str">
        <f>VLOOKUP(F86,[1]Sheet1!$B$4:$C$22,2,FALSE)</f>
        <v>-</v>
      </c>
      <c r="F86" s="62" t="s">
        <v>172</v>
      </c>
      <c r="G86" s="47" t="s">
        <v>79</v>
      </c>
      <c r="H86" s="178" t="s">
        <v>51</v>
      </c>
      <c r="I86" s="63" t="s">
        <v>247</v>
      </c>
      <c r="J86" s="63" t="s">
        <v>53</v>
      </c>
      <c r="K86" s="48" t="s">
        <v>34</v>
      </c>
      <c r="L86" s="92" t="s">
        <v>40</v>
      </c>
      <c r="M86" s="227" t="s">
        <v>177</v>
      </c>
      <c r="N86" s="51" t="s">
        <v>42</v>
      </c>
      <c r="O86" s="66">
        <v>44060</v>
      </c>
      <c r="P86" s="67">
        <v>44062</v>
      </c>
      <c r="Q86" s="68" t="s">
        <v>250</v>
      </c>
      <c r="R86" s="69" t="s">
        <v>251</v>
      </c>
      <c r="S86" s="71" t="s">
        <v>130</v>
      </c>
      <c r="T86" s="57" t="str">
        <f t="shared" si="8"/>
        <v>&lt;5.72</v>
      </c>
      <c r="U86" s="57" t="str">
        <f t="shared" si="8"/>
        <v>&lt;5.92</v>
      </c>
      <c r="V86" s="58" t="str">
        <f t="shared" si="4"/>
        <v>&lt;12</v>
      </c>
      <c r="W86" s="85"/>
    </row>
    <row r="87" spans="1:23" x14ac:dyDescent="0.45">
      <c r="A87" s="45">
        <v>81</v>
      </c>
      <c r="B87" s="61" t="s">
        <v>160</v>
      </c>
      <c r="C87" s="62" t="s">
        <v>160</v>
      </c>
      <c r="D87" s="178" t="s">
        <v>160</v>
      </c>
      <c r="E87" s="48" t="str">
        <f>VLOOKUP(F87,[1]Sheet1!$B$4:$C$22,2,FALSE)</f>
        <v>-</v>
      </c>
      <c r="F87" s="62" t="s">
        <v>172</v>
      </c>
      <c r="G87" s="47" t="s">
        <v>79</v>
      </c>
      <c r="H87" s="178" t="s">
        <v>51</v>
      </c>
      <c r="I87" s="63" t="s">
        <v>252</v>
      </c>
      <c r="J87" s="63" t="s">
        <v>53</v>
      </c>
      <c r="K87" s="48" t="s">
        <v>34</v>
      </c>
      <c r="L87" s="92" t="s">
        <v>40</v>
      </c>
      <c r="M87" s="227" t="s">
        <v>174</v>
      </c>
      <c r="N87" s="51" t="s">
        <v>42</v>
      </c>
      <c r="O87" s="66">
        <v>44060</v>
      </c>
      <c r="P87" s="67">
        <v>44062</v>
      </c>
      <c r="Q87" s="68" t="s">
        <v>253</v>
      </c>
      <c r="R87" s="69" t="s">
        <v>254</v>
      </c>
      <c r="S87" s="71" t="s">
        <v>193</v>
      </c>
      <c r="T87" s="57" t="str">
        <f t="shared" si="8"/>
        <v>&lt;5.19</v>
      </c>
      <c r="U87" s="57" t="str">
        <f t="shared" si="8"/>
        <v>&lt;4.86</v>
      </c>
      <c r="V87" s="58" t="str">
        <f t="shared" si="4"/>
        <v>&lt;10</v>
      </c>
      <c r="W87" s="85"/>
    </row>
    <row r="88" spans="1:23" x14ac:dyDescent="0.45">
      <c r="A88" s="45">
        <v>82</v>
      </c>
      <c r="B88" s="61" t="s">
        <v>160</v>
      </c>
      <c r="C88" s="62" t="s">
        <v>160</v>
      </c>
      <c r="D88" s="178" t="s">
        <v>160</v>
      </c>
      <c r="E88" s="48" t="str">
        <f>VLOOKUP(F88,[1]Sheet1!$B$4:$C$22,2,FALSE)</f>
        <v>久慈市</v>
      </c>
      <c r="F88" s="62" t="s">
        <v>167</v>
      </c>
      <c r="G88" s="47" t="s">
        <v>79</v>
      </c>
      <c r="H88" s="178" t="s">
        <v>51</v>
      </c>
      <c r="I88" s="63" t="s">
        <v>252</v>
      </c>
      <c r="J88" s="63" t="s">
        <v>53</v>
      </c>
      <c r="K88" s="48" t="s">
        <v>34</v>
      </c>
      <c r="L88" s="92" t="s">
        <v>40</v>
      </c>
      <c r="M88" s="227" t="s">
        <v>226</v>
      </c>
      <c r="N88" s="51" t="s">
        <v>42</v>
      </c>
      <c r="O88" s="66">
        <v>44061</v>
      </c>
      <c r="P88" s="67">
        <v>44063</v>
      </c>
      <c r="Q88" s="68" t="s">
        <v>255</v>
      </c>
      <c r="R88" s="69" t="s">
        <v>256</v>
      </c>
      <c r="S88" s="71" t="s">
        <v>193</v>
      </c>
      <c r="T88" s="57" t="str">
        <f t="shared" si="8"/>
        <v>&lt;4.75</v>
      </c>
      <c r="U88" s="57" t="str">
        <f t="shared" si="8"/>
        <v>&lt;5.31</v>
      </c>
      <c r="V88" s="58" t="str">
        <f t="shared" si="4"/>
        <v>&lt;10</v>
      </c>
      <c r="W88" s="85"/>
    </row>
    <row r="89" spans="1:23" x14ac:dyDescent="0.45">
      <c r="A89" s="45">
        <v>83</v>
      </c>
      <c r="B89" s="61" t="s">
        <v>160</v>
      </c>
      <c r="C89" s="62" t="s">
        <v>160</v>
      </c>
      <c r="D89" s="178" t="s">
        <v>160</v>
      </c>
      <c r="E89" s="48" t="str">
        <f>VLOOKUP(F89,[1]Sheet1!$B$4:$C$22,2,FALSE)</f>
        <v>久慈市</v>
      </c>
      <c r="F89" s="62" t="s">
        <v>167</v>
      </c>
      <c r="G89" s="47" t="s">
        <v>79</v>
      </c>
      <c r="H89" s="178" t="s">
        <v>51</v>
      </c>
      <c r="I89" s="63" t="s">
        <v>257</v>
      </c>
      <c r="J89" s="63" t="s">
        <v>53</v>
      </c>
      <c r="K89" s="48" t="s">
        <v>34</v>
      </c>
      <c r="L89" s="92" t="s">
        <v>40</v>
      </c>
      <c r="M89" s="227" t="s">
        <v>226</v>
      </c>
      <c r="N89" s="51" t="s">
        <v>42</v>
      </c>
      <c r="O89" s="66">
        <v>44061</v>
      </c>
      <c r="P89" s="67">
        <v>44063</v>
      </c>
      <c r="Q89" s="68" t="s">
        <v>258</v>
      </c>
      <c r="R89" s="69" t="s">
        <v>259</v>
      </c>
      <c r="S89" s="71" t="s">
        <v>260</v>
      </c>
      <c r="T89" s="57" t="str">
        <f t="shared" si="8"/>
        <v>&lt;3.71</v>
      </c>
      <c r="U89" s="57" t="str">
        <f t="shared" si="8"/>
        <v>&lt;3.43</v>
      </c>
      <c r="V89" s="58" t="str">
        <f t="shared" si="4"/>
        <v>&lt;7.1</v>
      </c>
      <c r="W89" s="85"/>
    </row>
    <row r="90" spans="1:23" x14ac:dyDescent="0.45">
      <c r="A90" s="45">
        <v>84</v>
      </c>
      <c r="B90" s="61" t="s">
        <v>160</v>
      </c>
      <c r="C90" s="62" t="s">
        <v>160</v>
      </c>
      <c r="D90" s="178" t="s">
        <v>160</v>
      </c>
      <c r="E90" s="48" t="str">
        <f>VLOOKUP(F90,[1]Sheet1!$B$4:$C$22,2,FALSE)</f>
        <v>釜石市</v>
      </c>
      <c r="F90" s="62" t="s">
        <v>161</v>
      </c>
      <c r="G90" s="47" t="s">
        <v>79</v>
      </c>
      <c r="H90" s="178" t="s">
        <v>51</v>
      </c>
      <c r="I90" s="63" t="s">
        <v>261</v>
      </c>
      <c r="J90" s="63" t="s">
        <v>53</v>
      </c>
      <c r="K90" s="48" t="s">
        <v>34</v>
      </c>
      <c r="L90" s="92" t="s">
        <v>40</v>
      </c>
      <c r="M90" s="227" t="s">
        <v>185</v>
      </c>
      <c r="N90" s="51" t="s">
        <v>42</v>
      </c>
      <c r="O90" s="66">
        <v>44060</v>
      </c>
      <c r="P90" s="67">
        <v>44062</v>
      </c>
      <c r="Q90" s="68" t="s">
        <v>262</v>
      </c>
      <c r="R90" s="69" t="s">
        <v>263</v>
      </c>
      <c r="S90" s="71" t="s">
        <v>264</v>
      </c>
      <c r="T90" s="57" t="str">
        <f t="shared" si="8"/>
        <v>&lt;0.545</v>
      </c>
      <c r="U90" s="57" t="str">
        <f t="shared" si="8"/>
        <v>&lt;0.444</v>
      </c>
      <c r="V90" s="58" t="str">
        <f t="shared" si="4"/>
        <v>&lt;0.99</v>
      </c>
      <c r="W90" s="85"/>
    </row>
    <row r="91" spans="1:23" x14ac:dyDescent="0.45">
      <c r="A91" s="45">
        <v>85</v>
      </c>
      <c r="B91" s="61" t="s">
        <v>160</v>
      </c>
      <c r="C91" s="62" t="s">
        <v>160</v>
      </c>
      <c r="D91" s="178" t="s">
        <v>160</v>
      </c>
      <c r="E91" s="48" t="str">
        <f>VLOOKUP(F91,[1]Sheet1!$B$4:$C$22,2,FALSE)</f>
        <v>久慈市</v>
      </c>
      <c r="F91" s="62" t="s">
        <v>167</v>
      </c>
      <c r="G91" s="47" t="s">
        <v>79</v>
      </c>
      <c r="H91" s="178" t="s">
        <v>51</v>
      </c>
      <c r="I91" s="63" t="s">
        <v>261</v>
      </c>
      <c r="J91" s="63" t="s">
        <v>53</v>
      </c>
      <c r="K91" s="48" t="s">
        <v>34</v>
      </c>
      <c r="L91" s="92" t="s">
        <v>40</v>
      </c>
      <c r="M91" s="227" t="s">
        <v>203</v>
      </c>
      <c r="N91" s="51" t="s">
        <v>42</v>
      </c>
      <c r="O91" s="66">
        <v>44061</v>
      </c>
      <c r="P91" s="67">
        <v>44063</v>
      </c>
      <c r="Q91" s="68" t="s">
        <v>265</v>
      </c>
      <c r="R91" s="69" t="s">
        <v>266</v>
      </c>
      <c r="S91" s="71" t="s">
        <v>267</v>
      </c>
      <c r="T91" s="57" t="str">
        <f t="shared" si="8"/>
        <v>&lt;4.83</v>
      </c>
      <c r="U91" s="57" t="str">
        <f t="shared" si="8"/>
        <v>&lt;2.95</v>
      </c>
      <c r="V91" s="58" t="str">
        <f t="shared" si="4"/>
        <v>&lt;7.8</v>
      </c>
      <c r="W91" s="85"/>
    </row>
    <row r="92" spans="1:23" x14ac:dyDescent="0.45">
      <c r="A92" s="45">
        <v>86</v>
      </c>
      <c r="B92" s="61" t="s">
        <v>160</v>
      </c>
      <c r="C92" s="62" t="s">
        <v>160</v>
      </c>
      <c r="D92" s="178" t="s">
        <v>160</v>
      </c>
      <c r="E92" s="48" t="str">
        <f>VLOOKUP(F92,[1]Sheet1!$B$4:$C$22,2,FALSE)</f>
        <v>-</v>
      </c>
      <c r="F92" s="62" t="s">
        <v>172</v>
      </c>
      <c r="G92" s="47" t="s">
        <v>79</v>
      </c>
      <c r="H92" s="178" t="s">
        <v>51</v>
      </c>
      <c r="I92" s="63" t="s">
        <v>268</v>
      </c>
      <c r="J92" s="63" t="s">
        <v>53</v>
      </c>
      <c r="K92" s="48" t="s">
        <v>34</v>
      </c>
      <c r="L92" s="92" t="s">
        <v>40</v>
      </c>
      <c r="M92" s="227" t="s">
        <v>177</v>
      </c>
      <c r="N92" s="51" t="s">
        <v>42</v>
      </c>
      <c r="O92" s="66">
        <v>44060</v>
      </c>
      <c r="P92" s="67">
        <v>44062</v>
      </c>
      <c r="Q92" s="68" t="s">
        <v>269</v>
      </c>
      <c r="R92" s="69" t="s">
        <v>270</v>
      </c>
      <c r="S92" s="71" t="s">
        <v>240</v>
      </c>
      <c r="T92" s="57" t="str">
        <f t="shared" si="8"/>
        <v>&lt;0.534</v>
      </c>
      <c r="U92" s="57" t="str">
        <f t="shared" si="8"/>
        <v>&lt;0.578</v>
      </c>
      <c r="V92" s="58" t="str">
        <f t="shared" si="4"/>
        <v>&lt;1.1</v>
      </c>
      <c r="W92" s="85"/>
    </row>
    <row r="93" spans="1:23" x14ac:dyDescent="0.45">
      <c r="A93" s="45">
        <v>87</v>
      </c>
      <c r="B93" s="61" t="s">
        <v>160</v>
      </c>
      <c r="C93" s="62" t="s">
        <v>160</v>
      </c>
      <c r="D93" s="178" t="s">
        <v>160</v>
      </c>
      <c r="E93" s="48" t="str">
        <f>VLOOKUP(F93,[1]Sheet1!$B$4:$C$22,2,FALSE)</f>
        <v>大船渡市</v>
      </c>
      <c r="F93" s="62" t="s">
        <v>271</v>
      </c>
      <c r="G93" s="47" t="s">
        <v>79</v>
      </c>
      <c r="H93" s="178" t="s">
        <v>51</v>
      </c>
      <c r="I93" s="63" t="s">
        <v>272</v>
      </c>
      <c r="J93" s="63" t="s">
        <v>273</v>
      </c>
      <c r="K93" s="48" t="s">
        <v>34</v>
      </c>
      <c r="L93" s="92" t="s">
        <v>40</v>
      </c>
      <c r="M93" s="227" t="s">
        <v>203</v>
      </c>
      <c r="N93" s="51" t="s">
        <v>42</v>
      </c>
      <c r="O93" s="66">
        <v>44061</v>
      </c>
      <c r="P93" s="67">
        <v>44063</v>
      </c>
      <c r="Q93" s="68" t="s">
        <v>274</v>
      </c>
      <c r="R93" s="69" t="s">
        <v>275</v>
      </c>
      <c r="S93" s="71" t="s">
        <v>276</v>
      </c>
      <c r="T93" s="57" t="str">
        <f t="shared" si="8"/>
        <v>&lt;0.283</v>
      </c>
      <c r="U93" s="57" t="str">
        <f t="shared" si="8"/>
        <v>&lt;0.311</v>
      </c>
      <c r="V93" s="58" t="str">
        <f t="shared" si="4"/>
        <v>&lt;0.59</v>
      </c>
      <c r="W93" s="85"/>
    </row>
    <row r="94" spans="1:23" x14ac:dyDescent="0.45">
      <c r="A94" s="45">
        <v>88</v>
      </c>
      <c r="B94" s="61" t="s">
        <v>160</v>
      </c>
      <c r="C94" s="62" t="s">
        <v>160</v>
      </c>
      <c r="D94" s="178" t="s">
        <v>160</v>
      </c>
      <c r="E94" s="48" t="str">
        <f>VLOOKUP(F94,[1]Sheet1!$B$4:$C$22,2,FALSE)</f>
        <v>大船渡市</v>
      </c>
      <c r="F94" s="62" t="s">
        <v>271</v>
      </c>
      <c r="G94" s="47" t="s">
        <v>79</v>
      </c>
      <c r="H94" s="178" t="s">
        <v>51</v>
      </c>
      <c r="I94" s="63" t="s">
        <v>272</v>
      </c>
      <c r="J94" s="63" t="s">
        <v>273</v>
      </c>
      <c r="K94" s="48" t="s">
        <v>34</v>
      </c>
      <c r="L94" s="92" t="s">
        <v>40</v>
      </c>
      <c r="M94" s="227" t="s">
        <v>203</v>
      </c>
      <c r="N94" s="51" t="s">
        <v>42</v>
      </c>
      <c r="O94" s="66">
        <v>44061</v>
      </c>
      <c r="P94" s="67">
        <v>44063</v>
      </c>
      <c r="Q94" s="68" t="s">
        <v>277</v>
      </c>
      <c r="R94" s="69" t="s">
        <v>278</v>
      </c>
      <c r="S94" s="71" t="s">
        <v>279</v>
      </c>
      <c r="T94" s="57" t="str">
        <f t="shared" si="8"/>
        <v>&lt;0.517</v>
      </c>
      <c r="U94" s="57" t="str">
        <f t="shared" si="8"/>
        <v>&lt;0.312</v>
      </c>
      <c r="V94" s="58" t="str">
        <f t="shared" si="4"/>
        <v>&lt;0.83</v>
      </c>
      <c r="W94" s="85"/>
    </row>
    <row r="95" spans="1:23" x14ac:dyDescent="0.45">
      <c r="A95" s="45">
        <v>89</v>
      </c>
      <c r="B95" s="61" t="s">
        <v>160</v>
      </c>
      <c r="C95" s="62" t="s">
        <v>160</v>
      </c>
      <c r="D95" s="178" t="s">
        <v>160</v>
      </c>
      <c r="E95" s="48" t="str">
        <f>VLOOKUP(F95,[1]Sheet1!$B$4:$C$22,2,FALSE)</f>
        <v>大船渡市</v>
      </c>
      <c r="F95" s="62" t="s">
        <v>271</v>
      </c>
      <c r="G95" s="47" t="s">
        <v>79</v>
      </c>
      <c r="H95" s="178" t="s">
        <v>51</v>
      </c>
      <c r="I95" s="63" t="s">
        <v>272</v>
      </c>
      <c r="J95" s="63" t="s">
        <v>273</v>
      </c>
      <c r="K95" s="48" t="s">
        <v>34</v>
      </c>
      <c r="L95" s="92" t="s">
        <v>40</v>
      </c>
      <c r="M95" s="227" t="s">
        <v>203</v>
      </c>
      <c r="N95" s="51" t="s">
        <v>42</v>
      </c>
      <c r="O95" s="66">
        <v>44061</v>
      </c>
      <c r="P95" s="67">
        <v>44063</v>
      </c>
      <c r="Q95" s="68" t="s">
        <v>280</v>
      </c>
      <c r="R95" s="69" t="s">
        <v>281</v>
      </c>
      <c r="S95" s="71" t="s">
        <v>282</v>
      </c>
      <c r="T95" s="57" t="str">
        <f t="shared" si="8"/>
        <v>&lt;0.25</v>
      </c>
      <c r="U95" s="57" t="str">
        <f t="shared" si="8"/>
        <v>&lt;0.307</v>
      </c>
      <c r="V95" s="58" t="str">
        <f t="shared" si="4"/>
        <v>&lt;0.56</v>
      </c>
      <c r="W95" s="85"/>
    </row>
    <row r="96" spans="1:23" x14ac:dyDescent="0.45">
      <c r="A96" s="45">
        <v>90</v>
      </c>
      <c r="B96" s="61" t="s">
        <v>160</v>
      </c>
      <c r="C96" s="62" t="s">
        <v>160</v>
      </c>
      <c r="D96" s="178" t="s">
        <v>160</v>
      </c>
      <c r="E96" s="48" t="str">
        <f>VLOOKUP(F96,[1]Sheet1!$B$4:$C$22,2,FALSE)</f>
        <v>大船渡市</v>
      </c>
      <c r="F96" s="62" t="s">
        <v>271</v>
      </c>
      <c r="G96" s="47" t="s">
        <v>79</v>
      </c>
      <c r="H96" s="178" t="s">
        <v>51</v>
      </c>
      <c r="I96" s="63" t="s">
        <v>272</v>
      </c>
      <c r="J96" s="63" t="s">
        <v>273</v>
      </c>
      <c r="K96" s="48" t="s">
        <v>34</v>
      </c>
      <c r="L96" s="92" t="s">
        <v>40</v>
      </c>
      <c r="M96" s="227" t="s">
        <v>203</v>
      </c>
      <c r="N96" s="51" t="s">
        <v>42</v>
      </c>
      <c r="O96" s="66">
        <v>44061</v>
      </c>
      <c r="P96" s="67">
        <v>44063</v>
      </c>
      <c r="Q96" s="68" t="s">
        <v>283</v>
      </c>
      <c r="R96" s="69" t="s">
        <v>284</v>
      </c>
      <c r="S96" s="71" t="s">
        <v>285</v>
      </c>
      <c r="T96" s="57" t="str">
        <f t="shared" si="8"/>
        <v>&lt;0.446</v>
      </c>
      <c r="U96" s="57" t="str">
        <f t="shared" si="8"/>
        <v>&lt;0.463</v>
      </c>
      <c r="V96" s="58" t="str">
        <f t="shared" ref="V96:V118" si="9">IFERROR(IF(AND(T96="",U96=""),"",IF(AND(T96="-",U96="-"),IF(S96="","Cs合計を入力してください",S96),IF(NOT(ISERROR(T96*1+U96*1)),ROUND(T96+U96, 1-INT(LOG(ABS(T96+U96)))),IF(NOT(ISERROR(T96*1)),ROUND(T96, 1-INT(LOG(ABS(T96)))),IF(NOT(ISERROR(U96*1)),ROUND(U96, 1-INT(LOG(ABS(U96)))),IF(ISERROR(T96*1+U96*1),"&lt;"&amp;ROUND(IF(T96="-",0,SUBSTITUTE(T96,"&lt;",""))*1+IF(U96="-",0,SUBSTITUTE(U96,"&lt;",""))*1,1-INT(LOG(ABS(IF(T96="-",0,SUBSTITUTE(T96,"&lt;",""))*1+IF(U96="-",0,SUBSTITUTE(U96,"&lt;",""))*1)))))))))),"入力形式が間違っています")</f>
        <v>&lt;0.91</v>
      </c>
      <c r="W96" s="85"/>
    </row>
    <row r="97" spans="1:23" x14ac:dyDescent="0.45">
      <c r="A97" s="45">
        <v>91</v>
      </c>
      <c r="B97" s="45" t="s">
        <v>286</v>
      </c>
      <c r="C97" s="46" t="s">
        <v>286</v>
      </c>
      <c r="D97" s="177"/>
      <c r="E97" s="63"/>
      <c r="F97" s="62" t="s">
        <v>287</v>
      </c>
      <c r="G97" s="47" t="s">
        <v>50</v>
      </c>
      <c r="H97" s="178" t="s">
        <v>288</v>
      </c>
      <c r="I97" s="63" t="s">
        <v>289</v>
      </c>
      <c r="J97" s="63"/>
      <c r="K97" s="63"/>
      <c r="L97" s="92" t="s">
        <v>40</v>
      </c>
      <c r="M97" s="226" t="s">
        <v>290</v>
      </c>
      <c r="N97" s="51" t="s">
        <v>42</v>
      </c>
      <c r="O97" s="66">
        <v>44055</v>
      </c>
      <c r="P97" s="67">
        <v>44062</v>
      </c>
      <c r="Q97" s="68" t="s">
        <v>291</v>
      </c>
      <c r="R97" s="69" t="s">
        <v>291</v>
      </c>
      <c r="S97" s="56" t="s">
        <v>292</v>
      </c>
      <c r="T97" s="57" t="str">
        <f t="shared" ref="T97:U112" si="10">IF(Q97="","",IF(NOT(ISERROR(Q97*1)),ROUNDDOWN(Q97*1,2-INT(LOG(ABS(Q97*1)))),IFERROR("&lt;"&amp;ROUNDDOWN(IF(SUBSTITUTE(Q97,"&lt;","")*1&lt;=50,SUBSTITUTE(Q97,"&lt;","")*1,""),2-INT(LOG(ABS(SUBSTITUTE(Q97,"&lt;","")*1)))),IF(Q97="-",Q97,"入力形式が間違っています"))))</f>
        <v>&lt;2.4</v>
      </c>
      <c r="U97" s="57" t="str">
        <f t="shared" si="10"/>
        <v>&lt;2.4</v>
      </c>
      <c r="V97" s="58" t="str">
        <f t="shared" si="9"/>
        <v>&lt;4.8</v>
      </c>
      <c r="W97" s="59" t="str">
        <f t="shared" ref="W97:W120" si="11">IF(ISERROR(V97*1),"",IF(AND(H97="飲料水",V97&gt;=11),"○",IF(AND(H97="牛乳・乳児用食品",V97&gt;=51),"○",IF(AND(H97&lt;&gt;"",V97&gt;=110),"○",""))))</f>
        <v/>
      </c>
    </row>
    <row r="98" spans="1:23" x14ac:dyDescent="0.45">
      <c r="A98" s="45">
        <v>92</v>
      </c>
      <c r="B98" s="45" t="s">
        <v>286</v>
      </c>
      <c r="C98" s="46" t="s">
        <v>286</v>
      </c>
      <c r="D98" s="177"/>
      <c r="E98" s="63"/>
      <c r="F98" s="62" t="s">
        <v>293</v>
      </c>
      <c r="G98" s="47" t="s">
        <v>50</v>
      </c>
      <c r="H98" s="178" t="s">
        <v>288</v>
      </c>
      <c r="I98" s="63" t="s">
        <v>294</v>
      </c>
      <c r="J98" s="63"/>
      <c r="K98" s="63"/>
      <c r="L98" s="92" t="s">
        <v>40</v>
      </c>
      <c r="M98" s="226" t="s">
        <v>290</v>
      </c>
      <c r="N98" s="51" t="s">
        <v>42</v>
      </c>
      <c r="O98" s="66">
        <v>44055</v>
      </c>
      <c r="P98" s="67">
        <v>44062</v>
      </c>
      <c r="Q98" s="68" t="s">
        <v>295</v>
      </c>
      <c r="R98" s="69" t="s">
        <v>296</v>
      </c>
      <c r="S98" s="56" t="s">
        <v>297</v>
      </c>
      <c r="T98" s="57" t="str">
        <f t="shared" si="10"/>
        <v>&lt;1.9</v>
      </c>
      <c r="U98" s="57" t="str">
        <f t="shared" si="10"/>
        <v>&lt;2</v>
      </c>
      <c r="V98" s="58" t="str">
        <f t="shared" si="9"/>
        <v>&lt;3.9</v>
      </c>
      <c r="W98" s="59" t="str">
        <f t="shared" si="11"/>
        <v/>
      </c>
    </row>
    <row r="99" spans="1:23" x14ac:dyDescent="0.45">
      <c r="A99" s="45">
        <v>93</v>
      </c>
      <c r="B99" s="45" t="s">
        <v>286</v>
      </c>
      <c r="C99" s="46" t="s">
        <v>286</v>
      </c>
      <c r="D99" s="177"/>
      <c r="E99" s="63"/>
      <c r="F99" s="62" t="s">
        <v>298</v>
      </c>
      <c r="G99" s="47" t="s">
        <v>50</v>
      </c>
      <c r="H99" s="178" t="s">
        <v>288</v>
      </c>
      <c r="I99" s="63" t="s">
        <v>299</v>
      </c>
      <c r="J99" s="63"/>
      <c r="K99" s="63"/>
      <c r="L99" s="92" t="s">
        <v>40</v>
      </c>
      <c r="M99" s="226" t="s">
        <v>290</v>
      </c>
      <c r="N99" s="51" t="s">
        <v>42</v>
      </c>
      <c r="O99" s="66">
        <v>44055</v>
      </c>
      <c r="P99" s="67">
        <v>44062</v>
      </c>
      <c r="Q99" s="68" t="s">
        <v>300</v>
      </c>
      <c r="R99" s="69" t="s">
        <v>301</v>
      </c>
      <c r="S99" s="70" t="s">
        <v>302</v>
      </c>
      <c r="T99" s="57" t="str">
        <f t="shared" si="10"/>
        <v>&lt;2.1</v>
      </c>
      <c r="U99" s="57" t="str">
        <f t="shared" si="10"/>
        <v>&lt;2.5</v>
      </c>
      <c r="V99" s="58" t="str">
        <f t="shared" si="9"/>
        <v>&lt;4.6</v>
      </c>
      <c r="W99" s="59" t="str">
        <f t="shared" si="11"/>
        <v/>
      </c>
    </row>
    <row r="100" spans="1:23" x14ac:dyDescent="0.45">
      <c r="A100" s="45">
        <v>94</v>
      </c>
      <c r="B100" s="45" t="s">
        <v>286</v>
      </c>
      <c r="C100" s="46" t="s">
        <v>286</v>
      </c>
      <c r="D100" s="177"/>
      <c r="E100" s="63"/>
      <c r="F100" s="62" t="s">
        <v>303</v>
      </c>
      <c r="G100" s="47" t="s">
        <v>50</v>
      </c>
      <c r="H100" s="178" t="s">
        <v>288</v>
      </c>
      <c r="I100" s="63" t="s">
        <v>304</v>
      </c>
      <c r="J100" s="63"/>
      <c r="K100" s="63"/>
      <c r="L100" s="92" t="s">
        <v>40</v>
      </c>
      <c r="M100" s="226" t="s">
        <v>290</v>
      </c>
      <c r="N100" s="51" t="s">
        <v>42</v>
      </c>
      <c r="O100" s="66">
        <v>44055</v>
      </c>
      <c r="P100" s="67">
        <v>44062</v>
      </c>
      <c r="Q100" s="68" t="s">
        <v>305</v>
      </c>
      <c r="R100" s="69" t="s">
        <v>306</v>
      </c>
      <c r="S100" s="70" t="s">
        <v>307</v>
      </c>
      <c r="T100" s="57" t="str">
        <f t="shared" si="10"/>
        <v>&lt;2.7</v>
      </c>
      <c r="U100" s="57" t="str">
        <f t="shared" si="10"/>
        <v>&lt;2.6</v>
      </c>
      <c r="V100" s="58" t="str">
        <f t="shared" si="9"/>
        <v>&lt;5.3</v>
      </c>
      <c r="W100" s="59" t="str">
        <f t="shared" si="11"/>
        <v/>
      </c>
    </row>
    <row r="101" spans="1:23" x14ac:dyDescent="0.45">
      <c r="A101" s="45">
        <v>95</v>
      </c>
      <c r="B101" s="45" t="s">
        <v>286</v>
      </c>
      <c r="C101" s="46" t="s">
        <v>286</v>
      </c>
      <c r="D101" s="177"/>
      <c r="E101" s="63"/>
      <c r="F101" s="62" t="s">
        <v>308</v>
      </c>
      <c r="G101" s="47" t="s">
        <v>50</v>
      </c>
      <c r="H101" s="178" t="s">
        <v>288</v>
      </c>
      <c r="I101" s="63" t="s">
        <v>309</v>
      </c>
      <c r="J101" s="63"/>
      <c r="K101" s="63"/>
      <c r="L101" s="92" t="s">
        <v>40</v>
      </c>
      <c r="M101" s="226" t="s">
        <v>290</v>
      </c>
      <c r="N101" s="51" t="s">
        <v>42</v>
      </c>
      <c r="O101" s="66">
        <v>44055</v>
      </c>
      <c r="P101" s="67">
        <v>44062</v>
      </c>
      <c r="Q101" s="68" t="s">
        <v>310</v>
      </c>
      <c r="R101" s="69" t="s">
        <v>295</v>
      </c>
      <c r="S101" s="56" t="s">
        <v>311</v>
      </c>
      <c r="T101" s="57" t="str">
        <f t="shared" si="10"/>
        <v>&lt;2.3</v>
      </c>
      <c r="U101" s="57" t="str">
        <f t="shared" si="10"/>
        <v>&lt;1.9</v>
      </c>
      <c r="V101" s="58" t="str">
        <f t="shared" si="9"/>
        <v>&lt;4.2</v>
      </c>
      <c r="W101" s="59" t="str">
        <f t="shared" si="11"/>
        <v/>
      </c>
    </row>
    <row r="102" spans="1:23" x14ac:dyDescent="0.45">
      <c r="A102" s="45">
        <v>96</v>
      </c>
      <c r="B102" s="45" t="s">
        <v>286</v>
      </c>
      <c r="C102" s="46" t="s">
        <v>286</v>
      </c>
      <c r="D102" s="177"/>
      <c r="E102" s="63"/>
      <c r="F102" s="62" t="s">
        <v>312</v>
      </c>
      <c r="G102" s="47" t="s">
        <v>79</v>
      </c>
      <c r="H102" s="178" t="s">
        <v>288</v>
      </c>
      <c r="I102" s="63" t="s">
        <v>313</v>
      </c>
      <c r="J102" s="63"/>
      <c r="K102" s="63"/>
      <c r="L102" s="92" t="s">
        <v>40</v>
      </c>
      <c r="M102" s="226" t="s">
        <v>290</v>
      </c>
      <c r="N102" s="51" t="s">
        <v>42</v>
      </c>
      <c r="O102" s="66">
        <v>44046</v>
      </c>
      <c r="P102" s="67">
        <v>44054</v>
      </c>
      <c r="Q102" s="68" t="s">
        <v>310</v>
      </c>
      <c r="R102" s="69" t="s">
        <v>296</v>
      </c>
      <c r="S102" s="56" t="s">
        <v>314</v>
      </c>
      <c r="T102" s="57" t="str">
        <f t="shared" si="10"/>
        <v>&lt;2.3</v>
      </c>
      <c r="U102" s="57" t="str">
        <f t="shared" si="10"/>
        <v>&lt;2</v>
      </c>
      <c r="V102" s="58" t="str">
        <f t="shared" si="9"/>
        <v>&lt;4.3</v>
      </c>
      <c r="W102" s="59" t="str">
        <f t="shared" si="11"/>
        <v/>
      </c>
    </row>
    <row r="103" spans="1:23" x14ac:dyDescent="0.45">
      <c r="A103" s="45">
        <v>97</v>
      </c>
      <c r="B103" s="45" t="s">
        <v>286</v>
      </c>
      <c r="C103" s="46" t="s">
        <v>286</v>
      </c>
      <c r="D103" s="177"/>
      <c r="E103" s="63"/>
      <c r="F103" s="62" t="s">
        <v>315</v>
      </c>
      <c r="G103" s="47" t="s">
        <v>79</v>
      </c>
      <c r="H103" s="178" t="s">
        <v>288</v>
      </c>
      <c r="I103" s="63" t="s">
        <v>316</v>
      </c>
      <c r="J103" s="63"/>
      <c r="K103" s="63"/>
      <c r="L103" s="92" t="s">
        <v>40</v>
      </c>
      <c r="M103" s="226" t="s">
        <v>290</v>
      </c>
      <c r="N103" s="51" t="s">
        <v>42</v>
      </c>
      <c r="O103" s="66">
        <v>44046</v>
      </c>
      <c r="P103" s="67">
        <v>44054</v>
      </c>
      <c r="Q103" s="68" t="s">
        <v>317</v>
      </c>
      <c r="R103" s="69" t="s">
        <v>317</v>
      </c>
      <c r="S103" s="56" t="s">
        <v>318</v>
      </c>
      <c r="T103" s="57" t="str">
        <f t="shared" si="10"/>
        <v>&lt;2.2</v>
      </c>
      <c r="U103" s="57" t="str">
        <f t="shared" si="10"/>
        <v>&lt;2.2</v>
      </c>
      <c r="V103" s="58" t="str">
        <f t="shared" si="9"/>
        <v>&lt;4.4</v>
      </c>
      <c r="W103" s="59" t="str">
        <f t="shared" si="11"/>
        <v/>
      </c>
    </row>
    <row r="104" spans="1:23" x14ac:dyDescent="0.45">
      <c r="A104" s="45">
        <v>98</v>
      </c>
      <c r="B104" s="45" t="s">
        <v>286</v>
      </c>
      <c r="C104" s="46" t="s">
        <v>286</v>
      </c>
      <c r="D104" s="177"/>
      <c r="E104" s="63"/>
      <c r="F104" s="62" t="s">
        <v>315</v>
      </c>
      <c r="G104" s="47" t="s">
        <v>79</v>
      </c>
      <c r="H104" s="178" t="s">
        <v>288</v>
      </c>
      <c r="I104" s="63" t="s">
        <v>319</v>
      </c>
      <c r="J104" s="63"/>
      <c r="K104" s="63"/>
      <c r="L104" s="92" t="s">
        <v>40</v>
      </c>
      <c r="M104" s="226" t="s">
        <v>290</v>
      </c>
      <c r="N104" s="51" t="s">
        <v>42</v>
      </c>
      <c r="O104" s="66">
        <v>44046</v>
      </c>
      <c r="P104" s="67">
        <v>44054</v>
      </c>
      <c r="Q104" s="68" t="s">
        <v>320</v>
      </c>
      <c r="R104" s="69" t="s">
        <v>320</v>
      </c>
      <c r="S104" s="70" t="s">
        <v>321</v>
      </c>
      <c r="T104" s="57" t="str">
        <f t="shared" si="10"/>
        <v>&lt;1.7</v>
      </c>
      <c r="U104" s="57" t="str">
        <f t="shared" si="10"/>
        <v>&lt;1.7</v>
      </c>
      <c r="V104" s="58" t="str">
        <f t="shared" si="9"/>
        <v>&lt;3.4</v>
      </c>
      <c r="W104" s="59" t="str">
        <f t="shared" si="11"/>
        <v/>
      </c>
    </row>
    <row r="105" spans="1:23" x14ac:dyDescent="0.45">
      <c r="A105" s="45">
        <v>99</v>
      </c>
      <c r="B105" s="45" t="s">
        <v>286</v>
      </c>
      <c r="C105" s="46" t="s">
        <v>286</v>
      </c>
      <c r="D105" s="177"/>
      <c r="E105" s="63"/>
      <c r="F105" s="62" t="s">
        <v>322</v>
      </c>
      <c r="G105" s="47" t="s">
        <v>79</v>
      </c>
      <c r="H105" s="178" t="s">
        <v>288</v>
      </c>
      <c r="I105" s="63" t="s">
        <v>323</v>
      </c>
      <c r="J105" s="63"/>
      <c r="K105" s="63"/>
      <c r="L105" s="92" t="s">
        <v>40</v>
      </c>
      <c r="M105" s="226" t="s">
        <v>290</v>
      </c>
      <c r="N105" s="51" t="s">
        <v>42</v>
      </c>
      <c r="O105" s="66">
        <v>44046</v>
      </c>
      <c r="P105" s="67">
        <v>44054</v>
      </c>
      <c r="Q105" s="68" t="s">
        <v>291</v>
      </c>
      <c r="R105" s="69" t="s">
        <v>305</v>
      </c>
      <c r="S105" s="70" t="s">
        <v>324</v>
      </c>
      <c r="T105" s="57" t="str">
        <f t="shared" si="10"/>
        <v>&lt;2.4</v>
      </c>
      <c r="U105" s="57" t="str">
        <f t="shared" si="10"/>
        <v>&lt;2.7</v>
      </c>
      <c r="V105" s="58" t="str">
        <f t="shared" si="9"/>
        <v>&lt;5.1</v>
      </c>
      <c r="W105" s="59" t="str">
        <f t="shared" si="11"/>
        <v/>
      </c>
    </row>
    <row r="106" spans="1:23" x14ac:dyDescent="0.45">
      <c r="A106" s="45">
        <v>100</v>
      </c>
      <c r="B106" s="45" t="s">
        <v>286</v>
      </c>
      <c r="C106" s="46" t="s">
        <v>286</v>
      </c>
      <c r="D106" s="177"/>
      <c r="E106" s="63"/>
      <c r="F106" s="62" t="s">
        <v>325</v>
      </c>
      <c r="G106" s="47" t="s">
        <v>50</v>
      </c>
      <c r="H106" s="178" t="s">
        <v>288</v>
      </c>
      <c r="I106" s="63" t="s">
        <v>289</v>
      </c>
      <c r="J106" s="63"/>
      <c r="K106" s="63"/>
      <c r="L106" s="92" t="s">
        <v>40</v>
      </c>
      <c r="M106" s="226" t="s">
        <v>290</v>
      </c>
      <c r="N106" s="51" t="s">
        <v>42</v>
      </c>
      <c r="O106" s="66">
        <v>44027</v>
      </c>
      <c r="P106" s="67">
        <v>44034</v>
      </c>
      <c r="Q106" s="68" t="s">
        <v>306</v>
      </c>
      <c r="R106" s="69" t="s">
        <v>291</v>
      </c>
      <c r="S106" s="56" t="s">
        <v>326</v>
      </c>
      <c r="T106" s="57" t="str">
        <f t="shared" si="10"/>
        <v>&lt;2.6</v>
      </c>
      <c r="U106" s="57" t="str">
        <f t="shared" si="10"/>
        <v>&lt;2.4</v>
      </c>
      <c r="V106" s="58" t="str">
        <f t="shared" si="9"/>
        <v>&lt;5</v>
      </c>
      <c r="W106" s="59" t="str">
        <f t="shared" si="11"/>
        <v/>
      </c>
    </row>
    <row r="107" spans="1:23" x14ac:dyDescent="0.45">
      <c r="A107" s="45">
        <v>101</v>
      </c>
      <c r="B107" s="45" t="s">
        <v>286</v>
      </c>
      <c r="C107" s="46" t="s">
        <v>286</v>
      </c>
      <c r="D107" s="177"/>
      <c r="E107" s="63"/>
      <c r="F107" s="62" t="s">
        <v>327</v>
      </c>
      <c r="G107" s="47" t="s">
        <v>50</v>
      </c>
      <c r="H107" s="178" t="s">
        <v>288</v>
      </c>
      <c r="I107" s="63" t="s">
        <v>328</v>
      </c>
      <c r="J107" s="63"/>
      <c r="K107" s="63"/>
      <c r="L107" s="92" t="s">
        <v>40</v>
      </c>
      <c r="M107" s="226" t="s">
        <v>290</v>
      </c>
      <c r="N107" s="51" t="s">
        <v>42</v>
      </c>
      <c r="O107" s="66">
        <v>44027</v>
      </c>
      <c r="P107" s="67">
        <v>44034</v>
      </c>
      <c r="Q107" s="68" t="s">
        <v>320</v>
      </c>
      <c r="R107" s="69" t="s">
        <v>329</v>
      </c>
      <c r="S107" s="56" t="s">
        <v>330</v>
      </c>
      <c r="T107" s="57" t="str">
        <f t="shared" si="10"/>
        <v>&lt;1.7</v>
      </c>
      <c r="U107" s="57" t="str">
        <f t="shared" si="10"/>
        <v>&lt;1.8</v>
      </c>
      <c r="V107" s="58" t="str">
        <f t="shared" si="9"/>
        <v>&lt;3.5</v>
      </c>
      <c r="W107" s="59" t="str">
        <f t="shared" si="11"/>
        <v/>
      </c>
    </row>
    <row r="108" spans="1:23" x14ac:dyDescent="0.45">
      <c r="A108" s="45">
        <v>102</v>
      </c>
      <c r="B108" s="45" t="s">
        <v>286</v>
      </c>
      <c r="C108" s="46" t="s">
        <v>286</v>
      </c>
      <c r="D108" s="177"/>
      <c r="E108" s="63"/>
      <c r="F108" s="62" t="s">
        <v>331</v>
      </c>
      <c r="G108" s="47" t="s">
        <v>50</v>
      </c>
      <c r="H108" s="178" t="s">
        <v>288</v>
      </c>
      <c r="I108" s="63" t="s">
        <v>309</v>
      </c>
      <c r="J108" s="63"/>
      <c r="K108" s="63"/>
      <c r="L108" s="92" t="s">
        <v>40</v>
      </c>
      <c r="M108" s="226" t="s">
        <v>290</v>
      </c>
      <c r="N108" s="51" t="s">
        <v>42</v>
      </c>
      <c r="O108" s="66">
        <v>44027</v>
      </c>
      <c r="P108" s="67">
        <v>44034</v>
      </c>
      <c r="Q108" s="68" t="s">
        <v>317</v>
      </c>
      <c r="R108" s="69" t="s">
        <v>300</v>
      </c>
      <c r="S108" s="70" t="s">
        <v>314</v>
      </c>
      <c r="T108" s="57" t="str">
        <f t="shared" si="10"/>
        <v>&lt;2.2</v>
      </c>
      <c r="U108" s="57" t="str">
        <f t="shared" si="10"/>
        <v>&lt;2.1</v>
      </c>
      <c r="V108" s="58" t="str">
        <f t="shared" si="9"/>
        <v>&lt;4.3</v>
      </c>
      <c r="W108" s="59" t="str">
        <f t="shared" si="11"/>
        <v/>
      </c>
    </row>
    <row r="109" spans="1:23" x14ac:dyDescent="0.45">
      <c r="A109" s="45">
        <v>103</v>
      </c>
      <c r="B109" s="45" t="s">
        <v>286</v>
      </c>
      <c r="C109" s="46" t="s">
        <v>286</v>
      </c>
      <c r="D109" s="177"/>
      <c r="E109" s="63"/>
      <c r="F109" s="62" t="s">
        <v>332</v>
      </c>
      <c r="G109" s="47" t="s">
        <v>50</v>
      </c>
      <c r="H109" s="178" t="s">
        <v>288</v>
      </c>
      <c r="I109" s="63" t="s">
        <v>333</v>
      </c>
      <c r="J109" s="63"/>
      <c r="K109" s="63"/>
      <c r="L109" s="92" t="s">
        <v>40</v>
      </c>
      <c r="M109" s="226" t="s">
        <v>290</v>
      </c>
      <c r="N109" s="51" t="s">
        <v>42</v>
      </c>
      <c r="O109" s="66">
        <v>44027</v>
      </c>
      <c r="P109" s="67">
        <v>44034</v>
      </c>
      <c r="Q109" s="68" t="s">
        <v>310</v>
      </c>
      <c r="R109" s="69" t="s">
        <v>300</v>
      </c>
      <c r="S109" s="70" t="s">
        <v>318</v>
      </c>
      <c r="T109" s="57" t="str">
        <f t="shared" si="10"/>
        <v>&lt;2.3</v>
      </c>
      <c r="U109" s="57" t="str">
        <f t="shared" si="10"/>
        <v>&lt;2.1</v>
      </c>
      <c r="V109" s="58" t="str">
        <f t="shared" si="9"/>
        <v>&lt;4.4</v>
      </c>
      <c r="W109" s="59" t="str">
        <f t="shared" si="11"/>
        <v/>
      </c>
    </row>
    <row r="110" spans="1:23" x14ac:dyDescent="0.45">
      <c r="A110" s="45">
        <v>104</v>
      </c>
      <c r="B110" s="45" t="s">
        <v>286</v>
      </c>
      <c r="C110" s="46" t="s">
        <v>286</v>
      </c>
      <c r="D110" s="178"/>
      <c r="E110" s="63"/>
      <c r="F110" s="62" t="s">
        <v>332</v>
      </c>
      <c r="G110" s="47" t="s">
        <v>50</v>
      </c>
      <c r="H110" s="178" t="s">
        <v>288</v>
      </c>
      <c r="I110" s="63" t="s">
        <v>334</v>
      </c>
      <c r="J110" s="63"/>
      <c r="K110" s="63"/>
      <c r="L110" s="92" t="s">
        <v>40</v>
      </c>
      <c r="M110" s="226" t="s">
        <v>290</v>
      </c>
      <c r="N110" s="51" t="s">
        <v>42</v>
      </c>
      <c r="O110" s="66">
        <v>44027</v>
      </c>
      <c r="P110" s="67">
        <v>44034</v>
      </c>
      <c r="Q110" s="68" t="s">
        <v>329</v>
      </c>
      <c r="R110" s="69" t="s">
        <v>295</v>
      </c>
      <c r="S110" s="70" t="s">
        <v>335</v>
      </c>
      <c r="T110" s="57" t="str">
        <f t="shared" si="10"/>
        <v>&lt;1.8</v>
      </c>
      <c r="U110" s="57" t="str">
        <f t="shared" si="10"/>
        <v>&lt;1.9</v>
      </c>
      <c r="V110" s="58" t="str">
        <f t="shared" si="9"/>
        <v>&lt;3.7</v>
      </c>
      <c r="W110" s="59" t="str">
        <f t="shared" si="11"/>
        <v/>
      </c>
    </row>
    <row r="111" spans="1:23" x14ac:dyDescent="0.45">
      <c r="A111" s="45">
        <v>105</v>
      </c>
      <c r="B111" s="45" t="s">
        <v>286</v>
      </c>
      <c r="C111" s="46" t="s">
        <v>286</v>
      </c>
      <c r="D111" s="177"/>
      <c r="E111" s="63"/>
      <c r="F111" s="62" t="s">
        <v>336</v>
      </c>
      <c r="G111" s="47" t="s">
        <v>50</v>
      </c>
      <c r="H111" s="178" t="s">
        <v>288</v>
      </c>
      <c r="I111" s="63" t="s">
        <v>289</v>
      </c>
      <c r="J111" s="63"/>
      <c r="K111" s="63"/>
      <c r="L111" s="92" t="s">
        <v>40</v>
      </c>
      <c r="M111" s="226" t="s">
        <v>290</v>
      </c>
      <c r="N111" s="51" t="s">
        <v>42</v>
      </c>
      <c r="O111" s="66">
        <v>43999</v>
      </c>
      <c r="P111" s="67">
        <v>44006</v>
      </c>
      <c r="Q111" s="68" t="s">
        <v>295</v>
      </c>
      <c r="R111" s="69" t="s">
        <v>310</v>
      </c>
      <c r="S111" s="56" t="s">
        <v>337</v>
      </c>
      <c r="T111" s="57" t="str">
        <f t="shared" si="10"/>
        <v>&lt;1.9</v>
      </c>
      <c r="U111" s="57" t="str">
        <f t="shared" si="10"/>
        <v>&lt;2.3</v>
      </c>
      <c r="V111" s="58" t="str">
        <f t="shared" si="9"/>
        <v>&lt;4.2</v>
      </c>
      <c r="W111" s="59" t="str">
        <f t="shared" si="11"/>
        <v/>
      </c>
    </row>
    <row r="112" spans="1:23" x14ac:dyDescent="0.45">
      <c r="A112" s="45">
        <v>106</v>
      </c>
      <c r="B112" s="45" t="s">
        <v>286</v>
      </c>
      <c r="C112" s="46" t="s">
        <v>286</v>
      </c>
      <c r="D112" s="177"/>
      <c r="E112" s="63"/>
      <c r="F112" s="62" t="s">
        <v>338</v>
      </c>
      <c r="G112" s="47" t="s">
        <v>50</v>
      </c>
      <c r="H112" s="178" t="s">
        <v>288</v>
      </c>
      <c r="I112" s="63" t="s">
        <v>339</v>
      </c>
      <c r="J112" s="63"/>
      <c r="K112" s="63"/>
      <c r="L112" s="92" t="s">
        <v>40</v>
      </c>
      <c r="M112" s="226" t="s">
        <v>290</v>
      </c>
      <c r="N112" s="51" t="s">
        <v>42</v>
      </c>
      <c r="O112" s="66">
        <v>43999</v>
      </c>
      <c r="P112" s="67">
        <v>44006</v>
      </c>
      <c r="Q112" s="68" t="s">
        <v>310</v>
      </c>
      <c r="R112" s="69" t="s">
        <v>295</v>
      </c>
      <c r="S112" s="56" t="s">
        <v>337</v>
      </c>
      <c r="T112" s="57" t="str">
        <f t="shared" si="10"/>
        <v>&lt;2.3</v>
      </c>
      <c r="U112" s="57" t="str">
        <f t="shared" si="10"/>
        <v>&lt;1.9</v>
      </c>
      <c r="V112" s="58" t="str">
        <f t="shared" si="9"/>
        <v>&lt;4.2</v>
      </c>
      <c r="W112" s="59" t="str">
        <f t="shared" si="11"/>
        <v/>
      </c>
    </row>
    <row r="113" spans="1:23" x14ac:dyDescent="0.45">
      <c r="A113" s="45">
        <v>107</v>
      </c>
      <c r="B113" s="45" t="s">
        <v>286</v>
      </c>
      <c r="C113" s="46" t="s">
        <v>286</v>
      </c>
      <c r="D113" s="177"/>
      <c r="E113" s="63"/>
      <c r="F113" s="62" t="s">
        <v>340</v>
      </c>
      <c r="G113" s="47" t="s">
        <v>50</v>
      </c>
      <c r="H113" s="178" t="s">
        <v>288</v>
      </c>
      <c r="I113" s="63" t="s">
        <v>341</v>
      </c>
      <c r="J113" s="63"/>
      <c r="K113" s="63"/>
      <c r="L113" s="92" t="s">
        <v>40</v>
      </c>
      <c r="M113" s="226" t="s">
        <v>290</v>
      </c>
      <c r="N113" s="51" t="s">
        <v>42</v>
      </c>
      <c r="O113" s="66">
        <v>43999</v>
      </c>
      <c r="P113" s="67">
        <v>44006</v>
      </c>
      <c r="Q113" s="68" t="s">
        <v>342</v>
      </c>
      <c r="R113" s="69" t="s">
        <v>343</v>
      </c>
      <c r="S113" s="70" t="s">
        <v>132</v>
      </c>
      <c r="T113" s="57" t="str">
        <f t="shared" ref="T113:U128" si="12">IF(Q113="","",IF(NOT(ISERROR(Q113*1)),ROUNDDOWN(Q113*1,2-INT(LOG(ABS(Q113*1)))),IFERROR("&lt;"&amp;ROUNDDOWN(IF(SUBSTITUTE(Q113,"&lt;","")*1&lt;=50,SUBSTITUTE(Q113,"&lt;","")*1,""),2-INT(LOG(ABS(SUBSTITUTE(Q113,"&lt;","")*1)))),IF(Q113="-",Q113,"入力形式が間違っています"))))</f>
        <v>&lt;2.9</v>
      </c>
      <c r="U113" s="57" t="str">
        <f t="shared" si="12"/>
        <v>&lt;3</v>
      </c>
      <c r="V113" s="58" t="str">
        <f t="shared" si="9"/>
        <v>&lt;5.9</v>
      </c>
      <c r="W113" s="59" t="str">
        <f t="shared" si="11"/>
        <v/>
      </c>
    </row>
    <row r="114" spans="1:23" x14ac:dyDescent="0.45">
      <c r="A114" s="45">
        <v>108</v>
      </c>
      <c r="B114" s="45" t="s">
        <v>286</v>
      </c>
      <c r="C114" s="46" t="s">
        <v>286</v>
      </c>
      <c r="D114" s="177"/>
      <c r="E114" s="63"/>
      <c r="F114" s="62" t="s">
        <v>344</v>
      </c>
      <c r="G114" s="47" t="s">
        <v>50</v>
      </c>
      <c r="H114" s="178" t="s">
        <v>288</v>
      </c>
      <c r="I114" s="63" t="s">
        <v>345</v>
      </c>
      <c r="J114" s="63"/>
      <c r="K114" s="63"/>
      <c r="L114" s="92" t="s">
        <v>40</v>
      </c>
      <c r="M114" s="226" t="s">
        <v>290</v>
      </c>
      <c r="N114" s="51" t="s">
        <v>42</v>
      </c>
      <c r="O114" s="66">
        <v>43999</v>
      </c>
      <c r="P114" s="67">
        <v>44006</v>
      </c>
      <c r="Q114" s="68" t="s">
        <v>317</v>
      </c>
      <c r="R114" s="69" t="s">
        <v>310</v>
      </c>
      <c r="S114" s="70" t="s">
        <v>346</v>
      </c>
      <c r="T114" s="57" t="str">
        <f t="shared" si="12"/>
        <v>&lt;2.2</v>
      </c>
      <c r="U114" s="57" t="str">
        <f t="shared" si="12"/>
        <v>&lt;2.3</v>
      </c>
      <c r="V114" s="58" t="str">
        <f t="shared" si="9"/>
        <v>&lt;4.5</v>
      </c>
      <c r="W114" s="59" t="str">
        <f t="shared" si="11"/>
        <v/>
      </c>
    </row>
    <row r="115" spans="1:23" x14ac:dyDescent="0.45">
      <c r="A115" s="45">
        <v>109</v>
      </c>
      <c r="B115" s="45" t="s">
        <v>286</v>
      </c>
      <c r="C115" s="46" t="s">
        <v>286</v>
      </c>
      <c r="D115" s="178"/>
      <c r="E115" s="63"/>
      <c r="F115" s="62" t="s">
        <v>347</v>
      </c>
      <c r="G115" s="47" t="s">
        <v>50</v>
      </c>
      <c r="H115" s="178" t="s">
        <v>288</v>
      </c>
      <c r="I115" s="63" t="s">
        <v>304</v>
      </c>
      <c r="J115" s="63"/>
      <c r="K115" s="63"/>
      <c r="L115" s="92" t="s">
        <v>40</v>
      </c>
      <c r="M115" s="226" t="s">
        <v>290</v>
      </c>
      <c r="N115" s="51" t="s">
        <v>42</v>
      </c>
      <c r="O115" s="66">
        <v>43999</v>
      </c>
      <c r="P115" s="67">
        <v>44006</v>
      </c>
      <c r="Q115" s="68" t="s">
        <v>300</v>
      </c>
      <c r="R115" s="69" t="s">
        <v>291</v>
      </c>
      <c r="S115" s="70" t="s">
        <v>346</v>
      </c>
      <c r="T115" s="57" t="str">
        <f t="shared" si="12"/>
        <v>&lt;2.1</v>
      </c>
      <c r="U115" s="57" t="str">
        <f t="shared" si="12"/>
        <v>&lt;2.4</v>
      </c>
      <c r="V115" s="58" t="str">
        <f t="shared" si="9"/>
        <v>&lt;4.5</v>
      </c>
      <c r="W115" s="59" t="str">
        <f t="shared" si="11"/>
        <v/>
      </c>
    </row>
    <row r="116" spans="1:23" x14ac:dyDescent="0.45">
      <c r="A116" s="45">
        <v>110</v>
      </c>
      <c r="B116" s="45" t="s">
        <v>286</v>
      </c>
      <c r="C116" s="46" t="s">
        <v>286</v>
      </c>
      <c r="D116" s="177"/>
      <c r="E116" s="63"/>
      <c r="F116" s="62" t="s">
        <v>348</v>
      </c>
      <c r="G116" s="47" t="s">
        <v>79</v>
      </c>
      <c r="H116" s="178" t="s">
        <v>288</v>
      </c>
      <c r="I116" s="63" t="s">
        <v>349</v>
      </c>
      <c r="J116" s="63"/>
      <c r="K116" s="63"/>
      <c r="L116" s="92" t="s">
        <v>40</v>
      </c>
      <c r="M116" s="226" t="s">
        <v>290</v>
      </c>
      <c r="N116" s="51" t="s">
        <v>42</v>
      </c>
      <c r="O116" s="66">
        <v>43992</v>
      </c>
      <c r="P116" s="67">
        <v>43999</v>
      </c>
      <c r="Q116" s="68" t="s">
        <v>350</v>
      </c>
      <c r="R116" s="69" t="s">
        <v>351</v>
      </c>
      <c r="S116" s="56" t="s">
        <v>352</v>
      </c>
      <c r="T116" s="57" t="str">
        <f t="shared" si="12"/>
        <v>&lt;0.18</v>
      </c>
      <c r="U116" s="57" t="str">
        <f t="shared" si="12"/>
        <v>&lt;0.2</v>
      </c>
      <c r="V116" s="58" t="str">
        <f t="shared" si="9"/>
        <v>&lt;0.38</v>
      </c>
      <c r="W116" s="59" t="str">
        <f t="shared" si="11"/>
        <v/>
      </c>
    </row>
    <row r="117" spans="1:23" x14ac:dyDescent="0.45">
      <c r="A117" s="45">
        <v>111</v>
      </c>
      <c r="B117" s="45" t="s">
        <v>286</v>
      </c>
      <c r="C117" s="46" t="s">
        <v>286</v>
      </c>
      <c r="D117" s="177"/>
      <c r="E117" s="63"/>
      <c r="F117" s="62" t="s">
        <v>348</v>
      </c>
      <c r="G117" s="47" t="s">
        <v>79</v>
      </c>
      <c r="H117" s="178" t="s">
        <v>288</v>
      </c>
      <c r="I117" s="63" t="s">
        <v>349</v>
      </c>
      <c r="J117" s="63"/>
      <c r="K117" s="63"/>
      <c r="L117" s="92" t="s">
        <v>40</v>
      </c>
      <c r="M117" s="226" t="s">
        <v>290</v>
      </c>
      <c r="N117" s="51" t="s">
        <v>42</v>
      </c>
      <c r="O117" s="66">
        <v>43992</v>
      </c>
      <c r="P117" s="67">
        <v>43999</v>
      </c>
      <c r="Q117" s="68" t="s">
        <v>353</v>
      </c>
      <c r="R117" s="69" t="s">
        <v>354</v>
      </c>
      <c r="S117" s="56" t="s">
        <v>355</v>
      </c>
      <c r="T117" s="57" t="str">
        <f t="shared" si="12"/>
        <v>&lt;0.16</v>
      </c>
      <c r="U117" s="57" t="str">
        <f t="shared" si="12"/>
        <v>&lt;0.15</v>
      </c>
      <c r="V117" s="58" t="str">
        <f t="shared" si="9"/>
        <v>&lt;0.31</v>
      </c>
      <c r="W117" s="59" t="str">
        <f t="shared" si="11"/>
        <v/>
      </c>
    </row>
    <row r="118" spans="1:23" x14ac:dyDescent="0.45">
      <c r="A118" s="45">
        <v>112</v>
      </c>
      <c r="B118" s="45" t="s">
        <v>286</v>
      </c>
      <c r="C118" s="46" t="s">
        <v>286</v>
      </c>
      <c r="D118" s="178"/>
      <c r="E118" s="63"/>
      <c r="F118" s="64" t="s">
        <v>356</v>
      </c>
      <c r="G118" s="47" t="s">
        <v>79</v>
      </c>
      <c r="H118" s="179" t="s">
        <v>288</v>
      </c>
      <c r="I118" s="63" t="s">
        <v>357</v>
      </c>
      <c r="J118" s="63"/>
      <c r="K118" s="63"/>
      <c r="L118" s="87" t="s">
        <v>40</v>
      </c>
      <c r="M118" s="226" t="s">
        <v>290</v>
      </c>
      <c r="N118" s="51" t="s">
        <v>42</v>
      </c>
      <c r="O118" s="66">
        <v>43992</v>
      </c>
      <c r="P118" s="82">
        <v>43999</v>
      </c>
      <c r="Q118" s="68" t="s">
        <v>358</v>
      </c>
      <c r="R118" s="69" t="s">
        <v>358</v>
      </c>
      <c r="S118" s="70" t="s">
        <v>311</v>
      </c>
      <c r="T118" s="98" t="str">
        <f t="shared" si="12"/>
        <v>&lt;2.1</v>
      </c>
      <c r="U118" s="98" t="str">
        <f t="shared" si="12"/>
        <v>&lt;2.1</v>
      </c>
      <c r="V118" s="99" t="str">
        <f t="shared" si="9"/>
        <v>&lt;4.2</v>
      </c>
      <c r="W118" s="85" t="str">
        <f t="shared" si="11"/>
        <v/>
      </c>
    </row>
    <row r="119" spans="1:23" x14ac:dyDescent="0.45">
      <c r="A119" s="45">
        <v>113</v>
      </c>
      <c r="B119" s="100" t="s">
        <v>359</v>
      </c>
      <c r="C119" s="170" t="s">
        <v>359</v>
      </c>
      <c r="D119" s="181" t="s">
        <v>360</v>
      </c>
      <c r="E119" s="192" t="s">
        <v>361</v>
      </c>
      <c r="F119" s="199" t="s">
        <v>362</v>
      </c>
      <c r="G119" s="211" t="s">
        <v>363</v>
      </c>
      <c r="H119" s="240" t="s">
        <v>364</v>
      </c>
      <c r="I119" s="102" t="s">
        <v>365</v>
      </c>
      <c r="J119" s="220" t="s">
        <v>53</v>
      </c>
      <c r="K119" s="220" t="s">
        <v>361</v>
      </c>
      <c r="L119" s="101" t="s">
        <v>366</v>
      </c>
      <c r="M119" s="91" t="s">
        <v>367</v>
      </c>
      <c r="N119" s="103" t="s">
        <v>110</v>
      </c>
      <c r="O119" s="104">
        <v>44063</v>
      </c>
      <c r="P119" s="105">
        <v>44063</v>
      </c>
      <c r="Q119" s="106" t="s">
        <v>361</v>
      </c>
      <c r="R119" s="107" t="s">
        <v>361</v>
      </c>
      <c r="S119" s="107" t="s">
        <v>368</v>
      </c>
      <c r="T119" s="108" t="str">
        <f t="shared" si="12"/>
        <v>-</v>
      </c>
      <c r="U119" s="108" t="str">
        <f t="shared" si="12"/>
        <v>-</v>
      </c>
      <c r="V119" s="98" t="str">
        <f>IFERROR(IF(AND(T119="",U119=""),"",IF(AND(T119="-",U119="-"),IF(S119="","Cs合計を入力してください",S119),IF(NOT(ISERROR(T119*1+U119*1)),ROUND(T119+U119, 1-INT(LOG(ABS(T119+U119)))),IF(NOT(ISERROR(T119*1)),ROUND(T119, 1-INT(LOG(ABS(T119)))),IF(NOT(ISERROR(U119*1)),ROUND(U119, 1-INT(LOG(ABS(U119)))),IF(ISERROR(T119*1+U119*1),"&lt;"&amp;ROUND(IF(T119="-",0,SUBSTITUTE(T119,"&lt;",""))*1+IF(U119="-",0,SUBSTITUTE(U119,"&lt;",""))*1,1-INT(LOG(ABS(IF(T119="-",0,SUBSTITUTE(T119,"&lt;",""))*1+IF(U119="-",0,SUBSTITUTE(U119,"&lt;",""))*1)))))))))),"入力形式が間違っています")</f>
        <v>&lt;16</v>
      </c>
      <c r="W119" s="109" t="str">
        <f t="shared" si="11"/>
        <v/>
      </c>
    </row>
    <row r="120" spans="1:23" x14ac:dyDescent="0.45">
      <c r="A120" s="45">
        <v>114</v>
      </c>
      <c r="B120" s="76" t="s">
        <v>359</v>
      </c>
      <c r="C120" s="77" t="s">
        <v>359</v>
      </c>
      <c r="D120" s="182" t="s">
        <v>369</v>
      </c>
      <c r="E120" s="193" t="s">
        <v>361</v>
      </c>
      <c r="F120" s="200" t="s">
        <v>370</v>
      </c>
      <c r="G120" s="211" t="s">
        <v>363</v>
      </c>
      <c r="H120" s="240" t="s">
        <v>364</v>
      </c>
      <c r="I120" s="111" t="s">
        <v>371</v>
      </c>
      <c r="J120" s="74" t="s">
        <v>53</v>
      </c>
      <c r="K120" s="74" t="s">
        <v>361</v>
      </c>
      <c r="L120" s="110" t="s">
        <v>366</v>
      </c>
      <c r="M120" s="91" t="s">
        <v>367</v>
      </c>
      <c r="N120" s="103" t="s">
        <v>110</v>
      </c>
      <c r="O120" s="112">
        <v>44063</v>
      </c>
      <c r="P120" s="105">
        <v>44063</v>
      </c>
      <c r="Q120" s="106" t="s">
        <v>361</v>
      </c>
      <c r="R120" s="107" t="s">
        <v>361</v>
      </c>
      <c r="S120" s="107" t="s">
        <v>368</v>
      </c>
      <c r="T120" s="113" t="str">
        <f t="shared" si="12"/>
        <v>-</v>
      </c>
      <c r="U120" s="113" t="str">
        <f t="shared" si="12"/>
        <v>-</v>
      </c>
      <c r="V120" s="114" t="str">
        <f t="shared" ref="V120:V121" si="13">IFERROR(IF(AND(T120="",U120=""),"",IF(AND(T120="-",U120="-"),IF(S120="","Cs合計を入力してください",S120),IF(NOT(ISERROR(T120*1+U120*1)),ROUND(T120+U120, 1-INT(LOG(ABS(T120+U120)))),IF(NOT(ISERROR(T120*1)),ROUND(T120, 1-INT(LOG(ABS(T120)))),IF(NOT(ISERROR(U120*1)),ROUND(U120, 1-INT(LOG(ABS(U120)))),IF(ISERROR(T120*1+U120*1),"&lt;"&amp;ROUND(IF(T120="-",0,SUBSTITUTE(T120,"&lt;",""))*1+IF(U120="-",0,SUBSTITUTE(U120,"&lt;",""))*1,1-INT(LOG(ABS(IF(T120="-",0,SUBSTITUTE(T120,"&lt;",""))*1+IF(U120="-",0,SUBSTITUTE(U120,"&lt;",""))*1)))))))))),"入力形式が間違っています")</f>
        <v>&lt;16</v>
      </c>
      <c r="W120" s="115" t="str">
        <f t="shared" si="11"/>
        <v/>
      </c>
    </row>
    <row r="121" spans="1:23" x14ac:dyDescent="0.45">
      <c r="A121" s="45">
        <v>115</v>
      </c>
      <c r="B121" s="61" t="s">
        <v>359</v>
      </c>
      <c r="C121" s="62" t="s">
        <v>359</v>
      </c>
      <c r="D121" s="182" t="s">
        <v>360</v>
      </c>
      <c r="E121" s="194" t="s">
        <v>361</v>
      </c>
      <c r="F121" s="200" t="s">
        <v>362</v>
      </c>
      <c r="G121" s="212" t="s">
        <v>363</v>
      </c>
      <c r="H121" s="240" t="s">
        <v>364</v>
      </c>
      <c r="I121" s="111" t="s">
        <v>372</v>
      </c>
      <c r="J121" s="74" t="s">
        <v>53</v>
      </c>
      <c r="K121" s="74" t="s">
        <v>361</v>
      </c>
      <c r="L121" s="110" t="s">
        <v>366</v>
      </c>
      <c r="M121" s="182" t="s">
        <v>367</v>
      </c>
      <c r="N121" s="103" t="s">
        <v>110</v>
      </c>
      <c r="O121" s="116">
        <v>44063</v>
      </c>
      <c r="P121" s="117">
        <v>44063</v>
      </c>
      <c r="Q121" s="106" t="s">
        <v>361</v>
      </c>
      <c r="R121" s="107" t="s">
        <v>361</v>
      </c>
      <c r="S121" s="107" t="s">
        <v>368</v>
      </c>
      <c r="T121" s="98" t="str">
        <f t="shared" si="12"/>
        <v>-</v>
      </c>
      <c r="U121" s="98" t="str">
        <f t="shared" si="12"/>
        <v>-</v>
      </c>
      <c r="V121" s="98" t="str">
        <f t="shared" si="13"/>
        <v>&lt;16</v>
      </c>
      <c r="W121" s="85"/>
    </row>
    <row r="122" spans="1:23" x14ac:dyDescent="0.45">
      <c r="A122" s="61">
        <v>116</v>
      </c>
      <c r="B122" s="118" t="s">
        <v>359</v>
      </c>
      <c r="C122" s="171" t="s">
        <v>359</v>
      </c>
      <c r="D122" s="183" t="s">
        <v>373</v>
      </c>
      <c r="E122" s="195" t="s">
        <v>38</v>
      </c>
      <c r="F122" s="201" t="s">
        <v>374</v>
      </c>
      <c r="G122" s="213" t="s">
        <v>363</v>
      </c>
      <c r="H122" s="241" t="s">
        <v>364</v>
      </c>
      <c r="I122" s="119" t="s">
        <v>375</v>
      </c>
      <c r="J122" s="221" t="s">
        <v>38</v>
      </c>
      <c r="K122" s="221" t="s">
        <v>38</v>
      </c>
      <c r="L122" s="120" t="s">
        <v>95</v>
      </c>
      <c r="M122" s="231" t="s">
        <v>376</v>
      </c>
      <c r="N122" s="121" t="s">
        <v>110</v>
      </c>
      <c r="O122" s="122">
        <v>44060</v>
      </c>
      <c r="P122" s="123">
        <v>44060</v>
      </c>
      <c r="Q122" s="122" t="s">
        <v>377</v>
      </c>
      <c r="R122" s="124" t="s">
        <v>377</v>
      </c>
      <c r="S122" s="124" t="s">
        <v>184</v>
      </c>
      <c r="T122" s="108" t="str">
        <f t="shared" si="12"/>
        <v>-</v>
      </c>
      <c r="U122" s="108" t="str">
        <f t="shared" si="12"/>
        <v>-</v>
      </c>
      <c r="V122" s="99" t="str">
        <f>IFERROR(IF(AND(T122="",U122=""),"",IF(AND(T122="-",U122="-"),IF(S122="","Cs合計を入力してください",S122),IF(NOT(ISERROR(T122*1+U122*1)),ROUND(T122+U122, 1-INT(LOG(ABS(T122+U122)))),IF(NOT(ISERROR(T122*1)),ROUND(T122, 1-INT(LOG(ABS(T122)))),IF(NOT(ISERROR(U122*1)),ROUND(U122, 1-INT(LOG(ABS(U122)))),IF(ISERROR(T122*1+U122*1),"&lt;"&amp;ROUND(IF(T122="-",0,SUBSTITUTE(T122,"&lt;",""))*1+IF(U122="-",0,SUBSTITUTE(U122,"&lt;",""))*1,1-INT(LOG(ABS(IF(T122="-",0,SUBSTITUTE(T122,"&lt;",""))*1+IF(U122="-",0,SUBSTITUTE(U122,"&lt;",""))*1)))))))))),"入力形式が間違っています")</f>
        <v>&lt;13</v>
      </c>
      <c r="W122" s="109" t="str">
        <f t="shared" ref="W122:W124" si="14">IF(ISERROR(V122*1),"",IF(AND(H122="飲料水",V122&gt;=11),"○",IF(AND(H122="牛乳・乳児用食品",V122&gt;=51),"○",IF(AND(H122&lt;&gt;"",V122&gt;=110),"○",""))))</f>
        <v/>
      </c>
    </row>
    <row r="123" spans="1:23" x14ac:dyDescent="0.45">
      <c r="A123" s="45">
        <v>117</v>
      </c>
      <c r="B123" s="125" t="s">
        <v>359</v>
      </c>
      <c r="C123" s="95" t="s">
        <v>359</v>
      </c>
      <c r="D123" s="184" t="s">
        <v>378</v>
      </c>
      <c r="E123" s="196" t="s">
        <v>38</v>
      </c>
      <c r="F123" s="202" t="s">
        <v>38</v>
      </c>
      <c r="G123" s="214" t="s">
        <v>379</v>
      </c>
      <c r="H123" s="242" t="s">
        <v>380</v>
      </c>
      <c r="I123" s="127" t="s">
        <v>381</v>
      </c>
      <c r="J123" s="196" t="s">
        <v>38</v>
      </c>
      <c r="K123" s="196" t="s">
        <v>38</v>
      </c>
      <c r="L123" s="126" t="s">
        <v>95</v>
      </c>
      <c r="M123" s="232" t="s">
        <v>382</v>
      </c>
      <c r="N123" s="128" t="s">
        <v>110</v>
      </c>
      <c r="O123" s="129" t="s">
        <v>383</v>
      </c>
      <c r="P123" s="130" t="s">
        <v>383</v>
      </c>
      <c r="Q123" s="131" t="s">
        <v>34</v>
      </c>
      <c r="R123" s="132" t="s">
        <v>34</v>
      </c>
      <c r="S123" s="132" t="s">
        <v>384</v>
      </c>
      <c r="T123" s="98" t="str">
        <f t="shared" si="12"/>
        <v>-</v>
      </c>
      <c r="U123" s="98" t="str">
        <f t="shared" si="12"/>
        <v>-</v>
      </c>
      <c r="V123" s="98" t="str">
        <f t="shared" ref="V123:V127" si="15">IFERROR(IF(AND(T123="",U123=""),"",IF(AND(T123="-",U123="-"),IF(S123="","Cs合計を入力してください",S123),IF(NOT(ISERROR(T123*1+U123*1)),ROUND(T123+U123, 1-INT(LOG(ABS(T123+U123)))),IF(NOT(ISERROR(T123*1)),ROUND(T123, 1-INT(LOG(ABS(T123)))),IF(NOT(ISERROR(U123*1)),ROUND(U123, 1-INT(LOG(ABS(U123)))),IF(ISERROR(T123*1+U123*1),"&lt;"&amp;ROUND(IF(T123="-",0,SUBSTITUTE(T123,"&lt;",""))*1+IF(U123="-",0,SUBSTITUTE(U123,"&lt;",""))*1,1-INT(LOG(ABS(IF(T123="-",0,SUBSTITUTE(T123,"&lt;",""))*1+IF(U123="-",0,SUBSTITUTE(U123,"&lt;",""))*1)))))))))),"入力形式が間違っています")</f>
        <v>&lt;16</v>
      </c>
      <c r="W123" s="85" t="str">
        <f t="shared" si="14"/>
        <v/>
      </c>
    </row>
    <row r="124" spans="1:23" x14ac:dyDescent="0.45">
      <c r="A124" s="45">
        <v>118</v>
      </c>
      <c r="B124" s="133" t="s">
        <v>359</v>
      </c>
      <c r="C124" s="172" t="s">
        <v>359</v>
      </c>
      <c r="D124" s="184" t="s">
        <v>378</v>
      </c>
      <c r="E124" s="196" t="s">
        <v>38</v>
      </c>
      <c r="F124" s="202" t="s">
        <v>38</v>
      </c>
      <c r="G124" s="214" t="s">
        <v>379</v>
      </c>
      <c r="H124" s="242" t="s">
        <v>380</v>
      </c>
      <c r="I124" s="127" t="s">
        <v>381</v>
      </c>
      <c r="J124" s="196" t="s">
        <v>38</v>
      </c>
      <c r="K124" s="196" t="s">
        <v>38</v>
      </c>
      <c r="L124" s="126" t="s">
        <v>95</v>
      </c>
      <c r="M124" s="232" t="s">
        <v>382</v>
      </c>
      <c r="N124" s="128" t="s">
        <v>110</v>
      </c>
      <c r="O124" s="129" t="s">
        <v>383</v>
      </c>
      <c r="P124" s="130" t="s">
        <v>383</v>
      </c>
      <c r="Q124" s="131" t="s">
        <v>34</v>
      </c>
      <c r="R124" s="132" t="s">
        <v>34</v>
      </c>
      <c r="S124" s="132" t="s">
        <v>384</v>
      </c>
      <c r="T124" s="98" t="str">
        <f t="shared" si="12"/>
        <v>-</v>
      </c>
      <c r="U124" s="98" t="str">
        <f t="shared" si="12"/>
        <v>-</v>
      </c>
      <c r="V124" s="98" t="str">
        <f t="shared" si="15"/>
        <v>&lt;16</v>
      </c>
      <c r="W124" s="115" t="str">
        <f t="shared" si="14"/>
        <v/>
      </c>
    </row>
    <row r="125" spans="1:23" x14ac:dyDescent="0.45">
      <c r="A125" s="45">
        <v>119</v>
      </c>
      <c r="B125" s="125" t="s">
        <v>359</v>
      </c>
      <c r="C125" s="95" t="s">
        <v>359</v>
      </c>
      <c r="D125" s="184" t="s">
        <v>378</v>
      </c>
      <c r="E125" s="196" t="s">
        <v>38</v>
      </c>
      <c r="F125" s="202" t="s">
        <v>38</v>
      </c>
      <c r="G125" s="214" t="s">
        <v>379</v>
      </c>
      <c r="H125" s="242" t="s">
        <v>380</v>
      </c>
      <c r="I125" s="127" t="s">
        <v>381</v>
      </c>
      <c r="J125" s="196" t="s">
        <v>38</v>
      </c>
      <c r="K125" s="196" t="s">
        <v>38</v>
      </c>
      <c r="L125" s="126" t="s">
        <v>95</v>
      </c>
      <c r="M125" s="232" t="s">
        <v>382</v>
      </c>
      <c r="N125" s="128" t="s">
        <v>110</v>
      </c>
      <c r="O125" s="129" t="s">
        <v>383</v>
      </c>
      <c r="P125" s="130" t="s">
        <v>383</v>
      </c>
      <c r="Q125" s="131" t="s">
        <v>34</v>
      </c>
      <c r="R125" s="132" t="s">
        <v>34</v>
      </c>
      <c r="S125" s="132" t="s">
        <v>384</v>
      </c>
      <c r="T125" s="98" t="str">
        <f t="shared" si="12"/>
        <v>-</v>
      </c>
      <c r="U125" s="98" t="str">
        <f t="shared" si="12"/>
        <v>-</v>
      </c>
      <c r="V125" s="98" t="str">
        <f t="shared" si="15"/>
        <v>&lt;16</v>
      </c>
      <c r="W125" s="85"/>
    </row>
    <row r="126" spans="1:23" x14ac:dyDescent="0.45">
      <c r="A126" s="45">
        <v>120</v>
      </c>
      <c r="B126" s="133" t="s">
        <v>359</v>
      </c>
      <c r="C126" s="172" t="s">
        <v>359</v>
      </c>
      <c r="D126" s="184" t="s">
        <v>378</v>
      </c>
      <c r="E126" s="196" t="s">
        <v>38</v>
      </c>
      <c r="F126" s="202" t="s">
        <v>38</v>
      </c>
      <c r="G126" s="214" t="s">
        <v>379</v>
      </c>
      <c r="H126" s="242" t="s">
        <v>380</v>
      </c>
      <c r="I126" s="127" t="s">
        <v>381</v>
      </c>
      <c r="J126" s="196" t="s">
        <v>38</v>
      </c>
      <c r="K126" s="196" t="s">
        <v>38</v>
      </c>
      <c r="L126" s="126" t="s">
        <v>95</v>
      </c>
      <c r="M126" s="232" t="s">
        <v>382</v>
      </c>
      <c r="N126" s="128" t="s">
        <v>110</v>
      </c>
      <c r="O126" s="129" t="s">
        <v>383</v>
      </c>
      <c r="P126" s="130" t="s">
        <v>383</v>
      </c>
      <c r="Q126" s="131" t="s">
        <v>34</v>
      </c>
      <c r="R126" s="132" t="s">
        <v>34</v>
      </c>
      <c r="S126" s="132" t="s">
        <v>384</v>
      </c>
      <c r="T126" s="113" t="str">
        <f t="shared" si="12"/>
        <v>-</v>
      </c>
      <c r="U126" s="113" t="str">
        <f t="shared" si="12"/>
        <v>-</v>
      </c>
      <c r="V126" s="113" t="str">
        <f t="shared" si="15"/>
        <v>&lt;16</v>
      </c>
      <c r="W126" s="115"/>
    </row>
    <row r="127" spans="1:23" x14ac:dyDescent="0.45">
      <c r="A127" s="45">
        <v>121</v>
      </c>
      <c r="B127" s="49" t="s">
        <v>359</v>
      </c>
      <c r="C127" s="173" t="s">
        <v>359</v>
      </c>
      <c r="D127" s="184" t="s">
        <v>378</v>
      </c>
      <c r="E127" s="196" t="s">
        <v>38</v>
      </c>
      <c r="F127" s="202" t="s">
        <v>38</v>
      </c>
      <c r="G127" s="215" t="s">
        <v>379</v>
      </c>
      <c r="H127" s="243" t="s">
        <v>380</v>
      </c>
      <c r="I127" s="135" t="s">
        <v>381</v>
      </c>
      <c r="J127" s="222" t="s">
        <v>38</v>
      </c>
      <c r="K127" s="222" t="s">
        <v>38</v>
      </c>
      <c r="L127" s="136" t="s">
        <v>95</v>
      </c>
      <c r="M127" s="233" t="s">
        <v>382</v>
      </c>
      <c r="N127" s="128" t="s">
        <v>110</v>
      </c>
      <c r="O127" s="129" t="s">
        <v>383</v>
      </c>
      <c r="P127" s="130" t="s">
        <v>383</v>
      </c>
      <c r="Q127" s="131" t="s">
        <v>34</v>
      </c>
      <c r="R127" s="132" t="s">
        <v>34</v>
      </c>
      <c r="S127" s="132" t="s">
        <v>384</v>
      </c>
      <c r="T127" s="98" t="str">
        <f t="shared" si="12"/>
        <v>-</v>
      </c>
      <c r="U127" s="98" t="str">
        <f t="shared" si="12"/>
        <v>-</v>
      </c>
      <c r="V127" s="98" t="str">
        <f t="shared" si="15"/>
        <v>&lt;16</v>
      </c>
      <c r="W127" s="85"/>
    </row>
    <row r="128" spans="1:23" x14ac:dyDescent="0.45">
      <c r="A128" s="45">
        <v>122</v>
      </c>
      <c r="B128" s="100" t="s">
        <v>359</v>
      </c>
      <c r="C128" s="170" t="s">
        <v>359</v>
      </c>
      <c r="D128" s="185" t="str">
        <f>'[2]一覧（細菌）'!$O$9</f>
        <v>福島県</v>
      </c>
      <c r="E128" s="190" t="s">
        <v>38</v>
      </c>
      <c r="F128" s="203" t="s">
        <v>38</v>
      </c>
      <c r="G128" s="216" t="s">
        <v>363</v>
      </c>
      <c r="H128" s="234" t="s">
        <v>91</v>
      </c>
      <c r="I128" s="49" t="str">
        <f>'[2]一覧（細菌）'!$D$9</f>
        <v>きゅうり</v>
      </c>
      <c r="J128" s="191" t="s">
        <v>38</v>
      </c>
      <c r="K128" s="191" t="s">
        <v>385</v>
      </c>
      <c r="L128" s="134" t="s">
        <v>95</v>
      </c>
      <c r="M128" s="234" t="s">
        <v>376</v>
      </c>
      <c r="N128" s="137" t="s">
        <v>110</v>
      </c>
      <c r="O128" s="138">
        <v>44046</v>
      </c>
      <c r="P128" s="139">
        <v>44046</v>
      </c>
      <c r="Q128" s="140" t="s">
        <v>34</v>
      </c>
      <c r="R128" s="141" t="s">
        <v>34</v>
      </c>
      <c r="S128" s="142" t="s">
        <v>184</v>
      </c>
      <c r="T128" s="57" t="str">
        <f t="shared" si="12"/>
        <v>-</v>
      </c>
      <c r="U128" s="108" t="str">
        <f t="shared" si="12"/>
        <v>-</v>
      </c>
      <c r="V128" s="99" t="str">
        <f>IFERROR(IF(AND(T128="",U128=""),"",IF(AND(T128="-",U128="-"),IF(S128="","Cs合計を入力してください",S128),IF(NOT(ISERROR(T128*1+U128*1)),ROUND(T128+U128, 1-INT(LOG(ABS(T128+U128)))),IF(NOT(ISERROR(T128*1)),ROUND(T128, 1-INT(LOG(ABS(T128)))),IF(NOT(ISERROR(U128*1)),ROUND(U128, 1-INT(LOG(ABS(U128)))),IF(ISERROR(T128*1+U128*1),"&lt;"&amp;ROUND(IF(T128="-",0,SUBSTITUTE(T128,"&lt;",""))*1+IF(U128="-",0,SUBSTITUTE(U128,"&lt;",""))*1,1-INT(LOG(ABS(IF(T128="-",0,SUBSTITUTE(T128,"&lt;",""))*1+IF(U128="-",0,SUBSTITUTE(U128,"&lt;",""))*1)))))))))),"入力形式が間違っています")</f>
        <v>&lt;13</v>
      </c>
      <c r="W128" s="109" t="str">
        <f t="shared" ref="W128:W145" si="16">IF(ISERROR(V128*1),"",IF(AND(H128="飲料水",V128&gt;=11),"○",IF(AND(H128="牛乳・乳児用食品",V128&gt;=51),"○",IF(AND(H128&lt;&gt;"",V128&gt;=110),"○",""))))</f>
        <v/>
      </c>
    </row>
    <row r="129" spans="1:23" x14ac:dyDescent="0.45">
      <c r="A129" s="45">
        <v>123</v>
      </c>
      <c r="B129" s="61" t="s">
        <v>359</v>
      </c>
      <c r="C129" s="62" t="s">
        <v>359</v>
      </c>
      <c r="D129" s="186" t="str">
        <f>'[2]一覧（細菌）'!$O$10</f>
        <v>山形県</v>
      </c>
      <c r="E129" s="191" t="s">
        <v>38</v>
      </c>
      <c r="F129" s="173" t="s">
        <v>38</v>
      </c>
      <c r="G129" s="217" t="s">
        <v>363</v>
      </c>
      <c r="H129" s="186" t="s">
        <v>91</v>
      </c>
      <c r="I129" s="49" t="str">
        <f>'[2]一覧（細菌）'!$D$10</f>
        <v>きゅうり</v>
      </c>
      <c r="J129" s="191" t="s">
        <v>38</v>
      </c>
      <c r="K129" s="191" t="s">
        <v>385</v>
      </c>
      <c r="L129" s="134" t="s">
        <v>95</v>
      </c>
      <c r="M129" s="186" t="s">
        <v>376</v>
      </c>
      <c r="N129" s="137" t="s">
        <v>110</v>
      </c>
      <c r="O129" s="143">
        <v>44046</v>
      </c>
      <c r="P129" s="144">
        <v>44046</v>
      </c>
      <c r="Q129" s="140" t="s">
        <v>34</v>
      </c>
      <c r="R129" s="141" t="s">
        <v>34</v>
      </c>
      <c r="S129" s="142" t="s">
        <v>184</v>
      </c>
      <c r="T129" s="98" t="str">
        <f t="shared" ref="T129:U144" si="17">IF(Q129="","",IF(NOT(ISERROR(Q129*1)),ROUNDDOWN(Q129*1,2-INT(LOG(ABS(Q129*1)))),IFERROR("&lt;"&amp;ROUNDDOWN(IF(SUBSTITUTE(Q129,"&lt;","")*1&lt;=50,SUBSTITUTE(Q129,"&lt;","")*1,""),2-INT(LOG(ABS(SUBSTITUTE(Q129,"&lt;","")*1)))),IF(Q129="-",Q129,"入力形式が間違っています"))))</f>
        <v>-</v>
      </c>
      <c r="U129" s="98" t="str">
        <f t="shared" si="17"/>
        <v>-</v>
      </c>
      <c r="V129" s="145" t="str">
        <f t="shared" ref="V129:V134" si="18">IFERROR(IF(AND(T129="",U129=""),"",IF(AND(T129="-",U129="-"),IF(S129="","Cs合計を入力してください",S129),IF(NOT(ISERROR(T129*1+U129*1)),ROUND(T129+U129, 1-INT(LOG(ABS(T129+U129)))),IF(NOT(ISERROR(T129*1)),ROUND(T129, 1-INT(LOG(ABS(T129)))),IF(NOT(ISERROR(U129*1)),ROUND(U129, 1-INT(LOG(ABS(U129)))),IF(ISERROR(T129*1+U129*1),"&lt;"&amp;ROUND(IF(T129="-",0,SUBSTITUTE(T129,"&lt;",""))*1+IF(U129="-",0,SUBSTITUTE(U129,"&lt;",""))*1,1-INT(LOG(ABS(IF(T129="-",0,SUBSTITUTE(T129,"&lt;",""))*1+IF(U129="-",0,SUBSTITUTE(U129,"&lt;",""))*1)))))))))),"入力形式が間違っています")</f>
        <v>&lt;13</v>
      </c>
      <c r="W129" s="85" t="str">
        <f t="shared" si="16"/>
        <v/>
      </c>
    </row>
    <row r="130" spans="1:23" x14ac:dyDescent="0.45">
      <c r="A130" s="45">
        <v>124</v>
      </c>
      <c r="B130" s="45" t="s">
        <v>386</v>
      </c>
      <c r="C130" s="46" t="s">
        <v>386</v>
      </c>
      <c r="D130" s="177" t="s">
        <v>387</v>
      </c>
      <c r="E130" s="48" t="s">
        <v>388</v>
      </c>
      <c r="F130" s="46"/>
      <c r="G130" s="47" t="s">
        <v>389</v>
      </c>
      <c r="H130" s="178" t="s">
        <v>80</v>
      </c>
      <c r="I130" s="45" t="s">
        <v>390</v>
      </c>
      <c r="J130" s="48"/>
      <c r="K130" s="48"/>
      <c r="L130" s="92" t="s">
        <v>40</v>
      </c>
      <c r="M130" s="226" t="s">
        <v>391</v>
      </c>
      <c r="N130" s="51" t="s">
        <v>42</v>
      </c>
      <c r="O130" s="52">
        <v>44039</v>
      </c>
      <c r="P130" s="53">
        <v>44050</v>
      </c>
      <c r="Q130" s="54" t="s">
        <v>392</v>
      </c>
      <c r="R130" s="55" t="s">
        <v>393</v>
      </c>
      <c r="S130" s="56" t="s">
        <v>394</v>
      </c>
      <c r="T130" s="57" t="str">
        <f t="shared" si="17"/>
        <v>&lt;3.05</v>
      </c>
      <c r="U130" s="57" t="str">
        <f t="shared" si="17"/>
        <v>&lt;2.93</v>
      </c>
      <c r="V130" s="58" t="str">
        <f t="shared" si="18"/>
        <v>&lt;6</v>
      </c>
      <c r="W130" s="59" t="str">
        <f t="shared" si="16"/>
        <v/>
      </c>
    </row>
    <row r="131" spans="1:23" x14ac:dyDescent="0.45">
      <c r="A131" s="45">
        <v>125</v>
      </c>
      <c r="B131" s="45" t="s">
        <v>386</v>
      </c>
      <c r="C131" s="46" t="s">
        <v>386</v>
      </c>
      <c r="D131" s="177" t="s">
        <v>387</v>
      </c>
      <c r="E131" s="48" t="s">
        <v>388</v>
      </c>
      <c r="F131" s="62"/>
      <c r="G131" s="47" t="s">
        <v>50</v>
      </c>
      <c r="H131" s="178" t="s">
        <v>80</v>
      </c>
      <c r="I131" s="61" t="s">
        <v>395</v>
      </c>
      <c r="J131" s="63"/>
      <c r="K131" s="63"/>
      <c r="L131" s="92" t="s">
        <v>40</v>
      </c>
      <c r="M131" s="226" t="s">
        <v>391</v>
      </c>
      <c r="N131" s="51" t="s">
        <v>110</v>
      </c>
      <c r="O131" s="66">
        <v>44039</v>
      </c>
      <c r="P131" s="67">
        <v>44050</v>
      </c>
      <c r="Q131" s="68" t="s">
        <v>34</v>
      </c>
      <c r="R131" s="69" t="s">
        <v>34</v>
      </c>
      <c r="S131" s="56" t="s">
        <v>111</v>
      </c>
      <c r="T131" s="57" t="str">
        <f t="shared" si="17"/>
        <v>-</v>
      </c>
      <c r="U131" s="57" t="str">
        <f t="shared" si="17"/>
        <v>-</v>
      </c>
      <c r="V131" s="58" t="str">
        <f t="shared" si="18"/>
        <v>&lt;25</v>
      </c>
      <c r="W131" s="59" t="str">
        <f t="shared" si="16"/>
        <v/>
      </c>
    </row>
    <row r="132" spans="1:23" x14ac:dyDescent="0.45">
      <c r="A132" s="45">
        <v>126</v>
      </c>
      <c r="B132" s="45" t="s">
        <v>386</v>
      </c>
      <c r="C132" s="46" t="s">
        <v>386</v>
      </c>
      <c r="D132" s="177" t="s">
        <v>387</v>
      </c>
      <c r="E132" s="48" t="s">
        <v>388</v>
      </c>
      <c r="F132" s="62"/>
      <c r="G132" s="47" t="s">
        <v>50</v>
      </c>
      <c r="H132" s="178" t="s">
        <v>80</v>
      </c>
      <c r="I132" s="61" t="s">
        <v>396</v>
      </c>
      <c r="J132" s="63"/>
      <c r="K132" s="63"/>
      <c r="L132" s="92" t="s">
        <v>40</v>
      </c>
      <c r="M132" s="226" t="s">
        <v>391</v>
      </c>
      <c r="N132" s="51" t="s">
        <v>110</v>
      </c>
      <c r="O132" s="66">
        <v>44039</v>
      </c>
      <c r="P132" s="67">
        <v>44050</v>
      </c>
      <c r="Q132" s="68" t="s">
        <v>34</v>
      </c>
      <c r="R132" s="69" t="s">
        <v>34</v>
      </c>
      <c r="S132" s="56" t="s">
        <v>397</v>
      </c>
      <c r="T132" s="57" t="str">
        <f t="shared" si="17"/>
        <v>-</v>
      </c>
      <c r="U132" s="57" t="str">
        <f t="shared" si="17"/>
        <v>-</v>
      </c>
      <c r="V132" s="58" t="str">
        <f t="shared" si="18"/>
        <v>&lt;25</v>
      </c>
      <c r="W132" s="59" t="str">
        <f t="shared" si="16"/>
        <v/>
      </c>
    </row>
    <row r="133" spans="1:23" x14ac:dyDescent="0.45">
      <c r="A133" s="45">
        <v>127</v>
      </c>
      <c r="B133" s="45" t="s">
        <v>386</v>
      </c>
      <c r="C133" s="46" t="s">
        <v>386</v>
      </c>
      <c r="D133" s="177" t="s">
        <v>387</v>
      </c>
      <c r="E133" s="48" t="s">
        <v>388</v>
      </c>
      <c r="F133" s="62"/>
      <c r="G133" s="47" t="s">
        <v>50</v>
      </c>
      <c r="H133" s="178" t="s">
        <v>80</v>
      </c>
      <c r="I133" s="61" t="s">
        <v>398</v>
      </c>
      <c r="J133" s="63"/>
      <c r="K133" s="63"/>
      <c r="L133" s="92" t="s">
        <v>40</v>
      </c>
      <c r="M133" s="226" t="s">
        <v>391</v>
      </c>
      <c r="N133" s="51" t="s">
        <v>110</v>
      </c>
      <c r="O133" s="66">
        <v>44039</v>
      </c>
      <c r="P133" s="67">
        <v>44050</v>
      </c>
      <c r="Q133" s="68" t="s">
        <v>34</v>
      </c>
      <c r="R133" s="69" t="s">
        <v>34</v>
      </c>
      <c r="S133" s="70" t="s">
        <v>397</v>
      </c>
      <c r="T133" s="57" t="str">
        <f t="shared" si="17"/>
        <v>-</v>
      </c>
      <c r="U133" s="57" t="str">
        <f t="shared" si="17"/>
        <v>-</v>
      </c>
      <c r="V133" s="58" t="str">
        <f t="shared" si="18"/>
        <v>&lt;25</v>
      </c>
      <c r="W133" s="59" t="str">
        <f t="shared" si="16"/>
        <v/>
      </c>
    </row>
    <row r="134" spans="1:23" x14ac:dyDescent="0.45">
      <c r="A134" s="45">
        <v>128</v>
      </c>
      <c r="B134" s="45" t="s">
        <v>386</v>
      </c>
      <c r="C134" s="46" t="s">
        <v>386</v>
      </c>
      <c r="D134" s="187" t="s">
        <v>387</v>
      </c>
      <c r="E134" s="63" t="s">
        <v>388</v>
      </c>
      <c r="F134" s="64"/>
      <c r="G134" s="47" t="s">
        <v>50</v>
      </c>
      <c r="H134" s="178" t="s">
        <v>80</v>
      </c>
      <c r="I134" s="61" t="s">
        <v>399</v>
      </c>
      <c r="J134" s="63"/>
      <c r="K134" s="63"/>
      <c r="L134" s="87" t="s">
        <v>40</v>
      </c>
      <c r="M134" s="226" t="s">
        <v>391</v>
      </c>
      <c r="N134" s="51" t="s">
        <v>110</v>
      </c>
      <c r="O134" s="66">
        <v>44039</v>
      </c>
      <c r="P134" s="67">
        <v>44050</v>
      </c>
      <c r="Q134" s="68" t="s">
        <v>34</v>
      </c>
      <c r="R134" s="69" t="s">
        <v>34</v>
      </c>
      <c r="S134" s="70" t="s">
        <v>397</v>
      </c>
      <c r="T134" s="98" t="str">
        <f t="shared" si="17"/>
        <v>-</v>
      </c>
      <c r="U134" s="98" t="str">
        <f t="shared" si="17"/>
        <v>-</v>
      </c>
      <c r="V134" s="145" t="str">
        <f t="shared" si="18"/>
        <v>&lt;25</v>
      </c>
      <c r="W134" s="59" t="str">
        <f t="shared" si="16"/>
        <v/>
      </c>
    </row>
    <row r="135" spans="1:23" ht="19.8" x14ac:dyDescent="0.45">
      <c r="A135" s="45">
        <v>129</v>
      </c>
      <c r="B135" s="45" t="s">
        <v>400</v>
      </c>
      <c r="C135" s="46" t="s">
        <v>400</v>
      </c>
      <c r="D135" s="188" t="s">
        <v>401</v>
      </c>
      <c r="E135" s="197" t="s">
        <v>38</v>
      </c>
      <c r="F135" s="201" t="s">
        <v>38</v>
      </c>
      <c r="G135" s="213" t="s">
        <v>363</v>
      </c>
      <c r="H135" s="241" t="s">
        <v>402</v>
      </c>
      <c r="I135" s="119" t="s">
        <v>403</v>
      </c>
      <c r="J135" s="221" t="s">
        <v>404</v>
      </c>
      <c r="K135" s="221" t="s">
        <v>38</v>
      </c>
      <c r="L135" s="120" t="s">
        <v>95</v>
      </c>
      <c r="M135" s="231" t="s">
        <v>376</v>
      </c>
      <c r="N135" s="146" t="s">
        <v>110</v>
      </c>
      <c r="O135" s="147">
        <v>44067</v>
      </c>
      <c r="P135" s="148">
        <v>44067</v>
      </c>
      <c r="Q135" s="149" t="s">
        <v>405</v>
      </c>
      <c r="R135" s="150" t="s">
        <v>405</v>
      </c>
      <c r="S135" s="151" t="s">
        <v>406</v>
      </c>
      <c r="T135" s="108" t="str">
        <f t="shared" si="17"/>
        <v>-</v>
      </c>
      <c r="U135" s="108" t="str">
        <f t="shared" si="17"/>
        <v>-</v>
      </c>
      <c r="V135" s="99" t="str">
        <f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&lt;13</v>
      </c>
      <c r="W135" s="59" t="str">
        <f t="shared" si="16"/>
        <v/>
      </c>
    </row>
    <row r="136" spans="1:23" ht="19.8" x14ac:dyDescent="0.45">
      <c r="A136" s="45">
        <v>130</v>
      </c>
      <c r="B136" s="45" t="s">
        <v>400</v>
      </c>
      <c r="C136" s="46" t="s">
        <v>400</v>
      </c>
      <c r="D136" s="189" t="s">
        <v>407</v>
      </c>
      <c r="E136" s="195" t="s">
        <v>38</v>
      </c>
      <c r="F136" s="204" t="s">
        <v>38</v>
      </c>
      <c r="G136" s="213" t="s">
        <v>363</v>
      </c>
      <c r="H136" s="244" t="s">
        <v>364</v>
      </c>
      <c r="I136" s="152" t="s">
        <v>408</v>
      </c>
      <c r="J136" s="223" t="s">
        <v>404</v>
      </c>
      <c r="K136" s="223" t="s">
        <v>38</v>
      </c>
      <c r="L136" s="153" t="s">
        <v>95</v>
      </c>
      <c r="M136" s="231" t="s">
        <v>376</v>
      </c>
      <c r="N136" s="146" t="s">
        <v>110</v>
      </c>
      <c r="O136" s="154">
        <v>44067</v>
      </c>
      <c r="P136" s="123">
        <v>44067</v>
      </c>
      <c r="Q136" s="149" t="s">
        <v>405</v>
      </c>
      <c r="R136" s="150" t="s">
        <v>405</v>
      </c>
      <c r="S136" s="151" t="s">
        <v>184</v>
      </c>
      <c r="T136" s="98" t="str">
        <f t="shared" si="17"/>
        <v>-</v>
      </c>
      <c r="U136" s="98" t="str">
        <f t="shared" si="17"/>
        <v>-</v>
      </c>
      <c r="V136" s="98" t="str">
        <f t="shared" ref="V136:V197" si="19">IFERROR(IF(AND(T136="",U136=""),"",IF(AND(T136="-",U136="-"),IF(S136="","Cs合計を入力してください",S136),IF(NOT(ISERROR(T136*1+U136*1)),ROUND(T136+U136, 1-INT(LOG(ABS(T136+U136)))),IF(NOT(ISERROR(T136*1)),ROUND(T136, 1-INT(LOG(ABS(T136)))),IF(NOT(ISERROR(U136*1)),ROUND(U136, 1-INT(LOG(ABS(U136)))),IF(ISERROR(T136*1+U136*1),"&lt;"&amp;ROUND(IF(T136="-",0,SUBSTITUTE(T136,"&lt;",""))*1+IF(U136="-",0,SUBSTITUTE(U136,"&lt;",""))*1,1-INT(LOG(ABS(IF(T136="-",0,SUBSTITUTE(T136,"&lt;",""))*1+IF(U136="-",0,SUBSTITUTE(U136,"&lt;",""))*1)))))))))),"入力形式が間違っています")</f>
        <v>&lt;13</v>
      </c>
      <c r="W136" s="59" t="str">
        <f t="shared" si="16"/>
        <v/>
      </c>
    </row>
    <row r="137" spans="1:23" ht="19.8" x14ac:dyDescent="0.45">
      <c r="A137" s="45">
        <v>131</v>
      </c>
      <c r="B137" s="45" t="s">
        <v>400</v>
      </c>
      <c r="C137" s="46" t="s">
        <v>400</v>
      </c>
      <c r="D137" s="188" t="s">
        <v>407</v>
      </c>
      <c r="E137" s="195" t="s">
        <v>38</v>
      </c>
      <c r="F137" s="204" t="s">
        <v>38</v>
      </c>
      <c r="G137" s="213" t="s">
        <v>363</v>
      </c>
      <c r="H137" s="244" t="s">
        <v>364</v>
      </c>
      <c r="I137" s="152" t="s">
        <v>409</v>
      </c>
      <c r="J137" s="223" t="s">
        <v>404</v>
      </c>
      <c r="K137" s="223" t="s">
        <v>38</v>
      </c>
      <c r="L137" s="153" t="s">
        <v>95</v>
      </c>
      <c r="M137" s="231" t="s">
        <v>376</v>
      </c>
      <c r="N137" s="146" t="s">
        <v>110</v>
      </c>
      <c r="O137" s="154">
        <v>44067</v>
      </c>
      <c r="P137" s="123">
        <v>44067</v>
      </c>
      <c r="Q137" s="149" t="s">
        <v>405</v>
      </c>
      <c r="R137" s="150" t="s">
        <v>405</v>
      </c>
      <c r="S137" s="151" t="s">
        <v>184</v>
      </c>
      <c r="T137" s="98" t="str">
        <f t="shared" si="17"/>
        <v>-</v>
      </c>
      <c r="U137" s="98" t="str">
        <f t="shared" si="17"/>
        <v>-</v>
      </c>
      <c r="V137" s="98" t="str">
        <f t="shared" si="19"/>
        <v>&lt;13</v>
      </c>
      <c r="W137" s="59" t="str">
        <f t="shared" si="16"/>
        <v/>
      </c>
    </row>
    <row r="138" spans="1:23" x14ac:dyDescent="0.45">
      <c r="A138" s="45">
        <v>132</v>
      </c>
      <c r="B138" s="45" t="s">
        <v>400</v>
      </c>
      <c r="C138" s="46" t="s">
        <v>400</v>
      </c>
      <c r="D138" s="182" t="s">
        <v>410</v>
      </c>
      <c r="E138" s="193" t="s">
        <v>361</v>
      </c>
      <c r="F138" s="205" t="s">
        <v>361</v>
      </c>
      <c r="G138" s="211" t="s">
        <v>363</v>
      </c>
      <c r="H138" s="240" t="s">
        <v>91</v>
      </c>
      <c r="I138" s="111" t="s">
        <v>411</v>
      </c>
      <c r="J138" s="74" t="s">
        <v>361</v>
      </c>
      <c r="K138" s="74" t="s">
        <v>361</v>
      </c>
      <c r="L138" s="110" t="s">
        <v>366</v>
      </c>
      <c r="M138" s="91" t="s">
        <v>367</v>
      </c>
      <c r="N138" s="103" t="s">
        <v>110</v>
      </c>
      <c r="O138" s="112">
        <v>44067</v>
      </c>
      <c r="P138" s="105">
        <v>44067</v>
      </c>
      <c r="Q138" s="106" t="s">
        <v>361</v>
      </c>
      <c r="R138" s="107" t="s">
        <v>361</v>
      </c>
      <c r="S138" s="107" t="s">
        <v>412</v>
      </c>
      <c r="T138" s="98" t="str">
        <f t="shared" si="17"/>
        <v>-</v>
      </c>
      <c r="U138" s="98" t="str">
        <f t="shared" si="17"/>
        <v>-</v>
      </c>
      <c r="V138" s="98" t="str">
        <f t="shared" si="19"/>
        <v>&lt;17</v>
      </c>
      <c r="W138" s="59" t="str">
        <f t="shared" si="16"/>
        <v/>
      </c>
    </row>
    <row r="139" spans="1:23" x14ac:dyDescent="0.45">
      <c r="A139" s="45">
        <v>133</v>
      </c>
      <c r="B139" s="61" t="s">
        <v>400</v>
      </c>
      <c r="C139" s="62" t="s">
        <v>400</v>
      </c>
      <c r="D139" s="182" t="s">
        <v>413</v>
      </c>
      <c r="E139" s="193" t="s">
        <v>361</v>
      </c>
      <c r="F139" s="205" t="s">
        <v>361</v>
      </c>
      <c r="G139" s="211" t="s">
        <v>363</v>
      </c>
      <c r="H139" s="240" t="s">
        <v>91</v>
      </c>
      <c r="I139" s="111" t="s">
        <v>411</v>
      </c>
      <c r="J139" s="74" t="s">
        <v>361</v>
      </c>
      <c r="K139" s="74" t="s">
        <v>361</v>
      </c>
      <c r="L139" s="110" t="s">
        <v>366</v>
      </c>
      <c r="M139" s="182" t="s">
        <v>367</v>
      </c>
      <c r="N139" s="105" t="s">
        <v>110</v>
      </c>
      <c r="O139" s="112">
        <v>44067</v>
      </c>
      <c r="P139" s="105">
        <v>44067</v>
      </c>
      <c r="Q139" s="155" t="s">
        <v>361</v>
      </c>
      <c r="R139" s="107" t="s">
        <v>361</v>
      </c>
      <c r="S139" s="107" t="s">
        <v>412</v>
      </c>
      <c r="T139" s="98" t="str">
        <f t="shared" si="17"/>
        <v>-</v>
      </c>
      <c r="U139" s="98" t="str">
        <f t="shared" si="17"/>
        <v>-</v>
      </c>
      <c r="V139" s="98" t="str">
        <f t="shared" si="19"/>
        <v>&lt;17</v>
      </c>
      <c r="W139" s="85" t="str">
        <f t="shared" si="16"/>
        <v/>
      </c>
    </row>
    <row r="140" spans="1:23" x14ac:dyDescent="0.45">
      <c r="A140" s="45">
        <v>134</v>
      </c>
      <c r="B140" s="45" t="s">
        <v>414</v>
      </c>
      <c r="C140" s="46" t="s">
        <v>414</v>
      </c>
      <c r="D140" s="177" t="s">
        <v>46</v>
      </c>
      <c r="E140" s="48" t="s">
        <v>415</v>
      </c>
      <c r="F140" s="46" t="s">
        <v>415</v>
      </c>
      <c r="G140" s="47" t="s">
        <v>50</v>
      </c>
      <c r="H140" s="177" t="s">
        <v>416</v>
      </c>
      <c r="I140" s="45" t="s">
        <v>417</v>
      </c>
      <c r="J140" s="48"/>
      <c r="K140" s="48" t="s">
        <v>415</v>
      </c>
      <c r="L140" s="92" t="s">
        <v>40</v>
      </c>
      <c r="M140" s="235" t="s">
        <v>418</v>
      </c>
      <c r="N140" s="156" t="s">
        <v>419</v>
      </c>
      <c r="O140" s="157">
        <v>44061</v>
      </c>
      <c r="P140" s="157">
        <v>44062</v>
      </c>
      <c r="Q140" s="54" t="s">
        <v>420</v>
      </c>
      <c r="R140" s="55" t="s">
        <v>420</v>
      </c>
      <c r="S140" s="56" t="s">
        <v>421</v>
      </c>
      <c r="T140" s="57" t="str">
        <f t="shared" si="17"/>
        <v>&lt;10</v>
      </c>
      <c r="U140" s="57" t="str">
        <f t="shared" si="17"/>
        <v>&lt;10</v>
      </c>
      <c r="V140" s="58" t="str">
        <f t="shared" si="19"/>
        <v>&lt;20</v>
      </c>
      <c r="W140" s="59" t="str">
        <f t="shared" si="16"/>
        <v/>
      </c>
    </row>
    <row r="141" spans="1:23" x14ac:dyDescent="0.45">
      <c r="A141" s="45">
        <v>135</v>
      </c>
      <c r="B141" s="61" t="s">
        <v>414</v>
      </c>
      <c r="C141" s="62" t="s">
        <v>414</v>
      </c>
      <c r="D141" s="178" t="s">
        <v>422</v>
      </c>
      <c r="E141" s="63" t="s">
        <v>415</v>
      </c>
      <c r="F141" s="62" t="s">
        <v>415</v>
      </c>
      <c r="G141" s="47" t="s">
        <v>50</v>
      </c>
      <c r="H141" s="178" t="s">
        <v>416</v>
      </c>
      <c r="I141" s="61" t="s">
        <v>423</v>
      </c>
      <c r="J141" s="63"/>
      <c r="K141" s="63" t="s">
        <v>415</v>
      </c>
      <c r="L141" s="92" t="s">
        <v>40</v>
      </c>
      <c r="M141" s="227" t="s">
        <v>418</v>
      </c>
      <c r="N141" s="65" t="s">
        <v>110</v>
      </c>
      <c r="O141" s="66">
        <v>44061</v>
      </c>
      <c r="P141" s="158">
        <v>44062</v>
      </c>
      <c r="Q141" s="54" t="s">
        <v>420</v>
      </c>
      <c r="R141" s="55" t="s">
        <v>420</v>
      </c>
      <c r="S141" s="56" t="s">
        <v>421</v>
      </c>
      <c r="T141" s="57" t="str">
        <f t="shared" si="17"/>
        <v>&lt;10</v>
      </c>
      <c r="U141" s="57" t="str">
        <f t="shared" si="17"/>
        <v>&lt;10</v>
      </c>
      <c r="V141" s="58" t="str">
        <f t="shared" si="19"/>
        <v>&lt;20</v>
      </c>
      <c r="W141" s="59" t="str">
        <f t="shared" si="16"/>
        <v/>
      </c>
    </row>
    <row r="142" spans="1:23" x14ac:dyDescent="0.45">
      <c r="A142" s="45">
        <v>136</v>
      </c>
      <c r="B142" s="61" t="s">
        <v>414</v>
      </c>
      <c r="C142" s="62" t="s">
        <v>414</v>
      </c>
      <c r="D142" s="178" t="s">
        <v>422</v>
      </c>
      <c r="E142" s="63" t="s">
        <v>415</v>
      </c>
      <c r="F142" s="62" t="s">
        <v>415</v>
      </c>
      <c r="G142" s="47" t="s">
        <v>50</v>
      </c>
      <c r="H142" s="178" t="s">
        <v>416</v>
      </c>
      <c r="I142" s="61" t="s">
        <v>424</v>
      </c>
      <c r="J142" s="63"/>
      <c r="K142" s="63" t="s">
        <v>415</v>
      </c>
      <c r="L142" s="92" t="s">
        <v>40</v>
      </c>
      <c r="M142" s="227" t="s">
        <v>418</v>
      </c>
      <c r="N142" s="65" t="s">
        <v>110</v>
      </c>
      <c r="O142" s="66">
        <v>44061</v>
      </c>
      <c r="P142" s="158">
        <v>44062</v>
      </c>
      <c r="Q142" s="54" t="s">
        <v>420</v>
      </c>
      <c r="R142" s="55" t="s">
        <v>420</v>
      </c>
      <c r="S142" s="56" t="s">
        <v>421</v>
      </c>
      <c r="T142" s="57" t="str">
        <f t="shared" si="17"/>
        <v>&lt;10</v>
      </c>
      <c r="U142" s="57" t="str">
        <f t="shared" si="17"/>
        <v>&lt;10</v>
      </c>
      <c r="V142" s="58" t="str">
        <f t="shared" si="19"/>
        <v>&lt;20</v>
      </c>
      <c r="W142" s="59" t="str">
        <f t="shared" si="16"/>
        <v/>
      </c>
    </row>
    <row r="143" spans="1:23" x14ac:dyDescent="0.45">
      <c r="A143" s="45">
        <v>137</v>
      </c>
      <c r="B143" s="61" t="s">
        <v>414</v>
      </c>
      <c r="C143" s="62" t="s">
        <v>414</v>
      </c>
      <c r="D143" s="178" t="s">
        <v>425</v>
      </c>
      <c r="E143" s="63" t="s">
        <v>415</v>
      </c>
      <c r="F143" s="62" t="s">
        <v>415</v>
      </c>
      <c r="G143" s="47" t="s">
        <v>50</v>
      </c>
      <c r="H143" s="177" t="s">
        <v>416</v>
      </c>
      <c r="I143" s="61" t="s">
        <v>426</v>
      </c>
      <c r="J143" s="63"/>
      <c r="K143" s="63" t="s">
        <v>415</v>
      </c>
      <c r="L143" s="92" t="s">
        <v>40</v>
      </c>
      <c r="M143" s="227" t="s">
        <v>418</v>
      </c>
      <c r="N143" s="65" t="s">
        <v>110</v>
      </c>
      <c r="O143" s="66">
        <v>44063</v>
      </c>
      <c r="P143" s="67">
        <v>44063</v>
      </c>
      <c r="Q143" s="54" t="s">
        <v>420</v>
      </c>
      <c r="R143" s="55" t="s">
        <v>420</v>
      </c>
      <c r="S143" s="56" t="s">
        <v>421</v>
      </c>
      <c r="T143" s="57" t="str">
        <f t="shared" si="17"/>
        <v>&lt;10</v>
      </c>
      <c r="U143" s="57" t="str">
        <f t="shared" si="17"/>
        <v>&lt;10</v>
      </c>
      <c r="V143" s="58" t="str">
        <f t="shared" si="19"/>
        <v>&lt;20</v>
      </c>
      <c r="W143" s="59" t="str">
        <f t="shared" si="16"/>
        <v/>
      </c>
    </row>
    <row r="144" spans="1:23" x14ac:dyDescent="0.45">
      <c r="A144" s="45">
        <v>138</v>
      </c>
      <c r="B144" s="61" t="s">
        <v>414</v>
      </c>
      <c r="C144" s="62" t="s">
        <v>414</v>
      </c>
      <c r="D144" s="178" t="s">
        <v>286</v>
      </c>
      <c r="E144" s="63" t="s">
        <v>415</v>
      </c>
      <c r="F144" s="62" t="s">
        <v>415</v>
      </c>
      <c r="G144" s="47" t="s">
        <v>50</v>
      </c>
      <c r="H144" s="178" t="s">
        <v>416</v>
      </c>
      <c r="I144" s="61" t="s">
        <v>427</v>
      </c>
      <c r="J144" s="63"/>
      <c r="K144" s="63" t="s">
        <v>415</v>
      </c>
      <c r="L144" s="92" t="s">
        <v>40</v>
      </c>
      <c r="M144" s="227" t="s">
        <v>418</v>
      </c>
      <c r="N144" s="65" t="s">
        <v>110</v>
      </c>
      <c r="O144" s="66">
        <v>44063</v>
      </c>
      <c r="P144" s="67">
        <v>44063</v>
      </c>
      <c r="Q144" s="54" t="s">
        <v>420</v>
      </c>
      <c r="R144" s="55" t="s">
        <v>420</v>
      </c>
      <c r="S144" s="56" t="s">
        <v>421</v>
      </c>
      <c r="T144" s="57" t="str">
        <f t="shared" si="17"/>
        <v>&lt;10</v>
      </c>
      <c r="U144" s="57" t="str">
        <f t="shared" si="17"/>
        <v>&lt;10</v>
      </c>
      <c r="V144" s="58" t="str">
        <f t="shared" si="19"/>
        <v>&lt;20</v>
      </c>
      <c r="W144" s="59" t="str">
        <f t="shared" si="16"/>
        <v/>
      </c>
    </row>
    <row r="145" spans="1:23" x14ac:dyDescent="0.45">
      <c r="A145" s="45">
        <v>139</v>
      </c>
      <c r="B145" s="61" t="s">
        <v>414</v>
      </c>
      <c r="C145" s="62" t="s">
        <v>414</v>
      </c>
      <c r="D145" s="178" t="s">
        <v>428</v>
      </c>
      <c r="E145" s="63" t="s">
        <v>415</v>
      </c>
      <c r="F145" s="62" t="s">
        <v>415</v>
      </c>
      <c r="G145" s="47" t="s">
        <v>50</v>
      </c>
      <c r="H145" s="178" t="s">
        <v>416</v>
      </c>
      <c r="I145" s="61" t="s">
        <v>429</v>
      </c>
      <c r="J145" s="63"/>
      <c r="K145" s="63" t="s">
        <v>415</v>
      </c>
      <c r="L145" s="92" t="s">
        <v>40</v>
      </c>
      <c r="M145" s="227" t="s">
        <v>418</v>
      </c>
      <c r="N145" s="65" t="s">
        <v>110</v>
      </c>
      <c r="O145" s="66">
        <v>44063</v>
      </c>
      <c r="P145" s="67">
        <v>44063</v>
      </c>
      <c r="Q145" s="54" t="s">
        <v>420</v>
      </c>
      <c r="R145" s="55" t="s">
        <v>420</v>
      </c>
      <c r="S145" s="56" t="s">
        <v>421</v>
      </c>
      <c r="T145" s="57" t="str">
        <f t="shared" ref="T145:U160" si="20">IF(Q145="","",IF(NOT(ISERROR(Q145*1)),ROUNDDOWN(Q145*1,2-INT(LOG(ABS(Q145*1)))),IFERROR("&lt;"&amp;ROUNDDOWN(IF(SUBSTITUTE(Q145,"&lt;","")*1&lt;=50,SUBSTITUTE(Q145,"&lt;","")*1,""),2-INT(LOG(ABS(SUBSTITUTE(Q145,"&lt;","")*1)))),IF(Q145="-",Q145,"入力形式が間違っています"))))</f>
        <v>&lt;10</v>
      </c>
      <c r="U145" s="57" t="str">
        <f t="shared" si="20"/>
        <v>&lt;10</v>
      </c>
      <c r="V145" s="58" t="str">
        <f t="shared" si="19"/>
        <v>&lt;20</v>
      </c>
      <c r="W145" s="59" t="str">
        <f t="shared" si="16"/>
        <v/>
      </c>
    </row>
    <row r="146" spans="1:23" x14ac:dyDescent="0.45">
      <c r="A146" s="45">
        <v>140</v>
      </c>
      <c r="B146" s="45" t="s">
        <v>430</v>
      </c>
      <c r="C146" s="46" t="s">
        <v>430</v>
      </c>
      <c r="D146" s="177" t="s">
        <v>431</v>
      </c>
      <c r="E146" s="48"/>
      <c r="F146" s="46"/>
      <c r="G146" s="47" t="s">
        <v>50</v>
      </c>
      <c r="H146" s="178" t="s">
        <v>80</v>
      </c>
      <c r="I146" s="45" t="s">
        <v>432</v>
      </c>
      <c r="J146" s="48"/>
      <c r="K146" s="48"/>
      <c r="L146" s="92" t="s">
        <v>40</v>
      </c>
      <c r="M146" s="226" t="s">
        <v>433</v>
      </c>
      <c r="N146" s="51" t="s">
        <v>110</v>
      </c>
      <c r="O146" s="52">
        <v>44040</v>
      </c>
      <c r="P146" s="53">
        <v>44050</v>
      </c>
      <c r="Q146" s="159" t="s">
        <v>434</v>
      </c>
      <c r="R146" s="55" t="s">
        <v>435</v>
      </c>
      <c r="S146" s="56" t="s">
        <v>111</v>
      </c>
      <c r="T146" s="57" t="str">
        <f t="shared" si="20"/>
        <v>&lt;10</v>
      </c>
      <c r="U146" s="57" t="str">
        <f t="shared" si="20"/>
        <v>&lt;15</v>
      </c>
      <c r="V146" s="58" t="str">
        <f t="shared" si="19"/>
        <v>&lt;25</v>
      </c>
      <c r="W146" s="59"/>
    </row>
    <row r="147" spans="1:23" x14ac:dyDescent="0.45">
      <c r="A147" s="45">
        <v>141</v>
      </c>
      <c r="B147" s="61" t="s">
        <v>430</v>
      </c>
      <c r="C147" s="62" t="s">
        <v>430</v>
      </c>
      <c r="D147" s="178" t="s">
        <v>436</v>
      </c>
      <c r="E147" s="63"/>
      <c r="F147" s="62"/>
      <c r="G147" s="47" t="s">
        <v>50</v>
      </c>
      <c r="H147" s="178" t="s">
        <v>80</v>
      </c>
      <c r="I147" s="61" t="s">
        <v>424</v>
      </c>
      <c r="J147" s="63"/>
      <c r="K147" s="63"/>
      <c r="L147" s="92" t="s">
        <v>40</v>
      </c>
      <c r="M147" s="226" t="s">
        <v>433</v>
      </c>
      <c r="N147" s="65" t="s">
        <v>110</v>
      </c>
      <c r="O147" s="66">
        <v>44040</v>
      </c>
      <c r="P147" s="53">
        <v>44050</v>
      </c>
      <c r="Q147" s="68" t="s">
        <v>420</v>
      </c>
      <c r="R147" s="69" t="s">
        <v>435</v>
      </c>
      <c r="S147" s="56" t="s">
        <v>111</v>
      </c>
      <c r="T147" s="57" t="str">
        <f t="shared" si="20"/>
        <v>&lt;10</v>
      </c>
      <c r="U147" s="57" t="str">
        <f t="shared" si="20"/>
        <v>&lt;15</v>
      </c>
      <c r="V147" s="58" t="str">
        <f t="shared" si="19"/>
        <v>&lt;25</v>
      </c>
      <c r="W147" s="59" t="str">
        <f t="shared" ref="W147:W197" si="21">IF(ISERROR(V147*1),"",IF(AND(H147="飲料水",V147&gt;=11),"○",IF(AND(H147="牛乳・乳児用食品",V147&gt;=51),"○",IF(AND(H147&lt;&gt;"",V147&gt;=110),"○",""))))</f>
        <v/>
      </c>
    </row>
    <row r="148" spans="1:23" x14ac:dyDescent="0.45">
      <c r="A148" s="45">
        <v>142</v>
      </c>
      <c r="B148" s="61" t="s">
        <v>430</v>
      </c>
      <c r="C148" s="62" t="s">
        <v>430</v>
      </c>
      <c r="D148" s="178"/>
      <c r="E148" s="63"/>
      <c r="F148" s="206" t="s">
        <v>437</v>
      </c>
      <c r="G148" s="47" t="s">
        <v>50</v>
      </c>
      <c r="H148" s="178" t="s">
        <v>288</v>
      </c>
      <c r="I148" s="61" t="s">
        <v>438</v>
      </c>
      <c r="J148" s="63"/>
      <c r="K148" s="63"/>
      <c r="L148" s="92" t="s">
        <v>40</v>
      </c>
      <c r="M148" s="226" t="s">
        <v>433</v>
      </c>
      <c r="N148" s="65" t="s">
        <v>110</v>
      </c>
      <c r="O148" s="66">
        <v>44040</v>
      </c>
      <c r="P148" s="53">
        <v>44050</v>
      </c>
      <c r="Q148" s="159" t="s">
        <v>193</v>
      </c>
      <c r="R148" s="55" t="s">
        <v>439</v>
      </c>
      <c r="S148" s="56" t="s">
        <v>440</v>
      </c>
      <c r="T148" s="57" t="str">
        <f t="shared" si="20"/>
        <v>&lt;10</v>
      </c>
      <c r="U148" s="57" t="str">
        <f t="shared" si="20"/>
        <v>&lt;15</v>
      </c>
      <c r="V148" s="58" t="str">
        <f t="shared" si="19"/>
        <v>&lt;25</v>
      </c>
      <c r="W148" s="59" t="str">
        <f t="shared" si="21"/>
        <v/>
      </c>
    </row>
    <row r="149" spans="1:23" x14ac:dyDescent="0.45">
      <c r="A149" s="45">
        <v>143</v>
      </c>
      <c r="B149" s="61" t="s">
        <v>430</v>
      </c>
      <c r="C149" s="62" t="s">
        <v>430</v>
      </c>
      <c r="D149" s="178" t="s">
        <v>441</v>
      </c>
      <c r="E149" s="63"/>
      <c r="F149" s="62"/>
      <c r="G149" s="47" t="s">
        <v>50</v>
      </c>
      <c r="H149" s="177" t="s">
        <v>51</v>
      </c>
      <c r="I149" s="61" t="s">
        <v>442</v>
      </c>
      <c r="J149" s="63" t="s">
        <v>53</v>
      </c>
      <c r="K149" s="63"/>
      <c r="L149" s="92" t="s">
        <v>40</v>
      </c>
      <c r="M149" s="226" t="s">
        <v>433</v>
      </c>
      <c r="N149" s="65" t="s">
        <v>110</v>
      </c>
      <c r="O149" s="66">
        <v>44040</v>
      </c>
      <c r="P149" s="53">
        <v>44050</v>
      </c>
      <c r="Q149" s="68" t="s">
        <v>193</v>
      </c>
      <c r="R149" s="69" t="s">
        <v>439</v>
      </c>
      <c r="S149" s="56" t="s">
        <v>443</v>
      </c>
      <c r="T149" s="57" t="str">
        <f t="shared" si="20"/>
        <v>&lt;10</v>
      </c>
      <c r="U149" s="57" t="str">
        <f t="shared" si="20"/>
        <v>&lt;15</v>
      </c>
      <c r="V149" s="58" t="str">
        <f t="shared" si="19"/>
        <v>&lt;25</v>
      </c>
      <c r="W149" s="59" t="str">
        <f t="shared" si="21"/>
        <v/>
      </c>
    </row>
    <row r="150" spans="1:23" x14ac:dyDescent="0.45">
      <c r="A150" s="45">
        <v>144</v>
      </c>
      <c r="B150" s="61" t="s">
        <v>430</v>
      </c>
      <c r="C150" s="62" t="s">
        <v>430</v>
      </c>
      <c r="D150" s="177" t="s">
        <v>444</v>
      </c>
      <c r="E150" s="48" t="s">
        <v>140</v>
      </c>
      <c r="F150" s="46" t="s">
        <v>140</v>
      </c>
      <c r="G150" s="47" t="s">
        <v>50</v>
      </c>
      <c r="H150" s="178" t="s">
        <v>51</v>
      </c>
      <c r="I150" s="45" t="s">
        <v>445</v>
      </c>
      <c r="J150" s="48" t="s">
        <v>446</v>
      </c>
      <c r="K150" s="48" t="s">
        <v>140</v>
      </c>
      <c r="L150" s="92" t="s">
        <v>40</v>
      </c>
      <c r="M150" s="226" t="s">
        <v>447</v>
      </c>
      <c r="N150" s="51" t="s">
        <v>110</v>
      </c>
      <c r="O150" s="52">
        <v>44040</v>
      </c>
      <c r="P150" s="53">
        <v>44050</v>
      </c>
      <c r="Q150" s="159" t="s">
        <v>434</v>
      </c>
      <c r="R150" s="55" t="s">
        <v>435</v>
      </c>
      <c r="S150" s="56" t="s">
        <v>111</v>
      </c>
      <c r="T150" s="57" t="str">
        <f t="shared" si="20"/>
        <v>&lt;10</v>
      </c>
      <c r="U150" s="57" t="str">
        <f t="shared" si="20"/>
        <v>&lt;15</v>
      </c>
      <c r="V150" s="58" t="str">
        <f t="shared" si="19"/>
        <v>&lt;25</v>
      </c>
      <c r="W150" s="59" t="str">
        <f t="shared" si="21"/>
        <v/>
      </c>
    </row>
    <row r="151" spans="1:23" x14ac:dyDescent="0.45">
      <c r="A151" s="45">
        <v>145</v>
      </c>
      <c r="B151" s="61" t="s">
        <v>430</v>
      </c>
      <c r="C151" s="62" t="s">
        <v>430</v>
      </c>
      <c r="D151" s="178" t="s">
        <v>436</v>
      </c>
      <c r="E151" s="63" t="s">
        <v>140</v>
      </c>
      <c r="F151" s="62" t="s">
        <v>140</v>
      </c>
      <c r="G151" s="47" t="s">
        <v>50</v>
      </c>
      <c r="H151" s="178" t="s">
        <v>80</v>
      </c>
      <c r="I151" s="61" t="s">
        <v>424</v>
      </c>
      <c r="J151" s="63" t="s">
        <v>140</v>
      </c>
      <c r="K151" s="63" t="s">
        <v>140</v>
      </c>
      <c r="L151" s="87" t="s">
        <v>95</v>
      </c>
      <c r="M151" s="227" t="s">
        <v>448</v>
      </c>
      <c r="N151" s="65" t="s">
        <v>110</v>
      </c>
      <c r="O151" s="66">
        <v>44040</v>
      </c>
      <c r="P151" s="53">
        <v>44050</v>
      </c>
      <c r="Q151" s="68" t="s">
        <v>420</v>
      </c>
      <c r="R151" s="69" t="s">
        <v>435</v>
      </c>
      <c r="S151" s="56" t="s">
        <v>111</v>
      </c>
      <c r="T151" s="57" t="str">
        <f t="shared" si="20"/>
        <v>&lt;10</v>
      </c>
      <c r="U151" s="57" t="str">
        <f t="shared" si="20"/>
        <v>&lt;15</v>
      </c>
      <c r="V151" s="58" t="str">
        <f t="shared" si="19"/>
        <v>&lt;25</v>
      </c>
      <c r="W151" s="59" t="str">
        <f t="shared" si="21"/>
        <v/>
      </c>
    </row>
    <row r="152" spans="1:23" x14ac:dyDescent="0.45">
      <c r="A152" s="45">
        <v>146</v>
      </c>
      <c r="B152" s="61" t="s">
        <v>430</v>
      </c>
      <c r="C152" s="62" t="s">
        <v>430</v>
      </c>
      <c r="D152" s="178" t="s">
        <v>413</v>
      </c>
      <c r="E152" s="63" t="s">
        <v>140</v>
      </c>
      <c r="F152" s="62" t="s">
        <v>140</v>
      </c>
      <c r="G152" s="47" t="s">
        <v>50</v>
      </c>
      <c r="H152" s="178" t="s">
        <v>80</v>
      </c>
      <c r="I152" s="61" t="s">
        <v>449</v>
      </c>
      <c r="J152" s="63" t="s">
        <v>140</v>
      </c>
      <c r="K152" s="63" t="s">
        <v>140</v>
      </c>
      <c r="L152" s="87" t="s">
        <v>95</v>
      </c>
      <c r="M152" s="227" t="s">
        <v>450</v>
      </c>
      <c r="N152" s="65" t="s">
        <v>110</v>
      </c>
      <c r="O152" s="66">
        <v>44040</v>
      </c>
      <c r="P152" s="53">
        <v>44050</v>
      </c>
      <c r="Q152" s="159" t="s">
        <v>193</v>
      </c>
      <c r="R152" s="55" t="s">
        <v>439</v>
      </c>
      <c r="S152" s="56" t="s">
        <v>440</v>
      </c>
      <c r="T152" s="57" t="str">
        <f t="shared" si="20"/>
        <v>&lt;10</v>
      </c>
      <c r="U152" s="57" t="str">
        <f t="shared" si="20"/>
        <v>&lt;15</v>
      </c>
      <c r="V152" s="58" t="str">
        <f t="shared" si="19"/>
        <v>&lt;25</v>
      </c>
      <c r="W152" s="59" t="str">
        <f t="shared" si="21"/>
        <v/>
      </c>
    </row>
    <row r="153" spans="1:23" x14ac:dyDescent="0.45">
      <c r="A153" s="45">
        <v>147</v>
      </c>
      <c r="B153" s="61" t="s">
        <v>430</v>
      </c>
      <c r="C153" s="62" t="s">
        <v>430</v>
      </c>
      <c r="D153" s="178" t="s">
        <v>38</v>
      </c>
      <c r="E153" s="63" t="s">
        <v>140</v>
      </c>
      <c r="F153" s="62" t="s">
        <v>451</v>
      </c>
      <c r="G153" s="47" t="s">
        <v>50</v>
      </c>
      <c r="H153" s="177" t="s">
        <v>288</v>
      </c>
      <c r="I153" s="61" t="s">
        <v>452</v>
      </c>
      <c r="J153" s="63" t="s">
        <v>140</v>
      </c>
      <c r="K153" s="63" t="s">
        <v>140</v>
      </c>
      <c r="L153" s="87" t="s">
        <v>95</v>
      </c>
      <c r="M153" s="227" t="s">
        <v>448</v>
      </c>
      <c r="N153" s="65" t="s">
        <v>110</v>
      </c>
      <c r="O153" s="66">
        <v>44040</v>
      </c>
      <c r="P153" s="53">
        <v>44050</v>
      </c>
      <c r="Q153" s="68" t="s">
        <v>193</v>
      </c>
      <c r="R153" s="69" t="s">
        <v>439</v>
      </c>
      <c r="S153" s="56" t="s">
        <v>443</v>
      </c>
      <c r="T153" s="57" t="str">
        <f t="shared" si="20"/>
        <v>&lt;10</v>
      </c>
      <c r="U153" s="57" t="str">
        <f t="shared" si="20"/>
        <v>&lt;15</v>
      </c>
      <c r="V153" s="58" t="str">
        <f t="shared" si="19"/>
        <v>&lt;25</v>
      </c>
      <c r="W153" s="59" t="str">
        <f t="shared" si="21"/>
        <v/>
      </c>
    </row>
    <row r="154" spans="1:23" x14ac:dyDescent="0.45">
      <c r="A154" s="45">
        <v>148</v>
      </c>
      <c r="B154" s="45" t="s">
        <v>453</v>
      </c>
      <c r="C154" s="46" t="s">
        <v>453</v>
      </c>
      <c r="D154" s="177" t="s">
        <v>453</v>
      </c>
      <c r="E154" s="48" t="s">
        <v>454</v>
      </c>
      <c r="F154" s="46" t="s">
        <v>38</v>
      </c>
      <c r="G154" s="47" t="s">
        <v>455</v>
      </c>
      <c r="H154" s="178" t="s">
        <v>456</v>
      </c>
      <c r="I154" s="45" t="s">
        <v>457</v>
      </c>
      <c r="J154" s="48" t="s">
        <v>38</v>
      </c>
      <c r="K154" s="48" t="s">
        <v>458</v>
      </c>
      <c r="L154" s="92" t="s">
        <v>459</v>
      </c>
      <c r="M154" s="226" t="s">
        <v>460</v>
      </c>
      <c r="N154" s="51" t="s">
        <v>42</v>
      </c>
      <c r="O154" s="52">
        <v>44066</v>
      </c>
      <c r="P154" s="53">
        <v>44069</v>
      </c>
      <c r="Q154" s="54" t="s">
        <v>461</v>
      </c>
      <c r="R154" s="55" t="s">
        <v>462</v>
      </c>
      <c r="S154" s="56" t="s">
        <v>62</v>
      </c>
      <c r="T154" s="57" t="str">
        <f t="shared" si="20"/>
        <v>&lt;3.7</v>
      </c>
      <c r="U154" s="57" t="str">
        <f t="shared" si="20"/>
        <v>&lt;3.8</v>
      </c>
      <c r="V154" s="58" t="str">
        <f t="shared" si="19"/>
        <v>&lt;7.5</v>
      </c>
      <c r="W154" s="59" t="str">
        <f t="shared" si="21"/>
        <v/>
      </c>
    </row>
    <row r="155" spans="1:23" x14ac:dyDescent="0.45">
      <c r="A155" s="45">
        <v>149</v>
      </c>
      <c r="B155" s="45" t="s">
        <v>463</v>
      </c>
      <c r="C155" s="46" t="s">
        <v>463</v>
      </c>
      <c r="D155" s="177" t="s">
        <v>38</v>
      </c>
      <c r="E155" s="198" t="s">
        <v>34</v>
      </c>
      <c r="F155" s="46" t="s">
        <v>464</v>
      </c>
      <c r="G155" s="47" t="s">
        <v>50</v>
      </c>
      <c r="H155" s="178" t="s">
        <v>465</v>
      </c>
      <c r="I155" s="45" t="s">
        <v>466</v>
      </c>
      <c r="J155" s="48"/>
      <c r="K155" s="48"/>
      <c r="L155" s="92" t="s">
        <v>40</v>
      </c>
      <c r="M155" s="226" t="s">
        <v>467</v>
      </c>
      <c r="N155" s="51" t="s">
        <v>42</v>
      </c>
      <c r="O155" s="52">
        <v>44067</v>
      </c>
      <c r="P155" s="53">
        <v>44068</v>
      </c>
      <c r="Q155" s="54" t="s">
        <v>468</v>
      </c>
      <c r="R155" s="55" t="s">
        <v>469</v>
      </c>
      <c r="S155" s="56" t="s">
        <v>470</v>
      </c>
      <c r="T155" s="57" t="str">
        <f t="shared" si="20"/>
        <v>&lt;4.99</v>
      </c>
      <c r="U155" s="57" t="str">
        <f t="shared" si="20"/>
        <v>&lt;3.72</v>
      </c>
      <c r="V155" s="58" t="str">
        <f t="shared" si="19"/>
        <v>&lt;8.7</v>
      </c>
      <c r="W155" s="59" t="str">
        <f t="shared" si="21"/>
        <v/>
      </c>
    </row>
    <row r="156" spans="1:23" x14ac:dyDescent="0.45">
      <c r="A156" s="45">
        <v>150</v>
      </c>
      <c r="B156" s="61" t="s">
        <v>463</v>
      </c>
      <c r="C156" s="62" t="s">
        <v>463</v>
      </c>
      <c r="D156" s="178" t="s">
        <v>38</v>
      </c>
      <c r="E156" s="63" t="s">
        <v>38</v>
      </c>
      <c r="F156" s="62" t="s">
        <v>464</v>
      </c>
      <c r="G156" s="47" t="s">
        <v>50</v>
      </c>
      <c r="H156" s="178" t="s">
        <v>465</v>
      </c>
      <c r="I156" s="61" t="s">
        <v>466</v>
      </c>
      <c r="J156" s="63"/>
      <c r="K156" s="63"/>
      <c r="L156" s="87" t="s">
        <v>40</v>
      </c>
      <c r="M156" s="227" t="s">
        <v>467</v>
      </c>
      <c r="N156" s="65" t="s">
        <v>42</v>
      </c>
      <c r="O156" s="66">
        <v>44067</v>
      </c>
      <c r="P156" s="67">
        <v>44068</v>
      </c>
      <c r="Q156" s="68" t="s">
        <v>471</v>
      </c>
      <c r="R156" s="69" t="s">
        <v>472</v>
      </c>
      <c r="S156" s="56" t="s">
        <v>473</v>
      </c>
      <c r="T156" s="57" t="str">
        <f t="shared" si="20"/>
        <v>&lt;4.95</v>
      </c>
      <c r="U156" s="57" t="str">
        <f t="shared" si="20"/>
        <v>&lt;3.83</v>
      </c>
      <c r="V156" s="58" t="str">
        <f t="shared" si="19"/>
        <v>&lt;8.8</v>
      </c>
      <c r="W156" s="59" t="str">
        <f t="shared" si="21"/>
        <v/>
      </c>
    </row>
    <row r="157" spans="1:23" x14ac:dyDescent="0.45">
      <c r="A157" s="45">
        <v>151</v>
      </c>
      <c r="B157" s="45" t="s">
        <v>474</v>
      </c>
      <c r="C157" s="46" t="s">
        <v>474</v>
      </c>
      <c r="D157" s="177" t="s">
        <v>475</v>
      </c>
      <c r="E157" s="191" t="s">
        <v>476</v>
      </c>
      <c r="F157" s="173" t="s">
        <v>38</v>
      </c>
      <c r="G157" s="47" t="s">
        <v>50</v>
      </c>
      <c r="H157" s="178" t="s">
        <v>36</v>
      </c>
      <c r="I157" s="100" t="s">
        <v>477</v>
      </c>
      <c r="J157" s="191" t="s">
        <v>38</v>
      </c>
      <c r="K157" s="191" t="s">
        <v>478</v>
      </c>
      <c r="L157" s="92" t="s">
        <v>40</v>
      </c>
      <c r="M157" s="226" t="s">
        <v>479</v>
      </c>
      <c r="N157" s="51" t="s">
        <v>42</v>
      </c>
      <c r="O157" s="52">
        <v>44068</v>
      </c>
      <c r="P157" s="53">
        <v>44069</v>
      </c>
      <c r="Q157" s="54" t="s">
        <v>480</v>
      </c>
      <c r="R157" s="55" t="s">
        <v>481</v>
      </c>
      <c r="S157" s="56" t="s">
        <v>482</v>
      </c>
      <c r="T157" s="57" t="str">
        <f t="shared" si="20"/>
        <v>&lt;0.9</v>
      </c>
      <c r="U157" s="57" t="str">
        <f t="shared" si="20"/>
        <v>&lt;0.91</v>
      </c>
      <c r="V157" s="58" t="str">
        <f t="shared" si="19"/>
        <v>&lt;1.8</v>
      </c>
      <c r="W157" s="59" t="str">
        <f t="shared" si="21"/>
        <v/>
      </c>
    </row>
    <row r="158" spans="1:23" x14ac:dyDescent="0.45">
      <c r="A158" s="45">
        <v>152</v>
      </c>
      <c r="B158" s="45" t="s">
        <v>474</v>
      </c>
      <c r="C158" s="46" t="s">
        <v>474</v>
      </c>
      <c r="D158" s="178" t="s">
        <v>483</v>
      </c>
      <c r="E158" s="63" t="s">
        <v>484</v>
      </c>
      <c r="F158" s="62" t="s">
        <v>38</v>
      </c>
      <c r="G158" s="47" t="s">
        <v>50</v>
      </c>
      <c r="H158" s="178" t="s">
        <v>36</v>
      </c>
      <c r="I158" s="61" t="s">
        <v>477</v>
      </c>
      <c r="J158" s="48" t="s">
        <v>38</v>
      </c>
      <c r="K158" s="63" t="s">
        <v>478</v>
      </c>
      <c r="L158" s="87" t="s">
        <v>40</v>
      </c>
      <c r="M158" s="227" t="s">
        <v>485</v>
      </c>
      <c r="N158" s="65" t="s">
        <v>42</v>
      </c>
      <c r="O158" s="52">
        <v>44068</v>
      </c>
      <c r="P158" s="67">
        <v>44069</v>
      </c>
      <c r="Q158" s="68" t="s">
        <v>486</v>
      </c>
      <c r="R158" s="69" t="s">
        <v>481</v>
      </c>
      <c r="S158" s="56" t="s">
        <v>482</v>
      </c>
      <c r="T158" s="57" t="str">
        <f t="shared" si="20"/>
        <v>&lt;0.86</v>
      </c>
      <c r="U158" s="57" t="str">
        <f t="shared" si="20"/>
        <v>&lt;0.91</v>
      </c>
      <c r="V158" s="58" t="str">
        <f t="shared" si="19"/>
        <v>&lt;1.8</v>
      </c>
      <c r="W158" s="59" t="str">
        <f t="shared" si="21"/>
        <v/>
      </c>
    </row>
    <row r="159" spans="1:23" x14ac:dyDescent="0.45">
      <c r="A159" s="45">
        <v>153</v>
      </c>
      <c r="B159" s="111" t="s">
        <v>487</v>
      </c>
      <c r="C159" s="74" t="s">
        <v>488</v>
      </c>
      <c r="D159" s="177" t="s">
        <v>489</v>
      </c>
      <c r="E159" s="48" t="s">
        <v>490</v>
      </c>
      <c r="F159" s="46" t="s">
        <v>491</v>
      </c>
      <c r="G159" s="47" t="s">
        <v>79</v>
      </c>
      <c r="H159" s="178" t="s">
        <v>51</v>
      </c>
      <c r="I159" s="45" t="s">
        <v>492</v>
      </c>
      <c r="J159" s="48" t="s">
        <v>493</v>
      </c>
      <c r="K159" s="48" t="s">
        <v>415</v>
      </c>
      <c r="L159" s="92" t="s">
        <v>40</v>
      </c>
      <c r="M159" s="236" t="s">
        <v>494</v>
      </c>
      <c r="N159" s="51" t="s">
        <v>42</v>
      </c>
      <c r="O159" s="52">
        <v>44050</v>
      </c>
      <c r="P159" s="53">
        <v>44070</v>
      </c>
      <c r="Q159" s="54" t="s">
        <v>495</v>
      </c>
      <c r="R159" s="55" t="s">
        <v>495</v>
      </c>
      <c r="S159" s="56" t="s">
        <v>496</v>
      </c>
      <c r="T159" s="57" t="str">
        <f t="shared" si="20"/>
        <v>&lt;4</v>
      </c>
      <c r="U159" s="57" t="str">
        <f t="shared" si="20"/>
        <v>&lt;4</v>
      </c>
      <c r="V159" s="58" t="str">
        <f t="shared" si="19"/>
        <v>&lt;8</v>
      </c>
      <c r="W159" s="59" t="str">
        <f t="shared" si="21"/>
        <v/>
      </c>
    </row>
    <row r="160" spans="1:23" x14ac:dyDescent="0.45">
      <c r="A160" s="45">
        <v>154</v>
      </c>
      <c r="B160" s="111" t="s">
        <v>487</v>
      </c>
      <c r="C160" s="74" t="s">
        <v>488</v>
      </c>
      <c r="D160" s="178" t="s">
        <v>489</v>
      </c>
      <c r="E160" s="63" t="s">
        <v>490</v>
      </c>
      <c r="F160" s="62" t="s">
        <v>491</v>
      </c>
      <c r="G160" s="47" t="s">
        <v>79</v>
      </c>
      <c r="H160" s="178" t="s">
        <v>51</v>
      </c>
      <c r="I160" s="61" t="s">
        <v>497</v>
      </c>
      <c r="J160" s="63" t="s">
        <v>493</v>
      </c>
      <c r="K160" s="63" t="s">
        <v>415</v>
      </c>
      <c r="L160" s="92" t="s">
        <v>40</v>
      </c>
      <c r="M160" s="236" t="s">
        <v>494</v>
      </c>
      <c r="N160" s="65" t="s">
        <v>42</v>
      </c>
      <c r="O160" s="66">
        <v>44053</v>
      </c>
      <c r="P160" s="53">
        <v>44070</v>
      </c>
      <c r="Q160" s="68" t="s">
        <v>495</v>
      </c>
      <c r="R160" s="69" t="s">
        <v>495</v>
      </c>
      <c r="S160" s="56" t="s">
        <v>496</v>
      </c>
      <c r="T160" s="57" t="str">
        <f t="shared" si="20"/>
        <v>&lt;4</v>
      </c>
      <c r="U160" s="57" t="str">
        <f t="shared" si="20"/>
        <v>&lt;4</v>
      </c>
      <c r="V160" s="58" t="str">
        <f t="shared" si="19"/>
        <v>&lt;8</v>
      </c>
      <c r="W160" s="59" t="str">
        <f t="shared" si="21"/>
        <v/>
      </c>
    </row>
    <row r="161" spans="1:23" x14ac:dyDescent="0.45">
      <c r="A161" s="45">
        <v>155</v>
      </c>
      <c r="B161" s="111" t="s">
        <v>487</v>
      </c>
      <c r="C161" s="74" t="s">
        <v>488</v>
      </c>
      <c r="D161" s="178" t="s">
        <v>489</v>
      </c>
      <c r="E161" s="63" t="s">
        <v>498</v>
      </c>
      <c r="F161" s="62" t="s">
        <v>499</v>
      </c>
      <c r="G161" s="47" t="s">
        <v>79</v>
      </c>
      <c r="H161" s="178" t="s">
        <v>51</v>
      </c>
      <c r="I161" s="61" t="s">
        <v>500</v>
      </c>
      <c r="J161" s="63" t="s">
        <v>493</v>
      </c>
      <c r="K161" s="63" t="s">
        <v>415</v>
      </c>
      <c r="L161" s="92" t="s">
        <v>501</v>
      </c>
      <c r="M161" s="236" t="s">
        <v>494</v>
      </c>
      <c r="N161" s="65" t="s">
        <v>42</v>
      </c>
      <c r="O161" s="66">
        <v>44061</v>
      </c>
      <c r="P161" s="53">
        <v>44070</v>
      </c>
      <c r="Q161" s="68" t="s">
        <v>297</v>
      </c>
      <c r="R161" s="69" t="s">
        <v>330</v>
      </c>
      <c r="S161" s="56" t="s">
        <v>502</v>
      </c>
      <c r="T161" s="57" t="str">
        <f t="shared" ref="T161:U176" si="22">IF(Q161="","",IF(NOT(ISERROR(Q161*1)),ROUNDDOWN(Q161*1,2-INT(LOG(ABS(Q161*1)))),IFERROR("&lt;"&amp;ROUNDDOWN(IF(SUBSTITUTE(Q161,"&lt;","")*1&lt;=50,SUBSTITUTE(Q161,"&lt;","")*1,""),2-INT(LOG(ABS(SUBSTITUTE(Q161,"&lt;","")*1)))),IF(Q161="-",Q161,"入力形式が間違っています"))))</f>
        <v>&lt;3.9</v>
      </c>
      <c r="U161" s="57" t="str">
        <f t="shared" si="22"/>
        <v>&lt;3.5</v>
      </c>
      <c r="V161" s="58" t="str">
        <f t="shared" si="19"/>
        <v>&lt;7.4</v>
      </c>
      <c r="W161" s="59" t="str">
        <f t="shared" si="21"/>
        <v/>
      </c>
    </row>
    <row r="162" spans="1:23" x14ac:dyDescent="0.45">
      <c r="A162" s="45">
        <v>156</v>
      </c>
      <c r="B162" s="111" t="s">
        <v>487</v>
      </c>
      <c r="C162" s="74" t="s">
        <v>488</v>
      </c>
      <c r="D162" s="178" t="s">
        <v>489</v>
      </c>
      <c r="E162" s="63" t="s">
        <v>503</v>
      </c>
      <c r="F162" s="62" t="s">
        <v>504</v>
      </c>
      <c r="G162" s="47" t="s">
        <v>79</v>
      </c>
      <c r="H162" s="177" t="s">
        <v>51</v>
      </c>
      <c r="I162" s="61" t="s">
        <v>505</v>
      </c>
      <c r="J162" s="63" t="s">
        <v>493</v>
      </c>
      <c r="K162" s="63" t="s">
        <v>415</v>
      </c>
      <c r="L162" s="92" t="s">
        <v>501</v>
      </c>
      <c r="M162" s="236" t="s">
        <v>494</v>
      </c>
      <c r="N162" s="65" t="s">
        <v>42</v>
      </c>
      <c r="O162" s="66">
        <v>44064</v>
      </c>
      <c r="P162" s="53">
        <v>44070</v>
      </c>
      <c r="Q162" s="68" t="s">
        <v>506</v>
      </c>
      <c r="R162" s="69" t="s">
        <v>302</v>
      </c>
      <c r="S162" s="70" t="s">
        <v>507</v>
      </c>
      <c r="T162" s="57" t="str">
        <f t="shared" si="22"/>
        <v>&lt;3.3</v>
      </c>
      <c r="U162" s="57" t="str">
        <f t="shared" si="22"/>
        <v>&lt;4.6</v>
      </c>
      <c r="V162" s="58" t="str">
        <f t="shared" si="19"/>
        <v>&lt;7.9</v>
      </c>
      <c r="W162" s="59" t="str">
        <f t="shared" si="21"/>
        <v/>
      </c>
    </row>
    <row r="163" spans="1:23" x14ac:dyDescent="0.45">
      <c r="A163" s="45">
        <v>157</v>
      </c>
      <c r="B163" s="45" t="s">
        <v>386</v>
      </c>
      <c r="C163" s="46" t="s">
        <v>386</v>
      </c>
      <c r="D163" s="177" t="s">
        <v>387</v>
      </c>
      <c r="E163" s="48" t="s">
        <v>508</v>
      </c>
      <c r="F163" s="46"/>
      <c r="G163" s="47" t="s">
        <v>389</v>
      </c>
      <c r="H163" s="178" t="s">
        <v>80</v>
      </c>
      <c r="I163" s="61" t="s">
        <v>395</v>
      </c>
      <c r="J163" s="48"/>
      <c r="K163" s="48"/>
      <c r="L163" s="92" t="s">
        <v>40</v>
      </c>
      <c r="M163" s="226" t="s">
        <v>391</v>
      </c>
      <c r="N163" s="51" t="s">
        <v>110</v>
      </c>
      <c r="O163" s="52">
        <v>44039</v>
      </c>
      <c r="P163" s="53">
        <v>44050</v>
      </c>
      <c r="Q163" s="54" t="s">
        <v>34</v>
      </c>
      <c r="R163" s="55" t="s">
        <v>34</v>
      </c>
      <c r="S163" s="56" t="s">
        <v>111</v>
      </c>
      <c r="T163" s="57" t="str">
        <f t="shared" si="22"/>
        <v>-</v>
      </c>
      <c r="U163" s="57" t="str">
        <f t="shared" si="22"/>
        <v>-</v>
      </c>
      <c r="V163" s="58" t="str">
        <f t="shared" si="19"/>
        <v>&lt;25</v>
      </c>
      <c r="W163" s="59" t="str">
        <f t="shared" si="21"/>
        <v/>
      </c>
    </row>
    <row r="164" spans="1:23" x14ac:dyDescent="0.45">
      <c r="A164" s="45">
        <v>158</v>
      </c>
      <c r="B164" s="45" t="s">
        <v>386</v>
      </c>
      <c r="C164" s="46" t="s">
        <v>386</v>
      </c>
      <c r="D164" s="177" t="s">
        <v>387</v>
      </c>
      <c r="E164" s="48" t="s">
        <v>508</v>
      </c>
      <c r="F164" s="62"/>
      <c r="G164" s="47" t="s">
        <v>50</v>
      </c>
      <c r="H164" s="178" t="s">
        <v>80</v>
      </c>
      <c r="I164" s="61" t="s">
        <v>509</v>
      </c>
      <c r="J164" s="63"/>
      <c r="K164" s="63"/>
      <c r="L164" s="92" t="s">
        <v>40</v>
      </c>
      <c r="M164" s="226" t="s">
        <v>391</v>
      </c>
      <c r="N164" s="51" t="s">
        <v>110</v>
      </c>
      <c r="O164" s="66">
        <v>44039</v>
      </c>
      <c r="P164" s="67">
        <v>44050</v>
      </c>
      <c r="Q164" s="68" t="s">
        <v>34</v>
      </c>
      <c r="R164" s="69" t="s">
        <v>34</v>
      </c>
      <c r="S164" s="56" t="s">
        <v>111</v>
      </c>
      <c r="T164" s="57" t="str">
        <f t="shared" si="22"/>
        <v>-</v>
      </c>
      <c r="U164" s="57" t="str">
        <f t="shared" si="22"/>
        <v>-</v>
      </c>
      <c r="V164" s="58" t="str">
        <f t="shared" si="19"/>
        <v>&lt;25</v>
      </c>
      <c r="W164" s="59" t="str">
        <f t="shared" si="21"/>
        <v/>
      </c>
    </row>
    <row r="165" spans="1:23" x14ac:dyDescent="0.45">
      <c r="A165" s="45">
        <v>159</v>
      </c>
      <c r="B165" s="45" t="s">
        <v>386</v>
      </c>
      <c r="C165" s="46" t="s">
        <v>386</v>
      </c>
      <c r="D165" s="177" t="s">
        <v>387</v>
      </c>
      <c r="E165" s="48" t="s">
        <v>508</v>
      </c>
      <c r="F165" s="62"/>
      <c r="G165" s="47" t="s">
        <v>50</v>
      </c>
      <c r="H165" s="178" t="s">
        <v>80</v>
      </c>
      <c r="I165" s="61" t="s">
        <v>510</v>
      </c>
      <c r="J165" s="63"/>
      <c r="K165" s="63"/>
      <c r="L165" s="92" t="s">
        <v>40</v>
      </c>
      <c r="M165" s="226" t="s">
        <v>391</v>
      </c>
      <c r="N165" s="51" t="s">
        <v>110</v>
      </c>
      <c r="O165" s="66">
        <v>44039</v>
      </c>
      <c r="P165" s="67">
        <v>44050</v>
      </c>
      <c r="Q165" s="68" t="s">
        <v>34</v>
      </c>
      <c r="R165" s="69" t="s">
        <v>34</v>
      </c>
      <c r="S165" s="56" t="s">
        <v>397</v>
      </c>
      <c r="T165" s="57" t="str">
        <f t="shared" si="22"/>
        <v>-</v>
      </c>
      <c r="U165" s="57" t="str">
        <f t="shared" si="22"/>
        <v>-</v>
      </c>
      <c r="V165" s="58" t="str">
        <f t="shared" si="19"/>
        <v>&lt;25</v>
      </c>
      <c r="W165" s="59" t="str">
        <f t="shared" si="21"/>
        <v/>
      </c>
    </row>
    <row r="166" spans="1:23" x14ac:dyDescent="0.45">
      <c r="A166" s="45">
        <v>160</v>
      </c>
      <c r="B166" s="45" t="s">
        <v>386</v>
      </c>
      <c r="C166" s="46" t="s">
        <v>386</v>
      </c>
      <c r="D166" s="177" t="s">
        <v>387</v>
      </c>
      <c r="E166" s="48" t="s">
        <v>511</v>
      </c>
      <c r="F166" s="62"/>
      <c r="G166" s="47" t="s">
        <v>50</v>
      </c>
      <c r="H166" s="178" t="s">
        <v>80</v>
      </c>
      <c r="I166" s="61" t="s">
        <v>512</v>
      </c>
      <c r="J166" s="63"/>
      <c r="K166" s="63"/>
      <c r="L166" s="92" t="s">
        <v>40</v>
      </c>
      <c r="M166" s="226" t="s">
        <v>391</v>
      </c>
      <c r="N166" s="51" t="s">
        <v>110</v>
      </c>
      <c r="O166" s="66">
        <v>44039</v>
      </c>
      <c r="P166" s="67">
        <v>44050</v>
      </c>
      <c r="Q166" s="68" t="s">
        <v>34</v>
      </c>
      <c r="R166" s="69" t="s">
        <v>34</v>
      </c>
      <c r="S166" s="70" t="s">
        <v>397</v>
      </c>
      <c r="T166" s="57" t="str">
        <f t="shared" si="22"/>
        <v>-</v>
      </c>
      <c r="U166" s="57" t="str">
        <f t="shared" si="22"/>
        <v>-</v>
      </c>
      <c r="V166" s="58" t="str">
        <f t="shared" si="19"/>
        <v>&lt;25</v>
      </c>
      <c r="W166" s="59" t="str">
        <f t="shared" si="21"/>
        <v/>
      </c>
    </row>
    <row r="167" spans="1:23" x14ac:dyDescent="0.45">
      <c r="A167" s="45">
        <v>161</v>
      </c>
      <c r="B167" s="45" t="s">
        <v>386</v>
      </c>
      <c r="C167" s="46" t="s">
        <v>386</v>
      </c>
      <c r="D167" s="177" t="s">
        <v>387</v>
      </c>
      <c r="E167" s="48" t="s">
        <v>513</v>
      </c>
      <c r="F167" s="62"/>
      <c r="G167" s="47" t="s">
        <v>50</v>
      </c>
      <c r="H167" s="178" t="s">
        <v>80</v>
      </c>
      <c r="I167" s="61" t="s">
        <v>514</v>
      </c>
      <c r="J167" s="63"/>
      <c r="K167" s="63"/>
      <c r="L167" s="92" t="s">
        <v>40</v>
      </c>
      <c r="M167" s="226" t="s">
        <v>391</v>
      </c>
      <c r="N167" s="51" t="s">
        <v>110</v>
      </c>
      <c r="O167" s="66">
        <v>44039</v>
      </c>
      <c r="P167" s="67">
        <v>44050</v>
      </c>
      <c r="Q167" s="68" t="s">
        <v>34</v>
      </c>
      <c r="R167" s="69" t="s">
        <v>34</v>
      </c>
      <c r="S167" s="70" t="s">
        <v>397</v>
      </c>
      <c r="T167" s="57" t="str">
        <f t="shared" si="22"/>
        <v>-</v>
      </c>
      <c r="U167" s="57" t="str">
        <f t="shared" si="22"/>
        <v>-</v>
      </c>
      <c r="V167" s="58" t="str">
        <f t="shared" si="19"/>
        <v>&lt;25</v>
      </c>
      <c r="W167" s="59" t="str">
        <f t="shared" si="21"/>
        <v/>
      </c>
    </row>
    <row r="168" spans="1:23" x14ac:dyDescent="0.45">
      <c r="A168" s="45">
        <v>162</v>
      </c>
      <c r="B168" s="61" t="s">
        <v>515</v>
      </c>
      <c r="C168" s="62" t="s">
        <v>515</v>
      </c>
      <c r="D168" s="178" t="s">
        <v>516</v>
      </c>
      <c r="E168" s="63" t="s">
        <v>38</v>
      </c>
      <c r="F168" s="62" t="s">
        <v>517</v>
      </c>
      <c r="G168" s="209" t="s">
        <v>79</v>
      </c>
      <c r="H168" s="178" t="s">
        <v>51</v>
      </c>
      <c r="I168" s="61" t="s">
        <v>518</v>
      </c>
      <c r="J168" s="63" t="s">
        <v>53</v>
      </c>
      <c r="K168" s="63" t="s">
        <v>38</v>
      </c>
      <c r="L168" s="87" t="s">
        <v>40</v>
      </c>
      <c r="M168" s="227" t="s">
        <v>519</v>
      </c>
      <c r="N168" s="65" t="s">
        <v>42</v>
      </c>
      <c r="O168" s="160">
        <v>44071</v>
      </c>
      <c r="P168" s="53">
        <v>44071</v>
      </c>
      <c r="Q168" s="68" t="s">
        <v>520</v>
      </c>
      <c r="R168" s="69" t="s">
        <v>521</v>
      </c>
      <c r="S168" s="71" t="s">
        <v>522</v>
      </c>
      <c r="T168" s="57" t="str">
        <f t="shared" si="22"/>
        <v>&lt;2.98</v>
      </c>
      <c r="U168" s="57" t="str">
        <f t="shared" si="22"/>
        <v>&lt;3.09</v>
      </c>
      <c r="V168" s="58" t="str">
        <f t="shared" si="19"/>
        <v>&lt;6.1</v>
      </c>
      <c r="W168" s="59" t="str">
        <f t="shared" si="21"/>
        <v/>
      </c>
    </row>
    <row r="169" spans="1:23" x14ac:dyDescent="0.45">
      <c r="A169" s="45">
        <v>163</v>
      </c>
      <c r="B169" s="61" t="s">
        <v>515</v>
      </c>
      <c r="C169" s="62" t="s">
        <v>515</v>
      </c>
      <c r="D169" s="178" t="s">
        <v>516</v>
      </c>
      <c r="E169" s="63" t="s">
        <v>38</v>
      </c>
      <c r="F169" s="62" t="s">
        <v>517</v>
      </c>
      <c r="G169" s="209" t="s">
        <v>79</v>
      </c>
      <c r="H169" s="178" t="s">
        <v>288</v>
      </c>
      <c r="I169" s="61" t="s">
        <v>523</v>
      </c>
      <c r="J169" s="63" t="s">
        <v>53</v>
      </c>
      <c r="K169" s="63" t="s">
        <v>38</v>
      </c>
      <c r="L169" s="87" t="s">
        <v>40</v>
      </c>
      <c r="M169" s="227" t="s">
        <v>519</v>
      </c>
      <c r="N169" s="65" t="s">
        <v>42</v>
      </c>
      <c r="O169" s="160">
        <v>44071</v>
      </c>
      <c r="P169" s="67">
        <v>44071</v>
      </c>
      <c r="Q169" s="68" t="s">
        <v>524</v>
      </c>
      <c r="R169" s="69" t="s">
        <v>201</v>
      </c>
      <c r="S169" s="71" t="s">
        <v>202</v>
      </c>
      <c r="T169" s="57" t="str">
        <f t="shared" si="22"/>
        <v>&lt;2.9</v>
      </c>
      <c r="U169" s="57" t="str">
        <f t="shared" si="22"/>
        <v>&lt;2.87</v>
      </c>
      <c r="V169" s="58" t="str">
        <f t="shared" si="19"/>
        <v>&lt;5.8</v>
      </c>
      <c r="W169" s="59" t="str">
        <f t="shared" si="21"/>
        <v/>
      </c>
    </row>
    <row r="170" spans="1:23" x14ac:dyDescent="0.45">
      <c r="A170" s="45">
        <v>164</v>
      </c>
      <c r="B170" s="61" t="s">
        <v>515</v>
      </c>
      <c r="C170" s="62" t="s">
        <v>515</v>
      </c>
      <c r="D170" s="178" t="s">
        <v>525</v>
      </c>
      <c r="E170" s="63" t="s">
        <v>38</v>
      </c>
      <c r="F170" s="62" t="s">
        <v>526</v>
      </c>
      <c r="G170" s="209" t="s">
        <v>79</v>
      </c>
      <c r="H170" s="178" t="s">
        <v>51</v>
      </c>
      <c r="I170" s="61" t="s">
        <v>527</v>
      </c>
      <c r="J170" s="63" t="s">
        <v>53</v>
      </c>
      <c r="K170" s="63" t="s">
        <v>38</v>
      </c>
      <c r="L170" s="87" t="s">
        <v>40</v>
      </c>
      <c r="M170" s="227" t="s">
        <v>519</v>
      </c>
      <c r="N170" s="96" t="s">
        <v>42</v>
      </c>
      <c r="O170" s="160">
        <v>44071</v>
      </c>
      <c r="P170" s="67">
        <v>44071</v>
      </c>
      <c r="Q170" s="68" t="s">
        <v>528</v>
      </c>
      <c r="R170" s="161" t="s">
        <v>529</v>
      </c>
      <c r="S170" s="84" t="s">
        <v>129</v>
      </c>
      <c r="T170" s="57" t="str">
        <f t="shared" si="22"/>
        <v>&lt;2.72</v>
      </c>
      <c r="U170" s="57" t="str">
        <f t="shared" si="22"/>
        <v>&lt;3.27</v>
      </c>
      <c r="V170" s="58" t="str">
        <f t="shared" si="19"/>
        <v>&lt;6</v>
      </c>
      <c r="W170" s="59" t="str">
        <f t="shared" si="21"/>
        <v/>
      </c>
    </row>
    <row r="171" spans="1:23" x14ac:dyDescent="0.45">
      <c r="A171" s="45">
        <v>165</v>
      </c>
      <c r="B171" s="45" t="s">
        <v>530</v>
      </c>
      <c r="C171" s="46" t="s">
        <v>530</v>
      </c>
      <c r="D171" s="177" t="s">
        <v>531</v>
      </c>
      <c r="E171" s="48" t="s">
        <v>152</v>
      </c>
      <c r="F171" s="162" t="s">
        <v>152</v>
      </c>
      <c r="G171" s="47" t="s">
        <v>50</v>
      </c>
      <c r="H171" s="178" t="s">
        <v>288</v>
      </c>
      <c r="I171" s="45" t="s">
        <v>532</v>
      </c>
      <c r="J171" s="48" t="s">
        <v>152</v>
      </c>
      <c r="K171" s="48" t="s">
        <v>152</v>
      </c>
      <c r="L171" s="92" t="s">
        <v>40</v>
      </c>
      <c r="M171" s="226" t="s">
        <v>533</v>
      </c>
      <c r="N171" s="97" t="s">
        <v>97</v>
      </c>
      <c r="O171" s="163">
        <v>44039</v>
      </c>
      <c r="P171" s="164">
        <v>44046</v>
      </c>
      <c r="Q171" s="165" t="s">
        <v>534</v>
      </c>
      <c r="R171" s="166" t="s">
        <v>535</v>
      </c>
      <c r="S171" s="166" t="s">
        <v>536</v>
      </c>
      <c r="T171" s="57" t="str">
        <f t="shared" si="22"/>
        <v>&lt;1.85</v>
      </c>
      <c r="U171" s="57" t="str">
        <f t="shared" si="22"/>
        <v>&lt;1.62</v>
      </c>
      <c r="V171" s="58" t="str">
        <f t="shared" si="19"/>
        <v>&lt;3.5</v>
      </c>
      <c r="W171" s="59" t="str">
        <f t="shared" si="21"/>
        <v/>
      </c>
    </row>
    <row r="172" spans="1:23" x14ac:dyDescent="0.45">
      <c r="A172" s="45">
        <v>166</v>
      </c>
      <c r="B172" s="45" t="s">
        <v>530</v>
      </c>
      <c r="C172" s="46" t="s">
        <v>530</v>
      </c>
      <c r="D172" s="177" t="s">
        <v>531</v>
      </c>
      <c r="E172" s="48" t="s">
        <v>152</v>
      </c>
      <c r="F172" s="162" t="s">
        <v>152</v>
      </c>
      <c r="G172" s="47" t="s">
        <v>50</v>
      </c>
      <c r="H172" s="178" t="s">
        <v>288</v>
      </c>
      <c r="I172" s="61" t="s">
        <v>537</v>
      </c>
      <c r="J172" s="48" t="s">
        <v>152</v>
      </c>
      <c r="K172" s="48" t="s">
        <v>152</v>
      </c>
      <c r="L172" s="92" t="s">
        <v>40</v>
      </c>
      <c r="M172" s="226" t="s">
        <v>533</v>
      </c>
      <c r="N172" s="96" t="s">
        <v>97</v>
      </c>
      <c r="O172" s="163">
        <v>44039</v>
      </c>
      <c r="P172" s="164">
        <v>44046</v>
      </c>
      <c r="Q172" s="165" t="s">
        <v>538</v>
      </c>
      <c r="R172" s="167" t="s">
        <v>539</v>
      </c>
      <c r="S172" s="167" t="s">
        <v>540</v>
      </c>
      <c r="T172" s="57" t="str">
        <f t="shared" si="22"/>
        <v>&lt;2.03</v>
      </c>
      <c r="U172" s="57" t="s">
        <v>539</v>
      </c>
      <c r="V172" s="58" t="str">
        <f t="shared" si="19"/>
        <v>&lt;4.1</v>
      </c>
      <c r="W172" s="59" t="str">
        <f t="shared" si="21"/>
        <v/>
      </c>
    </row>
    <row r="173" spans="1:23" x14ac:dyDescent="0.45">
      <c r="A173" s="45">
        <v>167</v>
      </c>
      <c r="B173" s="45" t="s">
        <v>530</v>
      </c>
      <c r="C173" s="46" t="s">
        <v>530</v>
      </c>
      <c r="D173" s="177" t="s">
        <v>531</v>
      </c>
      <c r="E173" s="63" t="s">
        <v>152</v>
      </c>
      <c r="F173" s="162" t="s">
        <v>152</v>
      </c>
      <c r="G173" s="47" t="s">
        <v>50</v>
      </c>
      <c r="H173" s="178" t="s">
        <v>288</v>
      </c>
      <c r="I173" s="61" t="s">
        <v>537</v>
      </c>
      <c r="J173" s="48" t="s">
        <v>152</v>
      </c>
      <c r="K173" s="48" t="s">
        <v>152</v>
      </c>
      <c r="L173" s="92" t="s">
        <v>40</v>
      </c>
      <c r="M173" s="226" t="s">
        <v>533</v>
      </c>
      <c r="N173" s="96" t="s">
        <v>97</v>
      </c>
      <c r="O173" s="163">
        <v>44039</v>
      </c>
      <c r="P173" s="164">
        <v>44046</v>
      </c>
      <c r="Q173" s="165" t="s">
        <v>541</v>
      </c>
      <c r="R173" s="167" t="s">
        <v>542</v>
      </c>
      <c r="S173" s="167" t="s">
        <v>543</v>
      </c>
      <c r="T173" s="57" t="str">
        <f t="shared" si="22"/>
        <v>&lt;1.95</v>
      </c>
      <c r="U173" s="57" t="str">
        <f t="shared" si="22"/>
        <v>&lt;2.01</v>
      </c>
      <c r="V173" s="58" t="s">
        <v>543</v>
      </c>
      <c r="W173" s="59" t="str">
        <f t="shared" si="21"/>
        <v/>
      </c>
    </row>
    <row r="174" spans="1:23" x14ac:dyDescent="0.45">
      <c r="A174" s="45">
        <v>168</v>
      </c>
      <c r="B174" s="45" t="s">
        <v>530</v>
      </c>
      <c r="C174" s="46" t="s">
        <v>530</v>
      </c>
      <c r="D174" s="177" t="s">
        <v>531</v>
      </c>
      <c r="E174" s="63" t="s">
        <v>152</v>
      </c>
      <c r="F174" s="162" t="s">
        <v>152</v>
      </c>
      <c r="G174" s="47" t="s">
        <v>50</v>
      </c>
      <c r="H174" s="178" t="s">
        <v>288</v>
      </c>
      <c r="I174" s="45" t="s">
        <v>544</v>
      </c>
      <c r="J174" s="48" t="s">
        <v>152</v>
      </c>
      <c r="K174" s="48" t="s">
        <v>152</v>
      </c>
      <c r="L174" s="92" t="s">
        <v>40</v>
      </c>
      <c r="M174" s="226" t="s">
        <v>533</v>
      </c>
      <c r="N174" s="96" t="s">
        <v>97</v>
      </c>
      <c r="O174" s="163">
        <v>44039</v>
      </c>
      <c r="P174" s="164">
        <v>44046</v>
      </c>
      <c r="Q174" s="165" t="s">
        <v>545</v>
      </c>
      <c r="R174" s="167" t="s">
        <v>546</v>
      </c>
      <c r="S174" s="167" t="s">
        <v>547</v>
      </c>
      <c r="T174" s="57" t="str">
        <f t="shared" si="22"/>
        <v>&lt;1.48</v>
      </c>
      <c r="U174" s="57" t="str">
        <f t="shared" si="22"/>
        <v>&lt;1.77</v>
      </c>
      <c r="V174" s="58" t="str">
        <f t="shared" si="19"/>
        <v>&lt;3.3</v>
      </c>
      <c r="W174" s="59" t="str">
        <f t="shared" si="21"/>
        <v/>
      </c>
    </row>
    <row r="175" spans="1:23" x14ac:dyDescent="0.45">
      <c r="A175" s="45">
        <v>169</v>
      </c>
      <c r="B175" s="45" t="s">
        <v>530</v>
      </c>
      <c r="C175" s="46" t="s">
        <v>530</v>
      </c>
      <c r="D175" s="177" t="s">
        <v>531</v>
      </c>
      <c r="E175" s="63" t="s">
        <v>152</v>
      </c>
      <c r="F175" s="162" t="s">
        <v>152</v>
      </c>
      <c r="G175" s="47" t="s">
        <v>50</v>
      </c>
      <c r="H175" s="178" t="s">
        <v>288</v>
      </c>
      <c r="I175" s="61" t="s">
        <v>548</v>
      </c>
      <c r="J175" s="48" t="s">
        <v>152</v>
      </c>
      <c r="K175" s="48" t="s">
        <v>152</v>
      </c>
      <c r="L175" s="92" t="s">
        <v>40</v>
      </c>
      <c r="M175" s="226" t="s">
        <v>533</v>
      </c>
      <c r="N175" s="96" t="s">
        <v>97</v>
      </c>
      <c r="O175" s="163">
        <v>44039</v>
      </c>
      <c r="P175" s="164">
        <v>44046</v>
      </c>
      <c r="Q175" s="165" t="s">
        <v>549</v>
      </c>
      <c r="R175" s="167" t="s">
        <v>550</v>
      </c>
      <c r="S175" s="167" t="s">
        <v>547</v>
      </c>
      <c r="T175" s="57" t="str">
        <f t="shared" si="22"/>
        <v>&lt;1.69</v>
      </c>
      <c r="U175" s="57" t="str">
        <f t="shared" si="22"/>
        <v>&lt;1.64</v>
      </c>
      <c r="V175" s="58" t="str">
        <f t="shared" si="19"/>
        <v>&lt;3.3</v>
      </c>
      <c r="W175" s="59" t="str">
        <f t="shared" si="21"/>
        <v/>
      </c>
    </row>
    <row r="176" spans="1:23" x14ac:dyDescent="0.45">
      <c r="A176" s="45">
        <v>170</v>
      </c>
      <c r="B176" s="100" t="s">
        <v>530</v>
      </c>
      <c r="C176" s="46" t="s">
        <v>530</v>
      </c>
      <c r="D176" s="177" t="s">
        <v>531</v>
      </c>
      <c r="E176" s="63" t="s">
        <v>152</v>
      </c>
      <c r="F176" s="162" t="s">
        <v>152</v>
      </c>
      <c r="G176" s="47" t="s">
        <v>50</v>
      </c>
      <c r="H176" s="178" t="s">
        <v>288</v>
      </c>
      <c r="I176" s="61" t="s">
        <v>544</v>
      </c>
      <c r="J176" s="48" t="s">
        <v>152</v>
      </c>
      <c r="K176" s="48" t="s">
        <v>152</v>
      </c>
      <c r="L176" s="92" t="s">
        <v>40</v>
      </c>
      <c r="M176" s="229" t="s">
        <v>533</v>
      </c>
      <c r="N176" s="96" t="s">
        <v>97</v>
      </c>
      <c r="O176" s="163">
        <v>44039</v>
      </c>
      <c r="P176" s="164">
        <v>44046</v>
      </c>
      <c r="Q176" s="165" t="s">
        <v>551</v>
      </c>
      <c r="R176" s="167" t="s">
        <v>552</v>
      </c>
      <c r="S176" s="167" t="s">
        <v>553</v>
      </c>
      <c r="T176" s="57" t="s">
        <v>551</v>
      </c>
      <c r="U176" s="57" t="str">
        <f t="shared" si="22"/>
        <v>&lt;1.82</v>
      </c>
      <c r="V176" s="58" t="str">
        <f t="shared" si="19"/>
        <v>&lt;3.2</v>
      </c>
      <c r="W176" s="59" t="str">
        <f t="shared" si="21"/>
        <v/>
      </c>
    </row>
    <row r="177" spans="1:23" x14ac:dyDescent="0.45">
      <c r="A177" s="45">
        <v>171</v>
      </c>
      <c r="B177" s="61" t="s">
        <v>554</v>
      </c>
      <c r="C177" s="46" t="s">
        <v>554</v>
      </c>
      <c r="D177" s="177" t="s">
        <v>555</v>
      </c>
      <c r="E177" s="48" t="s">
        <v>415</v>
      </c>
      <c r="F177" s="48" t="s">
        <v>415</v>
      </c>
      <c r="G177" s="47" t="s">
        <v>50</v>
      </c>
      <c r="H177" s="177" t="s">
        <v>80</v>
      </c>
      <c r="I177" s="45" t="s">
        <v>556</v>
      </c>
      <c r="J177" s="48"/>
      <c r="K177" s="48"/>
      <c r="L177" s="92" t="s">
        <v>40</v>
      </c>
      <c r="M177" s="178" t="s">
        <v>557</v>
      </c>
      <c r="N177" s="51" t="s">
        <v>110</v>
      </c>
      <c r="O177" s="52">
        <v>44070</v>
      </c>
      <c r="P177" s="53">
        <v>44070</v>
      </c>
      <c r="Q177" s="68" t="s">
        <v>420</v>
      </c>
      <c r="R177" s="69" t="s">
        <v>420</v>
      </c>
      <c r="S177" s="70" t="s">
        <v>421</v>
      </c>
      <c r="T177" s="57" t="str">
        <f>IF(Q177="","",IF(NOT(ISERROR(Q177*1)),ROUNDDOWN(Q177*1,2-INT(LOG(ABS(Q177*1)))),IFERROR("&lt;"&amp;ROUNDDOWN(IF(SUBSTITUTE(Q177,"&lt;","")*1&lt;=50,SUBSTITUTE(Q177,"&lt;","")*1,""),2-INT(LOG(ABS(SUBSTITUTE(Q177,"&lt;","")*1)))),IF(Q177="-",Q177,"入力形式が間違っています"))))</f>
        <v>&lt;10</v>
      </c>
      <c r="U177" s="57" t="str">
        <f t="shared" ref="U177:U197" si="23">IF(R177="","",IF(NOT(ISERROR(R177*1)),ROUNDDOWN(R177*1,2-INT(LOG(ABS(R177*1)))),IFERROR("&lt;"&amp;ROUNDDOWN(IF(SUBSTITUTE(R177,"&lt;","")*1&lt;=50,SUBSTITUTE(R177,"&lt;","")*1,""),2-INT(LOG(ABS(SUBSTITUTE(R177,"&lt;","")*1)))),IF(R177="-",R177,"入力形式が間違っています"))))</f>
        <v>&lt;10</v>
      </c>
      <c r="V177" s="58" t="str">
        <f t="shared" si="19"/>
        <v>&lt;20</v>
      </c>
      <c r="W177" s="59" t="str">
        <f t="shared" si="21"/>
        <v/>
      </c>
    </row>
    <row r="178" spans="1:23" x14ac:dyDescent="0.45">
      <c r="A178" s="45">
        <v>172</v>
      </c>
      <c r="B178" s="45" t="s">
        <v>558</v>
      </c>
      <c r="C178" s="46" t="s">
        <v>558</v>
      </c>
      <c r="D178" s="177" t="s">
        <v>559</v>
      </c>
      <c r="E178" s="48" t="s">
        <v>559</v>
      </c>
      <c r="F178" s="46" t="s">
        <v>559</v>
      </c>
      <c r="G178" s="47" t="s">
        <v>363</v>
      </c>
      <c r="H178" s="178" t="s">
        <v>91</v>
      </c>
      <c r="I178" s="45" t="s">
        <v>560</v>
      </c>
      <c r="J178" s="48"/>
      <c r="K178" s="48" t="s">
        <v>559</v>
      </c>
      <c r="L178" s="92" t="s">
        <v>561</v>
      </c>
      <c r="M178" s="226" t="s">
        <v>562</v>
      </c>
      <c r="N178" s="51" t="s">
        <v>110</v>
      </c>
      <c r="O178" s="52">
        <v>44055</v>
      </c>
      <c r="P178" s="53">
        <v>44060</v>
      </c>
      <c r="Q178" s="54" t="s">
        <v>130</v>
      </c>
      <c r="R178" s="55" t="s">
        <v>199</v>
      </c>
      <c r="S178" s="56" t="s">
        <v>563</v>
      </c>
      <c r="T178" s="57" t="str">
        <f t="shared" ref="T178:T197" si="24">IF(Q178="","",IF(NOT(ISERROR(Q178*1)),ROUNDDOWN(Q178*1,2-INT(LOG(ABS(Q178*1)))),IFERROR("&lt;"&amp;ROUNDDOWN(IF(SUBSTITUTE(Q178,"&lt;","")*1&lt;=50,SUBSTITUTE(Q178,"&lt;","")*1,""),2-INT(LOG(ABS(SUBSTITUTE(Q178,"&lt;","")*1)))),IF(Q178="-",Q178,"入力形式が間違っています"))))</f>
        <v>&lt;12</v>
      </c>
      <c r="U178" s="57" t="str">
        <f t="shared" si="23"/>
        <v>&lt;11</v>
      </c>
      <c r="V178" s="58" t="str">
        <f t="shared" si="19"/>
        <v>&lt;23</v>
      </c>
      <c r="W178" s="59" t="str">
        <f t="shared" si="21"/>
        <v/>
      </c>
    </row>
    <row r="179" spans="1:23" x14ac:dyDescent="0.45">
      <c r="A179" s="45">
        <v>173</v>
      </c>
      <c r="B179" s="61" t="s">
        <v>558</v>
      </c>
      <c r="C179" s="62" t="s">
        <v>558</v>
      </c>
      <c r="D179" s="178" t="s">
        <v>564</v>
      </c>
      <c r="E179" s="63" t="s">
        <v>559</v>
      </c>
      <c r="F179" s="62" t="s">
        <v>559</v>
      </c>
      <c r="G179" s="47" t="s">
        <v>363</v>
      </c>
      <c r="H179" s="178" t="s">
        <v>91</v>
      </c>
      <c r="I179" s="61" t="s">
        <v>565</v>
      </c>
      <c r="J179" s="63"/>
      <c r="K179" s="63" t="s">
        <v>559</v>
      </c>
      <c r="L179" s="87" t="s">
        <v>561</v>
      </c>
      <c r="M179" s="227" t="s">
        <v>562</v>
      </c>
      <c r="N179" s="65" t="s">
        <v>110</v>
      </c>
      <c r="O179" s="66">
        <v>44055</v>
      </c>
      <c r="P179" s="67">
        <v>44060</v>
      </c>
      <c r="Q179" s="68" t="s">
        <v>199</v>
      </c>
      <c r="R179" s="69" t="s">
        <v>193</v>
      </c>
      <c r="S179" s="56" t="s">
        <v>566</v>
      </c>
      <c r="T179" s="57" t="str">
        <f t="shared" si="24"/>
        <v>&lt;11</v>
      </c>
      <c r="U179" s="57" t="str">
        <f t="shared" si="23"/>
        <v>&lt;10</v>
      </c>
      <c r="V179" s="58" t="str">
        <f t="shared" si="19"/>
        <v>&lt;21</v>
      </c>
      <c r="W179" s="59" t="str">
        <f t="shared" si="21"/>
        <v/>
      </c>
    </row>
    <row r="180" spans="1:23" x14ac:dyDescent="0.45">
      <c r="A180" s="45">
        <v>174</v>
      </c>
      <c r="B180" s="61" t="s">
        <v>558</v>
      </c>
      <c r="C180" s="62" t="s">
        <v>558</v>
      </c>
      <c r="D180" s="178" t="s">
        <v>567</v>
      </c>
      <c r="E180" s="63" t="s">
        <v>559</v>
      </c>
      <c r="F180" s="62" t="s">
        <v>559</v>
      </c>
      <c r="G180" s="47" t="s">
        <v>363</v>
      </c>
      <c r="H180" s="178" t="s">
        <v>91</v>
      </c>
      <c r="I180" s="61" t="s">
        <v>565</v>
      </c>
      <c r="J180" s="63"/>
      <c r="K180" s="63" t="s">
        <v>559</v>
      </c>
      <c r="L180" s="87" t="s">
        <v>561</v>
      </c>
      <c r="M180" s="227" t="s">
        <v>562</v>
      </c>
      <c r="N180" s="65" t="s">
        <v>110</v>
      </c>
      <c r="O180" s="66">
        <v>44055</v>
      </c>
      <c r="P180" s="67">
        <v>44060</v>
      </c>
      <c r="Q180" s="68" t="s">
        <v>130</v>
      </c>
      <c r="R180" s="69" t="s">
        <v>199</v>
      </c>
      <c r="S180" s="56" t="s">
        <v>563</v>
      </c>
      <c r="T180" s="57" t="str">
        <f t="shared" si="24"/>
        <v>&lt;12</v>
      </c>
      <c r="U180" s="57" t="str">
        <f t="shared" si="23"/>
        <v>&lt;11</v>
      </c>
      <c r="V180" s="58" t="str">
        <f t="shared" si="19"/>
        <v>&lt;23</v>
      </c>
      <c r="W180" s="59" t="str">
        <f t="shared" si="21"/>
        <v/>
      </c>
    </row>
    <row r="181" spans="1:23" x14ac:dyDescent="0.45">
      <c r="A181" s="45">
        <v>175</v>
      </c>
      <c r="B181" s="61" t="s">
        <v>558</v>
      </c>
      <c r="C181" s="62" t="s">
        <v>558</v>
      </c>
      <c r="D181" s="178" t="s">
        <v>568</v>
      </c>
      <c r="E181" s="63" t="s">
        <v>559</v>
      </c>
      <c r="F181" s="62" t="s">
        <v>559</v>
      </c>
      <c r="G181" s="47" t="s">
        <v>363</v>
      </c>
      <c r="H181" s="177" t="s">
        <v>91</v>
      </c>
      <c r="I181" s="61" t="s">
        <v>569</v>
      </c>
      <c r="J181" s="63"/>
      <c r="K181" s="63" t="s">
        <v>559</v>
      </c>
      <c r="L181" s="87" t="s">
        <v>561</v>
      </c>
      <c r="M181" s="227" t="s">
        <v>562</v>
      </c>
      <c r="N181" s="65" t="s">
        <v>110</v>
      </c>
      <c r="O181" s="66">
        <v>44055</v>
      </c>
      <c r="P181" s="67">
        <v>44060</v>
      </c>
      <c r="Q181" s="68" t="s">
        <v>184</v>
      </c>
      <c r="R181" s="69" t="s">
        <v>199</v>
      </c>
      <c r="S181" s="70" t="s">
        <v>570</v>
      </c>
      <c r="T181" s="57" t="str">
        <f t="shared" si="24"/>
        <v>&lt;13</v>
      </c>
      <c r="U181" s="57" t="str">
        <f t="shared" si="23"/>
        <v>&lt;11</v>
      </c>
      <c r="V181" s="58" t="str">
        <f t="shared" si="19"/>
        <v>&lt;24</v>
      </c>
      <c r="W181" s="59" t="str">
        <f t="shared" si="21"/>
        <v/>
      </c>
    </row>
    <row r="182" spans="1:23" x14ac:dyDescent="0.45">
      <c r="A182" s="45">
        <v>176</v>
      </c>
      <c r="B182" s="61" t="s">
        <v>558</v>
      </c>
      <c r="C182" s="62" t="s">
        <v>558</v>
      </c>
      <c r="D182" s="178" t="s">
        <v>571</v>
      </c>
      <c r="E182" s="63" t="s">
        <v>559</v>
      </c>
      <c r="F182" s="62" t="s">
        <v>559</v>
      </c>
      <c r="G182" s="47" t="s">
        <v>363</v>
      </c>
      <c r="H182" s="177" t="s">
        <v>91</v>
      </c>
      <c r="I182" s="61" t="s">
        <v>572</v>
      </c>
      <c r="J182" s="63" t="s">
        <v>82</v>
      </c>
      <c r="K182" s="63" t="s">
        <v>573</v>
      </c>
      <c r="L182" s="87" t="s">
        <v>561</v>
      </c>
      <c r="M182" s="227" t="s">
        <v>562</v>
      </c>
      <c r="N182" s="65" t="s">
        <v>110</v>
      </c>
      <c r="O182" s="66">
        <v>44055</v>
      </c>
      <c r="P182" s="67">
        <v>44060</v>
      </c>
      <c r="Q182" s="68" t="s">
        <v>130</v>
      </c>
      <c r="R182" s="69" t="s">
        <v>193</v>
      </c>
      <c r="S182" s="70" t="s">
        <v>574</v>
      </c>
      <c r="T182" s="57" t="str">
        <f t="shared" si="24"/>
        <v>&lt;12</v>
      </c>
      <c r="U182" s="57" t="str">
        <f t="shared" si="23"/>
        <v>&lt;10</v>
      </c>
      <c r="V182" s="58" t="str">
        <f t="shared" si="19"/>
        <v>&lt;22</v>
      </c>
      <c r="W182" s="59" t="str">
        <f t="shared" si="21"/>
        <v/>
      </c>
    </row>
    <row r="183" spans="1:23" x14ac:dyDescent="0.45">
      <c r="A183" s="45">
        <v>177</v>
      </c>
      <c r="B183" s="61" t="s">
        <v>558</v>
      </c>
      <c r="C183" s="62" t="s">
        <v>558</v>
      </c>
      <c r="D183" s="178" t="s">
        <v>559</v>
      </c>
      <c r="E183" s="63" t="s">
        <v>559</v>
      </c>
      <c r="F183" s="62" t="s">
        <v>559</v>
      </c>
      <c r="G183" s="47" t="s">
        <v>363</v>
      </c>
      <c r="H183" s="178" t="s">
        <v>288</v>
      </c>
      <c r="I183" s="61" t="s">
        <v>575</v>
      </c>
      <c r="J183" s="63"/>
      <c r="K183" s="63" t="s">
        <v>559</v>
      </c>
      <c r="L183" s="87" t="s">
        <v>561</v>
      </c>
      <c r="M183" s="227" t="s">
        <v>562</v>
      </c>
      <c r="N183" s="65" t="s">
        <v>110</v>
      </c>
      <c r="O183" s="66">
        <v>44055</v>
      </c>
      <c r="P183" s="67">
        <v>44060</v>
      </c>
      <c r="Q183" s="68" t="s">
        <v>199</v>
      </c>
      <c r="R183" s="69" t="s">
        <v>193</v>
      </c>
      <c r="S183" s="71" t="s">
        <v>566</v>
      </c>
      <c r="T183" s="57" t="str">
        <f t="shared" si="24"/>
        <v>&lt;11</v>
      </c>
      <c r="U183" s="57" t="str">
        <f t="shared" si="23"/>
        <v>&lt;10</v>
      </c>
      <c r="V183" s="58" t="str">
        <f t="shared" si="19"/>
        <v>&lt;21</v>
      </c>
      <c r="W183" s="59" t="str">
        <f t="shared" si="21"/>
        <v/>
      </c>
    </row>
    <row r="184" spans="1:23" x14ac:dyDescent="0.45">
      <c r="A184" s="45">
        <v>178</v>
      </c>
      <c r="B184" s="61" t="s">
        <v>558</v>
      </c>
      <c r="C184" s="62" t="s">
        <v>558</v>
      </c>
      <c r="D184" s="178" t="s">
        <v>559</v>
      </c>
      <c r="E184" s="63" t="s">
        <v>559</v>
      </c>
      <c r="F184" s="62" t="s">
        <v>559</v>
      </c>
      <c r="G184" s="72" t="s">
        <v>363</v>
      </c>
      <c r="H184" s="177" t="s">
        <v>288</v>
      </c>
      <c r="I184" s="61" t="s">
        <v>575</v>
      </c>
      <c r="J184" s="63"/>
      <c r="K184" s="63" t="s">
        <v>559</v>
      </c>
      <c r="L184" s="87" t="s">
        <v>561</v>
      </c>
      <c r="M184" s="227" t="s">
        <v>562</v>
      </c>
      <c r="N184" s="65" t="s">
        <v>110</v>
      </c>
      <c r="O184" s="66">
        <v>44055</v>
      </c>
      <c r="P184" s="67">
        <v>44060</v>
      </c>
      <c r="Q184" s="68" t="s">
        <v>199</v>
      </c>
      <c r="R184" s="69" t="s">
        <v>193</v>
      </c>
      <c r="S184" s="71" t="s">
        <v>566</v>
      </c>
      <c r="T184" s="57" t="str">
        <f t="shared" si="24"/>
        <v>&lt;11</v>
      </c>
      <c r="U184" s="57" t="str">
        <f t="shared" si="23"/>
        <v>&lt;10</v>
      </c>
      <c r="V184" s="58" t="str">
        <f t="shared" si="19"/>
        <v>&lt;21</v>
      </c>
      <c r="W184" s="59" t="str">
        <f t="shared" si="21"/>
        <v/>
      </c>
    </row>
    <row r="185" spans="1:23" x14ac:dyDescent="0.45">
      <c r="A185" s="45">
        <v>179</v>
      </c>
      <c r="B185" s="61" t="s">
        <v>558</v>
      </c>
      <c r="C185" s="62" t="s">
        <v>558</v>
      </c>
      <c r="D185" s="178" t="s">
        <v>559</v>
      </c>
      <c r="E185" s="63" t="s">
        <v>559</v>
      </c>
      <c r="F185" s="62" t="s">
        <v>559</v>
      </c>
      <c r="G185" s="73" t="s">
        <v>363</v>
      </c>
      <c r="H185" s="178" t="s">
        <v>288</v>
      </c>
      <c r="I185" s="61" t="s">
        <v>576</v>
      </c>
      <c r="J185" s="63"/>
      <c r="K185" s="63" t="s">
        <v>559</v>
      </c>
      <c r="L185" s="87" t="s">
        <v>561</v>
      </c>
      <c r="M185" s="227" t="s">
        <v>562</v>
      </c>
      <c r="N185" s="65" t="s">
        <v>110</v>
      </c>
      <c r="O185" s="66">
        <v>44055</v>
      </c>
      <c r="P185" s="67">
        <v>44060</v>
      </c>
      <c r="Q185" s="68" t="s">
        <v>199</v>
      </c>
      <c r="R185" s="69" t="s">
        <v>193</v>
      </c>
      <c r="S185" s="71" t="s">
        <v>566</v>
      </c>
      <c r="T185" s="57" t="str">
        <f t="shared" si="24"/>
        <v>&lt;11</v>
      </c>
      <c r="U185" s="57" t="str">
        <f t="shared" si="23"/>
        <v>&lt;10</v>
      </c>
      <c r="V185" s="58" t="str">
        <f t="shared" si="19"/>
        <v>&lt;21</v>
      </c>
      <c r="W185" s="59" t="str">
        <f t="shared" si="21"/>
        <v/>
      </c>
    </row>
    <row r="186" spans="1:23" x14ac:dyDescent="0.45">
      <c r="A186" s="45">
        <v>180</v>
      </c>
      <c r="B186" s="61" t="s">
        <v>558</v>
      </c>
      <c r="C186" s="62" t="s">
        <v>558</v>
      </c>
      <c r="D186" s="178" t="s">
        <v>559</v>
      </c>
      <c r="E186" s="63" t="s">
        <v>559</v>
      </c>
      <c r="F186" s="62" t="s">
        <v>559</v>
      </c>
      <c r="G186" s="47" t="s">
        <v>363</v>
      </c>
      <c r="H186" s="178" t="s">
        <v>288</v>
      </c>
      <c r="I186" s="61" t="s">
        <v>577</v>
      </c>
      <c r="J186" s="63"/>
      <c r="K186" s="63" t="s">
        <v>559</v>
      </c>
      <c r="L186" s="87" t="s">
        <v>561</v>
      </c>
      <c r="M186" s="227" t="s">
        <v>562</v>
      </c>
      <c r="N186" s="65" t="s">
        <v>110</v>
      </c>
      <c r="O186" s="66">
        <v>44055</v>
      </c>
      <c r="P186" s="67">
        <v>44060</v>
      </c>
      <c r="Q186" s="68" t="s">
        <v>199</v>
      </c>
      <c r="R186" s="69" t="s">
        <v>193</v>
      </c>
      <c r="S186" s="71" t="s">
        <v>566</v>
      </c>
      <c r="T186" s="57" t="str">
        <f t="shared" si="24"/>
        <v>&lt;11</v>
      </c>
      <c r="U186" s="57" t="str">
        <f t="shared" si="23"/>
        <v>&lt;10</v>
      </c>
      <c r="V186" s="58" t="str">
        <f t="shared" si="19"/>
        <v>&lt;21</v>
      </c>
      <c r="W186" s="59" t="str">
        <f t="shared" si="21"/>
        <v/>
      </c>
    </row>
    <row r="187" spans="1:23" x14ac:dyDescent="0.45">
      <c r="A187" s="45">
        <v>181</v>
      </c>
      <c r="B187" s="61" t="s">
        <v>558</v>
      </c>
      <c r="C187" s="62" t="s">
        <v>558</v>
      </c>
      <c r="D187" s="178" t="s">
        <v>559</v>
      </c>
      <c r="E187" s="63" t="s">
        <v>559</v>
      </c>
      <c r="F187" s="62" t="s">
        <v>559</v>
      </c>
      <c r="G187" s="73" t="s">
        <v>363</v>
      </c>
      <c r="H187" s="177" t="s">
        <v>288</v>
      </c>
      <c r="I187" s="61" t="s">
        <v>578</v>
      </c>
      <c r="J187" s="63"/>
      <c r="K187" s="63" t="s">
        <v>559</v>
      </c>
      <c r="L187" s="87" t="s">
        <v>561</v>
      </c>
      <c r="M187" s="227" t="s">
        <v>562</v>
      </c>
      <c r="N187" s="65" t="s">
        <v>110</v>
      </c>
      <c r="O187" s="66">
        <v>44055</v>
      </c>
      <c r="P187" s="67">
        <v>44060</v>
      </c>
      <c r="Q187" s="68" t="s">
        <v>199</v>
      </c>
      <c r="R187" s="69" t="s">
        <v>579</v>
      </c>
      <c r="S187" s="71" t="s">
        <v>580</v>
      </c>
      <c r="T187" s="57" t="str">
        <f t="shared" si="24"/>
        <v>&lt;11</v>
      </c>
      <c r="U187" s="57" t="str">
        <f t="shared" si="23"/>
        <v>&lt;9</v>
      </c>
      <c r="V187" s="58" t="str">
        <f t="shared" si="19"/>
        <v>&lt;20</v>
      </c>
      <c r="W187" s="59" t="str">
        <f t="shared" si="21"/>
        <v/>
      </c>
    </row>
    <row r="188" spans="1:23" x14ac:dyDescent="0.45">
      <c r="A188" s="45">
        <v>182</v>
      </c>
      <c r="B188" s="61" t="s">
        <v>558</v>
      </c>
      <c r="C188" s="62" t="s">
        <v>558</v>
      </c>
      <c r="D188" s="178" t="s">
        <v>559</v>
      </c>
      <c r="E188" s="63" t="s">
        <v>559</v>
      </c>
      <c r="F188" s="62" t="s">
        <v>559</v>
      </c>
      <c r="G188" s="73" t="s">
        <v>363</v>
      </c>
      <c r="H188" s="178" t="s">
        <v>581</v>
      </c>
      <c r="I188" s="61" t="s">
        <v>582</v>
      </c>
      <c r="J188" s="63"/>
      <c r="K188" s="63" t="s">
        <v>559</v>
      </c>
      <c r="L188" s="87" t="s">
        <v>561</v>
      </c>
      <c r="M188" s="227" t="s">
        <v>562</v>
      </c>
      <c r="N188" s="65" t="s">
        <v>110</v>
      </c>
      <c r="O188" s="66">
        <v>44055</v>
      </c>
      <c r="P188" s="67">
        <v>44060</v>
      </c>
      <c r="Q188" s="68" t="s">
        <v>130</v>
      </c>
      <c r="R188" s="69" t="s">
        <v>199</v>
      </c>
      <c r="S188" s="71" t="s">
        <v>563</v>
      </c>
      <c r="T188" s="57" t="str">
        <f t="shared" si="24"/>
        <v>&lt;12</v>
      </c>
      <c r="U188" s="57" t="str">
        <f t="shared" si="23"/>
        <v>&lt;11</v>
      </c>
      <c r="V188" s="58" t="str">
        <f t="shared" si="19"/>
        <v>&lt;23</v>
      </c>
      <c r="W188" s="59" t="str">
        <f t="shared" si="21"/>
        <v/>
      </c>
    </row>
    <row r="189" spans="1:23" x14ac:dyDescent="0.45">
      <c r="A189" s="45">
        <v>183</v>
      </c>
      <c r="B189" s="61" t="s">
        <v>558</v>
      </c>
      <c r="C189" s="62" t="s">
        <v>558</v>
      </c>
      <c r="D189" s="178" t="s">
        <v>559</v>
      </c>
      <c r="E189" s="63" t="s">
        <v>559</v>
      </c>
      <c r="F189" s="62" t="s">
        <v>559</v>
      </c>
      <c r="G189" s="47" t="s">
        <v>363</v>
      </c>
      <c r="H189" s="177" t="s">
        <v>581</v>
      </c>
      <c r="I189" s="61" t="s">
        <v>583</v>
      </c>
      <c r="J189" s="63"/>
      <c r="K189" s="63" t="s">
        <v>559</v>
      </c>
      <c r="L189" s="87" t="s">
        <v>561</v>
      </c>
      <c r="M189" s="227" t="s">
        <v>562</v>
      </c>
      <c r="N189" s="65" t="s">
        <v>110</v>
      </c>
      <c r="O189" s="66">
        <v>44055</v>
      </c>
      <c r="P189" s="67">
        <v>44060</v>
      </c>
      <c r="Q189" s="68" t="s">
        <v>130</v>
      </c>
      <c r="R189" s="69" t="s">
        <v>199</v>
      </c>
      <c r="S189" s="71" t="s">
        <v>563</v>
      </c>
      <c r="T189" s="57" t="str">
        <f t="shared" si="24"/>
        <v>&lt;12</v>
      </c>
      <c r="U189" s="57" t="str">
        <f t="shared" si="23"/>
        <v>&lt;11</v>
      </c>
      <c r="V189" s="58" t="str">
        <f t="shared" si="19"/>
        <v>&lt;23</v>
      </c>
      <c r="W189" s="59" t="str">
        <f t="shared" si="21"/>
        <v/>
      </c>
    </row>
    <row r="190" spans="1:23" x14ac:dyDescent="0.45">
      <c r="A190" s="45">
        <v>184</v>
      </c>
      <c r="B190" s="61" t="s">
        <v>558</v>
      </c>
      <c r="C190" s="62" t="s">
        <v>558</v>
      </c>
      <c r="D190" s="179" t="s">
        <v>559</v>
      </c>
      <c r="E190" s="78" t="s">
        <v>559</v>
      </c>
      <c r="F190" s="77" t="s">
        <v>559</v>
      </c>
      <c r="G190" s="209" t="s">
        <v>363</v>
      </c>
      <c r="H190" s="177" t="s">
        <v>581</v>
      </c>
      <c r="I190" s="76" t="s">
        <v>582</v>
      </c>
      <c r="J190" s="78"/>
      <c r="K190" s="78" t="s">
        <v>559</v>
      </c>
      <c r="L190" s="168" t="s">
        <v>561</v>
      </c>
      <c r="M190" s="228" t="s">
        <v>562</v>
      </c>
      <c r="N190" s="80" t="s">
        <v>110</v>
      </c>
      <c r="O190" s="81">
        <v>44055</v>
      </c>
      <c r="P190" s="82">
        <v>44060</v>
      </c>
      <c r="Q190" s="68" t="s">
        <v>130</v>
      </c>
      <c r="R190" s="83" t="s">
        <v>199</v>
      </c>
      <c r="S190" s="84" t="s">
        <v>563</v>
      </c>
      <c r="T190" s="57" t="str">
        <f t="shared" si="24"/>
        <v>&lt;12</v>
      </c>
      <c r="U190" s="57" t="str">
        <f t="shared" si="23"/>
        <v>&lt;11</v>
      </c>
      <c r="V190" s="58" t="str">
        <f t="shared" si="19"/>
        <v>&lt;23</v>
      </c>
      <c r="W190" s="59" t="str">
        <f t="shared" si="21"/>
        <v/>
      </c>
    </row>
    <row r="191" spans="1:23" x14ac:dyDescent="0.45">
      <c r="A191" s="45">
        <v>185</v>
      </c>
      <c r="B191" s="61" t="s">
        <v>558</v>
      </c>
      <c r="C191" s="62" t="s">
        <v>558</v>
      </c>
      <c r="D191" s="179" t="s">
        <v>559</v>
      </c>
      <c r="E191" s="78" t="s">
        <v>559</v>
      </c>
      <c r="F191" s="77" t="s">
        <v>559</v>
      </c>
      <c r="G191" s="209" t="s">
        <v>363</v>
      </c>
      <c r="H191" s="178" t="s">
        <v>581</v>
      </c>
      <c r="I191" s="76" t="s">
        <v>582</v>
      </c>
      <c r="J191" s="78"/>
      <c r="K191" s="78" t="s">
        <v>559</v>
      </c>
      <c r="L191" s="168" t="s">
        <v>561</v>
      </c>
      <c r="M191" s="228" t="s">
        <v>562</v>
      </c>
      <c r="N191" s="80" t="s">
        <v>110</v>
      </c>
      <c r="O191" s="81">
        <v>44055</v>
      </c>
      <c r="P191" s="82">
        <v>44060</v>
      </c>
      <c r="Q191" s="68" t="s">
        <v>199</v>
      </c>
      <c r="R191" s="69" t="s">
        <v>193</v>
      </c>
      <c r="S191" s="84" t="s">
        <v>566</v>
      </c>
      <c r="T191" s="57" t="str">
        <f t="shared" si="24"/>
        <v>&lt;11</v>
      </c>
      <c r="U191" s="57" t="str">
        <f t="shared" si="23"/>
        <v>&lt;10</v>
      </c>
      <c r="V191" s="58" t="str">
        <f t="shared" si="19"/>
        <v>&lt;21</v>
      </c>
      <c r="W191" s="59" t="str">
        <f t="shared" si="21"/>
        <v/>
      </c>
    </row>
    <row r="192" spans="1:23" x14ac:dyDescent="0.45">
      <c r="A192" s="45">
        <v>186</v>
      </c>
      <c r="B192" s="61" t="s">
        <v>558</v>
      </c>
      <c r="C192" s="62" t="s">
        <v>558</v>
      </c>
      <c r="D192" s="179" t="s">
        <v>559</v>
      </c>
      <c r="E192" s="78" t="s">
        <v>559</v>
      </c>
      <c r="F192" s="77" t="s">
        <v>559</v>
      </c>
      <c r="G192" s="209" t="s">
        <v>363</v>
      </c>
      <c r="H192" s="178" t="s">
        <v>581</v>
      </c>
      <c r="I192" s="76" t="s">
        <v>584</v>
      </c>
      <c r="J192" s="78"/>
      <c r="K192" s="78" t="s">
        <v>559</v>
      </c>
      <c r="L192" s="168" t="s">
        <v>561</v>
      </c>
      <c r="M192" s="228" t="s">
        <v>562</v>
      </c>
      <c r="N192" s="80" t="s">
        <v>42</v>
      </c>
      <c r="O192" s="81">
        <v>44055</v>
      </c>
      <c r="P192" s="82">
        <v>44060</v>
      </c>
      <c r="Q192" s="68" t="s">
        <v>585</v>
      </c>
      <c r="R192" s="69" t="s">
        <v>585</v>
      </c>
      <c r="S192" s="84" t="s">
        <v>57</v>
      </c>
      <c r="T192" s="57" t="str">
        <f t="shared" si="24"/>
        <v>&lt;4</v>
      </c>
      <c r="U192" s="57" t="str">
        <f t="shared" si="23"/>
        <v>&lt;4</v>
      </c>
      <c r="V192" s="58" t="str">
        <f t="shared" si="19"/>
        <v>&lt;8</v>
      </c>
      <c r="W192" s="59" t="str">
        <f t="shared" si="21"/>
        <v/>
      </c>
    </row>
    <row r="193" spans="1:23" x14ac:dyDescent="0.45">
      <c r="A193" s="45">
        <v>187</v>
      </c>
      <c r="B193" s="61" t="s">
        <v>558</v>
      </c>
      <c r="C193" s="62" t="s">
        <v>558</v>
      </c>
      <c r="D193" s="179" t="s">
        <v>559</v>
      </c>
      <c r="E193" s="78" t="s">
        <v>559</v>
      </c>
      <c r="F193" s="77" t="s">
        <v>559</v>
      </c>
      <c r="G193" s="209" t="s">
        <v>363</v>
      </c>
      <c r="H193" s="177" t="s">
        <v>586</v>
      </c>
      <c r="I193" s="76" t="s">
        <v>587</v>
      </c>
      <c r="J193" s="78"/>
      <c r="K193" s="78" t="s">
        <v>559</v>
      </c>
      <c r="L193" s="168" t="s">
        <v>561</v>
      </c>
      <c r="M193" s="228" t="s">
        <v>562</v>
      </c>
      <c r="N193" s="80" t="s">
        <v>42</v>
      </c>
      <c r="O193" s="81">
        <v>44055</v>
      </c>
      <c r="P193" s="82">
        <v>44060</v>
      </c>
      <c r="Q193" s="68" t="s">
        <v>585</v>
      </c>
      <c r="R193" s="69" t="s">
        <v>585</v>
      </c>
      <c r="S193" s="84" t="s">
        <v>57</v>
      </c>
      <c r="T193" s="57" t="str">
        <f t="shared" si="24"/>
        <v>&lt;4</v>
      </c>
      <c r="U193" s="57" t="str">
        <f t="shared" si="23"/>
        <v>&lt;4</v>
      </c>
      <c r="V193" s="58" t="str">
        <f t="shared" si="19"/>
        <v>&lt;8</v>
      </c>
      <c r="W193" s="59" t="str">
        <f t="shared" si="21"/>
        <v/>
      </c>
    </row>
    <row r="194" spans="1:23" x14ac:dyDescent="0.45">
      <c r="A194" s="45">
        <v>188</v>
      </c>
      <c r="B194" s="61" t="s">
        <v>558</v>
      </c>
      <c r="C194" s="62" t="s">
        <v>558</v>
      </c>
      <c r="D194" s="179" t="s">
        <v>559</v>
      </c>
      <c r="E194" s="78" t="s">
        <v>559</v>
      </c>
      <c r="F194" s="77" t="s">
        <v>559</v>
      </c>
      <c r="G194" s="209" t="s">
        <v>363</v>
      </c>
      <c r="H194" s="178" t="s">
        <v>586</v>
      </c>
      <c r="I194" s="76" t="s">
        <v>588</v>
      </c>
      <c r="J194" s="78"/>
      <c r="K194" s="78" t="s">
        <v>559</v>
      </c>
      <c r="L194" s="168" t="s">
        <v>561</v>
      </c>
      <c r="M194" s="228" t="s">
        <v>562</v>
      </c>
      <c r="N194" s="80" t="s">
        <v>42</v>
      </c>
      <c r="O194" s="81">
        <v>44055</v>
      </c>
      <c r="P194" s="82">
        <v>44060</v>
      </c>
      <c r="Q194" s="68" t="s">
        <v>585</v>
      </c>
      <c r="R194" s="69" t="s">
        <v>589</v>
      </c>
      <c r="S194" s="84" t="s">
        <v>590</v>
      </c>
      <c r="T194" s="57" t="str">
        <f t="shared" si="24"/>
        <v>&lt;4</v>
      </c>
      <c r="U194" s="57" t="str">
        <f t="shared" si="23"/>
        <v>&lt;3</v>
      </c>
      <c r="V194" s="58" t="str">
        <f t="shared" si="19"/>
        <v>&lt;7</v>
      </c>
      <c r="W194" s="59" t="str">
        <f t="shared" si="21"/>
        <v/>
      </c>
    </row>
    <row r="195" spans="1:23" x14ac:dyDescent="0.45">
      <c r="A195" s="45">
        <v>189</v>
      </c>
      <c r="B195" s="61" t="s">
        <v>558</v>
      </c>
      <c r="C195" s="62" t="s">
        <v>558</v>
      </c>
      <c r="D195" s="179" t="s">
        <v>559</v>
      </c>
      <c r="E195" s="78" t="s">
        <v>559</v>
      </c>
      <c r="F195" s="77" t="s">
        <v>559</v>
      </c>
      <c r="G195" s="209" t="s">
        <v>363</v>
      </c>
      <c r="H195" s="178" t="s">
        <v>586</v>
      </c>
      <c r="I195" s="76" t="s">
        <v>591</v>
      </c>
      <c r="J195" s="78"/>
      <c r="K195" s="78" t="s">
        <v>559</v>
      </c>
      <c r="L195" s="168" t="s">
        <v>561</v>
      </c>
      <c r="M195" s="228" t="s">
        <v>562</v>
      </c>
      <c r="N195" s="80" t="s">
        <v>42</v>
      </c>
      <c r="O195" s="81">
        <v>44055</v>
      </c>
      <c r="P195" s="82">
        <v>44060</v>
      </c>
      <c r="Q195" s="68" t="s">
        <v>589</v>
      </c>
      <c r="R195" s="69" t="s">
        <v>592</v>
      </c>
      <c r="S195" s="84" t="s">
        <v>585</v>
      </c>
      <c r="T195" s="57" t="str">
        <f t="shared" si="24"/>
        <v>&lt;3</v>
      </c>
      <c r="U195" s="57" t="str">
        <f t="shared" si="23"/>
        <v>&lt;1</v>
      </c>
      <c r="V195" s="58" t="str">
        <f t="shared" si="19"/>
        <v>&lt;4</v>
      </c>
      <c r="W195" s="59" t="str">
        <f t="shared" si="21"/>
        <v/>
      </c>
    </row>
    <row r="196" spans="1:23" x14ac:dyDescent="0.45">
      <c r="A196" s="45">
        <v>190</v>
      </c>
      <c r="B196" s="61" t="s">
        <v>558</v>
      </c>
      <c r="C196" s="62" t="s">
        <v>558</v>
      </c>
      <c r="D196" s="179" t="s">
        <v>559</v>
      </c>
      <c r="E196" s="78" t="s">
        <v>559</v>
      </c>
      <c r="F196" s="77" t="s">
        <v>559</v>
      </c>
      <c r="G196" s="209" t="s">
        <v>363</v>
      </c>
      <c r="H196" s="179" t="s">
        <v>586</v>
      </c>
      <c r="I196" s="76" t="s">
        <v>593</v>
      </c>
      <c r="J196" s="78"/>
      <c r="K196" s="78" t="s">
        <v>559</v>
      </c>
      <c r="L196" s="168" t="s">
        <v>561</v>
      </c>
      <c r="M196" s="228" t="s">
        <v>562</v>
      </c>
      <c r="N196" s="80" t="s">
        <v>42</v>
      </c>
      <c r="O196" s="81">
        <v>44055</v>
      </c>
      <c r="P196" s="82">
        <v>44060</v>
      </c>
      <c r="Q196" s="68" t="s">
        <v>585</v>
      </c>
      <c r="R196" s="69" t="s">
        <v>585</v>
      </c>
      <c r="S196" s="84" t="s">
        <v>57</v>
      </c>
      <c r="T196" s="57" t="str">
        <f t="shared" si="24"/>
        <v>&lt;4</v>
      </c>
      <c r="U196" s="57" t="str">
        <f t="shared" si="23"/>
        <v>&lt;4</v>
      </c>
      <c r="V196" s="58" t="str">
        <f t="shared" si="19"/>
        <v>&lt;8</v>
      </c>
      <c r="W196" s="59" t="str">
        <f t="shared" si="21"/>
        <v/>
      </c>
    </row>
    <row r="197" spans="1:23" x14ac:dyDescent="0.45">
      <c r="A197" s="45">
        <v>191</v>
      </c>
      <c r="B197" s="61" t="s">
        <v>558</v>
      </c>
      <c r="C197" s="62" t="s">
        <v>558</v>
      </c>
      <c r="D197" s="178" t="s">
        <v>559</v>
      </c>
      <c r="E197" s="63" t="s">
        <v>559</v>
      </c>
      <c r="F197" s="62" t="s">
        <v>559</v>
      </c>
      <c r="G197" s="209" t="s">
        <v>363</v>
      </c>
      <c r="H197" s="178" t="s">
        <v>586</v>
      </c>
      <c r="I197" s="61" t="s">
        <v>594</v>
      </c>
      <c r="J197" s="63"/>
      <c r="K197" s="63" t="s">
        <v>559</v>
      </c>
      <c r="L197" s="87" t="s">
        <v>561</v>
      </c>
      <c r="M197" s="227" t="s">
        <v>562</v>
      </c>
      <c r="N197" s="65" t="s">
        <v>42</v>
      </c>
      <c r="O197" s="66">
        <v>44055</v>
      </c>
      <c r="P197" s="67">
        <v>44060</v>
      </c>
      <c r="Q197" s="68" t="s">
        <v>589</v>
      </c>
      <c r="R197" s="69" t="s">
        <v>589</v>
      </c>
      <c r="S197" s="71" t="s">
        <v>595</v>
      </c>
      <c r="T197" s="57" t="str">
        <f t="shared" si="24"/>
        <v>&lt;3</v>
      </c>
      <c r="U197" s="57" t="str">
        <f t="shared" si="23"/>
        <v>&lt;3</v>
      </c>
      <c r="V197" s="58" t="str">
        <f t="shared" si="19"/>
        <v>&lt;6</v>
      </c>
      <c r="W197" s="59" t="str">
        <f t="shared" si="21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">
    <cfRule type="expression" dxfId="26" priority="27">
      <formula>$W7="○"</formula>
    </cfRule>
  </conditionalFormatting>
  <conditionalFormatting sqref="V8:V17">
    <cfRule type="expression" dxfId="25" priority="26">
      <formula>$W8="○"</formula>
    </cfRule>
  </conditionalFormatting>
  <conditionalFormatting sqref="V32:V49">
    <cfRule type="expression" dxfId="24" priority="25">
      <formula>$W32="○"</formula>
    </cfRule>
  </conditionalFormatting>
  <conditionalFormatting sqref="V50:V96">
    <cfRule type="expression" dxfId="23" priority="24">
      <formula>$W50="○"</formula>
    </cfRule>
  </conditionalFormatting>
  <conditionalFormatting sqref="V111:V115">
    <cfRule type="expression" dxfId="22" priority="23">
      <formula>$W111="○"</formula>
    </cfRule>
  </conditionalFormatting>
  <conditionalFormatting sqref="V116:V118">
    <cfRule type="expression" dxfId="21" priority="22">
      <formula>$W116="○"</formula>
    </cfRule>
  </conditionalFormatting>
  <conditionalFormatting sqref="V106:V110">
    <cfRule type="expression" dxfId="20" priority="21">
      <formula>$W106="○"</formula>
    </cfRule>
  </conditionalFormatting>
  <conditionalFormatting sqref="V102:V105">
    <cfRule type="expression" dxfId="19" priority="20">
      <formula>$W102="○"</formula>
    </cfRule>
  </conditionalFormatting>
  <conditionalFormatting sqref="V101">
    <cfRule type="expression" dxfId="18" priority="19">
      <formula>$W101="○"</formula>
    </cfRule>
  </conditionalFormatting>
  <conditionalFormatting sqref="V97:V100">
    <cfRule type="expression" dxfId="17" priority="18">
      <formula>$W97="○"</formula>
    </cfRule>
  </conditionalFormatting>
  <conditionalFormatting sqref="V119:V121">
    <cfRule type="expression" dxfId="16" priority="17">
      <formula>$W119="○"</formula>
    </cfRule>
  </conditionalFormatting>
  <conditionalFormatting sqref="V122:V127">
    <cfRule type="expression" dxfId="15" priority="16">
      <formula>$W122="○"</formula>
    </cfRule>
  </conditionalFormatting>
  <conditionalFormatting sqref="V128:V129">
    <cfRule type="expression" dxfId="14" priority="15">
      <formula>$W128="○"</formula>
    </cfRule>
  </conditionalFormatting>
  <conditionalFormatting sqref="V130:V134">
    <cfRule type="expression" dxfId="13" priority="14">
      <formula>$W130="○"</formula>
    </cfRule>
  </conditionalFormatting>
  <conditionalFormatting sqref="V135:V139">
    <cfRule type="expression" dxfId="12" priority="13">
      <formula>$W135="○"</formula>
    </cfRule>
  </conditionalFormatting>
  <conditionalFormatting sqref="V140:V145">
    <cfRule type="expression" dxfId="11" priority="12">
      <formula>$W140="○"</formula>
    </cfRule>
  </conditionalFormatting>
  <conditionalFormatting sqref="V146:V149">
    <cfRule type="expression" dxfId="10" priority="11">
      <formula>$W146="○"</formula>
    </cfRule>
  </conditionalFormatting>
  <conditionalFormatting sqref="V150:V153">
    <cfRule type="expression" dxfId="9" priority="10">
      <formula>$W150="○"</formula>
    </cfRule>
  </conditionalFormatting>
  <conditionalFormatting sqref="V154">
    <cfRule type="expression" dxfId="8" priority="9">
      <formula>$W154="○"</formula>
    </cfRule>
  </conditionalFormatting>
  <conditionalFormatting sqref="V155:V156">
    <cfRule type="expression" dxfId="7" priority="8">
      <formula>$W155="○"</formula>
    </cfRule>
  </conditionalFormatting>
  <conditionalFormatting sqref="V157:V158">
    <cfRule type="expression" dxfId="6" priority="7">
      <formula>$W157="○"</formula>
    </cfRule>
  </conditionalFormatting>
  <conditionalFormatting sqref="V159:V162">
    <cfRule type="expression" dxfId="5" priority="6">
      <formula>$W159="○"</formula>
    </cfRule>
  </conditionalFormatting>
  <conditionalFormatting sqref="V163:V167">
    <cfRule type="expression" dxfId="4" priority="5">
      <formula>$W163="○"</formula>
    </cfRule>
  </conditionalFormatting>
  <conditionalFormatting sqref="V168:V170">
    <cfRule type="expression" dxfId="3" priority="4">
      <formula>$W168="○"</formula>
    </cfRule>
  </conditionalFormatting>
  <conditionalFormatting sqref="V171:V176">
    <cfRule type="expression" dxfId="2" priority="3">
      <formula>$W171="○"</formula>
    </cfRule>
  </conditionalFormatting>
  <conditionalFormatting sqref="V177">
    <cfRule type="expression" dxfId="1" priority="2">
      <formula>$W177="○"</formula>
    </cfRule>
  </conditionalFormatting>
  <conditionalFormatting sqref="V178:V197">
    <cfRule type="expression" dxfId="0" priority="1">
      <formula>$W178="○"</formula>
    </cfRule>
  </conditionalFormatting>
  <dataValidations count="15">
    <dataValidation type="list" allowBlank="1" showInputMessage="1" showErrorMessage="1" prompt="「非流通品」とは出荷前のもの。_x000a_「流通品」とは市場に流通しているもの。_x000a_" sqref="G157:G158">
      <formula1>流通品_非流通品</formula1>
    </dataValidation>
    <dataValidation allowBlank="1" showInputMessage="1" showErrorMessage="1" prompt="Cs合計値は、3桁目を四捨五入して有効数字2桁にする。_x000a_" sqref="S157:S158"/>
    <dataValidation type="date" allowBlank="1" showInputMessage="1" showErrorMessage="1" prompt="和暦表記（R○.○.○）で入力。_x000a_※○は半角数字_x000a_" sqref="P157:P158">
      <formula1>23743</formula1>
      <formula2>61453</formula2>
    </dataValidation>
    <dataValidation type="date" allowBlank="1" showInputMessage="1" showErrorMessage="1" prompt="和暦表記（R○.○.○）で「収去日」を入力。_x000a_※○は半角数字" sqref="O157:O158">
      <formula1>23743</formula1>
      <formula2>61453</formula2>
    </dataValidation>
    <dataValidation allowBlank="1" showInputMessage="1" showErrorMessage="1" prompt="Cs134、137は、4桁目を切り捨てて、3桁まで記載。" sqref="Q157:R158"/>
    <dataValidation type="list" allowBlank="1" showInputMessage="1" showErrorMessage="1" sqref="N119:N129 N135:N139">
      <formula1>"Ge,NaI"</formula1>
    </dataValidation>
    <dataValidation type="list" allowBlank="1" showInputMessage="1" showErrorMessage="1" sqref="H119:H129 H135:H139">
      <formula1>"農産物,水産物,畜産物,牛乳・乳児用食品,飲料水,その他"</formula1>
    </dataValidation>
    <dataValidation type="list" allowBlank="1" showInputMessage="1" showErrorMessage="1" sqref="G119:G129 G135:G139">
      <formula1>"非流通品,流通品"</formula1>
    </dataValidation>
    <dataValidation type="list" allowBlank="1" showInputMessage="1" showErrorMessage="1" sqref="J9:J17 J19:J43 J45:J49 J61:J118 J131:J134 J141:J145 J147:J149 J151:J153 J156:J158 J160:J162 J164:J167 J177 J179:J197">
      <formula1>野生_栽培</formula1>
    </dataValidation>
    <dataValidation type="list" allowBlank="1" showInputMessage="1" showErrorMessage="1" sqref="L9:L17 L19:L43 L151:L153 L156 L179:L197">
      <formula1>出荷制限状況等</formula1>
    </dataValidation>
    <dataValidation type="list" allowBlank="1" showInputMessage="1" showErrorMessage="1" sqref="D7:D43 D60:D118 D130:D134 D140:D167 D171:D197">
      <formula1>産地</formula1>
    </dataValidation>
    <dataValidation type="list" allowBlank="1" showInputMessage="1" showErrorMessage="1" sqref="G7:G49 G60:G118 G130:G134 G140:G156 G159:G167 G171:G197">
      <formula1>流通品_非流通品</formula1>
    </dataValidation>
    <dataValidation type="list" allowBlank="1" showInputMessage="1" showErrorMessage="1" sqref="H7:H49 H60:H118 H130:H134 H140:H167 H171:H197">
      <formula1>食品カテゴリ</formula1>
    </dataValidation>
    <dataValidation type="date" allowBlank="1" showInputMessage="1" showErrorMessage="1" sqref="O7:P49 O60:P118 O130:P134 O140:P156 O159:P167 O171:P197">
      <formula1>23743</formula1>
      <formula2>61453</formula2>
    </dataValidation>
    <dataValidation type="list" allowBlank="1" showInputMessage="1" showErrorMessage="1" sqref="W7:W49 W97:W167 W171:W197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9">
        <x14:dataValidation type="list" allowBlank="1" showInputMessage="1" showErrorMessage="1">
          <x14:formula1>
            <xm:f>'\\10.25.75.248\kyoyu\化学物質係\●東北地方太平洋沖地震福島原発\■プレス\R2年度\R2.8月分\プレスR2.8.(第1201報)\(1)自治体\8月28日\[東京都【農産物・その他・牛乳乳児用食品】【R2.８.26】.xlsx]マスタ（削除不可）'!#REF!</xm:f>
          </x14:formula1>
          <xm:sqref>N178:N197 L178 J178</xm:sqref>
        </x14:dataValidation>
        <x14:dataValidation type="list" allowBlank="1" showInputMessage="1" showErrorMessage="1">
          <x14:formula1>
            <xm:f>'\\bet5ffsv002\shokuhin\放射性物質関係\検査関係\厚生労働省へ報告\R2報告処理済み\[小樽市【農産物】.xlsx]マスタ（削除不可）'!#REF!</xm:f>
          </x14:formula1>
          <xm:sqref>L177 N177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'\\10.25.75.248\kyoyu\化学物質係\●東北地方太平洋沖地震福島原発\■プレス\R2年度\R2.8月分\プレスR2.8.(第1201報)\(1)自治体\8月28日\[群馬県【その他】【R2.8.3~8.7】.xlsx]マスタ（削除不可）'!#REF!</xm:f>
          </x14:formula1>
          <xm:sqref>N171:N176 L171:L176 J171:J176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'\\10.25.75.248\kyoyu\化学物質係\●東北地方太平洋沖地震福島原発\■プレス\R2年度\R2.8月分\プレスR2.8.(第1201報)\(1)自治体\8月28日\[【滋賀県】【野菜類】【2020年8月28日】.xlsx]マスタ（削除不可）'!#REF!</xm:f>
          </x14:formula1>
          <xm:sqref>N163:N167 L163:L167 J163</xm:sqref>
        </x14:dataValidation>
        <x14:dataValidation type="list" allowBlank="1" showInputMessage="1" showErrorMessage="1">
          <x14:formula1>
            <xm:f>'\\10.226.129.2\健康安全部\食品監視課\@監視計画担当\★放射性物質対策\03　産労局の産地検査\産労局結果\R2年度\[R2東京都【カテゴリ】【日付】（R2改正後）.xlsx]マスタ（削除不可）'!#REF!</xm:f>
          </x14:formula1>
          <xm:sqref>J159 L159:L162 N159:N162</xm:sqref>
        </x14:dataValidation>
        <x14:dataValidation type="list" allowBlank="1" showInputMessage="1" showErrorMessage="1">
          <x14:formula1>
            <xm:f>'[200721 連絡票 （大）市場.xlsx]マスタ（削除不可）'!#REF!</xm:f>
          </x14:formula1>
          <xm:sqref>N157</xm:sqref>
        </x14:dataValidation>
        <x14:dataValidation type="list" allowBlank="1" showInputMessage="1" showErrorMessage="1">
          <x14:formula1>
            <xm:f>'[200806連絡票 (大)市場.xlsx]マスタ（削除不可）'!#REF!</xm:f>
          </x14:formula1>
          <xm:sqref>N158 L157:L158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'\\10.25.75.248\kyoyu\化学物質係\●東北地方太平洋沖地震福島原発\■プレス\R2年度\R2.8月分\プレスR2.8.(第1201報)\(1)自治体\8月27日\[【神戸市】検査結果報告様式（200825結果判明）.xlsx]マスタ（削除不可）'!#REF!</xm:f>
          </x14:formula1>
          <xm:sqref>N155:N156 L155 J155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'\\10.25.75.248\kyoyu\化学物質係\●東北地方太平洋沖地震福島原発\■プレス\R2年度\R2.8月分\プレスR2.8.(第1201報)\(1)自治体\8月26日\[新潟県【農産物】【R2.8.26】.xlsx]マスタ（削除不可）'!#REF!</xm:f>
          </x14:formula1>
          <xm:sqref>N154 L154 J154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1201報)\(1)自治体\8月25日\[令和２年度食品中の放射性物質モニタリング検査の結果について（8.25報告現在）.xlsx]マスタ（削除不可）'!#REF!</xm:f>
          </x14:formula1>
          <xm:sqref>N146:N149 L146:L149 J146</xm:sqref>
        </x14:dataValidation>
        <x14:dataValidation type="list" allowBlank="1" showInputMessage="1" showErrorMessage="1">
          <x14:formula1>
            <xm:f>'[検査結果報告書_本庁（中部保健所）.xlsx]マスタ（削除不可）'!#REF!</xm:f>
          </x14:formula1>
          <xm:sqref>N150:N153 L150 J150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'\\10.25.75.248\kyoyu\化学物質係\●東北地方太平洋沖地震福島原発\■プレス\R2年度\R2.8月分\プレスR2.8.(第1201報)\(1)自治体\8月25日\[文京区【農産物】【令和2年8月25日】.xlsx]マスタ（削除不可）'!#REF!</xm:f>
          </x14:formula1>
          <xm:sqref>N140:N145 L140:L145 J140</xm:sqref>
        </x14:dataValidation>
        <x14:dataValidation type="list" allowBlank="1" showInputMessage="1" showErrorMessage="1">
          <x14:formula1>
            <xm:f>'[【滋賀県】【野菜類】【2020年8月25日】.xlsx]マスタ（削除不可）'!#REF!</xm:f>
          </x14:formula1>
          <xm:sqref>N130:N134 L130:L134 J130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1201報)\(1)自治体\8月24日\[神奈川県【R2.8.19】製造・流通食品中の放射性物質検査結果.xlsx]マスタ（削除不可）'!#REF!</xm:f>
          </x14:formula1>
          <xm:sqref>N97:N118 L97:L118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1201報)\(1)自治体\8月24日\[200821_水産振興課_【別添】検査結果報告様式（R2改正後）.xlsx]マスタ（削除不可）'!#REF!</xm:f>
          </x14:formula1>
          <xm:sqref>N60:N96 J60 L60:L96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'\\10.25.75.248\kyoyu\化学物質係\●東北地方太平洋沖地震福島原発\■プレス\R2年度\R2.8月分\プレスR2.8.(第1201報)\(1)自治体\8月24日\[７月分【栃木県】  検査結果報告様式（R2改正後）.xlsx]マスタ（削除不可）'!#REF!</xm:f>
          </x14:formula1>
          <xm:sqref>N18:N43 L18 J18</xm:sqref>
        </x14:dataValidation>
        <x14:dataValidation type="list" allowBlank="1" showInputMessage="1" showErrorMessage="1">
          <x14:formula1>
            <xm:f>'\\Wifs504\生活衛生課\03 食品衛生チーム\01原発事故\■厚労省への報告(週１)\R2\厚労省報告済　牛･ｲﾉｼｼ\R2.6月分、牛･ｲﾉｼｼ報告\畜産振興課\[【別添】検査結果報告様式（R2改正後）～200630.xlsx]マスタ（削除不可）'!#REF!</xm:f>
          </x14:formula1>
          <xm:sqref>J44 N44:N49 L44:L49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'\\10.25.75.248\kyoyu\化学物質係\●東北地方太平洋沖地震福島原発\■プレス\R2年度\R2.8月分\プレスR2.8.(第1201報)\(1)自治体\8月24日\[【別添】  検査結果報告様式（R2改正後）.xlsx]マスタ（削除不可）'!#REF!</xm:f>
          </x14:formula1>
          <xm:sqref>N8:N17 L8 J8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'\\10.25.75.248\kyoyu\化学物質係\●東北地方太平洋沖地震福島原発\■プレス\R2年度\R2.8月分\プレスR2.8.(第1201報)\(1)自治体\8月24日\[【京都府】検査結果報告様式【8.24、飲料水】.xlsx]マスタ（削除不可）'!#REF!</xm:f>
          </x14:formula1>
          <xm:sqref>N4:N7 L7 J7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2020-08-31T07:20:20Z</dcterms:modified>
</cp:coreProperties>
</file>