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780" windowHeight="10308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産地">'[19]マスタ（削除不可）'!$A$3:$A$50</definedName>
    <definedName name="出荷制限状況等">'[19]マスタ（削除不可）'!$E$3:$E$8</definedName>
    <definedName name="食品カテゴリ">'[19]マスタ（削除不可）'!$C$3:$C$9</definedName>
    <definedName name="超過">'[18]マスタ（削除不可）'!$H$3:$H$4</definedName>
    <definedName name="野生_栽培">'[19]マスタ（削除不可）'!$D$3:$D$8</definedName>
    <definedName name="流通品_非流通品">'[19]マスタ（削除不可）'!$B$3:$B$5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82" i="1" l="1"/>
  <c r="T282" i="1"/>
  <c r="V282" i="1" s="1"/>
  <c r="W282" i="1" s="1"/>
  <c r="U281" i="1"/>
  <c r="V281" i="1" s="1"/>
  <c r="W281" i="1" s="1"/>
  <c r="T281" i="1"/>
  <c r="V280" i="1"/>
  <c r="W280" i="1" s="1"/>
  <c r="U280" i="1"/>
  <c r="T280" i="1"/>
  <c r="U279" i="1"/>
  <c r="T279" i="1"/>
  <c r="V279" i="1" s="1"/>
  <c r="W279" i="1" s="1"/>
  <c r="U278" i="1"/>
  <c r="T278" i="1"/>
  <c r="V278" i="1" s="1"/>
  <c r="W278" i="1" s="1"/>
  <c r="U277" i="1"/>
  <c r="T277" i="1"/>
  <c r="V277" i="1" s="1"/>
  <c r="W277" i="1" s="1"/>
  <c r="U276" i="1"/>
  <c r="T276" i="1"/>
  <c r="V276" i="1" s="1"/>
  <c r="U275" i="1"/>
  <c r="T275" i="1"/>
  <c r="V275" i="1" s="1"/>
  <c r="U274" i="1"/>
  <c r="T274" i="1"/>
  <c r="V274" i="1" s="1"/>
  <c r="U273" i="1"/>
  <c r="T273" i="1"/>
  <c r="V273" i="1" s="1"/>
  <c r="V272" i="1"/>
  <c r="W272" i="1" s="1"/>
  <c r="U272" i="1"/>
  <c r="T272" i="1"/>
  <c r="W271" i="1"/>
  <c r="V271" i="1"/>
  <c r="U271" i="1"/>
  <c r="T271" i="1"/>
  <c r="U270" i="1"/>
  <c r="T270" i="1"/>
  <c r="V270" i="1" s="1"/>
  <c r="W270" i="1" s="1"/>
  <c r="U269" i="1"/>
  <c r="T269" i="1"/>
  <c r="V269" i="1" s="1"/>
  <c r="W269" i="1" s="1"/>
  <c r="V268" i="1"/>
  <c r="W268" i="1" s="1"/>
  <c r="U268" i="1"/>
  <c r="T268" i="1"/>
  <c r="W267" i="1"/>
  <c r="V267" i="1"/>
  <c r="U267" i="1"/>
  <c r="T267" i="1"/>
  <c r="U266" i="1"/>
  <c r="T266" i="1"/>
  <c r="V266" i="1" s="1"/>
  <c r="W266" i="1" s="1"/>
  <c r="U265" i="1"/>
  <c r="T265" i="1"/>
  <c r="V265" i="1" s="1"/>
  <c r="W265" i="1" s="1"/>
  <c r="V262" i="1"/>
  <c r="U262" i="1"/>
  <c r="T262" i="1"/>
  <c r="V261" i="1"/>
  <c r="U261" i="1"/>
  <c r="T261" i="1"/>
  <c r="V260" i="1"/>
  <c r="U260" i="1"/>
  <c r="T260" i="1"/>
  <c r="V259" i="1"/>
  <c r="U259" i="1"/>
  <c r="T259" i="1"/>
  <c r="V258" i="1"/>
  <c r="U258" i="1"/>
  <c r="T258" i="1"/>
  <c r="V257" i="1"/>
  <c r="U257" i="1"/>
  <c r="T257" i="1"/>
  <c r="V256" i="1"/>
  <c r="U256" i="1"/>
  <c r="T256" i="1"/>
  <c r="V255" i="1"/>
  <c r="U255" i="1"/>
  <c r="T255" i="1"/>
  <c r="V254" i="1"/>
  <c r="U254" i="1"/>
  <c r="T254" i="1"/>
  <c r="V253" i="1"/>
  <c r="U253" i="1"/>
  <c r="T253" i="1"/>
  <c r="V252" i="1"/>
  <c r="U252" i="1"/>
  <c r="T252" i="1"/>
  <c r="V251" i="1"/>
  <c r="U251" i="1"/>
  <c r="T251" i="1"/>
  <c r="V250" i="1"/>
  <c r="U250" i="1"/>
  <c r="T250" i="1"/>
  <c r="V249" i="1"/>
  <c r="U249" i="1"/>
  <c r="T249" i="1"/>
  <c r="V248" i="1"/>
  <c r="U248" i="1"/>
  <c r="T248" i="1"/>
  <c r="V247" i="1"/>
  <c r="U247" i="1"/>
  <c r="T247" i="1"/>
  <c r="V246" i="1"/>
  <c r="U246" i="1"/>
  <c r="T246" i="1"/>
  <c r="V245" i="1"/>
  <c r="U245" i="1"/>
  <c r="T245" i="1"/>
  <c r="V244" i="1"/>
  <c r="U244" i="1"/>
  <c r="T244" i="1"/>
  <c r="V243" i="1"/>
  <c r="U243" i="1"/>
  <c r="T243" i="1"/>
  <c r="V242" i="1"/>
  <c r="U242" i="1"/>
  <c r="T242" i="1"/>
  <c r="V241" i="1"/>
  <c r="U241" i="1"/>
  <c r="T241" i="1"/>
  <c r="V240" i="1"/>
  <c r="U240" i="1"/>
  <c r="T240" i="1"/>
  <c r="V239" i="1"/>
  <c r="U239" i="1"/>
  <c r="T239" i="1"/>
  <c r="V238" i="1"/>
  <c r="U238" i="1"/>
  <c r="T238" i="1"/>
  <c r="V237" i="1"/>
  <c r="U237" i="1"/>
  <c r="T237" i="1"/>
  <c r="V236" i="1"/>
  <c r="U236" i="1"/>
  <c r="T236" i="1"/>
  <c r="V235" i="1"/>
  <c r="U235" i="1"/>
  <c r="T235" i="1"/>
  <c r="V234" i="1"/>
  <c r="U234" i="1"/>
  <c r="T234" i="1"/>
  <c r="V233" i="1"/>
  <c r="U233" i="1"/>
  <c r="T233" i="1"/>
  <c r="V232" i="1"/>
  <c r="U232" i="1"/>
  <c r="T232" i="1"/>
  <c r="V231" i="1"/>
  <c r="U231" i="1"/>
  <c r="T231" i="1"/>
  <c r="V230" i="1"/>
  <c r="U230" i="1"/>
  <c r="T230" i="1"/>
  <c r="V229" i="1"/>
  <c r="U229" i="1"/>
  <c r="T229" i="1"/>
  <c r="V228" i="1"/>
  <c r="U228" i="1"/>
  <c r="T228" i="1"/>
  <c r="V227" i="1"/>
  <c r="U227" i="1"/>
  <c r="T227" i="1"/>
  <c r="V226" i="1"/>
  <c r="U226" i="1"/>
  <c r="T226" i="1"/>
  <c r="V225" i="1"/>
  <c r="U225" i="1"/>
  <c r="T225" i="1"/>
  <c r="V224" i="1"/>
  <c r="U224" i="1"/>
  <c r="T224" i="1"/>
  <c r="V223" i="1"/>
  <c r="U223" i="1"/>
  <c r="T223" i="1"/>
  <c r="V222" i="1"/>
  <c r="U222" i="1"/>
  <c r="T222" i="1"/>
  <c r="V221" i="1"/>
  <c r="U221" i="1"/>
  <c r="T221" i="1"/>
  <c r="V220" i="1"/>
  <c r="U220" i="1"/>
  <c r="T220" i="1"/>
  <c r="V219" i="1"/>
  <c r="U219" i="1"/>
  <c r="T219" i="1"/>
  <c r="W218" i="1"/>
  <c r="U218" i="1"/>
  <c r="T218" i="1"/>
  <c r="V218" i="1" s="1"/>
  <c r="U217" i="1"/>
  <c r="T217" i="1"/>
  <c r="V216" i="1"/>
  <c r="W216" i="1" s="1"/>
  <c r="U216" i="1"/>
  <c r="T216" i="1"/>
  <c r="V215" i="1"/>
  <c r="W215" i="1" s="1"/>
  <c r="U215" i="1"/>
  <c r="T215" i="1"/>
  <c r="U214" i="1"/>
  <c r="T214" i="1"/>
  <c r="V214" i="1" s="1"/>
  <c r="W214" i="1" s="1"/>
  <c r="U213" i="1"/>
  <c r="T213" i="1"/>
  <c r="V212" i="1"/>
  <c r="W212" i="1" s="1"/>
  <c r="U212" i="1"/>
  <c r="T212" i="1"/>
  <c r="V211" i="1"/>
  <c r="W211" i="1" s="1"/>
  <c r="U211" i="1"/>
  <c r="T211" i="1"/>
  <c r="W210" i="1"/>
  <c r="U210" i="1"/>
  <c r="T210" i="1"/>
  <c r="V210" i="1" s="1"/>
  <c r="U209" i="1"/>
  <c r="T209" i="1"/>
  <c r="V208" i="1"/>
  <c r="W208" i="1" s="1"/>
  <c r="U208" i="1"/>
  <c r="T208" i="1"/>
  <c r="V207" i="1"/>
  <c r="W207" i="1" s="1"/>
  <c r="U207" i="1"/>
  <c r="T207" i="1"/>
  <c r="W206" i="1"/>
  <c r="U206" i="1"/>
  <c r="T206" i="1"/>
  <c r="V206" i="1" s="1"/>
  <c r="U205" i="1"/>
  <c r="T205" i="1"/>
  <c r="V204" i="1"/>
  <c r="W204" i="1" s="1"/>
  <c r="U204" i="1"/>
  <c r="T204" i="1"/>
  <c r="U203" i="1"/>
  <c r="V203" i="1" s="1"/>
  <c r="T203" i="1"/>
  <c r="W202" i="1"/>
  <c r="V202" i="1"/>
  <c r="U202" i="1"/>
  <c r="T202" i="1"/>
  <c r="U201" i="1"/>
  <c r="T201" i="1"/>
  <c r="V201" i="1" s="1"/>
  <c r="W201" i="1" s="1"/>
  <c r="U200" i="1"/>
  <c r="T200" i="1"/>
  <c r="V200" i="1" s="1"/>
  <c r="W200" i="1" s="1"/>
  <c r="U199" i="1"/>
  <c r="V199" i="1" s="1"/>
  <c r="W199" i="1" s="1"/>
  <c r="T199" i="1"/>
  <c r="W198" i="1"/>
  <c r="V198" i="1"/>
  <c r="U198" i="1"/>
  <c r="T198" i="1"/>
  <c r="U197" i="1"/>
  <c r="T197" i="1"/>
  <c r="V197" i="1" s="1"/>
  <c r="W197" i="1" s="1"/>
  <c r="U196" i="1"/>
  <c r="T196" i="1"/>
  <c r="V196" i="1" s="1"/>
  <c r="W196" i="1" s="1"/>
  <c r="U195" i="1"/>
  <c r="V195" i="1" s="1"/>
  <c r="W195" i="1" s="1"/>
  <c r="T195" i="1"/>
  <c r="W194" i="1"/>
  <c r="V194" i="1"/>
  <c r="U194" i="1"/>
  <c r="T194" i="1"/>
  <c r="V163" i="1"/>
  <c r="W163" i="1" s="1"/>
  <c r="U163" i="1"/>
  <c r="T163" i="1"/>
  <c r="V162" i="1"/>
  <c r="W162" i="1" s="1"/>
  <c r="U162" i="1"/>
  <c r="T162" i="1"/>
  <c r="W161" i="1"/>
  <c r="U161" i="1"/>
  <c r="T161" i="1"/>
  <c r="U160" i="1"/>
  <c r="T160" i="1"/>
  <c r="V160" i="1" s="1"/>
  <c r="W160" i="1" s="1"/>
  <c r="U159" i="1"/>
  <c r="T159" i="1"/>
  <c r="V158" i="1"/>
  <c r="W158" i="1" s="1"/>
  <c r="U158" i="1"/>
  <c r="T158" i="1"/>
  <c r="V157" i="1"/>
  <c r="W157" i="1" s="1"/>
  <c r="U157" i="1"/>
  <c r="T157" i="1"/>
  <c r="U156" i="1"/>
  <c r="T156" i="1"/>
  <c r="V156" i="1" s="1"/>
  <c r="W156" i="1" s="1"/>
  <c r="U155" i="1"/>
  <c r="T155" i="1"/>
  <c r="V154" i="1"/>
  <c r="W154" i="1" s="1"/>
  <c r="U154" i="1"/>
  <c r="T154" i="1"/>
  <c r="V153" i="1"/>
  <c r="W153" i="1" s="1"/>
  <c r="U153" i="1"/>
  <c r="T153" i="1"/>
  <c r="U152" i="1"/>
  <c r="T152" i="1"/>
  <c r="V152" i="1" s="1"/>
  <c r="W152" i="1" s="1"/>
  <c r="U151" i="1"/>
  <c r="T151" i="1"/>
  <c r="V150" i="1"/>
  <c r="W150" i="1" s="1"/>
  <c r="U150" i="1"/>
  <c r="T150" i="1"/>
  <c r="V149" i="1"/>
  <c r="W149" i="1" s="1"/>
  <c r="U149" i="1"/>
  <c r="T149" i="1"/>
  <c r="V148" i="1"/>
  <c r="U148" i="1"/>
  <c r="T148" i="1"/>
  <c r="V147" i="1"/>
  <c r="U147" i="1"/>
  <c r="T147" i="1"/>
  <c r="V146" i="1"/>
  <c r="U146" i="1"/>
  <c r="T146" i="1"/>
  <c r="V145" i="1"/>
  <c r="U145" i="1"/>
  <c r="T145" i="1"/>
  <c r="V144" i="1"/>
  <c r="U144" i="1"/>
  <c r="T144" i="1"/>
  <c r="V143" i="1"/>
  <c r="U143" i="1"/>
  <c r="T143" i="1"/>
  <c r="V142" i="1"/>
  <c r="U142" i="1"/>
  <c r="T142" i="1"/>
  <c r="V141" i="1"/>
  <c r="U141" i="1"/>
  <c r="T141" i="1"/>
  <c r="V140" i="1"/>
  <c r="U140" i="1"/>
  <c r="T140" i="1"/>
  <c r="V139" i="1"/>
  <c r="U139" i="1"/>
  <c r="T139" i="1"/>
  <c r="V138" i="1"/>
  <c r="U138" i="1"/>
  <c r="T138" i="1"/>
  <c r="V137" i="1"/>
  <c r="U137" i="1"/>
  <c r="T137" i="1"/>
  <c r="V136" i="1"/>
  <c r="U136" i="1"/>
  <c r="T136" i="1"/>
  <c r="V135" i="1"/>
  <c r="U135" i="1"/>
  <c r="T135" i="1"/>
  <c r="V134" i="1"/>
  <c r="U134" i="1"/>
  <c r="T134" i="1"/>
  <c r="V133" i="1"/>
  <c r="U133" i="1"/>
  <c r="T133" i="1"/>
  <c r="V132" i="1"/>
  <c r="U132" i="1"/>
  <c r="T132" i="1"/>
  <c r="V131" i="1"/>
  <c r="U131" i="1"/>
  <c r="T131" i="1"/>
  <c r="V130" i="1"/>
  <c r="U130" i="1"/>
  <c r="T130" i="1"/>
  <c r="V129" i="1"/>
  <c r="U129" i="1"/>
  <c r="T129" i="1"/>
  <c r="V128" i="1"/>
  <c r="U128" i="1"/>
  <c r="T128" i="1"/>
  <c r="V127" i="1"/>
  <c r="U127" i="1"/>
  <c r="T127" i="1"/>
  <c r="V126" i="1"/>
  <c r="U126" i="1"/>
  <c r="T126" i="1"/>
  <c r="V125" i="1"/>
  <c r="U125" i="1"/>
  <c r="T125" i="1"/>
  <c r="V124" i="1"/>
  <c r="U124" i="1"/>
  <c r="T124" i="1"/>
  <c r="V123" i="1"/>
  <c r="U123" i="1"/>
  <c r="T123" i="1"/>
  <c r="V122" i="1"/>
  <c r="U122" i="1"/>
  <c r="T122" i="1"/>
  <c r="V121" i="1"/>
  <c r="U121" i="1"/>
  <c r="T121" i="1"/>
  <c r="V120" i="1"/>
  <c r="U120" i="1"/>
  <c r="T120" i="1"/>
  <c r="V119" i="1"/>
  <c r="U119" i="1"/>
  <c r="T119" i="1"/>
  <c r="V118" i="1"/>
  <c r="U118" i="1"/>
  <c r="T118" i="1"/>
  <c r="V117" i="1"/>
  <c r="U117" i="1"/>
  <c r="T117" i="1"/>
  <c r="W116" i="1"/>
  <c r="U116" i="1"/>
  <c r="T116" i="1"/>
  <c r="V116" i="1" s="1"/>
  <c r="U115" i="1"/>
  <c r="T115" i="1"/>
  <c r="U114" i="1"/>
  <c r="V114" i="1" s="1"/>
  <c r="W114" i="1" s="1"/>
  <c r="T114" i="1"/>
  <c r="V113" i="1"/>
  <c r="W113" i="1" s="1"/>
  <c r="U113" i="1"/>
  <c r="T113" i="1"/>
  <c r="W112" i="1"/>
  <c r="U112" i="1"/>
  <c r="T112" i="1"/>
  <c r="V112" i="1" s="1"/>
  <c r="U111" i="1"/>
  <c r="T111" i="1"/>
  <c r="V111" i="1" s="1"/>
  <c r="W111" i="1" s="1"/>
  <c r="V110" i="1"/>
  <c r="W110" i="1" s="1"/>
  <c r="U110" i="1"/>
  <c r="T110" i="1"/>
  <c r="W109" i="1"/>
  <c r="V109" i="1"/>
  <c r="U109" i="1"/>
  <c r="T109" i="1"/>
  <c r="U108" i="1"/>
  <c r="T108" i="1"/>
  <c r="V108" i="1" s="1"/>
  <c r="W108" i="1" s="1"/>
  <c r="U107" i="1"/>
  <c r="T107" i="1"/>
  <c r="U106" i="1"/>
  <c r="V106" i="1" s="1"/>
  <c r="W106" i="1" s="1"/>
  <c r="T106" i="1"/>
  <c r="V105" i="1"/>
  <c r="W105" i="1" s="1"/>
  <c r="U105" i="1"/>
  <c r="T105" i="1"/>
  <c r="U104" i="1"/>
  <c r="T104" i="1"/>
  <c r="V104" i="1" s="1"/>
  <c r="W104" i="1" s="1"/>
  <c r="U103" i="1"/>
  <c r="T103" i="1"/>
  <c r="V102" i="1"/>
  <c r="W102" i="1" s="1"/>
  <c r="U102" i="1"/>
  <c r="T102" i="1"/>
  <c r="W101" i="1"/>
  <c r="V101" i="1"/>
  <c r="U101" i="1"/>
  <c r="T101" i="1"/>
  <c r="U100" i="1"/>
  <c r="T100" i="1"/>
  <c r="V100" i="1" s="1"/>
  <c r="W100" i="1" s="1"/>
  <c r="U99" i="1"/>
  <c r="T99" i="1"/>
  <c r="V99" i="1" s="1"/>
  <c r="W99" i="1" s="1"/>
  <c r="V98" i="1"/>
  <c r="W98" i="1" s="1"/>
  <c r="U98" i="1"/>
  <c r="T98" i="1"/>
  <c r="V97" i="1"/>
  <c r="W97" i="1" s="1"/>
  <c r="U97" i="1"/>
  <c r="T97" i="1"/>
  <c r="W96" i="1"/>
  <c r="U96" i="1"/>
  <c r="T96" i="1"/>
  <c r="V96" i="1" s="1"/>
  <c r="U95" i="1"/>
  <c r="T95" i="1"/>
  <c r="U94" i="1"/>
  <c r="V94" i="1" s="1"/>
  <c r="W94" i="1" s="1"/>
  <c r="T94" i="1"/>
  <c r="V93" i="1"/>
  <c r="W93" i="1" s="1"/>
  <c r="U93" i="1"/>
  <c r="T93" i="1"/>
  <c r="U92" i="1"/>
  <c r="T92" i="1"/>
  <c r="V92" i="1" s="1"/>
  <c r="W92" i="1" s="1"/>
  <c r="U91" i="1"/>
  <c r="T91" i="1"/>
  <c r="V91" i="1" s="1"/>
  <c r="W91" i="1" s="1"/>
  <c r="V90" i="1"/>
  <c r="W90" i="1" s="1"/>
  <c r="U90" i="1"/>
  <c r="T90" i="1"/>
  <c r="V89" i="1"/>
  <c r="W89" i="1" s="1"/>
  <c r="U89" i="1"/>
  <c r="T89" i="1"/>
  <c r="W88" i="1"/>
  <c r="U88" i="1"/>
  <c r="T88" i="1"/>
  <c r="V88" i="1" s="1"/>
  <c r="U87" i="1"/>
  <c r="T87" i="1"/>
  <c r="U86" i="1"/>
  <c r="V86" i="1" s="1"/>
  <c r="W86" i="1" s="1"/>
  <c r="T86" i="1"/>
  <c r="V85" i="1"/>
  <c r="W85" i="1" s="1"/>
  <c r="U85" i="1"/>
  <c r="T85" i="1"/>
  <c r="U84" i="1"/>
  <c r="T84" i="1"/>
  <c r="V84" i="1" s="1"/>
  <c r="W84" i="1" s="1"/>
  <c r="U83" i="1"/>
  <c r="T83" i="1"/>
  <c r="V83" i="1" s="1"/>
  <c r="W83" i="1" s="1"/>
  <c r="U82" i="1"/>
  <c r="V82" i="1" s="1"/>
  <c r="W82" i="1" s="1"/>
  <c r="T82" i="1"/>
  <c r="U81" i="1"/>
  <c r="V81" i="1" s="1"/>
  <c r="T81" i="1"/>
  <c r="U80" i="1"/>
  <c r="V80" i="1" s="1"/>
  <c r="T80" i="1"/>
  <c r="V79" i="1"/>
  <c r="W79" i="1" s="1"/>
  <c r="U79" i="1"/>
  <c r="T79" i="1"/>
  <c r="U78" i="1"/>
  <c r="T78" i="1"/>
  <c r="U77" i="1"/>
  <c r="V77" i="1" s="1"/>
  <c r="W77" i="1" s="1"/>
  <c r="T77" i="1"/>
  <c r="U76" i="1"/>
  <c r="V76" i="1" s="1"/>
  <c r="W76" i="1" s="1"/>
  <c r="T76" i="1"/>
  <c r="V75" i="1"/>
  <c r="W75" i="1" s="1"/>
  <c r="U75" i="1"/>
  <c r="T75" i="1"/>
  <c r="W74" i="1"/>
  <c r="U74" i="1"/>
  <c r="T74" i="1"/>
  <c r="V74" i="1" s="1"/>
  <c r="V73" i="1"/>
  <c r="W73" i="1" s="1"/>
  <c r="U73" i="1"/>
  <c r="T73" i="1"/>
  <c r="W72" i="1"/>
  <c r="W71" i="1"/>
  <c r="W70" i="1"/>
  <c r="U69" i="1"/>
  <c r="T69" i="1"/>
  <c r="V69" i="1" s="1"/>
  <c r="W69" i="1" s="1"/>
  <c r="U68" i="1"/>
  <c r="T68" i="1"/>
  <c r="V68" i="1" s="1"/>
  <c r="W68" i="1" s="1"/>
  <c r="U67" i="1"/>
  <c r="V67" i="1" s="1"/>
  <c r="W67" i="1" s="1"/>
  <c r="T67" i="1"/>
  <c r="V66" i="1"/>
  <c r="W66" i="1" s="1"/>
  <c r="U66" i="1"/>
  <c r="T66" i="1"/>
  <c r="U65" i="1"/>
  <c r="T65" i="1"/>
  <c r="V65" i="1" s="1"/>
  <c r="W65" i="1" s="1"/>
  <c r="U64" i="1"/>
  <c r="T64" i="1"/>
  <c r="V64" i="1" s="1"/>
  <c r="W64" i="1" s="1"/>
  <c r="U63" i="1"/>
  <c r="V63" i="1" s="1"/>
  <c r="W63" i="1" s="1"/>
  <c r="T63" i="1"/>
  <c r="V62" i="1"/>
  <c r="W62" i="1" s="1"/>
  <c r="U62" i="1"/>
  <c r="T62" i="1"/>
  <c r="U61" i="1"/>
  <c r="T61" i="1"/>
  <c r="V61" i="1" s="1"/>
  <c r="W61" i="1" s="1"/>
  <c r="U60" i="1"/>
  <c r="T60" i="1"/>
  <c r="V60" i="1" s="1"/>
  <c r="W60" i="1" s="1"/>
  <c r="U59" i="1"/>
  <c r="T59" i="1"/>
  <c r="V59" i="1" s="1"/>
  <c r="E59" i="1"/>
  <c r="U58" i="1"/>
  <c r="V58" i="1" s="1"/>
  <c r="T58" i="1"/>
  <c r="E58" i="1"/>
  <c r="V57" i="1"/>
  <c r="U57" i="1"/>
  <c r="T57" i="1"/>
  <c r="E57" i="1"/>
  <c r="U56" i="1"/>
  <c r="T56" i="1"/>
  <c r="V56" i="1" s="1"/>
  <c r="E56" i="1"/>
  <c r="U55" i="1"/>
  <c r="T55" i="1"/>
  <c r="V55" i="1" s="1"/>
  <c r="E55" i="1"/>
  <c r="U54" i="1"/>
  <c r="V54" i="1" s="1"/>
  <c r="T54" i="1"/>
  <c r="E54" i="1"/>
  <c r="V53" i="1"/>
  <c r="U53" i="1"/>
  <c r="T53" i="1"/>
  <c r="E53" i="1"/>
  <c r="U52" i="1"/>
  <c r="T52" i="1"/>
  <c r="V52" i="1" s="1"/>
  <c r="E52" i="1"/>
  <c r="U51" i="1"/>
  <c r="T51" i="1"/>
  <c r="V51" i="1" s="1"/>
  <c r="E51" i="1"/>
  <c r="U50" i="1"/>
  <c r="V50" i="1" s="1"/>
  <c r="T50" i="1"/>
  <c r="E50" i="1"/>
  <c r="V49" i="1"/>
  <c r="U49" i="1"/>
  <c r="T49" i="1"/>
  <c r="E49" i="1"/>
  <c r="U48" i="1"/>
  <c r="T48" i="1"/>
  <c r="V48" i="1" s="1"/>
  <c r="E48" i="1"/>
  <c r="U47" i="1"/>
  <c r="T47" i="1"/>
  <c r="V47" i="1" s="1"/>
  <c r="E47" i="1"/>
  <c r="U46" i="1"/>
  <c r="V46" i="1" s="1"/>
  <c r="T46" i="1"/>
  <c r="E46" i="1"/>
  <c r="V45" i="1"/>
  <c r="U45" i="1"/>
  <c r="T45" i="1"/>
  <c r="E45" i="1"/>
  <c r="U44" i="1"/>
  <c r="T44" i="1"/>
  <c r="V44" i="1" s="1"/>
  <c r="E44" i="1"/>
  <c r="U43" i="1"/>
  <c r="T43" i="1"/>
  <c r="V43" i="1" s="1"/>
  <c r="E43" i="1"/>
  <c r="U42" i="1"/>
  <c r="V42" i="1" s="1"/>
  <c r="T42" i="1"/>
  <c r="E42" i="1"/>
  <c r="V41" i="1"/>
  <c r="U41" i="1"/>
  <c r="T41" i="1"/>
  <c r="E41" i="1"/>
  <c r="U40" i="1"/>
  <c r="T40" i="1"/>
  <c r="V40" i="1" s="1"/>
  <c r="E40" i="1"/>
  <c r="U39" i="1"/>
  <c r="T39" i="1"/>
  <c r="V39" i="1" s="1"/>
  <c r="E39" i="1"/>
  <c r="U38" i="1"/>
  <c r="V38" i="1" s="1"/>
  <c r="T38" i="1"/>
  <c r="E38" i="1"/>
  <c r="V37" i="1"/>
  <c r="U37" i="1"/>
  <c r="T37" i="1"/>
  <c r="E37" i="1"/>
  <c r="U36" i="1"/>
  <c r="T36" i="1"/>
  <c r="V36" i="1" s="1"/>
  <c r="E36" i="1"/>
  <c r="U35" i="1"/>
  <c r="T35" i="1"/>
  <c r="V35" i="1" s="1"/>
  <c r="E35" i="1"/>
  <c r="U34" i="1"/>
  <c r="V34" i="1" s="1"/>
  <c r="T34" i="1"/>
  <c r="E34" i="1"/>
  <c r="V33" i="1"/>
  <c r="U33" i="1"/>
  <c r="T33" i="1"/>
  <c r="E33" i="1"/>
  <c r="U32" i="1"/>
  <c r="T32" i="1"/>
  <c r="V32" i="1" s="1"/>
  <c r="E32" i="1"/>
  <c r="U31" i="1"/>
  <c r="T31" i="1"/>
  <c r="V31" i="1" s="1"/>
  <c r="E31" i="1"/>
  <c r="U30" i="1"/>
  <c r="V30" i="1" s="1"/>
  <c r="T30" i="1"/>
  <c r="E30" i="1"/>
  <c r="V29" i="1"/>
  <c r="U29" i="1"/>
  <c r="T29" i="1"/>
  <c r="E29" i="1"/>
  <c r="U28" i="1"/>
  <c r="T28" i="1"/>
  <c r="V28" i="1" s="1"/>
  <c r="E28" i="1"/>
  <c r="U27" i="1"/>
  <c r="T27" i="1"/>
  <c r="V27" i="1" s="1"/>
  <c r="E27" i="1"/>
  <c r="V26" i="1"/>
  <c r="W26" i="1" s="1"/>
  <c r="U26" i="1"/>
  <c r="T26" i="1"/>
  <c r="E26" i="1"/>
  <c r="U25" i="1"/>
  <c r="T25" i="1"/>
  <c r="V25" i="1" s="1"/>
  <c r="W25" i="1" s="1"/>
  <c r="E25" i="1"/>
  <c r="V24" i="1"/>
  <c r="W24" i="1" s="1"/>
  <c r="U24" i="1"/>
  <c r="T24" i="1"/>
  <c r="E24" i="1"/>
  <c r="U23" i="1"/>
  <c r="T23" i="1"/>
  <c r="V23" i="1" s="1"/>
  <c r="W23" i="1" s="1"/>
  <c r="E23" i="1"/>
  <c r="V22" i="1"/>
  <c r="W22" i="1" s="1"/>
  <c r="U22" i="1"/>
  <c r="T22" i="1"/>
  <c r="U21" i="1"/>
  <c r="T21" i="1"/>
  <c r="V21" i="1" s="1"/>
  <c r="W21" i="1" s="1"/>
  <c r="U20" i="1"/>
  <c r="T20" i="1"/>
  <c r="V20" i="1" s="1"/>
  <c r="W20" i="1" s="1"/>
  <c r="U19" i="1"/>
  <c r="V19" i="1" s="1"/>
  <c r="W19" i="1" s="1"/>
  <c r="T19" i="1"/>
  <c r="V18" i="1"/>
  <c r="W18" i="1" s="1"/>
  <c r="U18" i="1"/>
  <c r="T18" i="1"/>
  <c r="U17" i="1"/>
  <c r="T17" i="1"/>
  <c r="V17" i="1" s="1"/>
  <c r="W17" i="1" s="1"/>
  <c r="U16" i="1"/>
  <c r="T16" i="1"/>
  <c r="V16" i="1" s="1"/>
  <c r="W16" i="1" s="1"/>
  <c r="U15" i="1"/>
  <c r="V15" i="1" s="1"/>
  <c r="W15" i="1" s="1"/>
  <c r="T15" i="1"/>
  <c r="V14" i="1"/>
  <c r="W14" i="1" s="1"/>
  <c r="U14" i="1"/>
  <c r="T14" i="1"/>
  <c r="U13" i="1"/>
  <c r="T13" i="1"/>
  <c r="V13" i="1" s="1"/>
  <c r="W13" i="1" s="1"/>
  <c r="U12" i="1"/>
  <c r="T12" i="1"/>
  <c r="V12" i="1" s="1"/>
  <c r="W12" i="1" s="1"/>
  <c r="U11" i="1"/>
  <c r="V11" i="1" s="1"/>
  <c r="W11" i="1" s="1"/>
  <c r="T11" i="1"/>
  <c r="V10" i="1"/>
  <c r="W10" i="1" s="1"/>
  <c r="U10" i="1"/>
  <c r="T10" i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U8" i="1"/>
  <c r="T8" i="1"/>
  <c r="V8" i="1" s="1"/>
  <c r="W8" i="1" s="1"/>
  <c r="A8" i="1"/>
  <c r="U7" i="1"/>
  <c r="V7" i="1" s="1"/>
  <c r="W7" i="1" s="1"/>
  <c r="T7" i="1"/>
  <c r="V78" i="1" l="1"/>
  <c r="W78" i="1" s="1"/>
  <c r="V87" i="1"/>
  <c r="W87" i="1" s="1"/>
  <c r="V95" i="1"/>
  <c r="W95" i="1" s="1"/>
  <c r="V103" i="1"/>
  <c r="W103" i="1" s="1"/>
  <c r="V107" i="1"/>
  <c r="W107" i="1" s="1"/>
  <c r="V115" i="1"/>
  <c r="W115" i="1" s="1"/>
  <c r="V155" i="1"/>
  <c r="W155" i="1" s="1"/>
  <c r="V209" i="1"/>
  <c r="W209" i="1" s="1"/>
  <c r="V217" i="1"/>
  <c r="W217" i="1" s="1"/>
  <c r="V151" i="1"/>
  <c r="W151" i="1" s="1"/>
  <c r="V159" i="1"/>
  <c r="W159" i="1" s="1"/>
  <c r="V205" i="1"/>
  <c r="W205" i="1" s="1"/>
  <c r="V213" i="1"/>
  <c r="W213" i="1" s="1"/>
</calcChain>
</file>

<file path=xl/sharedStrings.xml><?xml version="1.0" encoding="utf-8"?>
<sst xmlns="http://schemas.openxmlformats.org/spreadsheetml/2006/main" count="4387" uniqueCount="856">
  <si>
    <t>１　食品の放射性物質検査について</t>
  </si>
  <si>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</si>
  <si>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</si>
  <si>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</si>
  <si>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</si>
  <si>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</si>
  <si>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</si>
  <si>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</si>
  <si>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</si>
  <si>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</si>
  <si>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</si>
  <si>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</si>
  <si>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</si>
  <si>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</si>
  <si>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</si>
  <si>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</si>
  <si>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</si>
  <si>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</si>
  <si>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</si>
  <si>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</si>
  <si>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入力用</t>
    <rPh sb="0" eb="3">
      <t>ニュウリョクヨウ</t>
    </rPh>
    <phoneticPr fontId="1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</si>
  <si>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</si>
  <si>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</si>
  <si>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</si>
  <si>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</si>
  <si>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</si>
  <si>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</si>
  <si>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</si>
  <si>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</si>
  <si>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</si>
  <si>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</si>
  <si>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岩手県</t>
    <rPh sb="0" eb="3">
      <t>イワテケン</t>
    </rPh>
    <phoneticPr fontId="4"/>
  </si>
  <si>
    <t>遠野市</t>
    <rPh sb="0" eb="3">
      <t>トオノシ</t>
    </rPh>
    <phoneticPr fontId="4"/>
  </si>
  <si>
    <t>-</t>
  </si>
  <si>
    <t>非流通品</t>
    <rPh sb="0" eb="1">
      <t>ヒ</t>
    </rPh>
    <rPh sb="1" eb="3">
      <t>リュウツウ</t>
    </rPh>
    <rPh sb="3" eb="4">
      <t>ヒン</t>
    </rPh>
    <phoneticPr fontId="4"/>
  </si>
  <si>
    <t>農産物</t>
    <rPh sb="0" eb="3">
      <t>ノウサンブツ</t>
    </rPh>
    <phoneticPr fontId="4"/>
  </si>
  <si>
    <t>玄米</t>
    <rPh sb="0" eb="2">
      <t>ゲンマイ</t>
    </rPh>
    <phoneticPr fontId="4"/>
  </si>
  <si>
    <t>露地</t>
    <rPh sb="0" eb="2">
      <t>ロジ</t>
    </rPh>
    <phoneticPr fontId="4"/>
  </si>
  <si>
    <t>制限なし</t>
    <rPh sb="0" eb="2">
      <t>セイゲン</t>
    </rPh>
    <phoneticPr fontId="8"/>
  </si>
  <si>
    <t>(一財)東京顕微鏡院</t>
    <rPh sb="1" eb="2">
      <t>イチ</t>
    </rPh>
    <rPh sb="2" eb="3">
      <t>ザイ</t>
    </rPh>
    <rPh sb="4" eb="6">
      <t>トウキョウ</t>
    </rPh>
    <rPh sb="6" eb="9">
      <t>ケンビキョウ</t>
    </rPh>
    <rPh sb="9" eb="10">
      <t>イン</t>
    </rPh>
    <phoneticPr fontId="4"/>
  </si>
  <si>
    <t>Ge</t>
  </si>
  <si>
    <t>&lt;2.7</t>
  </si>
  <si>
    <t>&lt;2.4</t>
  </si>
  <si>
    <t>&lt;5.0</t>
  </si>
  <si>
    <t>盛岡市</t>
    <rPh sb="0" eb="3">
      <t>モリオカシ</t>
    </rPh>
    <phoneticPr fontId="4"/>
  </si>
  <si>
    <t>&lt;2.5</t>
  </si>
  <si>
    <t>&lt;2.2</t>
  </si>
  <si>
    <t>&lt;4.5</t>
  </si>
  <si>
    <t>八幡平市</t>
    <rPh sb="0" eb="4">
      <t>ハチマンタイシ</t>
    </rPh>
    <phoneticPr fontId="4"/>
  </si>
  <si>
    <t>&lt;1.8</t>
  </si>
  <si>
    <t>&lt;4.2</t>
  </si>
  <si>
    <t>雫石町</t>
    <rPh sb="0" eb="3">
      <t>シズクイシチョウ</t>
    </rPh>
    <phoneticPr fontId="4"/>
  </si>
  <si>
    <t>&lt;2.6</t>
  </si>
  <si>
    <t>&lt;2.3</t>
  </si>
  <si>
    <t>&lt;4.8</t>
  </si>
  <si>
    <t>北上市</t>
    <rPh sb="0" eb="3">
      <t>キタカミシ</t>
    </rPh>
    <phoneticPr fontId="4"/>
  </si>
  <si>
    <t>大豆</t>
    <rPh sb="0" eb="2">
      <t>ダイズ</t>
    </rPh>
    <phoneticPr fontId="4"/>
  </si>
  <si>
    <t>&lt;3.1</t>
  </si>
  <si>
    <t>&lt;5.6</t>
  </si>
  <si>
    <t>西和賀町</t>
    <rPh sb="0" eb="1">
      <t>ニシ</t>
    </rPh>
    <rPh sb="1" eb="3">
      <t>ワガ</t>
    </rPh>
    <rPh sb="3" eb="4">
      <t>チョウ</t>
    </rPh>
    <phoneticPr fontId="4"/>
  </si>
  <si>
    <t>一関市</t>
    <rPh sb="0" eb="3">
      <t>イチノセキシ</t>
    </rPh>
    <phoneticPr fontId="4"/>
  </si>
  <si>
    <t>&lt;2.9</t>
  </si>
  <si>
    <t>&lt;3.6</t>
  </si>
  <si>
    <t>&lt;6.4</t>
  </si>
  <si>
    <t>矢巾町</t>
    <rPh sb="0" eb="3">
      <t>ヤハバチョウ</t>
    </rPh>
    <phoneticPr fontId="4"/>
  </si>
  <si>
    <t>&lt;3.5</t>
  </si>
  <si>
    <t>&lt;6.9</t>
  </si>
  <si>
    <t>花巻市</t>
    <rPh sb="0" eb="3">
      <t>ハナマキシ</t>
    </rPh>
    <phoneticPr fontId="4"/>
  </si>
  <si>
    <t>&lt;3.2</t>
  </si>
  <si>
    <t>&lt;3.0</t>
  </si>
  <si>
    <t>&lt;6.0</t>
  </si>
  <si>
    <t>奥州市</t>
    <rPh sb="0" eb="2">
      <t>オウシュウ</t>
    </rPh>
    <rPh sb="2" eb="3">
      <t>シ</t>
    </rPh>
    <phoneticPr fontId="4"/>
  </si>
  <si>
    <t>&lt;6.1</t>
  </si>
  <si>
    <t>陸前高田市</t>
    <rPh sb="0" eb="5">
      <t>リクゼンタカタシ</t>
    </rPh>
    <phoneticPr fontId="4"/>
  </si>
  <si>
    <t>&lt;3.4</t>
  </si>
  <si>
    <t>&lt;2.8</t>
  </si>
  <si>
    <t>&lt;6.2</t>
  </si>
  <si>
    <t>&lt;5.3</t>
  </si>
  <si>
    <t>&lt;4.7</t>
  </si>
  <si>
    <t>金ケ崎町</t>
    <rPh sb="0" eb="4">
      <t>カネガサキチョウ</t>
    </rPh>
    <phoneticPr fontId="4"/>
  </si>
  <si>
    <t>&lt;5.5</t>
  </si>
  <si>
    <t>岩手県</t>
    <rPh sb="0" eb="3">
      <t>イワテケン</t>
    </rPh>
    <phoneticPr fontId="10"/>
  </si>
  <si>
    <t>岩手県沖</t>
    <rPh sb="0" eb="3">
      <t>イワテケン</t>
    </rPh>
    <rPh sb="3" eb="4">
      <t>オキ</t>
    </rPh>
    <phoneticPr fontId="1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</si>
  <si>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</si>
  <si>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水産物</t>
    <rPh sb="0" eb="3">
      <t>スイサンブツ</t>
    </rPh>
    <phoneticPr fontId="4"/>
  </si>
  <si>
    <t>マコガレイ</t>
  </si>
  <si>
    <t>天然</t>
    <rPh sb="0" eb="2">
      <t>テンネン</t>
    </rPh>
    <phoneticPr fontId="4"/>
  </si>
  <si>
    <t>-</t>
    <phoneticPr fontId="1"/>
  </si>
  <si>
    <t>（株）総合水研究所</t>
  </si>
  <si>
    <t>&lt;4.77</t>
  </si>
  <si>
    <t>&lt;6.00</t>
  </si>
  <si>
    <t>&lt;11</t>
  </si>
  <si>
    <t>（株）静環検査センター</t>
  </si>
  <si>
    <t>&lt;5.14</t>
  </si>
  <si>
    <t>&lt;4.63</t>
  </si>
  <si>
    <t>&lt;9.8</t>
  </si>
  <si>
    <t>久慈市沖</t>
    <rPh sb="0" eb="3">
      <t>クジシ</t>
    </rPh>
    <rPh sb="3" eb="4">
      <t>オキ</t>
    </rPh>
    <phoneticPr fontId="11"/>
  </si>
  <si>
    <t>(公財)日本分析センター</t>
  </si>
  <si>
    <t>&lt;4.89</t>
  </si>
  <si>
    <t>&lt;3.72</t>
  </si>
  <si>
    <t>&lt;8.6</t>
  </si>
  <si>
    <t>ムシガレイ</t>
  </si>
  <si>
    <t>&lt;4.88</t>
  </si>
  <si>
    <t>&lt;4.04</t>
  </si>
  <si>
    <t>&lt;8.9</t>
  </si>
  <si>
    <t>ババガレイ</t>
  </si>
  <si>
    <t>&lt;3.65</t>
  </si>
  <si>
    <t>&lt;3.78</t>
  </si>
  <si>
    <t>&lt;7.4</t>
  </si>
  <si>
    <t>釜石市沖</t>
    <rPh sb="0" eb="3">
      <t>カマイシシ</t>
    </rPh>
    <rPh sb="3" eb="4">
      <t>オキ</t>
    </rPh>
    <phoneticPr fontId="11"/>
  </si>
  <si>
    <t>ヒラメ</t>
  </si>
  <si>
    <t>&lt;3.79</t>
  </si>
  <si>
    <t>&lt;3.55</t>
  </si>
  <si>
    <t>&lt;7.3</t>
  </si>
  <si>
    <t>キツネメバル</t>
  </si>
  <si>
    <t>&lt;5.53</t>
  </si>
  <si>
    <t>&lt;4.30</t>
  </si>
  <si>
    <t>ウスメバル</t>
  </si>
  <si>
    <t>(公財）海洋生物環境研究所</t>
  </si>
  <si>
    <t>&lt;4.50</t>
  </si>
  <si>
    <t>&lt;3.73</t>
  </si>
  <si>
    <t>&lt;8.2</t>
  </si>
  <si>
    <t>オウゴンムラソイ</t>
  </si>
  <si>
    <t>&lt;4.56</t>
  </si>
  <si>
    <t>&lt;5.79</t>
  </si>
  <si>
    <t>&lt;10</t>
  </si>
  <si>
    <t>アイナメ</t>
  </si>
  <si>
    <t>&lt;4.99</t>
  </si>
  <si>
    <t>&lt;4.72</t>
  </si>
  <si>
    <t>&lt;9.7</t>
  </si>
  <si>
    <t>&lt;0.450</t>
  </si>
  <si>
    <t>&lt;0.482</t>
  </si>
  <si>
    <t>&lt;0.93</t>
  </si>
  <si>
    <t>マサバ</t>
  </si>
  <si>
    <t>&lt;4.97</t>
  </si>
  <si>
    <t>&lt;4.96</t>
  </si>
  <si>
    <t>&lt;9.9</t>
  </si>
  <si>
    <t>ゴマサバ</t>
  </si>
  <si>
    <t>&lt;4.95</t>
  </si>
  <si>
    <t>&lt;5.59</t>
  </si>
  <si>
    <t>&lt;4.19</t>
  </si>
  <si>
    <t>&lt;3.24</t>
  </si>
  <si>
    <t>ブリ</t>
  </si>
  <si>
    <t>(一財)日本食品検査</t>
    <rPh sb="4" eb="6">
      <t>ニホン</t>
    </rPh>
    <rPh sb="6" eb="8">
      <t>ショクヒン</t>
    </rPh>
    <rPh sb="8" eb="10">
      <t>ケンサ</t>
    </rPh>
    <phoneticPr fontId="8"/>
  </si>
  <si>
    <t>&lt;4.86</t>
  </si>
  <si>
    <t>&lt;3.82</t>
  </si>
  <si>
    <t>&lt;8.7</t>
  </si>
  <si>
    <t>&lt;0.619</t>
  </si>
  <si>
    <t>&lt;0.636</t>
  </si>
  <si>
    <t>&lt;1.3</t>
  </si>
  <si>
    <t>&lt;0.507</t>
  </si>
  <si>
    <t>&lt;0.517</t>
  </si>
  <si>
    <t>&lt;1.0</t>
  </si>
  <si>
    <t>マルソウダ</t>
  </si>
  <si>
    <t>&lt;5.83</t>
  </si>
  <si>
    <t>マアジ</t>
  </si>
  <si>
    <t>&lt;4.79</t>
  </si>
  <si>
    <t>&lt;3.70</t>
  </si>
  <si>
    <t>&lt;8.5</t>
  </si>
  <si>
    <t>サワラ</t>
  </si>
  <si>
    <t>&lt;0.429</t>
  </si>
  <si>
    <t>&lt;0.626</t>
  </si>
  <si>
    <t>マトウダイ</t>
  </si>
  <si>
    <t>&lt;3.53</t>
  </si>
  <si>
    <t>&lt;8.4</t>
  </si>
  <si>
    <t>マダイ</t>
  </si>
  <si>
    <t>&lt;6.25</t>
  </si>
  <si>
    <t>&lt;6.61</t>
  </si>
  <si>
    <t>&lt;13</t>
  </si>
  <si>
    <t>&lt;3.87</t>
  </si>
  <si>
    <t>&lt;3.54</t>
  </si>
  <si>
    <t>チダイ</t>
  </si>
  <si>
    <t>&lt;4.29</t>
  </si>
  <si>
    <t>&lt;3.60</t>
  </si>
  <si>
    <t>&lt;7.9</t>
  </si>
  <si>
    <t>ウミタナゴ</t>
  </si>
  <si>
    <t>&lt;5.77</t>
  </si>
  <si>
    <t>ホウボウ</t>
  </si>
  <si>
    <t>&lt;4.11</t>
  </si>
  <si>
    <t>&lt;8.0</t>
  </si>
  <si>
    <t>マアナゴ</t>
  </si>
  <si>
    <t>&lt;0.382</t>
  </si>
  <si>
    <t>&lt;0.435</t>
  </si>
  <si>
    <t>&lt;0.82</t>
  </si>
  <si>
    <t>&lt;4.54</t>
  </si>
  <si>
    <t>&lt;3.56</t>
  </si>
  <si>
    <t>&lt;8.1</t>
  </si>
  <si>
    <t>スルメイカ</t>
  </si>
  <si>
    <t>&lt;0.447</t>
  </si>
  <si>
    <t>&lt;0.352</t>
  </si>
  <si>
    <t>&lt;0.80</t>
  </si>
  <si>
    <t>ミズダコ</t>
  </si>
  <si>
    <t>&lt;0.374</t>
  </si>
  <si>
    <t>&lt;0.332</t>
  </si>
  <si>
    <t>&lt;0.71</t>
  </si>
  <si>
    <t>大船渡市沖</t>
    <rPh sb="0" eb="4">
      <t>オオフナトシ</t>
    </rPh>
    <rPh sb="4" eb="5">
      <t>オキ</t>
    </rPh>
    <phoneticPr fontId="12"/>
  </si>
  <si>
    <t>マボヤ</t>
  </si>
  <si>
    <t>養殖</t>
    <rPh sb="0" eb="2">
      <t>ヨウショク</t>
    </rPh>
    <phoneticPr fontId="4"/>
  </si>
  <si>
    <t>&lt;0.346</t>
  </si>
  <si>
    <t>&lt;0.491</t>
  </si>
  <si>
    <t>&lt;0.84</t>
  </si>
  <si>
    <t>&lt;0.270</t>
  </si>
  <si>
    <t>&lt;0.341</t>
  </si>
  <si>
    <t>&lt;0.61</t>
  </si>
  <si>
    <t>&lt;0.423</t>
  </si>
  <si>
    <t>&lt;0.442</t>
  </si>
  <si>
    <t>&lt;0.87</t>
  </si>
  <si>
    <t>&lt;0.227</t>
  </si>
  <si>
    <t>&lt;0.348</t>
  </si>
  <si>
    <t>&lt;0.58</t>
  </si>
  <si>
    <t>砂鉄川水系</t>
    <rPh sb="0" eb="2">
      <t>サテツ</t>
    </rPh>
    <rPh sb="2" eb="3">
      <t>ガワ</t>
    </rPh>
    <rPh sb="3" eb="5">
      <t>スイケイ</t>
    </rPh>
    <phoneticPr fontId="1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</si>
  <si>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</si>
  <si>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</si>
  <si>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</si>
  <si>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&lt;4.78</t>
  </si>
  <si>
    <t>&lt;4.81</t>
  </si>
  <si>
    <t>京都府</t>
    <rPh sb="0" eb="3">
      <t>キョウトフ</t>
    </rPh>
    <phoneticPr fontId="1"/>
  </si>
  <si>
    <t>販売者住所：東京都</t>
    <rPh sb="0" eb="3">
      <t>ハンバイシャ</t>
    </rPh>
    <rPh sb="3" eb="5">
      <t>ジュウショ</t>
    </rPh>
    <rPh sb="6" eb="9">
      <t>トウキョウト</t>
    </rPh>
    <phoneticPr fontId="1"/>
  </si>
  <si>
    <t>流通品</t>
    <rPh sb="0" eb="2">
      <t>リュウツウ</t>
    </rPh>
    <rPh sb="2" eb="3">
      <t>ヒン</t>
    </rPh>
    <phoneticPr fontId="8"/>
  </si>
  <si>
    <t>牛乳・乳児用食品</t>
    <rPh sb="0" eb="2">
      <t>ギュウニュウ</t>
    </rPh>
    <rPh sb="3" eb="6">
      <t>ニュウジヨウ</t>
    </rPh>
    <rPh sb="6" eb="8">
      <t>ショクヒン</t>
    </rPh>
    <phoneticPr fontId="4"/>
  </si>
  <si>
    <t>米飯類</t>
    <rPh sb="0" eb="2">
      <t>ベイハン</t>
    </rPh>
    <rPh sb="2" eb="3">
      <t>ルイ</t>
    </rPh>
    <phoneticPr fontId="1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</si>
  <si>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</si>
  <si>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&lt;2.8</t>
    <phoneticPr fontId="1"/>
  </si>
  <si>
    <t>&lt;4.7</t>
    <phoneticPr fontId="1"/>
  </si>
  <si>
    <t>&lt;7.5</t>
    <phoneticPr fontId="1"/>
  </si>
  <si>
    <t>調理めん類</t>
    <rPh sb="0" eb="2">
      <t>チョウリ</t>
    </rPh>
    <rPh sb="4" eb="5">
      <t>ルイ</t>
    </rPh>
    <phoneticPr fontId="1"/>
  </si>
  <si>
    <t>&lt;2.6</t>
    <phoneticPr fontId="1"/>
  </si>
  <si>
    <t>&lt;3.3</t>
    <phoneticPr fontId="1"/>
  </si>
  <si>
    <t>&lt;5.9</t>
    <phoneticPr fontId="1"/>
  </si>
  <si>
    <t>製造所住所：兵庫県</t>
    <rPh sb="0" eb="3">
      <t>セイゾウショ</t>
    </rPh>
    <rPh sb="3" eb="5">
      <t>ジュウショ</t>
    </rPh>
    <rPh sb="6" eb="8">
      <t>ヒョウゴ</t>
    </rPh>
    <rPh sb="8" eb="9">
      <t>ケン</t>
    </rPh>
    <phoneticPr fontId="1"/>
  </si>
  <si>
    <t>飲料水</t>
    <rPh sb="0" eb="3">
      <t>インリョウスイ</t>
    </rPh>
    <phoneticPr fontId="4"/>
  </si>
  <si>
    <t>ナチュラルミネラルウォーター</t>
    <phoneticPr fontId="1"/>
  </si>
  <si>
    <t>&lt;0.51</t>
    <phoneticPr fontId="1"/>
  </si>
  <si>
    <t>&lt;0.61</t>
    <phoneticPr fontId="1"/>
  </si>
  <si>
    <t>&lt;1.1</t>
    <phoneticPr fontId="1"/>
  </si>
  <si>
    <t>販売者住所：東京都</t>
    <phoneticPr fontId="1"/>
  </si>
  <si>
    <t>煮物</t>
    <rPh sb="0" eb="2">
      <t>ニモノ</t>
    </rPh>
    <phoneticPr fontId="1"/>
  </si>
  <si>
    <t>&lt;2.9</t>
    <phoneticPr fontId="1"/>
  </si>
  <si>
    <t>&lt;3.2</t>
    <phoneticPr fontId="1"/>
  </si>
  <si>
    <t>&lt;6.1</t>
    <phoneticPr fontId="1"/>
  </si>
  <si>
    <t>製造所住所：静岡県</t>
    <rPh sb="0" eb="3">
      <t>セイゾウショ</t>
    </rPh>
    <rPh sb="3" eb="5">
      <t>ジュウショ</t>
    </rPh>
    <rPh sb="6" eb="9">
      <t>シズオカケン</t>
    </rPh>
    <phoneticPr fontId="1"/>
  </si>
  <si>
    <t>&lt;6.2</t>
    <phoneticPr fontId="1"/>
  </si>
  <si>
    <t>その他</t>
    <rPh sb="2" eb="3">
      <t>タ</t>
    </rPh>
    <phoneticPr fontId="4"/>
  </si>
  <si>
    <t>清涼飲料水</t>
    <rPh sb="0" eb="2">
      <t>セイリョウ</t>
    </rPh>
    <rPh sb="2" eb="5">
      <t>インリョウスイ</t>
    </rPh>
    <phoneticPr fontId="1"/>
  </si>
  <si>
    <t>&lt;3.7</t>
    <phoneticPr fontId="1"/>
  </si>
  <si>
    <t>&lt;7.0</t>
    <phoneticPr fontId="1"/>
  </si>
  <si>
    <t>松山市</t>
    <rPh sb="0" eb="3">
      <t>マツヤマシ</t>
    </rPh>
    <phoneticPr fontId="1"/>
  </si>
  <si>
    <t>製造所：茨城県</t>
    <rPh sb="0" eb="2">
      <t>セイゾウ</t>
    </rPh>
    <rPh sb="2" eb="3">
      <t>ショ</t>
    </rPh>
    <rPh sb="4" eb="6">
      <t>イバラギ</t>
    </rPh>
    <rPh sb="6" eb="7">
      <t>ケン</t>
    </rPh>
    <phoneticPr fontId="1"/>
  </si>
  <si>
    <t>ビスケット</t>
    <phoneticPr fontId="1"/>
  </si>
  <si>
    <t>松山市保健所</t>
    <rPh sb="0" eb="3">
      <t>マツヤマシ</t>
    </rPh>
    <rPh sb="3" eb="6">
      <t>ホケンショ</t>
    </rPh>
    <phoneticPr fontId="1"/>
  </si>
  <si>
    <t>NaI</t>
  </si>
  <si>
    <t>&lt;25</t>
    <phoneticPr fontId="4"/>
  </si>
  <si>
    <t>松山市</t>
    <rPh sb="0" eb="2">
      <t>マツヤマ</t>
    </rPh>
    <rPh sb="2" eb="3">
      <t>シ</t>
    </rPh>
    <phoneticPr fontId="1"/>
  </si>
  <si>
    <t>製造所：栃木県</t>
    <phoneticPr fontId="1"/>
  </si>
  <si>
    <t>カレールウ</t>
    <phoneticPr fontId="1"/>
  </si>
  <si>
    <t>&lt;25</t>
    <phoneticPr fontId="1"/>
  </si>
  <si>
    <t>製造所：長野県</t>
    <rPh sb="4" eb="6">
      <t>ナガノ</t>
    </rPh>
    <rPh sb="6" eb="7">
      <t>ケン</t>
    </rPh>
    <phoneticPr fontId="1"/>
  </si>
  <si>
    <t>干しそば</t>
    <rPh sb="0" eb="1">
      <t>ホ</t>
    </rPh>
    <phoneticPr fontId="1"/>
  </si>
  <si>
    <t>製造所：栃木県</t>
    <rPh sb="4" eb="6">
      <t>トチギ</t>
    </rPh>
    <rPh sb="6" eb="7">
      <t>ケン</t>
    </rPh>
    <phoneticPr fontId="1"/>
  </si>
  <si>
    <t>切りもち</t>
    <rPh sb="0" eb="1">
      <t>キ</t>
    </rPh>
    <phoneticPr fontId="1"/>
  </si>
  <si>
    <t>神奈川県</t>
    <rPh sb="0" eb="4">
      <t>カナガワケン</t>
    </rPh>
    <phoneticPr fontId="1"/>
  </si>
  <si>
    <t>相模原市</t>
    <rPh sb="0" eb="4">
      <t>サガミハラシ</t>
    </rPh>
    <phoneticPr fontId="1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</si>
  <si>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</si>
  <si>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</si>
  <si>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&lt;0.16</t>
    <phoneticPr fontId="1"/>
  </si>
  <si>
    <t>&lt;0.20</t>
    <phoneticPr fontId="1"/>
  </si>
  <si>
    <t>&lt;0.36</t>
    <phoneticPr fontId="1"/>
  </si>
  <si>
    <t>&lt;0.16</t>
  </si>
  <si>
    <t>&lt;0.20</t>
  </si>
  <si>
    <t>&lt;0.36</t>
  </si>
  <si>
    <t>伊勢原市</t>
    <rPh sb="0" eb="4">
      <t>イセハラシ</t>
    </rPh>
    <phoneticPr fontId="1"/>
  </si>
  <si>
    <t>&lt;0.13</t>
  </si>
  <si>
    <t>&lt;0.21</t>
  </si>
  <si>
    <t>&lt;0.34</t>
  </si>
  <si>
    <t>&lt;0.19</t>
  </si>
  <si>
    <t>&lt;0.38</t>
  </si>
  <si>
    <t>川越市</t>
    <rPh sb="0" eb="3">
      <t>カワゴエシ</t>
    </rPh>
    <phoneticPr fontId="1"/>
  </si>
  <si>
    <t>宮城県</t>
    <rPh sb="0" eb="3">
      <t>ミヤギケン</t>
    </rPh>
    <phoneticPr fontId="4"/>
  </si>
  <si>
    <t>―</t>
    <phoneticPr fontId="1"/>
  </si>
  <si>
    <t>宮城県沖</t>
    <rPh sb="0" eb="3">
      <t>ミヤギケン</t>
    </rPh>
    <rPh sb="3" eb="4">
      <t>オキ</t>
    </rPh>
    <phoneticPr fontId="1"/>
  </si>
  <si>
    <t>マコガレイ</t>
    <phoneticPr fontId="1"/>
  </si>
  <si>
    <t>（一社）埼玉県食品衛生協会検査センター</t>
    <rPh sb="1" eb="3">
      <t>イッシャ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"/>
  </si>
  <si>
    <t>&lt;5.25</t>
    <phoneticPr fontId="1"/>
  </si>
  <si>
    <t>&lt;5.44</t>
    <phoneticPr fontId="1"/>
  </si>
  <si>
    <t>&lt;11</t>
    <phoneticPr fontId="1"/>
  </si>
  <si>
    <t>大阪市</t>
    <rPh sb="0" eb="3">
      <t>オオサカシ</t>
    </rPh>
    <phoneticPr fontId="1"/>
  </si>
  <si>
    <t>秋田県</t>
    <rPh sb="0" eb="2">
      <t>アキタ</t>
    </rPh>
    <rPh sb="2" eb="3">
      <t>ケン</t>
    </rPh>
    <phoneticPr fontId="4"/>
  </si>
  <si>
    <t>-</t>
    <phoneticPr fontId="4"/>
  </si>
  <si>
    <t>秋田県沖</t>
    <rPh sb="0" eb="2">
      <t>アキタ</t>
    </rPh>
    <rPh sb="2" eb="3">
      <t>ケン</t>
    </rPh>
    <rPh sb="3" eb="4">
      <t>オキ</t>
    </rPh>
    <phoneticPr fontId="4"/>
  </si>
  <si>
    <t>流通品</t>
  </si>
  <si>
    <t>水産物</t>
  </si>
  <si>
    <t>アカアマダイ</t>
    <phoneticPr fontId="4"/>
  </si>
  <si>
    <t>制限なし</t>
    <rPh sb="0" eb="2">
      <t>セイゲン</t>
    </rPh>
    <phoneticPr fontId="4"/>
  </si>
  <si>
    <t>大阪市中央卸売市場
東部市場食品衛生検査所</t>
    <phoneticPr fontId="4"/>
  </si>
  <si>
    <t>&lt;16</t>
    <phoneticPr fontId="4"/>
  </si>
  <si>
    <t>宮城県</t>
    <rPh sb="0" eb="2">
      <t>ミヤギ</t>
    </rPh>
    <rPh sb="2" eb="3">
      <t>ケン</t>
    </rPh>
    <phoneticPr fontId="4"/>
  </si>
  <si>
    <t>三陸南部沖</t>
    <rPh sb="0" eb="2">
      <t>サンリク</t>
    </rPh>
    <rPh sb="2" eb="4">
      <t>ナンブ</t>
    </rPh>
    <rPh sb="4" eb="5">
      <t>オキ</t>
    </rPh>
    <phoneticPr fontId="4"/>
  </si>
  <si>
    <t>ヒラメ</t>
    <phoneticPr fontId="4"/>
  </si>
  <si>
    <t>北海道</t>
    <rPh sb="0" eb="3">
      <t>ホッカイドウ</t>
    </rPh>
    <phoneticPr fontId="4"/>
  </si>
  <si>
    <t>北海道沖</t>
    <rPh sb="0" eb="3">
      <t>ホッカイドウ</t>
    </rPh>
    <rPh sb="3" eb="4">
      <t>オキ</t>
    </rPh>
    <phoneticPr fontId="4"/>
  </si>
  <si>
    <t>ホンマス</t>
    <phoneticPr fontId="4"/>
  </si>
  <si>
    <t>岩手県</t>
    <rPh sb="0" eb="3">
      <t>イワテケン</t>
    </rPh>
    <phoneticPr fontId="16"/>
  </si>
  <si>
    <t>製造者：三重県</t>
    <rPh sb="0" eb="3">
      <t>セイゾウシャ</t>
    </rPh>
    <rPh sb="4" eb="7">
      <t>ミエケン</t>
    </rPh>
    <phoneticPr fontId="16"/>
  </si>
  <si>
    <t>その他</t>
  </si>
  <si>
    <t>水産物加工品</t>
    <rPh sb="0" eb="3">
      <t>スイサンブツ</t>
    </rPh>
    <rPh sb="3" eb="6">
      <t>カコウヒン</t>
    </rPh>
    <phoneticPr fontId="16"/>
  </si>
  <si>
    <t>水戻し昆布</t>
    <rPh sb="0" eb="1">
      <t>ミズ</t>
    </rPh>
    <rPh sb="1" eb="2">
      <t>モド</t>
    </rPh>
    <rPh sb="3" eb="5">
      <t>コンブ</t>
    </rPh>
    <phoneticPr fontId="16"/>
  </si>
  <si>
    <t>制限なし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</si>
  <si>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17"/>
  </si>
  <si>
    <t>宮城県</t>
    <rPh sb="0" eb="3">
      <t>ミヤギケン</t>
    </rPh>
    <phoneticPr fontId="16"/>
  </si>
  <si>
    <t>小泉・伊里前湾</t>
    <rPh sb="0" eb="2">
      <t>コイズミ</t>
    </rPh>
    <rPh sb="3" eb="4">
      <t>イ</t>
    </rPh>
    <rPh sb="4" eb="5">
      <t>サト</t>
    </rPh>
    <rPh sb="5" eb="6">
      <t>マエ</t>
    </rPh>
    <rPh sb="6" eb="7">
      <t>ワン</t>
    </rPh>
    <phoneticPr fontId="16"/>
  </si>
  <si>
    <t>ホタテ貝柱</t>
    <rPh sb="3" eb="5">
      <t>カイバシラ</t>
    </rPh>
    <phoneticPr fontId="16"/>
  </si>
  <si>
    <t>製造者：大阪府</t>
    <rPh sb="0" eb="3">
      <t>セイゾウシャ</t>
    </rPh>
    <rPh sb="4" eb="6">
      <t>オオサカ</t>
    </rPh>
    <rPh sb="6" eb="7">
      <t>フ</t>
    </rPh>
    <phoneticPr fontId="16"/>
  </si>
  <si>
    <t>わかめ（生食用）</t>
    <rPh sb="4" eb="7">
      <t>セイショクヨウ</t>
    </rPh>
    <phoneticPr fontId="16"/>
  </si>
  <si>
    <t>山梨県</t>
    <rPh sb="0" eb="3">
      <t>ヤマナシケン</t>
    </rPh>
    <phoneticPr fontId="16"/>
  </si>
  <si>
    <t>農産物</t>
  </si>
  <si>
    <t>モモ</t>
    <phoneticPr fontId="16"/>
  </si>
  <si>
    <t>-</t>
    <phoneticPr fontId="16"/>
  </si>
  <si>
    <t>制限なし</t>
    <rPh sb="0" eb="2">
      <t>セイゲン</t>
    </rPh>
    <phoneticPr fontId="16"/>
  </si>
  <si>
    <t>群馬県</t>
    <rPh sb="0" eb="3">
      <t>グンマケン</t>
    </rPh>
    <phoneticPr fontId="4"/>
  </si>
  <si>
    <t>トウモロコシ</t>
    <phoneticPr fontId="4"/>
  </si>
  <si>
    <t>&lt;17</t>
    <phoneticPr fontId="4"/>
  </si>
  <si>
    <t>長野県</t>
    <rPh sb="0" eb="3">
      <t>ナガノケン</t>
    </rPh>
    <phoneticPr fontId="4"/>
  </si>
  <si>
    <t>レタス</t>
    <phoneticPr fontId="4"/>
  </si>
  <si>
    <t>山形県</t>
    <rPh sb="0" eb="3">
      <t>ヤマガタケン</t>
    </rPh>
    <phoneticPr fontId="4"/>
  </si>
  <si>
    <t>サクランボ</t>
    <phoneticPr fontId="4"/>
  </si>
  <si>
    <t>山梨県</t>
    <rPh sb="0" eb="3">
      <t>ヤマナシケン</t>
    </rPh>
    <phoneticPr fontId="4"/>
  </si>
  <si>
    <t>モモ</t>
    <phoneticPr fontId="4"/>
  </si>
  <si>
    <t>文京区</t>
    <rPh sb="0" eb="3">
      <t>ブンキョウク</t>
    </rPh>
    <phoneticPr fontId="1"/>
  </si>
  <si>
    <t>静岡県</t>
    <rPh sb="0" eb="3">
      <t>シズオカケン</t>
    </rPh>
    <phoneticPr fontId="1"/>
  </si>
  <si>
    <t>農産物</t>
    <rPh sb="0" eb="3">
      <t>ノウサンブツ</t>
    </rPh>
    <phoneticPr fontId="1"/>
  </si>
  <si>
    <t>ジャガイモ</t>
    <phoneticPr fontId="1"/>
  </si>
  <si>
    <t>文京区保健サービスセンター</t>
    <rPh sb="0" eb="3">
      <t>ブンキョウク</t>
    </rPh>
    <rPh sb="3" eb="5">
      <t>ホケン</t>
    </rPh>
    <phoneticPr fontId="4"/>
  </si>
  <si>
    <t>NaI</t>
    <phoneticPr fontId="4"/>
  </si>
  <si>
    <t>&lt;10</t>
    <phoneticPr fontId="1"/>
  </si>
  <si>
    <t>&lt;20</t>
    <phoneticPr fontId="1"/>
  </si>
  <si>
    <t>千葉県</t>
    <rPh sb="0" eb="3">
      <t>チバケン</t>
    </rPh>
    <phoneticPr fontId="1"/>
  </si>
  <si>
    <t>ニンジン</t>
    <phoneticPr fontId="1"/>
  </si>
  <si>
    <t>宮崎県</t>
    <rPh sb="0" eb="3">
      <t>ミヤザキケン</t>
    </rPh>
    <phoneticPr fontId="1"/>
  </si>
  <si>
    <t>畜産物</t>
    <rPh sb="0" eb="3">
      <t>チクサンブツ</t>
    </rPh>
    <phoneticPr fontId="1"/>
  </si>
  <si>
    <t>鶏ひき肉</t>
    <rPh sb="0" eb="1">
      <t>トリ</t>
    </rPh>
    <rPh sb="3" eb="4">
      <t>ニク</t>
    </rPh>
    <phoneticPr fontId="1"/>
  </si>
  <si>
    <t>愛媛県</t>
    <rPh sb="0" eb="3">
      <t>エヒメケン</t>
    </rPh>
    <phoneticPr fontId="1"/>
  </si>
  <si>
    <t>トウガン</t>
    <phoneticPr fontId="1"/>
  </si>
  <si>
    <t>香川県</t>
    <rPh sb="0" eb="3">
      <t>カガワケン</t>
    </rPh>
    <phoneticPr fontId="1"/>
  </si>
  <si>
    <t>オクラ</t>
    <phoneticPr fontId="1"/>
  </si>
  <si>
    <t>その他</t>
    <rPh sb="2" eb="3">
      <t>タ</t>
    </rPh>
    <phoneticPr fontId="1"/>
  </si>
  <si>
    <t>みかん</t>
    <phoneticPr fontId="1"/>
  </si>
  <si>
    <t>冷凍</t>
    <rPh sb="0" eb="2">
      <t>レイトウ</t>
    </rPh>
    <phoneticPr fontId="1"/>
  </si>
  <si>
    <t>香川県</t>
    <rPh sb="0" eb="2">
      <t>カガワ</t>
    </rPh>
    <rPh sb="2" eb="3">
      <t>ケン</t>
    </rPh>
    <phoneticPr fontId="4"/>
  </si>
  <si>
    <t>サワラ</t>
    <phoneticPr fontId="4"/>
  </si>
  <si>
    <t>香川県中讃保健所</t>
    <rPh sb="0" eb="3">
      <t>カガワケン</t>
    </rPh>
    <rPh sb="3" eb="5">
      <t>チュウサン</t>
    </rPh>
    <rPh sb="5" eb="7">
      <t>ホケン</t>
    </rPh>
    <rPh sb="7" eb="8">
      <t>ショ</t>
    </rPh>
    <phoneticPr fontId="4"/>
  </si>
  <si>
    <t>&lt;3.9</t>
    <phoneticPr fontId="1"/>
  </si>
  <si>
    <t>&lt;4.1</t>
    <phoneticPr fontId="1"/>
  </si>
  <si>
    <t>&lt;8.0</t>
    <phoneticPr fontId="1"/>
  </si>
  <si>
    <t>観音寺市</t>
    <rPh sb="0" eb="4">
      <t>カンオンジシ</t>
    </rPh>
    <phoneticPr fontId="4"/>
  </si>
  <si>
    <t>ハマチ</t>
    <phoneticPr fontId="4"/>
  </si>
  <si>
    <t>&lt;7.6</t>
    <phoneticPr fontId="1"/>
  </si>
  <si>
    <t>クロダイ（チヌ）</t>
    <phoneticPr fontId="4"/>
  </si>
  <si>
    <t>&lt;4.0</t>
    <phoneticPr fontId="1"/>
  </si>
  <si>
    <t>ハモ</t>
    <phoneticPr fontId="4"/>
  </si>
  <si>
    <t xml:space="preserve">&lt;4.7 </t>
    <phoneticPr fontId="1"/>
  </si>
  <si>
    <t>&lt;4.4</t>
    <phoneticPr fontId="1"/>
  </si>
  <si>
    <t>&lt;9.1</t>
    <phoneticPr fontId="1"/>
  </si>
  <si>
    <t>大阪府</t>
    <rPh sb="0" eb="3">
      <t>オオサカフ</t>
    </rPh>
    <phoneticPr fontId="1"/>
  </si>
  <si>
    <t>ホタテ</t>
  </si>
  <si>
    <t>大阪健康安全基盤研究所</t>
  </si>
  <si>
    <t>&lt; 9.39</t>
  </si>
  <si>
    <t>&lt; 8.31</t>
  </si>
  <si>
    <t>&lt; 18</t>
  </si>
  <si>
    <t>栃木県</t>
    <rPh sb="0" eb="3">
      <t>トチギケン</t>
    </rPh>
    <phoneticPr fontId="1"/>
  </si>
  <si>
    <t>栃木県</t>
    <rPh sb="0" eb="3">
      <t>トチギケン</t>
    </rPh>
    <phoneticPr fontId="4"/>
  </si>
  <si>
    <t>日光市</t>
    <rPh sb="0" eb="3">
      <t>ニッコウシ</t>
    </rPh>
    <phoneticPr fontId="1"/>
  </si>
  <si>
    <t>鬼怒川</t>
    <rPh sb="0" eb="3">
      <t>キヌガワ</t>
    </rPh>
    <phoneticPr fontId="1"/>
  </si>
  <si>
    <t>ヤマメ</t>
  </si>
  <si>
    <t>(株)環境総合テクノス</t>
  </si>
  <si>
    <t>&lt;4.06</t>
  </si>
  <si>
    <t>湯西川</t>
    <rPh sb="0" eb="3">
      <t>ユニシガワ</t>
    </rPh>
    <phoneticPr fontId="1"/>
  </si>
  <si>
    <t>&lt;5.43</t>
  </si>
  <si>
    <t>&lt;3.98</t>
  </si>
  <si>
    <t>&lt;9.4</t>
  </si>
  <si>
    <t>&lt;4.08</t>
  </si>
  <si>
    <t>&lt;3.01</t>
  </si>
  <si>
    <t>&lt;7.1</t>
  </si>
  <si>
    <t>川俣湖</t>
    <rPh sb="0" eb="2">
      <t>カワマタ</t>
    </rPh>
    <rPh sb="2" eb="3">
      <t>コ</t>
    </rPh>
    <phoneticPr fontId="1"/>
  </si>
  <si>
    <t>ワカサギ</t>
  </si>
  <si>
    <t>&lt;4.39</t>
  </si>
  <si>
    <t>那須塩原市</t>
    <rPh sb="0" eb="5">
      <t>ナスシオバラシ</t>
    </rPh>
    <phoneticPr fontId="1"/>
  </si>
  <si>
    <t>箒川</t>
    <rPh sb="0" eb="2">
      <t>ホウキガワ</t>
    </rPh>
    <phoneticPr fontId="1"/>
  </si>
  <si>
    <t>アユ</t>
  </si>
  <si>
    <t>&lt;4.64</t>
  </si>
  <si>
    <t>&lt;4.62</t>
  </si>
  <si>
    <t>&lt;4.35</t>
  </si>
  <si>
    <t>&lt;9</t>
  </si>
  <si>
    <t>男鹿川</t>
    <rPh sb="0" eb="2">
      <t>オジカ</t>
    </rPh>
    <rPh sb="2" eb="3">
      <t>ガワ</t>
    </rPh>
    <phoneticPr fontId="1"/>
  </si>
  <si>
    <t>&lt;4.12</t>
  </si>
  <si>
    <t>&lt;4.47</t>
  </si>
  <si>
    <t>&lt;3.29</t>
  </si>
  <si>
    <t>塩谷町</t>
    <rPh sb="0" eb="3">
      <t>シオヤマチ</t>
    </rPh>
    <phoneticPr fontId="1"/>
  </si>
  <si>
    <t>&lt;5.03</t>
  </si>
  <si>
    <t>&lt;4.1</t>
  </si>
  <si>
    <t>&lt;9.1</t>
  </si>
  <si>
    <t>那珂川町</t>
    <rPh sb="0" eb="4">
      <t>ナカガワマチ</t>
    </rPh>
    <phoneticPr fontId="1"/>
  </si>
  <si>
    <t>ウナギ</t>
  </si>
  <si>
    <t>&lt;4.46</t>
  </si>
  <si>
    <t>&lt;9.2</t>
  </si>
  <si>
    <t>鹿沼市</t>
    <rPh sb="0" eb="3">
      <t>カヌマシ</t>
    </rPh>
    <phoneticPr fontId="1"/>
  </si>
  <si>
    <t>思川</t>
  </si>
  <si>
    <t>いであ(株)</t>
  </si>
  <si>
    <t>&lt;4.98</t>
  </si>
  <si>
    <t>&lt;5.9</t>
  </si>
  <si>
    <t>ウグイ</t>
  </si>
  <si>
    <t>&lt;5.67</t>
  </si>
  <si>
    <t>&lt;5.23</t>
  </si>
  <si>
    <t>ニジマス</t>
  </si>
  <si>
    <t>&lt;4.71</t>
  </si>
  <si>
    <t>&lt;4.85</t>
  </si>
  <si>
    <t>&lt;9.6</t>
  </si>
  <si>
    <t>&lt;5.65</t>
  </si>
  <si>
    <t>&lt;5.09</t>
  </si>
  <si>
    <t>大谷川</t>
  </si>
  <si>
    <t>&lt;5.28</t>
  </si>
  <si>
    <t>&lt;5.63</t>
  </si>
  <si>
    <t>さくら市</t>
  </si>
  <si>
    <t>非流通品（出荷予定あり）</t>
  </si>
  <si>
    <t>原木シイタケ</t>
  </si>
  <si>
    <t>栽培</t>
  </si>
  <si>
    <t>原木、施設</t>
  </si>
  <si>
    <t>国による出荷制限(一部解除)</t>
  </si>
  <si>
    <t>栃木県林業センター</t>
  </si>
  <si>
    <t>Ｇｅ</t>
  </si>
  <si>
    <t>&lt;3.42</t>
  </si>
  <si>
    <t>&lt;6.7</t>
  </si>
  <si>
    <t>鹿沼市</t>
  </si>
  <si>
    <t>&lt;3.67</t>
  </si>
  <si>
    <t>&lt;3.84</t>
  </si>
  <si>
    <t>&lt;7.5</t>
  </si>
  <si>
    <t>&lt;3.88</t>
  </si>
  <si>
    <t>&lt;7.6</t>
  </si>
  <si>
    <t>&lt;4.26</t>
  </si>
  <si>
    <t>&lt;2.74</t>
  </si>
  <si>
    <t>&lt;7</t>
  </si>
  <si>
    <t>&lt;3.51</t>
  </si>
  <si>
    <t>&lt;2.92</t>
  </si>
  <si>
    <t>&lt;4.00</t>
  </si>
  <si>
    <t>&lt;3.66</t>
  </si>
  <si>
    <t>&lt;7.7</t>
  </si>
  <si>
    <t>&lt;3.59</t>
  </si>
  <si>
    <t>&lt;3.75</t>
  </si>
  <si>
    <t>小山市</t>
  </si>
  <si>
    <t>&lt;2.86</t>
  </si>
  <si>
    <t>&lt;3.36</t>
  </si>
  <si>
    <t>菌床シイタケ</t>
  </si>
  <si>
    <t>菌床、施設</t>
  </si>
  <si>
    <t>日光市</t>
  </si>
  <si>
    <t>菌床アラゲキクラゲ</t>
  </si>
  <si>
    <t>真岡市</t>
  </si>
  <si>
    <t>タケノコ</t>
  </si>
  <si>
    <t>野生</t>
  </si>
  <si>
    <t/>
  </si>
  <si>
    <t>&lt;3.93</t>
  </si>
  <si>
    <t>&lt;4.22</t>
  </si>
  <si>
    <t>益子町</t>
  </si>
  <si>
    <t>&lt;3.47</t>
  </si>
  <si>
    <t>&lt;3.89</t>
  </si>
  <si>
    <t>芳賀町</t>
  </si>
  <si>
    <t>&lt;3.91</t>
  </si>
  <si>
    <t>&lt;3.97</t>
  </si>
  <si>
    <t>宇都宮市</t>
    <rPh sb="0" eb="3">
      <t>ウツノミヤ</t>
    </rPh>
    <rPh sb="3" eb="4">
      <t>シ</t>
    </rPh>
    <phoneticPr fontId="1"/>
  </si>
  <si>
    <t>&lt;3.85</t>
  </si>
  <si>
    <t>&lt;3.12</t>
  </si>
  <si>
    <t>&lt;5.15</t>
  </si>
  <si>
    <t>&lt;4.66</t>
  </si>
  <si>
    <t>上三川町</t>
    <rPh sb="0" eb="4">
      <t>カミノカワマチ</t>
    </rPh>
    <phoneticPr fontId="1"/>
  </si>
  <si>
    <t>&lt;5.05</t>
  </si>
  <si>
    <t>&lt;4.75</t>
  </si>
  <si>
    <t>栃木市</t>
    <rPh sb="0" eb="3">
      <t>トチギシ</t>
    </rPh>
    <phoneticPr fontId="1"/>
  </si>
  <si>
    <t>(公財)海洋生物環境研究所</t>
  </si>
  <si>
    <t>&lt;4.14</t>
  </si>
  <si>
    <t>&lt;8</t>
  </si>
  <si>
    <t>永野川</t>
    <rPh sb="0" eb="3">
      <t>ナガノガワ</t>
    </rPh>
    <phoneticPr fontId="1"/>
  </si>
  <si>
    <t>那須塩原市</t>
  </si>
  <si>
    <t>&lt;2.58</t>
  </si>
  <si>
    <t>&lt;3.35</t>
  </si>
  <si>
    <t>&lt;6.8</t>
  </si>
  <si>
    <t>&lt;4.31</t>
  </si>
  <si>
    <t>&lt;4.55</t>
  </si>
  <si>
    <t>壬生町</t>
    <rPh sb="0" eb="3">
      <t>ミブマチ</t>
    </rPh>
    <phoneticPr fontId="1"/>
  </si>
  <si>
    <t>ロクジョウオオムギ</t>
  </si>
  <si>
    <t>露地栽培</t>
    <rPh sb="0" eb="2">
      <t>ロジ</t>
    </rPh>
    <rPh sb="2" eb="4">
      <t>サイバイ</t>
    </rPh>
    <phoneticPr fontId="1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</si>
  <si>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</si>
  <si>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&lt;1.9</t>
  </si>
  <si>
    <t>&lt;4.4</t>
  </si>
  <si>
    <t>真岡市</t>
    <rPh sb="0" eb="3">
      <t>モオカシ</t>
    </rPh>
    <phoneticPr fontId="1"/>
  </si>
  <si>
    <t>ミョウガ</t>
  </si>
  <si>
    <t>栽培</t>
    <rPh sb="0" eb="2">
      <t>サイバイ</t>
    </rPh>
    <phoneticPr fontId="4"/>
  </si>
  <si>
    <t>露地</t>
    <rPh sb="0" eb="2">
      <t>ロジ</t>
    </rPh>
    <phoneticPr fontId="1"/>
  </si>
  <si>
    <t>制限なし</t>
    <rPh sb="0" eb="2">
      <t>セイゲン</t>
    </rPh>
    <phoneticPr fontId="19"/>
  </si>
  <si>
    <t>&lt;1.6</t>
  </si>
  <si>
    <t>&lt;2.1</t>
  </si>
  <si>
    <t>&lt;3.7</t>
  </si>
  <si>
    <t>野木町</t>
    <rPh sb="0" eb="3">
      <t>ノギマチ</t>
    </rPh>
    <phoneticPr fontId="1"/>
  </si>
  <si>
    <t>&lt;5.4</t>
  </si>
  <si>
    <t>高根沢町</t>
    <rPh sb="0" eb="4">
      <t>タカネザワマチ</t>
    </rPh>
    <phoneticPr fontId="1"/>
  </si>
  <si>
    <t>宇都宮市</t>
    <rPh sb="0" eb="4">
      <t>ウツノミヤシ</t>
    </rPh>
    <phoneticPr fontId="1"/>
  </si>
  <si>
    <t>コムギ</t>
  </si>
  <si>
    <t>&lt;4</t>
  </si>
  <si>
    <t>中禅寺湖</t>
    <rPh sb="0" eb="4">
      <t>チュウゼンジコ</t>
    </rPh>
    <phoneticPr fontId="1"/>
  </si>
  <si>
    <t>ブラウントラウト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</si>
  <si>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8"/>
  </si>
  <si>
    <t>&lt;4.48</t>
  </si>
  <si>
    <t>&lt;5.58</t>
  </si>
  <si>
    <t>&lt;4.73</t>
  </si>
  <si>
    <t>&lt;5.18</t>
  </si>
  <si>
    <t>&lt;4.74</t>
  </si>
  <si>
    <t>ホンマス</t>
  </si>
  <si>
    <t>&lt;4.05</t>
  </si>
  <si>
    <t>&lt;3.23</t>
  </si>
  <si>
    <t>&lt;3.86</t>
  </si>
  <si>
    <t>群馬県</t>
  </si>
  <si>
    <t>川場村</t>
    <rPh sb="0" eb="3">
      <t>カワバムラ</t>
    </rPh>
    <phoneticPr fontId="1"/>
  </si>
  <si>
    <t>－</t>
  </si>
  <si>
    <t>アラゲキクラゲ</t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</si>
  <si>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</si>
  <si>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 xml:space="preserve">(株)食環境衛生研究所 </t>
  </si>
  <si>
    <t>&lt;9.55</t>
  </si>
  <si>
    <t>&lt;8.37</t>
  </si>
  <si>
    <t>&lt;18</t>
  </si>
  <si>
    <t>富岡市</t>
    <rPh sb="0" eb="3">
      <t>トミオカシ</t>
    </rPh>
    <phoneticPr fontId="1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</si>
  <si>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</si>
  <si>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</si>
  <si>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&lt;9.53</t>
  </si>
  <si>
    <t>&lt;9.17</t>
  </si>
  <si>
    <t>&lt;19</t>
  </si>
  <si>
    <t>下仁田町</t>
    <rPh sb="0" eb="4">
      <t>シモニタマチ</t>
    </rPh>
    <phoneticPr fontId="1"/>
  </si>
  <si>
    <t>&lt;9.61</t>
  </si>
  <si>
    <t>渋川市</t>
    <rPh sb="0" eb="3">
      <t>シブカワシ</t>
    </rPh>
    <phoneticPr fontId="11"/>
  </si>
  <si>
    <t>&lt;9.54</t>
  </si>
  <si>
    <t>&lt;9.32</t>
  </si>
  <si>
    <t>マイタケ</t>
  </si>
  <si>
    <t>&lt;9.07</t>
  </si>
  <si>
    <t>&lt;9.35</t>
  </si>
  <si>
    <t>&lt;9.45</t>
  </si>
  <si>
    <t>&lt;8.43</t>
  </si>
  <si>
    <t>&lt;9.64</t>
  </si>
  <si>
    <t>&lt;8.48</t>
  </si>
  <si>
    <t>&lt;8.84</t>
  </si>
  <si>
    <t>沼田市</t>
    <rPh sb="0" eb="3">
      <t>ヌマタシ</t>
    </rPh>
    <phoneticPr fontId="11"/>
  </si>
  <si>
    <t>タケノコ（マダケ）</t>
  </si>
  <si>
    <t>野生</t>
    <rPh sb="0" eb="2">
      <t>ヤセイ</t>
    </rPh>
    <phoneticPr fontId="4"/>
  </si>
  <si>
    <t>&lt;9.19</t>
  </si>
  <si>
    <t>&lt;9.37</t>
  </si>
  <si>
    <t>中之条町</t>
    <rPh sb="0" eb="4">
      <t>ナカノジョウマチ</t>
    </rPh>
    <phoneticPr fontId="1"/>
  </si>
  <si>
    <t>&lt;8.77</t>
  </si>
  <si>
    <t>&lt;9.91</t>
  </si>
  <si>
    <t>昭和村</t>
    <rPh sb="0" eb="3">
      <t>ショウワムラ</t>
    </rPh>
    <phoneticPr fontId="1"/>
  </si>
  <si>
    <t>&lt;9.51</t>
  </si>
  <si>
    <t>群馬県</t>
    <rPh sb="0" eb="3">
      <t>グンマケン</t>
    </rPh>
    <phoneticPr fontId="1"/>
  </si>
  <si>
    <t>渋川市</t>
    <rPh sb="0" eb="3">
      <t>シブカワシ</t>
    </rPh>
    <phoneticPr fontId="1"/>
  </si>
  <si>
    <t>吾妻川</t>
    <rPh sb="0" eb="3">
      <t>アガツマガワ</t>
    </rPh>
    <phoneticPr fontId="1"/>
  </si>
  <si>
    <t>（公財）日本分析センター</t>
    <rPh sb="1" eb="3">
      <t>コウザイ</t>
    </rPh>
    <rPh sb="4" eb="6">
      <t>ニホン</t>
    </rPh>
    <rPh sb="6" eb="8">
      <t>ブンセキ</t>
    </rPh>
    <phoneticPr fontId="1"/>
  </si>
  <si>
    <t>&lt;4.65</t>
  </si>
  <si>
    <t>&lt;9.0</t>
  </si>
  <si>
    <t>新潟県</t>
    <rPh sb="0" eb="3">
      <t>ニイガタケン</t>
    </rPh>
    <phoneticPr fontId="1"/>
  </si>
  <si>
    <t>太田名部漁港</t>
    <rPh sb="0" eb="4">
      <t>オオタナベ</t>
    </rPh>
    <rPh sb="4" eb="6">
      <t>ギョコウ</t>
    </rPh>
    <phoneticPr fontId="1"/>
  </si>
  <si>
    <t>マアジ</t>
    <phoneticPr fontId="1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</si>
  <si>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1"/>
  </si>
  <si>
    <t>&lt;3.1</t>
    <phoneticPr fontId="1"/>
  </si>
  <si>
    <t>&lt;3.6</t>
    <phoneticPr fontId="1"/>
  </si>
  <si>
    <t>&lt;6.7</t>
    <phoneticPr fontId="1"/>
  </si>
  <si>
    <t>青森県</t>
    <rPh sb="0" eb="3">
      <t>アオモリケン</t>
    </rPh>
    <phoneticPr fontId="4"/>
  </si>
  <si>
    <t>大畑漁港</t>
    <rPh sb="0" eb="2">
      <t>オオハタ</t>
    </rPh>
    <rPh sb="2" eb="4">
      <t>ギョコウ</t>
    </rPh>
    <phoneticPr fontId="1"/>
  </si>
  <si>
    <t>流通品</t>
    <rPh sb="0" eb="2">
      <t>リュウツウ</t>
    </rPh>
    <rPh sb="2" eb="3">
      <t>ヒン</t>
    </rPh>
    <phoneticPr fontId="1"/>
  </si>
  <si>
    <t>キツネメバル</t>
    <phoneticPr fontId="1"/>
  </si>
  <si>
    <t>東京都</t>
  </si>
  <si>
    <t>―</t>
  </si>
  <si>
    <t>切り餅</t>
    <rPh sb="0" eb="1">
      <t>キ</t>
    </rPh>
    <rPh sb="2" eb="3">
      <t>モチ</t>
    </rPh>
    <phoneticPr fontId="2"/>
  </si>
  <si>
    <t>不明</t>
  </si>
  <si>
    <t>東京都健康安全研究センター</t>
  </si>
  <si>
    <t>&lt;12</t>
  </si>
  <si>
    <t>&lt;23</t>
  </si>
  <si>
    <t>干しそば</t>
    <rPh sb="0" eb="1">
      <t>ホ</t>
    </rPh>
    <phoneticPr fontId="2"/>
  </si>
  <si>
    <t>米みそ</t>
    <rPh sb="0" eb="1">
      <t>コメ</t>
    </rPh>
    <phoneticPr fontId="2"/>
  </si>
  <si>
    <t>米みそ</t>
    <rPh sb="0" eb="1">
      <t>ベイ</t>
    </rPh>
    <phoneticPr fontId="2"/>
  </si>
  <si>
    <t>こんにゃく</t>
  </si>
  <si>
    <t>畜産物</t>
  </si>
  <si>
    <t>鶏卵（国産）</t>
    <rPh sb="0" eb="2">
      <t>ケイラン</t>
    </rPh>
    <rPh sb="3" eb="5">
      <t>コクサン</t>
    </rPh>
    <phoneticPr fontId="2"/>
  </si>
  <si>
    <t>国産鶏卵</t>
    <rPh sb="0" eb="2">
      <t>コクサン</t>
    </rPh>
    <rPh sb="2" eb="4">
      <t>ケイラン</t>
    </rPh>
    <phoneticPr fontId="2"/>
  </si>
  <si>
    <t>&lt;22</t>
  </si>
  <si>
    <t>鶏卵</t>
    <rPh sb="0" eb="2">
      <t>ケイラン</t>
    </rPh>
    <phoneticPr fontId="2"/>
  </si>
  <si>
    <t>&lt;21</t>
  </si>
  <si>
    <t>豚肉</t>
    <rPh sb="0" eb="2">
      <t>ブタニク</t>
    </rPh>
    <phoneticPr fontId="2"/>
  </si>
  <si>
    <t>茨城県</t>
  </si>
  <si>
    <t>ホウレンソウ</t>
  </si>
  <si>
    <t>青森県</t>
  </si>
  <si>
    <t>ゴボウ</t>
  </si>
  <si>
    <t>&lt;24</t>
  </si>
  <si>
    <t>コマツナ</t>
  </si>
  <si>
    <t>ナス</t>
  </si>
  <si>
    <t>ダイコン</t>
  </si>
  <si>
    <t>つゆ(希釈用)</t>
    <rPh sb="3" eb="5">
      <t>キシャク</t>
    </rPh>
    <rPh sb="5" eb="6">
      <t>ヨウ</t>
    </rPh>
    <phoneticPr fontId="2"/>
  </si>
  <si>
    <t>&lt;20</t>
  </si>
  <si>
    <t>めんつゆ</t>
  </si>
  <si>
    <t>&lt;6</t>
  </si>
  <si>
    <t>&lt;17</t>
  </si>
  <si>
    <t>麺用ソース</t>
    <rPh sb="0" eb="1">
      <t>メン</t>
    </rPh>
    <rPh sb="1" eb="2">
      <t>ヨウ</t>
    </rPh>
    <phoneticPr fontId="2"/>
  </si>
  <si>
    <t>調味酢</t>
    <rPh sb="0" eb="2">
      <t>チョウミ</t>
    </rPh>
    <rPh sb="2" eb="3">
      <t>ス</t>
    </rPh>
    <phoneticPr fontId="2"/>
  </si>
  <si>
    <t>千葉県</t>
  </si>
  <si>
    <t>サツマイモ</t>
  </si>
  <si>
    <t>長野県</t>
  </si>
  <si>
    <t>エノキタケ</t>
  </si>
  <si>
    <t>ブナシメジ</t>
  </si>
  <si>
    <t>ナガイモ</t>
  </si>
  <si>
    <t>発酵乳</t>
    <rPh sb="0" eb="2">
      <t>ハッコウ</t>
    </rPh>
    <rPh sb="2" eb="3">
      <t>ニュウ</t>
    </rPh>
    <phoneticPr fontId="2"/>
  </si>
  <si>
    <t>横浜市</t>
    <rPh sb="0" eb="3">
      <t>ヨコハマシ</t>
    </rPh>
    <phoneticPr fontId="4"/>
  </si>
  <si>
    <t>岩手沖</t>
    <rPh sb="0" eb="2">
      <t>イワテ</t>
    </rPh>
    <rPh sb="2" eb="3">
      <t>オキ</t>
    </rPh>
    <phoneticPr fontId="4"/>
  </si>
  <si>
    <t>メカジキ</t>
    <phoneticPr fontId="1"/>
  </si>
  <si>
    <t>横浜市本場食品衛生検査所</t>
  </si>
  <si>
    <t>&lt;3.00</t>
    <phoneticPr fontId="1"/>
  </si>
  <si>
    <t>&lt;3.17</t>
    <phoneticPr fontId="1"/>
  </si>
  <si>
    <t>青森県沖</t>
    <rPh sb="0" eb="3">
      <t>アオモリケン</t>
    </rPh>
    <rPh sb="3" eb="4">
      <t>オキ</t>
    </rPh>
    <phoneticPr fontId="1"/>
  </si>
  <si>
    <t>マダイ</t>
    <phoneticPr fontId="1"/>
  </si>
  <si>
    <t>&lt;2.79</t>
    <phoneticPr fontId="1"/>
  </si>
  <si>
    <t>&lt;3.04</t>
    <phoneticPr fontId="1"/>
  </si>
  <si>
    <t>&lt;5.8</t>
    <phoneticPr fontId="1"/>
  </si>
  <si>
    <t>ホヤ</t>
    <phoneticPr fontId="1"/>
  </si>
  <si>
    <t>&lt;2.51</t>
    <phoneticPr fontId="1"/>
  </si>
  <si>
    <t>&lt;2.80</t>
    <phoneticPr fontId="1"/>
  </si>
  <si>
    <t>&lt;5.3</t>
    <phoneticPr fontId="1"/>
  </si>
  <si>
    <t>ニジマス（サーモントラウト）</t>
  </si>
  <si>
    <t>&lt;2.68</t>
    <phoneticPr fontId="1"/>
  </si>
  <si>
    <t>&lt;3.19</t>
    <phoneticPr fontId="1"/>
  </si>
  <si>
    <t>宮城県</t>
    <rPh sb="0" eb="3">
      <t>ミヤギケン</t>
    </rPh>
    <phoneticPr fontId="1"/>
  </si>
  <si>
    <t>村田町</t>
    <rPh sb="0" eb="3">
      <t>ムラタチョウ</t>
    </rPh>
    <phoneticPr fontId="1"/>
  </si>
  <si>
    <t xml:space="preserve"> -</t>
  </si>
  <si>
    <t>小麦</t>
    <rPh sb="0" eb="2">
      <t>コムギ</t>
    </rPh>
    <phoneticPr fontId="1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</si>
  <si>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1"/>
  </si>
  <si>
    <t>&lt;0.7</t>
    <phoneticPr fontId="1"/>
  </si>
  <si>
    <t>&lt;0.9</t>
    <phoneticPr fontId="1"/>
  </si>
  <si>
    <t>&lt;1.6</t>
    <phoneticPr fontId="1"/>
  </si>
  <si>
    <t>宮城県</t>
    <rPh sb="0" eb="3">
      <t>ミヤギケン</t>
    </rPh>
    <phoneticPr fontId="21"/>
  </si>
  <si>
    <t>栗原市</t>
  </si>
  <si>
    <t>コリンキー</t>
  </si>
  <si>
    <t>露地栽培</t>
    <rPh sb="2" eb="4">
      <t>サイバイ</t>
    </rPh>
    <phoneticPr fontId="1"/>
  </si>
  <si>
    <t>&lt;4.70</t>
    <phoneticPr fontId="1"/>
  </si>
  <si>
    <t>&lt;4.95</t>
    <phoneticPr fontId="1"/>
  </si>
  <si>
    <t>&lt;9.7</t>
    <phoneticPr fontId="1"/>
  </si>
  <si>
    <t>&lt;4.81</t>
    <phoneticPr fontId="1"/>
  </si>
  <si>
    <t>&lt;4.09</t>
    <phoneticPr fontId="1"/>
  </si>
  <si>
    <t>&lt;8.9</t>
    <phoneticPr fontId="1"/>
  </si>
  <si>
    <t>スティックブロッコリー</t>
  </si>
  <si>
    <t>&lt;4.99</t>
    <phoneticPr fontId="1"/>
  </si>
  <si>
    <t>&lt;4.21</t>
    <phoneticPr fontId="1"/>
  </si>
  <si>
    <t>&lt;9.2</t>
    <phoneticPr fontId="1"/>
  </si>
  <si>
    <t>キュウリ</t>
  </si>
  <si>
    <t>&lt;5.65</t>
    <phoneticPr fontId="1"/>
  </si>
  <si>
    <t>&lt;4.77</t>
    <phoneticPr fontId="1"/>
  </si>
  <si>
    <t>タマネギ</t>
  </si>
  <si>
    <t>&lt;5.14</t>
    <phoneticPr fontId="1"/>
  </si>
  <si>
    <t>&lt;4.97</t>
    <phoneticPr fontId="1"/>
  </si>
  <si>
    <t>　</t>
    <phoneticPr fontId="1"/>
  </si>
  <si>
    <t>&lt;2.99</t>
    <phoneticPr fontId="1"/>
  </si>
  <si>
    <t>&lt;4.74</t>
    <phoneticPr fontId="1"/>
  </si>
  <si>
    <t>&lt;7.7</t>
    <phoneticPr fontId="1"/>
  </si>
  <si>
    <t>&lt;5.02</t>
    <phoneticPr fontId="1"/>
  </si>
  <si>
    <t>&lt;5.49</t>
    <phoneticPr fontId="1"/>
  </si>
  <si>
    <t>施設栽培</t>
    <rPh sb="2" eb="4">
      <t>サイバイ</t>
    </rPh>
    <phoneticPr fontId="1"/>
  </si>
  <si>
    <t>&lt;4.90</t>
    <phoneticPr fontId="1"/>
  </si>
  <si>
    <t>&lt;9.9</t>
    <phoneticPr fontId="1"/>
  </si>
  <si>
    <t>ズッキーニ</t>
  </si>
  <si>
    <t>&lt;4.82</t>
    <phoneticPr fontId="1"/>
  </si>
  <si>
    <t>&lt;5.46</t>
    <phoneticPr fontId="1"/>
  </si>
  <si>
    <t>&lt;4.98</t>
    <phoneticPr fontId="1"/>
  </si>
  <si>
    <t>&lt;9.8</t>
    <phoneticPr fontId="1"/>
  </si>
  <si>
    <t>&lt;4.58</t>
    <phoneticPr fontId="1"/>
  </si>
  <si>
    <t>&lt;4.89</t>
    <phoneticPr fontId="1"/>
  </si>
  <si>
    <t>&lt;9.5</t>
    <phoneticPr fontId="1"/>
  </si>
  <si>
    <t>登米市</t>
  </si>
  <si>
    <t>ニラ</t>
  </si>
  <si>
    <t>&lt;4.39</t>
    <phoneticPr fontId="1"/>
  </si>
  <si>
    <t>&lt;4.30</t>
    <phoneticPr fontId="1"/>
  </si>
  <si>
    <t>&lt;4.87</t>
    <phoneticPr fontId="1"/>
  </si>
  <si>
    <t>&lt;3.99</t>
    <phoneticPr fontId="1"/>
  </si>
  <si>
    <t>&lt;3.58</t>
    <phoneticPr fontId="1"/>
  </si>
  <si>
    <t>キャベツ</t>
  </si>
  <si>
    <t>&lt;4.60</t>
    <phoneticPr fontId="1"/>
  </si>
  <si>
    <t>&lt;4.86</t>
    <phoneticPr fontId="1"/>
  </si>
  <si>
    <t>ジャガイモ</t>
  </si>
  <si>
    <t>&lt;4.27</t>
    <phoneticPr fontId="1"/>
  </si>
  <si>
    <t>&lt;5.18</t>
    <phoneticPr fontId="1"/>
  </si>
  <si>
    <t>&lt;4.37</t>
    <phoneticPr fontId="1"/>
  </si>
  <si>
    <t>&lt;4.28</t>
    <phoneticPr fontId="1"/>
  </si>
  <si>
    <t>&lt;8.7</t>
    <phoneticPr fontId="1"/>
  </si>
  <si>
    <t>石巻市</t>
  </si>
  <si>
    <t>トマト</t>
  </si>
  <si>
    <t>&lt;5.04</t>
    <phoneticPr fontId="1"/>
  </si>
  <si>
    <t>&lt;4.93</t>
    <phoneticPr fontId="1"/>
  </si>
  <si>
    <t>東松島市</t>
  </si>
  <si>
    <t>トウモロコシ</t>
  </si>
  <si>
    <t>&lt;3.50</t>
    <phoneticPr fontId="1"/>
  </si>
  <si>
    <t>&lt;4.23</t>
    <phoneticPr fontId="1"/>
  </si>
  <si>
    <t>気仙沼市</t>
  </si>
  <si>
    <t>&lt;5.33</t>
    <phoneticPr fontId="1"/>
  </si>
  <si>
    <t>&lt;5.05</t>
    <phoneticPr fontId="1"/>
  </si>
  <si>
    <t>&lt;3.98</t>
    <phoneticPr fontId="1"/>
  </si>
  <si>
    <t>&lt;4.32</t>
    <phoneticPr fontId="1"/>
  </si>
  <si>
    <t>&lt;8.3</t>
    <phoneticPr fontId="1"/>
  </si>
  <si>
    <t>&lt;4.41</t>
    <phoneticPr fontId="1"/>
  </si>
  <si>
    <t>&lt;8.4</t>
    <phoneticPr fontId="1"/>
  </si>
  <si>
    <t>&lt;4.54</t>
    <phoneticPr fontId="1"/>
  </si>
  <si>
    <t>&lt;4.51</t>
    <phoneticPr fontId="1"/>
  </si>
  <si>
    <t>&lt;5.24</t>
    <phoneticPr fontId="1"/>
  </si>
  <si>
    <t>&lt;4.12</t>
    <phoneticPr fontId="1"/>
  </si>
  <si>
    <t>&lt;9.4</t>
    <phoneticPr fontId="1"/>
  </si>
  <si>
    <t>&lt;5.19</t>
    <phoneticPr fontId="1"/>
  </si>
  <si>
    <t>&lt;5.47</t>
    <phoneticPr fontId="1"/>
  </si>
  <si>
    <t>南三陸町</t>
  </si>
  <si>
    <t>&lt;4.62</t>
    <phoneticPr fontId="1"/>
  </si>
  <si>
    <t>&lt;9.6</t>
    <phoneticPr fontId="1"/>
  </si>
  <si>
    <t>レタス</t>
  </si>
  <si>
    <t>&lt;5.34</t>
    <phoneticPr fontId="1"/>
  </si>
  <si>
    <t>柴田町</t>
  </si>
  <si>
    <t>&lt;2.81</t>
    <phoneticPr fontId="1"/>
  </si>
  <si>
    <t>&lt;6.21</t>
    <phoneticPr fontId="1"/>
  </si>
  <si>
    <t>&lt;9.0</t>
    <phoneticPr fontId="1"/>
  </si>
  <si>
    <t>村田町</t>
  </si>
  <si>
    <t>&lt;3.92</t>
    <phoneticPr fontId="1"/>
  </si>
  <si>
    <t>&lt;5.07</t>
    <phoneticPr fontId="1"/>
  </si>
  <si>
    <t>宮城県</t>
    <rPh sb="0" eb="3">
      <t>ミヤギケン</t>
    </rPh>
    <phoneticPr fontId="8"/>
  </si>
  <si>
    <t>&lt;5.20</t>
    <phoneticPr fontId="1"/>
  </si>
  <si>
    <t>川崎町</t>
  </si>
  <si>
    <t>サヤインゲン</t>
  </si>
  <si>
    <t>&lt;5.10</t>
    <phoneticPr fontId="1"/>
  </si>
  <si>
    <t>&lt;5.71</t>
    <phoneticPr fontId="1"/>
  </si>
  <si>
    <t>ピーマン</t>
  </si>
  <si>
    <t>&lt;4.20</t>
    <phoneticPr fontId="1"/>
  </si>
  <si>
    <t>ニンジン</t>
  </si>
  <si>
    <t>&lt;4.66</t>
    <phoneticPr fontId="1"/>
  </si>
  <si>
    <t>白石市</t>
  </si>
  <si>
    <t>非流通品（出荷予定なし）</t>
  </si>
  <si>
    <t>エヌエス環境（株）</t>
  </si>
  <si>
    <t>&lt;8.38</t>
  </si>
  <si>
    <t>&lt;9.98</t>
  </si>
  <si>
    <t>&lt;9.20</t>
  </si>
  <si>
    <t>&lt;9.39</t>
  </si>
  <si>
    <t>&lt;8.17</t>
  </si>
  <si>
    <t>&lt;9.74</t>
  </si>
  <si>
    <t>丸森町</t>
  </si>
  <si>
    <t>&lt;9.06</t>
  </si>
  <si>
    <t>&lt;8.97</t>
  </si>
  <si>
    <t>国による出荷制限(一部解除)</t>
    <rPh sb="9" eb="11">
      <t>イチブ</t>
    </rPh>
    <rPh sb="11" eb="13">
      <t>カイジョ</t>
    </rPh>
    <phoneticPr fontId="1"/>
  </si>
  <si>
    <t>&lt;9.69</t>
  </si>
  <si>
    <t>&lt;6.66</t>
  </si>
  <si>
    <t>&lt;16</t>
  </si>
  <si>
    <t>&lt;7.59</t>
  </si>
  <si>
    <t>宮城県</t>
    <rPh sb="0" eb="2">
      <t>ミヤギ</t>
    </rPh>
    <rPh sb="2" eb="3">
      <t>ケン</t>
    </rPh>
    <phoneticPr fontId="22"/>
  </si>
  <si>
    <t>宮城県</t>
  </si>
  <si>
    <t>宮城県沖</t>
    <rPh sb="0" eb="4">
      <t>ミヤギケンオキ</t>
    </rPh>
    <phoneticPr fontId="2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</si>
  <si>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</si>
  <si>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水産物</t>
    <rPh sb="0" eb="3">
      <t>スイサンブツ</t>
    </rPh>
    <phoneticPr fontId="6"/>
  </si>
  <si>
    <t>天然</t>
    <rPh sb="0" eb="2">
      <t>テンネン</t>
    </rPh>
    <phoneticPr fontId="6"/>
  </si>
  <si>
    <t>制限なし</t>
    <rPh sb="0" eb="2">
      <t>セイゲン</t>
    </rPh>
    <phoneticPr fontId="9"/>
  </si>
  <si>
    <t>宮城県</t>
    <rPh sb="0" eb="3">
      <t>ミヤギケン</t>
    </rPh>
    <phoneticPr fontId="22"/>
  </si>
  <si>
    <t>&lt;3.80</t>
  </si>
  <si>
    <t>ヤナギムシガレイ</t>
  </si>
  <si>
    <t>スケトウダラ</t>
  </si>
  <si>
    <t>&lt;3.46</t>
  </si>
  <si>
    <t>&lt;3.74</t>
  </si>
  <si>
    <t>&lt;7.2</t>
  </si>
  <si>
    <t>宮城県漁業協同組合</t>
  </si>
  <si>
    <t>松島湾</t>
    <rPh sb="0" eb="3">
      <t>マツシマワン</t>
    </rPh>
    <phoneticPr fontId="22"/>
  </si>
  <si>
    <t>アサリ</t>
  </si>
  <si>
    <t>（一財）宮城県公衆衛生協会</t>
  </si>
  <si>
    <t>東松島市宮戸地先</t>
    <rPh sb="0" eb="8">
      <t>ヒガシマツシマシミヤトチサキ</t>
    </rPh>
    <phoneticPr fontId="22"/>
  </si>
  <si>
    <t>エゾアワビ</t>
  </si>
  <si>
    <t>&lt;3.37</t>
  </si>
  <si>
    <t>カナガシラ</t>
  </si>
  <si>
    <t>&lt;3.77</t>
  </si>
  <si>
    <t>&lt;4.36</t>
  </si>
  <si>
    <t>追波湾</t>
    <rPh sb="0" eb="1">
      <t>ツイ</t>
    </rPh>
    <rPh sb="1" eb="2">
      <t>ナミ</t>
    </rPh>
    <rPh sb="2" eb="3">
      <t>ワン</t>
    </rPh>
    <phoneticPr fontId="22"/>
  </si>
  <si>
    <t>ホタテガイ（養殖）</t>
    <rPh sb="6" eb="8">
      <t>ヨウショク</t>
    </rPh>
    <phoneticPr fontId="22"/>
  </si>
  <si>
    <t>養殖</t>
    <rPh sb="0" eb="2">
      <t>ヨウショク</t>
    </rPh>
    <phoneticPr fontId="6"/>
  </si>
  <si>
    <t>女川湾</t>
    <rPh sb="0" eb="2">
      <t>オナガワ</t>
    </rPh>
    <rPh sb="2" eb="3">
      <t>ワン</t>
    </rPh>
    <phoneticPr fontId="22"/>
  </si>
  <si>
    <t>マボヤ（養殖）</t>
    <rPh sb="4" eb="6">
      <t>ヨウショク</t>
    </rPh>
    <phoneticPr fontId="22"/>
  </si>
  <si>
    <t>雄勝湾</t>
    <rPh sb="0" eb="3">
      <t>オガツワン</t>
    </rPh>
    <phoneticPr fontId="22"/>
  </si>
  <si>
    <t>女川湾</t>
    <rPh sb="0" eb="3">
      <t>オナガワワン</t>
    </rPh>
    <phoneticPr fontId="22"/>
  </si>
  <si>
    <t>石巻湾東部</t>
    <rPh sb="0" eb="2">
      <t>イシノマキ</t>
    </rPh>
    <rPh sb="2" eb="3">
      <t>ワン</t>
    </rPh>
    <rPh sb="3" eb="5">
      <t>トウブ</t>
    </rPh>
    <phoneticPr fontId="22"/>
  </si>
  <si>
    <t>仙台湾</t>
    <rPh sb="0" eb="2">
      <t>センダイ</t>
    </rPh>
    <rPh sb="2" eb="3">
      <t>ワン</t>
    </rPh>
    <phoneticPr fontId="22"/>
  </si>
  <si>
    <t>（公財）海洋生物環境研究所</t>
  </si>
  <si>
    <t>&lt;3.58</t>
  </si>
  <si>
    <t>気仙沼市唐桑沖</t>
    <rPh sb="0" eb="4">
      <t>ケセンヌマシ</t>
    </rPh>
    <rPh sb="4" eb="6">
      <t>カラクワ</t>
    </rPh>
    <rPh sb="6" eb="7">
      <t>オキ</t>
    </rPh>
    <phoneticPr fontId="22"/>
  </si>
  <si>
    <t>南三陸町志津川沖</t>
    <rPh sb="0" eb="4">
      <t>ミナミサンリクチョウ</t>
    </rPh>
    <rPh sb="4" eb="7">
      <t>シヅガワ</t>
    </rPh>
    <rPh sb="7" eb="8">
      <t>オキ</t>
    </rPh>
    <phoneticPr fontId="22"/>
  </si>
  <si>
    <t>気仙沼市唐桑沖</t>
    <rPh sb="0" eb="7">
      <t>ケセンヌマシカラクワオキ</t>
    </rPh>
    <phoneticPr fontId="22"/>
  </si>
  <si>
    <t>南三陸町歌津沖</t>
    <rPh sb="0" eb="4">
      <t>ミナミサンリクチョウ</t>
    </rPh>
    <rPh sb="4" eb="6">
      <t>ウタツ</t>
    </rPh>
    <rPh sb="6" eb="7">
      <t>オキ</t>
    </rPh>
    <phoneticPr fontId="22"/>
  </si>
  <si>
    <t>シログチ</t>
  </si>
  <si>
    <t>&lt;2.94</t>
  </si>
  <si>
    <t>&lt;4.13</t>
  </si>
  <si>
    <t>（一財）日本食品分析センター</t>
  </si>
  <si>
    <t>&lt;0.342</t>
  </si>
  <si>
    <t>&lt;0.383</t>
  </si>
  <si>
    <t>&lt;0.73</t>
  </si>
  <si>
    <t>&lt;0.359</t>
  </si>
  <si>
    <t>&lt;0.410</t>
  </si>
  <si>
    <t>&lt;0.77</t>
  </si>
  <si>
    <t>鮎川港沖</t>
    <rPh sb="0" eb="2">
      <t>アユカワ</t>
    </rPh>
    <rPh sb="2" eb="3">
      <t>ミナト</t>
    </rPh>
    <rPh sb="3" eb="4">
      <t>オキ</t>
    </rPh>
    <phoneticPr fontId="20"/>
  </si>
  <si>
    <t>ギンザケ（養殖）</t>
    <rPh sb="5" eb="7">
      <t>ヨウショク</t>
    </rPh>
    <phoneticPr fontId="22"/>
  </si>
  <si>
    <t>&lt;0.353</t>
  </si>
  <si>
    <t>&lt;0.70</t>
  </si>
  <si>
    <t>大川（気仙沼市舘山）</t>
  </si>
  <si>
    <t>&lt;4.23</t>
  </si>
  <si>
    <t>宮城県</t>
    <rPh sb="0" eb="2">
      <t>ミヤギ</t>
    </rPh>
    <rPh sb="2" eb="3">
      <t>ケン</t>
    </rPh>
    <phoneticPr fontId="3"/>
  </si>
  <si>
    <t>東松島市</t>
    <rPh sb="0" eb="4">
      <t>ヒガシマツシマシ</t>
    </rPh>
    <phoneticPr fontId="1"/>
  </si>
  <si>
    <t>菌床キクラゲ</t>
    <rPh sb="0" eb="2">
      <t>キンショウ</t>
    </rPh>
    <phoneticPr fontId="1"/>
  </si>
  <si>
    <t>施設栽培</t>
    <rPh sb="0" eb="2">
      <t>シセツ</t>
    </rPh>
    <rPh sb="2" eb="4">
      <t>サイバイ</t>
    </rPh>
    <phoneticPr fontId="1"/>
  </si>
  <si>
    <t>宮城県</t>
    <rPh sb="0" eb="3">
      <t>ミヤギケン</t>
    </rPh>
    <phoneticPr fontId="23"/>
  </si>
  <si>
    <t>&lt;25</t>
  </si>
  <si>
    <t>新潟県</t>
    <rPh sb="0" eb="3">
      <t>ニイガタケン</t>
    </rPh>
    <phoneticPr fontId="4"/>
  </si>
  <si>
    <t>発酵乳</t>
    <rPh sb="0" eb="3">
      <t>ハッコウニュウ</t>
    </rPh>
    <phoneticPr fontId="4"/>
  </si>
  <si>
    <t>宮城県大崎市</t>
    <rPh sb="0" eb="3">
      <t>ミヤギケン</t>
    </rPh>
    <rPh sb="3" eb="6">
      <t>オオサキシ</t>
    </rPh>
    <phoneticPr fontId="4"/>
  </si>
  <si>
    <t>豆腐</t>
    <rPh sb="0" eb="2">
      <t>トウフ</t>
    </rPh>
    <phoneticPr fontId="4"/>
  </si>
  <si>
    <t>宮城県登米市</t>
    <rPh sb="0" eb="3">
      <t>ミヤギケン</t>
    </rPh>
    <rPh sb="3" eb="6">
      <t>トメシ</t>
    </rPh>
    <phoneticPr fontId="4"/>
  </si>
  <si>
    <t>味噌</t>
    <rPh sb="0" eb="2">
      <t>ミソ</t>
    </rPh>
    <phoneticPr fontId="4"/>
  </si>
  <si>
    <t>宮城県加美郡加美町</t>
    <rPh sb="0" eb="3">
      <t>ミヤギケン</t>
    </rPh>
    <rPh sb="3" eb="6">
      <t>カミグン</t>
    </rPh>
    <rPh sb="6" eb="9">
      <t>カミマチ</t>
    </rPh>
    <phoneticPr fontId="4"/>
  </si>
  <si>
    <t>漬物（白菜）</t>
    <rPh sb="0" eb="2">
      <t>ツケモノ</t>
    </rPh>
    <rPh sb="3" eb="5">
      <t>ハクサイ</t>
    </rPh>
    <phoneticPr fontId="4"/>
  </si>
  <si>
    <t>漬物（うりなす）</t>
    <rPh sb="0" eb="2">
      <t>ツケモノ</t>
    </rPh>
    <phoneticPr fontId="4"/>
  </si>
  <si>
    <t>果実ジュース</t>
    <rPh sb="0" eb="2">
      <t>カジツ</t>
    </rPh>
    <phoneticPr fontId="4"/>
  </si>
  <si>
    <t>千葉県</t>
    <rPh sb="0" eb="3">
      <t>チバケン</t>
    </rPh>
    <phoneticPr fontId="4"/>
  </si>
  <si>
    <t>鶏唐揚げ（そうざい）</t>
    <rPh sb="0" eb="1">
      <t>トリ</t>
    </rPh>
    <rPh sb="1" eb="3">
      <t>カラア</t>
    </rPh>
    <phoneticPr fontId="4"/>
  </si>
  <si>
    <t>宮城県登米市（生産地）</t>
    <rPh sb="0" eb="3">
      <t>ミヤギケン</t>
    </rPh>
    <rPh sb="3" eb="6">
      <t>トメシ</t>
    </rPh>
    <rPh sb="7" eb="10">
      <t>セイサンチ</t>
    </rPh>
    <phoneticPr fontId="4"/>
  </si>
  <si>
    <t>めん羊肉</t>
    <rPh sb="2" eb="4">
      <t>ヨウニク</t>
    </rPh>
    <phoneticPr fontId="4"/>
  </si>
  <si>
    <t>宮城県加美郡色麻町（生産地）</t>
    <rPh sb="0" eb="3">
      <t>ミヤギケン</t>
    </rPh>
    <rPh sb="3" eb="6">
      <t>カミグン</t>
    </rPh>
    <rPh sb="6" eb="9">
      <t>シカマチョウ</t>
    </rPh>
    <rPh sb="10" eb="13">
      <t>セイサンチ</t>
    </rPh>
    <phoneticPr fontId="4"/>
  </si>
  <si>
    <t>埼玉県</t>
    <rPh sb="0" eb="3">
      <t>サイタマケン</t>
    </rPh>
    <phoneticPr fontId="1"/>
  </si>
  <si>
    <t>川島町</t>
    <rPh sb="0" eb="3">
      <t>カワジママチ</t>
    </rPh>
    <phoneticPr fontId="1"/>
  </si>
  <si>
    <t>JA埼玉中央</t>
    <rPh sb="2" eb="4">
      <t>サイタマ</t>
    </rPh>
    <rPh sb="4" eb="6">
      <t>チュウオウ</t>
    </rPh>
    <phoneticPr fontId="1"/>
  </si>
  <si>
    <t>－</t>
    <phoneticPr fontId="1"/>
  </si>
  <si>
    <t>（一財）新潟県環境分析センター</t>
    <rPh sb="1" eb="3">
      <t>イチザイ</t>
    </rPh>
    <rPh sb="4" eb="7">
      <t>ニイガタケン</t>
    </rPh>
    <rPh sb="7" eb="9">
      <t>カンキョウ</t>
    </rPh>
    <rPh sb="9" eb="11">
      <t>ブンセキ</t>
    </rPh>
    <phoneticPr fontId="1"/>
  </si>
  <si>
    <t>&lt;0.91</t>
    <phoneticPr fontId="1"/>
  </si>
  <si>
    <t>&lt;0.82</t>
    <phoneticPr fontId="1"/>
  </si>
  <si>
    <t>&lt;1.8</t>
    <phoneticPr fontId="1"/>
  </si>
  <si>
    <t>六条大麦</t>
    <rPh sb="0" eb="2">
      <t>ロクジョウ</t>
    </rPh>
    <rPh sb="2" eb="4">
      <t>オオムギ</t>
    </rPh>
    <phoneticPr fontId="1"/>
  </si>
  <si>
    <t>&lt;0.73</t>
    <phoneticPr fontId="1"/>
  </si>
  <si>
    <t>&lt;1.9</t>
    <phoneticPr fontId="1"/>
  </si>
  <si>
    <t>上越市</t>
    <rPh sb="0" eb="3">
      <t>ジョウエツシ</t>
    </rPh>
    <phoneticPr fontId="1"/>
  </si>
  <si>
    <t>&lt;3.4</t>
    <phoneticPr fontId="1"/>
  </si>
  <si>
    <t>&lt;7.3</t>
    <phoneticPr fontId="1"/>
  </si>
  <si>
    <t>キャベツ</t>
    <phoneticPr fontId="1"/>
  </si>
  <si>
    <t>&lt;3.8</t>
    <phoneticPr fontId="1"/>
  </si>
  <si>
    <t>&lt;7.2</t>
    <phoneticPr fontId="1"/>
  </si>
  <si>
    <t>浜松市</t>
    <rPh sb="0" eb="3">
      <t>ハママツシ</t>
    </rPh>
    <phoneticPr fontId="1"/>
  </si>
  <si>
    <t>湖西市</t>
    <rPh sb="0" eb="3">
      <t>コサイシ</t>
    </rPh>
    <phoneticPr fontId="1"/>
  </si>
  <si>
    <t>畜産物</t>
    <rPh sb="0" eb="3">
      <t>チクサンブツ</t>
    </rPh>
    <phoneticPr fontId="4"/>
  </si>
  <si>
    <t>豚肉</t>
    <rPh sb="0" eb="2">
      <t>ブタニク</t>
    </rPh>
    <phoneticPr fontId="1"/>
  </si>
  <si>
    <t>浜松市保健環境研究所</t>
    <phoneticPr fontId="1"/>
  </si>
  <si>
    <t>&lt;4.2</t>
    <phoneticPr fontId="1"/>
  </si>
  <si>
    <t>&lt;8.6</t>
    <phoneticPr fontId="1"/>
  </si>
  <si>
    <t>浜松市保健環境研究所</t>
  </si>
  <si>
    <t>&lt;4.5</t>
    <phoneticPr fontId="1"/>
  </si>
  <si>
    <t>小田原市、伊勢原市、山北町
秦野市、中井町、平塚市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</si>
</sst>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.0"/>
    <numFmt numFmtId="178" formatCode="0.0_ "/>
    <numFmt numFmtId="179" formatCode="0.00_ "/>
  </numFmts>
  <fonts count="2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.4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0" fillId="0" borderId="0">
      <alignment vertical="center"/>
    </xf>
  </cellStyleXfs>
  <cellXfs count="27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left" vertical="center" wrapText="1"/>
    </xf>
    <xf numFmtId="0" fontId="3" fillId="2" borderId="20" xfId="0" applyNumberFormat="1" applyFont="1" applyFill="1" applyBorder="1" applyAlignment="1">
      <alignment horizontal="left" vertical="center" wrapText="1"/>
    </xf>
    <xf numFmtId="0" fontId="3" fillId="2" borderId="25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176" fontId="3" fillId="2" borderId="31" xfId="0" applyNumberFormat="1" applyFont="1" applyFill="1" applyBorder="1" applyAlignment="1">
      <alignment horizontal="center" vertical="center" wrapText="1"/>
    </xf>
    <xf numFmtId="176" fontId="3" fillId="2" borderId="27" xfId="0" applyNumberFormat="1" applyFont="1" applyFill="1" applyBorder="1" applyAlignment="1">
      <alignment horizontal="center" vertical="center" wrapText="1"/>
    </xf>
    <xf numFmtId="0" fontId="3" fillId="2" borderId="33" xfId="0" applyNumberFormat="1" applyFont="1" applyFill="1" applyBorder="1" applyAlignment="1">
      <alignment horizontal="center" vertical="center" wrapText="1"/>
    </xf>
    <xf numFmtId="0" fontId="3" fillId="2" borderId="32" xfId="0" applyNumberFormat="1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57" fontId="3" fillId="2" borderId="36" xfId="0" applyNumberFormat="1" applyFont="1" applyFill="1" applyBorder="1" applyAlignment="1">
      <alignment horizontal="center" vertical="center" wrapText="1"/>
    </xf>
    <xf numFmtId="176" fontId="3" fillId="2" borderId="37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41" xfId="0" applyNumberFormat="1" applyFont="1" applyFill="1" applyBorder="1" applyAlignment="1">
      <alignment horizontal="center" vertical="center" wrapText="1"/>
    </xf>
    <xf numFmtId="0" fontId="3" fillId="3" borderId="35" xfId="0" applyNumberFormat="1" applyFont="1" applyFill="1" applyBorder="1" applyAlignment="1">
      <alignment horizontal="center" vertical="center" wrapText="1"/>
    </xf>
    <xf numFmtId="0" fontId="3" fillId="3" borderId="42" xfId="0" applyNumberFormat="1" applyFont="1" applyFill="1" applyBorder="1" applyAlignment="1">
      <alignment horizontal="center" vertical="center" wrapText="1"/>
    </xf>
    <xf numFmtId="0" fontId="3" fillId="2" borderId="40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57" fontId="3" fillId="2" borderId="43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4" xfId="0" applyNumberFormat="1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0" fontId="3" fillId="2" borderId="24" xfId="0" applyNumberFormat="1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42" xfId="0" applyNumberFormat="1" applyFont="1" applyFill="1" applyBorder="1" applyAlignment="1">
      <alignment horizontal="center" vertical="center" wrapText="1"/>
    </xf>
    <xf numFmtId="0" fontId="3" fillId="2" borderId="25" xfId="0" applyNumberFormat="1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2" fontId="3" fillId="2" borderId="24" xfId="0" applyNumberFormat="1" applyFont="1" applyFill="1" applyBorder="1" applyAlignment="1">
      <alignment horizontal="center" vertical="center" wrapText="1"/>
    </xf>
    <xf numFmtId="177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57" fontId="3" fillId="2" borderId="12" xfId="0" applyNumberFormat="1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0" fontId="3" fillId="2" borderId="24" xfId="0" quotePrefix="1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44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177" fontId="3" fillId="2" borderId="39" xfId="0" applyNumberFormat="1" applyFont="1" applyFill="1" applyBorder="1" applyAlignment="1">
      <alignment horizontal="center" vertical="center" wrapText="1"/>
    </xf>
    <xf numFmtId="177" fontId="3" fillId="2" borderId="24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57" fontId="3" fillId="0" borderId="39" xfId="0" applyNumberFormat="1" applyFont="1" applyFill="1" applyBorder="1" applyAlignment="1">
      <alignment horizontal="center" vertical="center" wrapText="1"/>
    </xf>
    <xf numFmtId="0" fontId="3" fillId="0" borderId="2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3" borderId="24" xfId="0" applyNumberFormat="1" applyFont="1" applyFill="1" applyBorder="1" applyAlignment="1">
      <alignment horizontal="center" vertical="center" wrapText="1"/>
    </xf>
    <xf numFmtId="0" fontId="3" fillId="3" borderId="25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57" fontId="0" fillId="0" borderId="43" xfId="0" applyNumberFormat="1" applyFont="1" applyBorder="1" applyAlignment="1">
      <alignment horizontal="center" vertical="center" wrapText="1"/>
    </xf>
    <xf numFmtId="57" fontId="0" fillId="0" borderId="37" xfId="0" applyNumberFormat="1" applyFont="1" applyBorder="1" applyAlignment="1">
      <alignment horizontal="center" vertical="center" wrapText="1"/>
    </xf>
    <xf numFmtId="57" fontId="0" fillId="0" borderId="40" xfId="0" applyNumberFormat="1" applyFont="1" applyBorder="1" applyAlignment="1">
      <alignment horizontal="center" vertical="center" wrapText="1"/>
    </xf>
    <xf numFmtId="0" fontId="0" fillId="0" borderId="25" xfId="0" applyNumberFormat="1" applyFont="1" applyFill="1" applyBorder="1" applyAlignment="1">
      <alignment horizontal="center" vertical="center" wrapText="1"/>
    </xf>
    <xf numFmtId="0" fontId="0" fillId="0" borderId="24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47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/>
    </xf>
    <xf numFmtId="57" fontId="0" fillId="0" borderId="39" xfId="0" applyNumberFormat="1" applyFont="1" applyBorder="1" applyAlignment="1">
      <alignment horizontal="center" vertical="center" wrapText="1"/>
    </xf>
    <xf numFmtId="57" fontId="0" fillId="0" borderId="44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57" fontId="0" fillId="0" borderId="12" xfId="0" applyNumberFormat="1" applyFont="1" applyBorder="1" applyAlignment="1">
      <alignment horizontal="center" vertical="center" wrapText="1"/>
    </xf>
    <xf numFmtId="0" fontId="0" fillId="0" borderId="39" xfId="0" applyNumberFormat="1" applyFont="1" applyFill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57" fontId="15" fillId="0" borderId="44" xfId="0" applyNumberFormat="1" applyFont="1" applyFill="1" applyBorder="1" applyAlignment="1">
      <alignment horizontal="center" vertical="center" wrapText="1"/>
    </xf>
    <xf numFmtId="57" fontId="15" fillId="0" borderId="37" xfId="0" applyNumberFormat="1" applyFont="1" applyBorder="1" applyAlignment="1">
      <alignment horizontal="center" vertical="center" wrapText="1"/>
    </xf>
    <xf numFmtId="57" fontId="15" fillId="0" borderId="40" xfId="0" applyNumberFormat="1" applyFont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 vertical="center" wrapText="1" shrinkToFit="1"/>
    </xf>
    <xf numFmtId="0" fontId="18" fillId="0" borderId="35" xfId="0" applyFont="1" applyFill="1" applyBorder="1" applyAlignment="1">
      <alignment horizontal="center" vertical="center" wrapText="1" shrinkToFit="1"/>
    </xf>
    <xf numFmtId="0" fontId="18" fillId="0" borderId="35" xfId="0" applyFont="1" applyFill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57" fontId="15" fillId="0" borderId="43" xfId="0" applyNumberFormat="1" applyFont="1" applyFill="1" applyBorder="1" applyAlignment="1">
      <alignment horizontal="center" vertical="center" wrapText="1"/>
    </xf>
    <xf numFmtId="57" fontId="15" fillId="0" borderId="39" xfId="0" applyNumberFormat="1" applyFont="1" applyBorder="1" applyAlignment="1">
      <alignment horizontal="center" vertical="center" wrapText="1"/>
    </xf>
    <xf numFmtId="57" fontId="15" fillId="0" borderId="44" xfId="0" applyNumberFormat="1" applyFont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 shrinkToFit="1"/>
    </xf>
    <xf numFmtId="0" fontId="18" fillId="0" borderId="24" xfId="0" applyFont="1" applyFill="1" applyBorder="1" applyAlignment="1">
      <alignment horizontal="center" vertical="center" wrapText="1" shrinkToFit="1"/>
    </xf>
    <xf numFmtId="0" fontId="18" fillId="0" borderId="24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 wrapText="1" shrinkToFit="1"/>
    </xf>
    <xf numFmtId="0" fontId="0" fillId="0" borderId="42" xfId="0" applyBorder="1" applyAlignment="1">
      <alignment horizontal="center" vertical="center"/>
    </xf>
    <xf numFmtId="57" fontId="0" fillId="0" borderId="36" xfId="0" applyNumberFormat="1" applyFont="1" applyBorder="1" applyAlignment="1">
      <alignment horizontal="center" vertical="center" wrapText="1"/>
    </xf>
    <xf numFmtId="0" fontId="0" fillId="0" borderId="42" xfId="0" applyNumberFormat="1" applyFont="1" applyFill="1" applyBorder="1" applyAlignment="1">
      <alignment horizontal="center" vertical="center" wrapText="1"/>
    </xf>
    <xf numFmtId="0" fontId="0" fillId="0" borderId="35" xfId="0" applyNumberFormat="1" applyFont="1" applyFill="1" applyBorder="1" applyAlignment="1">
      <alignment horizontal="center" vertical="center" wrapText="1"/>
    </xf>
    <xf numFmtId="0" fontId="3" fillId="3" borderId="21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57" fontId="0" fillId="0" borderId="35" xfId="0" applyNumberFormat="1" applyBorder="1" applyAlignment="1">
      <alignment horizontal="center" vertical="center"/>
    </xf>
    <xf numFmtId="57" fontId="0" fillId="0" borderId="40" xfId="0" applyNumberFormat="1" applyBorder="1" applyAlignment="1">
      <alignment horizontal="center" vertical="center" wrapText="1"/>
    </xf>
    <xf numFmtId="57" fontId="0" fillId="2" borderId="42" xfId="0" applyNumberForma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/>
    </xf>
    <xf numFmtId="57" fontId="8" fillId="0" borderId="25" xfId="0" applyNumberFormat="1" applyFont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57" fontId="0" fillId="0" borderId="42" xfId="0" applyNumberFormat="1" applyBorder="1" applyAlignment="1">
      <alignment horizontal="center" vertical="center" wrapText="1"/>
    </xf>
    <xf numFmtId="57" fontId="8" fillId="0" borderId="39" xfId="0" applyNumberFormat="1" applyFont="1" applyBorder="1" applyAlignment="1">
      <alignment horizontal="center" vertical="center" wrapText="1"/>
    </xf>
    <xf numFmtId="57" fontId="0" fillId="0" borderId="47" xfId="0" applyNumberFormat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57" fontId="3" fillId="2" borderId="44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/>
    </xf>
    <xf numFmtId="0" fontId="3" fillId="2" borderId="40" xfId="1" applyFont="1" applyFill="1" applyBorder="1" applyAlignment="1">
      <alignment horizontal="center" vertical="center"/>
    </xf>
    <xf numFmtId="0" fontId="9" fillId="2" borderId="35" xfId="1" applyFont="1" applyFill="1" applyBorder="1" applyAlignment="1">
      <alignment horizontal="center" vertical="center" wrapText="1"/>
    </xf>
    <xf numFmtId="57" fontId="3" fillId="2" borderId="36" xfId="1" applyNumberFormat="1" applyFont="1" applyFill="1" applyBorder="1" applyAlignment="1">
      <alignment horizontal="center" vertical="center" wrapText="1"/>
    </xf>
    <xf numFmtId="176" fontId="3" fillId="2" borderId="37" xfId="1" applyNumberFormat="1" applyFont="1" applyFill="1" applyBorder="1" applyAlignment="1">
      <alignment horizontal="center" vertical="center" wrapText="1"/>
    </xf>
    <xf numFmtId="176" fontId="3" fillId="2" borderId="40" xfId="1" applyNumberFormat="1" applyFont="1" applyFill="1" applyBorder="1" applyAlignment="1">
      <alignment horizontal="center" vertical="center" wrapText="1"/>
    </xf>
    <xf numFmtId="0" fontId="3" fillId="2" borderId="37" xfId="1" applyNumberFormat="1" applyFont="1" applyFill="1" applyBorder="1" applyAlignment="1">
      <alignment horizontal="center" vertical="center" wrapText="1"/>
    </xf>
    <xf numFmtId="0" fontId="3" fillId="2" borderId="35" xfId="1" applyNumberFormat="1" applyFont="1" applyFill="1" applyBorder="1" applyAlignment="1">
      <alignment horizontal="center" vertical="center" wrapText="1"/>
    </xf>
    <xf numFmtId="0" fontId="3" fillId="2" borderId="41" xfId="1" applyNumberFormat="1" applyFont="1" applyFill="1" applyBorder="1" applyAlignment="1">
      <alignment horizontal="center" vertical="center" wrapText="1"/>
    </xf>
    <xf numFmtId="0" fontId="3" fillId="3" borderId="35" xfId="1" applyNumberFormat="1" applyFont="1" applyFill="1" applyBorder="1" applyAlignment="1">
      <alignment horizontal="center" vertical="center" wrapText="1"/>
    </xf>
    <xf numFmtId="0" fontId="3" fillId="3" borderId="42" xfId="1" applyNumberFormat="1" applyFont="1" applyFill="1" applyBorder="1" applyAlignment="1">
      <alignment horizontal="center" vertical="center" wrapText="1"/>
    </xf>
    <xf numFmtId="0" fontId="3" fillId="2" borderId="40" xfId="1" applyNumberFormat="1" applyFont="1" applyFill="1" applyBorder="1" applyAlignment="1">
      <alignment horizontal="center" vertical="center" wrapText="1"/>
    </xf>
    <xf numFmtId="0" fontId="3" fillId="2" borderId="43" xfId="1" applyFont="1" applyFill="1" applyBorder="1" applyAlignment="1">
      <alignment horizontal="center" vertical="center"/>
    </xf>
    <xf numFmtId="0" fontId="3" fillId="2" borderId="44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 wrapText="1"/>
    </xf>
    <xf numFmtId="57" fontId="3" fillId="2" borderId="43" xfId="1" applyNumberFormat="1" applyFont="1" applyFill="1" applyBorder="1" applyAlignment="1">
      <alignment horizontal="center" vertical="center" wrapText="1"/>
    </xf>
    <xf numFmtId="176" fontId="3" fillId="2" borderId="39" xfId="1" applyNumberFormat="1" applyFont="1" applyFill="1" applyBorder="1" applyAlignment="1">
      <alignment horizontal="center" vertical="center" wrapText="1"/>
    </xf>
    <xf numFmtId="176" fontId="3" fillId="2" borderId="44" xfId="1" applyNumberFormat="1" applyFont="1" applyFill="1" applyBorder="1" applyAlignment="1">
      <alignment horizontal="center" vertical="center" wrapText="1"/>
    </xf>
    <xf numFmtId="0" fontId="3" fillId="2" borderId="39" xfId="1" applyNumberFormat="1" applyFont="1" applyFill="1" applyBorder="1" applyAlignment="1">
      <alignment horizontal="center" vertical="center" wrapText="1"/>
    </xf>
    <xf numFmtId="0" fontId="3" fillId="2" borderId="24" xfId="1" applyNumberFormat="1" applyFont="1" applyFill="1" applyBorder="1" applyAlignment="1">
      <alignment horizontal="center" vertical="center" wrapText="1"/>
    </xf>
    <xf numFmtId="0" fontId="3" fillId="2" borderId="42" xfId="1" applyNumberFormat="1" applyFont="1" applyFill="1" applyBorder="1" applyAlignment="1">
      <alignment horizontal="center" vertical="center" wrapText="1"/>
    </xf>
    <xf numFmtId="0" fontId="3" fillId="2" borderId="25" xfId="1" applyNumberFormat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 wrapText="1"/>
    </xf>
    <xf numFmtId="57" fontId="3" fillId="2" borderId="12" xfId="1" applyNumberFormat="1" applyFont="1" applyFill="1" applyBorder="1" applyAlignment="1">
      <alignment horizontal="center" vertical="center" wrapText="1"/>
    </xf>
    <xf numFmtId="176" fontId="3" fillId="2" borderId="18" xfId="1" applyNumberFormat="1" applyFont="1" applyFill="1" applyBorder="1" applyAlignment="1">
      <alignment horizontal="center" vertical="center" wrapText="1"/>
    </xf>
    <xf numFmtId="176" fontId="3" fillId="2" borderId="13" xfId="1" applyNumberFormat="1" applyFont="1" applyFill="1" applyBorder="1" applyAlignment="1">
      <alignment horizontal="center" vertical="center" wrapText="1"/>
    </xf>
    <xf numFmtId="0" fontId="3" fillId="2" borderId="24" xfId="1" quotePrefix="1" applyNumberFormat="1" applyFont="1" applyFill="1" applyBorder="1" applyAlignment="1">
      <alignment horizontal="center" vertical="center" wrapText="1"/>
    </xf>
    <xf numFmtId="0" fontId="3" fillId="2" borderId="17" xfId="1" applyNumberFormat="1" applyFont="1" applyFill="1" applyBorder="1" applyAlignment="1">
      <alignment horizontal="center" vertical="center" wrapText="1"/>
    </xf>
    <xf numFmtId="0" fontId="3" fillId="2" borderId="44" xfId="1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46" xfId="0" applyNumberFormat="1" applyFont="1" applyFill="1" applyBorder="1" applyAlignment="1">
      <alignment horizontal="center" vertical="center" wrapText="1"/>
    </xf>
    <xf numFmtId="178" fontId="3" fillId="2" borderId="24" xfId="0" applyNumberFormat="1" applyFont="1" applyFill="1" applyBorder="1" applyAlignment="1">
      <alignment horizontal="center" vertical="center" wrapText="1"/>
    </xf>
    <xf numFmtId="179" fontId="3" fillId="2" borderId="24" xfId="0" applyNumberFormat="1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57" fontId="24" fillId="0" borderId="39" xfId="0" applyNumberFormat="1" applyFont="1" applyFill="1" applyBorder="1" applyAlignment="1">
      <alignment horizontal="center" vertical="center" wrapText="1"/>
    </xf>
    <xf numFmtId="57" fontId="24" fillId="0" borderId="44" xfId="0" applyNumberFormat="1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57" fontId="24" fillId="0" borderId="37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3" fillId="2" borderId="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49" fontId="15" fillId="0" borderId="39" xfId="0" applyNumberFormat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3" fillId="2" borderId="37" xfId="1" applyFont="1" applyFill="1" applyBorder="1" applyAlignment="1">
      <alignment horizontal="center" vertical="center"/>
    </xf>
    <xf numFmtId="0" fontId="3" fillId="2" borderId="39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24" fillId="2" borderId="3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24" fillId="2" borderId="35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8" xfId="1" applyFont="1" applyFill="1" applyBorder="1" applyAlignment="1">
      <alignment horizontal="center" vertical="center"/>
    </xf>
    <xf numFmtId="0" fontId="3" fillId="2" borderId="38" xfId="1" applyFont="1" applyFill="1" applyBorder="1" applyAlignment="1">
      <alignment horizontal="center" vertical="center"/>
    </xf>
    <xf numFmtId="0" fontId="3" fillId="2" borderId="45" xfId="1" applyFont="1" applyFill="1" applyBorder="1" applyAlignment="1">
      <alignment horizontal="center" vertical="center"/>
    </xf>
    <xf numFmtId="0" fontId="6" fillId="2" borderId="45" xfId="1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2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5&#22577;)/(1)&#33258;&#27835;&#20307;/7&#26376;13&#26085;/200710&#27700;&#29987;&#25391;&#33288;&#35506;_&#12304;&#21029;&#28155;&#12305;&#26908;&#26619;&#32080;&#26524;&#22577;&#21578;&#27096;&#24335;&#65288;R2&#25913;&#27491;&#24460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5&#22577;)/(1)&#33258;&#27835;&#20307;/7&#26376;16&#26085;/&#26032;&#28511;&#30476;&#12304;&#27700;&#29987;&#29289;&#12305;&#12304;R2.7.16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196;&#21644;2&#24180;&#24230;&#25918;&#23556;&#24615;&#29289;&#36074;&#26908;&#26619;&#12487;&#12540;&#12479;&#12505;&#12540;&#12473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5&#22577;)/(1)&#33258;&#27835;&#20307;/7&#26376;16&#26085;/&#12304;&#21029;&#28155;&#12305;%20%20&#26908;&#26619;&#32080;&#26524;&#22577;&#21578;&#27096;&#24335;&#65288;R2&#25913;&#27491;&#24460;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irakawaA\Desktop\&#12304;&#26368;&#32066;&#12305;200714%20&#36899;&#32097;&#31080;&#65288;&#22823;&#65289;&#24066;&#2258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5&#22577;)/(1)&#33258;&#27835;&#20307;/7&#26376;15&#26085;/&#25991;&#20140;&#21306;&#12304;&#36786;&#29987;&#29289;&#12305;&#12304;&#30044;&#29987;&#29289;&#12305;&#12304;&#12381;&#12398;&#20182;&#12305;&#12304;&#20196;&#21644;2&#24180;7&#26376;15&#26085;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5&#22577;)/(1)&#33258;&#27835;&#20307;/7&#26376;15&#26085;/&#24029;&#36234;&#24066;&#12304;&#27700;&#29987;&#29289;&#12305;&#12304;R2.7.15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5&#22577;)/(1)&#33258;&#27835;&#20307;/7&#26376;15&#26085;/&#31070;&#22856;&#24029;&#30476;&#12304;&#29275;&#20083;&#12539;&#20083;&#20816;&#29992;&#39135;&#21697;&#12305;&#12304;R2.7.10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6494;&#23665;&#24066;&#12305;&#26908;&#26619;&#32080;&#26524;&#22577;&#21578;&#27096;&#24335;&#65288;R2.7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5&#22577;)/(1)&#33258;&#27835;&#20307;/7&#26376;14&#26085;/&#12304;&#20140;&#37117;&#24220;&#12305;&#26908;&#26619;&#32080;&#26524;&#22577;&#21578;&#27096;&#24335;&#12304;7.14&#12289;&#20083;&#20816;&#29992;&#39135;&#21697;&#31561;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5&#22577;)/(1)&#33258;&#27835;&#20307;/7&#26376;13&#26085;/&#23721;&#25163;&#30476;&#12304;&#36786;&#29987;&#29289;&#12539;&#27700;&#29987;&#29289;&#12305;&#12304;R2.7.13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5&#22577;)/(1)&#33258;&#27835;&#20307;/7&#26376;17&#26085;/&#27996;&#26494;&#24066;&#12304;&#30044;&#29987;&#29289;&#12305;&#12304;&#65330;2.7.17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5&#22577;)/(1)&#33258;&#27835;&#20307;/7&#26376;17&#26085;/&#26032;&#28511;&#30476;&#12304;&#36786;&#29987;&#29289;&#12305;&#12304;R2.7.17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5&#22577;)/(1)&#33258;&#27835;&#20307;/7&#26376;17&#26085;/&#22524;&#29577;&#30476;&#12288;&#35519;&#26619;&#32080;&#26524;&#12304;R2.7.17&#12305;&#12304;&#36786;&#29987;&#29289;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200717&#39135;&#26286;&#35506;&#65292;&#39135;&#25391;&#35506;&#65292;&#12415;&#12420;&#31859;\&#12415;&#12420;&#31859;\&#12304;&#65330;&#65298;&#40614;&#39006;&#12305;&#26908;&#26619;&#32080;&#26524;&#22577;&#21578;&#27096;&#2433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36786;&#29987;&#29289;&#12539;&#30044;&#29987;&#29289;&#12539;&#27700;&#29987;&#29289;&#12305;&#12304;R20527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21508;&#35506;&#12363;&#12425;&#12305;\R2&#24180;&#24230;\&#26908;&#26619;&#32080;&#26524;&#22577;&#21578;&#27096;&#24335;&#65288;R2.6&#26376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200717&#39135;&#26286;&#35506;&#65292;&#39135;&#25391;&#35506;&#65292;&#12415;&#12420;&#31859;\&#39135;&#25391;&#35506;\&#23470;&#22478;&#30476;&#12304;&#36786;&#29987;&#29289;&#12539;&#27700;&#29987;&#29289;&#12305;&#12304;R20715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12381;&#12398;&#20182;&#12305;&#12304;R20717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岩手県沖</v>
          </cell>
          <cell r="C4" t="str">
            <v>-</v>
          </cell>
        </row>
        <row r="5">
          <cell r="B5" t="str">
            <v>磐井川水系</v>
          </cell>
          <cell r="C5" t="str">
            <v>一関市</v>
          </cell>
        </row>
        <row r="6">
          <cell r="B6" t="str">
            <v>大川水系</v>
          </cell>
          <cell r="C6" t="str">
            <v>一関市</v>
          </cell>
        </row>
        <row r="7">
          <cell r="B7" t="str">
            <v>砂鉄川水系</v>
          </cell>
          <cell r="C7" t="str">
            <v>一関市</v>
          </cell>
        </row>
        <row r="8">
          <cell r="B8" t="str">
            <v>衣川水系</v>
          </cell>
          <cell r="C8" t="str">
            <v>奥州市</v>
          </cell>
        </row>
        <row r="9">
          <cell r="B9" t="str">
            <v>人首川水系</v>
          </cell>
          <cell r="C9" t="str">
            <v>奥州市</v>
          </cell>
        </row>
        <row r="10">
          <cell r="B10" t="str">
            <v>広瀬川水系</v>
          </cell>
          <cell r="C10" t="str">
            <v>奥州市</v>
          </cell>
        </row>
        <row r="11">
          <cell r="B11" t="str">
            <v>大船渡市沖</v>
          </cell>
          <cell r="C11" t="str">
            <v>大船渡市</v>
          </cell>
        </row>
        <row r="12">
          <cell r="B12" t="str">
            <v>胆沢川水系</v>
          </cell>
          <cell r="C12" t="str">
            <v>金ヶ崎町</v>
          </cell>
        </row>
        <row r="13">
          <cell r="B13" t="str">
            <v>釜石市沖</v>
          </cell>
          <cell r="C13" t="str">
            <v>釜石市</v>
          </cell>
        </row>
        <row r="14">
          <cell r="B14" t="str">
            <v>和賀川水系</v>
          </cell>
          <cell r="C14" t="str">
            <v>北上市</v>
          </cell>
        </row>
        <row r="15">
          <cell r="B15" t="str">
            <v>久慈市沖</v>
          </cell>
          <cell r="C15" t="str">
            <v>久慈市</v>
          </cell>
        </row>
        <row r="16">
          <cell r="B16" t="str">
            <v>気仙川水系</v>
          </cell>
          <cell r="C16" t="str">
            <v>住田町</v>
          </cell>
        </row>
        <row r="17">
          <cell r="B17" t="str">
            <v>猿ヶ石川水系</v>
          </cell>
          <cell r="C17" t="str">
            <v>花巻市</v>
          </cell>
        </row>
        <row r="18">
          <cell r="B18" t="str">
            <v>豊沢川水系</v>
          </cell>
          <cell r="C18" t="str">
            <v>花巻市</v>
          </cell>
        </row>
        <row r="19">
          <cell r="B19" t="str">
            <v>稗貫川水系</v>
          </cell>
          <cell r="C19" t="str">
            <v>花巻市</v>
          </cell>
        </row>
        <row r="20">
          <cell r="B20" t="str">
            <v>北上川水系</v>
          </cell>
          <cell r="C20" t="str">
            <v>盛岡市</v>
          </cell>
        </row>
        <row r="21">
          <cell r="B21" t="str">
            <v>雫石川水系</v>
          </cell>
          <cell r="C21" t="str">
            <v>盛岡市</v>
          </cell>
        </row>
        <row r="22">
          <cell r="B22" t="str">
            <v>簗川水系</v>
          </cell>
          <cell r="C22" t="str">
            <v>盛岡市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5公表分"/>
      <sheetName val="7.8公表分"/>
      <sheetName val="7.1公表分"/>
      <sheetName val="6.24公表分"/>
      <sheetName val="6.17公表分"/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6.3"/>
      <sheetName val="R2.6.10"/>
      <sheetName val="R2.6.17"/>
      <sheetName val="R2.6.24"/>
      <sheetName val="マスタ（削除不可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5"/>
      <sheetName val="マスタ（削除不可）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2"/>
  <sheetViews>
    <sheetView tabSelected="1" workbookViewId="0"/>
  </sheetViews>
  <sheetFormatPr defaultRowHeight="18" x14ac:dyDescent="0.45"/>
  <cols>
    <col min="2" max="2" width="10.3984375" style="207" bestFit="1" customWidth="1"/>
    <col min="3" max="3" width="18.296875" style="207" bestFit="1" customWidth="1"/>
    <col min="4" max="4" width="8.59765625" style="207" bestFit="1" customWidth="1"/>
    <col min="5" max="5" width="26.09765625" style="207" bestFit="1" customWidth="1"/>
    <col min="6" max="6" width="31.09765625" style="207" bestFit="1" customWidth="1"/>
    <col min="7" max="7" width="24.09765625" style="207" bestFit="1" customWidth="1"/>
    <col min="8" max="8" width="16.296875" style="207" bestFit="1" customWidth="1"/>
    <col min="9" max="9" width="28.09765625" style="207" bestFit="1" customWidth="1"/>
    <col min="10" max="10" width="36.8984375" style="207" bestFit="1" customWidth="1"/>
    <col min="11" max="11" width="15.3984375" style="207" bestFit="1" customWidth="1"/>
    <col min="12" max="12" width="26.09765625" style="207" bestFit="1" customWidth="1"/>
    <col min="13" max="13" width="39.796875" bestFit="1" customWidth="1"/>
  </cols>
  <sheetData>
    <row r="1" spans="1:23" x14ac:dyDescent="0.45">
      <c r="A1" t="s">
        <v>0</v>
      </c>
    </row>
    <row r="2" spans="1:23" ht="18.600000000000001" thickBot="1" x14ac:dyDescent="0.5"/>
    <row r="3" spans="1:23" x14ac:dyDescent="0.45">
      <c r="A3" s="248" t="s">
        <v>1</v>
      </c>
      <c r="B3" s="249" t="s">
        <v>2</v>
      </c>
      <c r="C3" s="250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"/>
      <c r="B4" s="208"/>
      <c r="C4" s="2"/>
      <c r="D4" s="214" t="s">
        <v>11</v>
      </c>
      <c r="E4" s="11" t="s">
        <v>12</v>
      </c>
      <c r="F4" s="12" t="s">
        <v>13</v>
      </c>
      <c r="G4" s="13"/>
      <c r="H4" s="14"/>
      <c r="I4" s="11" t="s">
        <v>14</v>
      </c>
      <c r="J4" s="251"/>
      <c r="K4" s="260"/>
      <c r="L4" s="12" t="s">
        <v>15</v>
      </c>
      <c r="M4" s="11" t="s">
        <v>16</v>
      </c>
      <c r="N4" s="15" t="s">
        <v>17</v>
      </c>
      <c r="O4" s="16" t="s">
        <v>18</v>
      </c>
      <c r="P4" s="17" t="s">
        <v>19</v>
      </c>
      <c r="Q4" s="18" t="s">
        <v>20</v>
      </c>
      <c r="R4" s="19"/>
      <c r="S4" s="19"/>
      <c r="T4" s="20" t="s">
        <v>21</v>
      </c>
      <c r="U4" s="21" t="s">
        <v>22</v>
      </c>
      <c r="V4" s="21" t="s">
        <v>23</v>
      </c>
      <c r="W4" s="22" t="s">
        <v>24</v>
      </c>
    </row>
    <row r="5" spans="1:23" ht="109.95" customHeight="1" x14ac:dyDescent="0.45">
      <c r="A5" s="1"/>
      <c r="B5" s="208"/>
      <c r="C5" s="2"/>
      <c r="D5" s="215"/>
      <c r="E5" s="23"/>
      <c r="F5" s="2"/>
      <c r="G5" s="13"/>
      <c r="H5" s="14"/>
      <c r="I5" s="23"/>
      <c r="J5" s="24" t="s">
        <v>25</v>
      </c>
      <c r="K5" s="24" t="s">
        <v>26</v>
      </c>
      <c r="L5" s="2"/>
      <c r="M5" s="23"/>
      <c r="N5" s="25"/>
      <c r="O5" s="26"/>
      <c r="P5" s="27"/>
      <c r="Q5" s="28" t="s">
        <v>27</v>
      </c>
      <c r="R5" s="29"/>
      <c r="S5" s="30"/>
      <c r="T5" s="31"/>
      <c r="U5" s="32"/>
      <c r="V5" s="32"/>
      <c r="W5" s="33"/>
    </row>
    <row r="6" spans="1:23" ht="18.600000000000001" thickBot="1" x14ac:dyDescent="0.5">
      <c r="A6" s="34"/>
      <c r="B6" s="209"/>
      <c r="C6" s="35"/>
      <c r="D6" s="216"/>
      <c r="E6" s="36"/>
      <c r="F6" s="35"/>
      <c r="G6" s="37"/>
      <c r="H6" s="38"/>
      <c r="I6" s="36"/>
      <c r="J6" s="252"/>
      <c r="K6" s="252"/>
      <c r="L6" s="35"/>
      <c r="M6" s="36"/>
      <c r="N6" s="39"/>
      <c r="O6" s="40"/>
      <c r="P6" s="41"/>
      <c r="Q6" s="42" t="s">
        <v>28</v>
      </c>
      <c r="R6" s="43" t="s">
        <v>29</v>
      </c>
      <c r="S6" s="44" t="s">
        <v>30</v>
      </c>
      <c r="T6" s="45"/>
      <c r="U6" s="46"/>
      <c r="V6" s="46"/>
      <c r="W6" s="47"/>
    </row>
    <row r="7" spans="1:23" ht="18.600000000000001" thickTop="1" x14ac:dyDescent="0.45">
      <c r="A7" s="48">
        <v>1</v>
      </c>
      <c r="B7" s="50" t="s">
        <v>31</v>
      </c>
      <c r="C7" s="49" t="s">
        <v>31</v>
      </c>
      <c r="D7" s="74" t="s">
        <v>31</v>
      </c>
      <c r="E7" s="50" t="s">
        <v>32</v>
      </c>
      <c r="F7" s="49" t="s">
        <v>33</v>
      </c>
      <c r="G7" s="51" t="s">
        <v>34</v>
      </c>
      <c r="H7" s="52" t="s">
        <v>35</v>
      </c>
      <c r="I7" s="50" t="s">
        <v>36</v>
      </c>
      <c r="J7" s="49" t="s">
        <v>33</v>
      </c>
      <c r="K7" s="50" t="s">
        <v>37</v>
      </c>
      <c r="L7" s="53" t="s">
        <v>38</v>
      </c>
      <c r="M7" s="54" t="s">
        <v>39</v>
      </c>
      <c r="N7" s="55" t="s">
        <v>40</v>
      </c>
      <c r="O7" s="56">
        <v>43720</v>
      </c>
      <c r="P7" s="57">
        <v>43738</v>
      </c>
      <c r="Q7" s="58" t="s">
        <v>41</v>
      </c>
      <c r="R7" s="59" t="s">
        <v>42</v>
      </c>
      <c r="S7" s="60" t="s">
        <v>43</v>
      </c>
      <c r="T7" s="61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&lt;2.7</v>
      </c>
      <c r="U7" s="61" t="str">
        <f t="shared" si="0"/>
        <v>&lt;2.4</v>
      </c>
      <c r="V7" s="62" t="str">
        <f t="shared" ref="V7:V69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&lt;5.1</v>
      </c>
      <c r="W7" s="63" t="str">
        <f t="shared" ref="W7:W26" si="2">IF(ISERROR(V7*1),"",IF(AND(H7="飲料水",V7&gt;=11),"○",IF(AND(H7="牛乳・乳児用食品",V7&gt;=51),"○",IF(AND(H7&lt;&gt;"",V7&gt;=110),"○",""))))</f>
        <v/>
      </c>
    </row>
    <row r="8" spans="1:23" x14ac:dyDescent="0.45">
      <c r="A8" s="64">
        <f>A7+1</f>
        <v>2</v>
      </c>
      <c r="B8" s="66" t="s">
        <v>31</v>
      </c>
      <c r="C8" s="65" t="s">
        <v>31</v>
      </c>
      <c r="D8" s="52" t="s">
        <v>31</v>
      </c>
      <c r="E8" s="66" t="s">
        <v>44</v>
      </c>
      <c r="F8" s="65" t="s">
        <v>33</v>
      </c>
      <c r="G8" s="51" t="s">
        <v>34</v>
      </c>
      <c r="H8" s="52" t="s">
        <v>35</v>
      </c>
      <c r="I8" s="66" t="s">
        <v>36</v>
      </c>
      <c r="J8" s="65" t="s">
        <v>33</v>
      </c>
      <c r="K8" s="66" t="s">
        <v>37</v>
      </c>
      <c r="L8" s="67" t="s">
        <v>38</v>
      </c>
      <c r="M8" s="68" t="s">
        <v>39</v>
      </c>
      <c r="N8" s="69" t="s">
        <v>40</v>
      </c>
      <c r="O8" s="70">
        <v>43732</v>
      </c>
      <c r="P8" s="71">
        <v>43739</v>
      </c>
      <c r="Q8" s="72" t="s">
        <v>45</v>
      </c>
      <c r="R8" s="73" t="s">
        <v>46</v>
      </c>
      <c r="S8" s="60" t="s">
        <v>47</v>
      </c>
      <c r="T8" s="61" t="str">
        <f t="shared" si="0"/>
        <v>&lt;2.5</v>
      </c>
      <c r="U8" s="61" t="str">
        <f t="shared" si="0"/>
        <v>&lt;2.2</v>
      </c>
      <c r="V8" s="62" t="str">
        <f t="shared" si="1"/>
        <v>&lt;4.7</v>
      </c>
      <c r="W8" s="63" t="str">
        <f t="shared" si="2"/>
        <v/>
      </c>
    </row>
    <row r="9" spans="1:23" x14ac:dyDescent="0.45">
      <c r="A9" s="64">
        <f t="shared" ref="A9:A72" si="3">A8+1</f>
        <v>3</v>
      </c>
      <c r="B9" s="66" t="s">
        <v>31</v>
      </c>
      <c r="C9" s="65" t="s">
        <v>31</v>
      </c>
      <c r="D9" s="52" t="s">
        <v>31</v>
      </c>
      <c r="E9" s="66" t="s">
        <v>48</v>
      </c>
      <c r="F9" s="65" t="s">
        <v>33</v>
      </c>
      <c r="G9" s="51" t="s">
        <v>34</v>
      </c>
      <c r="H9" s="52" t="s">
        <v>35</v>
      </c>
      <c r="I9" s="66" t="s">
        <v>36</v>
      </c>
      <c r="J9" s="65" t="s">
        <v>33</v>
      </c>
      <c r="K9" s="66" t="s">
        <v>37</v>
      </c>
      <c r="L9" s="67" t="s">
        <v>38</v>
      </c>
      <c r="M9" s="68" t="s">
        <v>39</v>
      </c>
      <c r="N9" s="69" t="s">
        <v>40</v>
      </c>
      <c r="O9" s="70">
        <v>43732</v>
      </c>
      <c r="P9" s="71">
        <v>43739</v>
      </c>
      <c r="Q9" s="72" t="s">
        <v>42</v>
      </c>
      <c r="R9" s="73" t="s">
        <v>49</v>
      </c>
      <c r="S9" s="60" t="s">
        <v>50</v>
      </c>
      <c r="T9" s="61" t="str">
        <f t="shared" si="0"/>
        <v>&lt;2.4</v>
      </c>
      <c r="U9" s="61" t="str">
        <f t="shared" si="0"/>
        <v>&lt;1.8</v>
      </c>
      <c r="V9" s="62" t="str">
        <f t="shared" si="1"/>
        <v>&lt;4.2</v>
      </c>
      <c r="W9" s="63" t="str">
        <f t="shared" si="2"/>
        <v/>
      </c>
    </row>
    <row r="10" spans="1:23" x14ac:dyDescent="0.45">
      <c r="A10" s="64">
        <f t="shared" si="3"/>
        <v>4</v>
      </c>
      <c r="B10" s="66" t="s">
        <v>31</v>
      </c>
      <c r="C10" s="65" t="s">
        <v>31</v>
      </c>
      <c r="D10" s="52" t="s">
        <v>31</v>
      </c>
      <c r="E10" s="66" t="s">
        <v>51</v>
      </c>
      <c r="F10" s="65" t="s">
        <v>33</v>
      </c>
      <c r="G10" s="51" t="s">
        <v>34</v>
      </c>
      <c r="H10" s="74" t="s">
        <v>35</v>
      </c>
      <c r="I10" s="66" t="s">
        <v>36</v>
      </c>
      <c r="J10" s="65" t="s">
        <v>33</v>
      </c>
      <c r="K10" s="66" t="s">
        <v>37</v>
      </c>
      <c r="L10" s="67" t="s">
        <v>38</v>
      </c>
      <c r="M10" s="68" t="s">
        <v>39</v>
      </c>
      <c r="N10" s="69" t="s">
        <v>40</v>
      </c>
      <c r="O10" s="70">
        <v>43732</v>
      </c>
      <c r="P10" s="71">
        <v>43739</v>
      </c>
      <c r="Q10" s="72" t="s">
        <v>52</v>
      </c>
      <c r="R10" s="73" t="s">
        <v>53</v>
      </c>
      <c r="S10" s="75" t="s">
        <v>54</v>
      </c>
      <c r="T10" s="61" t="str">
        <f t="shared" si="0"/>
        <v>&lt;2.6</v>
      </c>
      <c r="U10" s="61" t="str">
        <f t="shared" si="0"/>
        <v>&lt;2.3</v>
      </c>
      <c r="V10" s="62" t="str">
        <f t="shared" si="1"/>
        <v>&lt;4.9</v>
      </c>
      <c r="W10" s="63" t="str">
        <f t="shared" si="2"/>
        <v/>
      </c>
    </row>
    <row r="11" spans="1:23" x14ac:dyDescent="0.45">
      <c r="A11" s="64">
        <f t="shared" si="3"/>
        <v>5</v>
      </c>
      <c r="B11" s="66" t="s">
        <v>31</v>
      </c>
      <c r="C11" s="65" t="s">
        <v>31</v>
      </c>
      <c r="D11" s="52" t="s">
        <v>31</v>
      </c>
      <c r="E11" s="66" t="s">
        <v>55</v>
      </c>
      <c r="F11" s="65" t="s">
        <v>33</v>
      </c>
      <c r="G11" s="51" t="s">
        <v>34</v>
      </c>
      <c r="H11" s="52" t="s">
        <v>35</v>
      </c>
      <c r="I11" s="66" t="s">
        <v>56</v>
      </c>
      <c r="J11" s="65" t="s">
        <v>33</v>
      </c>
      <c r="K11" s="66" t="s">
        <v>37</v>
      </c>
      <c r="L11" s="67" t="s">
        <v>38</v>
      </c>
      <c r="M11" s="68" t="s">
        <v>39</v>
      </c>
      <c r="N11" s="69" t="s">
        <v>40</v>
      </c>
      <c r="O11" s="70">
        <v>43768</v>
      </c>
      <c r="P11" s="71">
        <v>43775</v>
      </c>
      <c r="Q11" s="72" t="s">
        <v>52</v>
      </c>
      <c r="R11" s="73" t="s">
        <v>57</v>
      </c>
      <c r="S11" s="75" t="s">
        <v>58</v>
      </c>
      <c r="T11" s="61" t="str">
        <f t="shared" si="0"/>
        <v>&lt;2.6</v>
      </c>
      <c r="U11" s="61" t="str">
        <f t="shared" si="0"/>
        <v>&lt;3.1</v>
      </c>
      <c r="V11" s="62" t="str">
        <f t="shared" si="1"/>
        <v>&lt;5.7</v>
      </c>
      <c r="W11" s="63" t="str">
        <f t="shared" si="2"/>
        <v/>
      </c>
    </row>
    <row r="12" spans="1:23" x14ac:dyDescent="0.45">
      <c r="A12" s="64">
        <f t="shared" si="3"/>
        <v>6</v>
      </c>
      <c r="B12" s="66" t="s">
        <v>31</v>
      </c>
      <c r="C12" s="65" t="s">
        <v>31</v>
      </c>
      <c r="D12" s="52" t="s">
        <v>31</v>
      </c>
      <c r="E12" s="66" t="s">
        <v>59</v>
      </c>
      <c r="F12" s="65" t="s">
        <v>33</v>
      </c>
      <c r="G12" s="51" t="s">
        <v>34</v>
      </c>
      <c r="H12" s="52" t="s">
        <v>35</v>
      </c>
      <c r="I12" s="66" t="s">
        <v>56</v>
      </c>
      <c r="J12" s="65" t="s">
        <v>33</v>
      </c>
      <c r="K12" s="66" t="s">
        <v>37</v>
      </c>
      <c r="L12" s="67" t="s">
        <v>38</v>
      </c>
      <c r="M12" s="68" t="s">
        <v>39</v>
      </c>
      <c r="N12" s="69" t="s">
        <v>40</v>
      </c>
      <c r="O12" s="70">
        <v>43768</v>
      </c>
      <c r="P12" s="71">
        <v>43775</v>
      </c>
      <c r="Q12" s="72" t="s">
        <v>46</v>
      </c>
      <c r="R12" s="73" t="s">
        <v>41</v>
      </c>
      <c r="S12" s="76" t="s">
        <v>54</v>
      </c>
      <c r="T12" s="61" t="str">
        <f t="shared" si="0"/>
        <v>&lt;2.2</v>
      </c>
      <c r="U12" s="61" t="str">
        <f t="shared" si="0"/>
        <v>&lt;2.7</v>
      </c>
      <c r="V12" s="62" t="str">
        <f t="shared" si="1"/>
        <v>&lt;4.9</v>
      </c>
      <c r="W12" s="63" t="str">
        <f t="shared" si="2"/>
        <v/>
      </c>
    </row>
    <row r="13" spans="1:23" x14ac:dyDescent="0.45">
      <c r="A13" s="64">
        <f t="shared" si="3"/>
        <v>7</v>
      </c>
      <c r="B13" s="66" t="s">
        <v>31</v>
      </c>
      <c r="C13" s="65" t="s">
        <v>31</v>
      </c>
      <c r="D13" s="52" t="s">
        <v>31</v>
      </c>
      <c r="E13" s="66" t="s">
        <v>60</v>
      </c>
      <c r="F13" s="65" t="s">
        <v>33</v>
      </c>
      <c r="G13" s="77" t="s">
        <v>34</v>
      </c>
      <c r="H13" s="74" t="s">
        <v>35</v>
      </c>
      <c r="I13" s="66" t="s">
        <v>56</v>
      </c>
      <c r="J13" s="65" t="s">
        <v>33</v>
      </c>
      <c r="K13" s="66" t="s">
        <v>37</v>
      </c>
      <c r="L13" s="67" t="s">
        <v>38</v>
      </c>
      <c r="M13" s="68" t="s">
        <v>39</v>
      </c>
      <c r="N13" s="69" t="s">
        <v>40</v>
      </c>
      <c r="O13" s="70">
        <v>43768</v>
      </c>
      <c r="P13" s="71">
        <v>43781</v>
      </c>
      <c r="Q13" s="72" t="s">
        <v>61</v>
      </c>
      <c r="R13" s="73" t="s">
        <v>62</v>
      </c>
      <c r="S13" s="76" t="s">
        <v>63</v>
      </c>
      <c r="T13" s="61" t="str">
        <f t="shared" si="0"/>
        <v>&lt;2.9</v>
      </c>
      <c r="U13" s="61" t="str">
        <f t="shared" si="0"/>
        <v>&lt;3.6</v>
      </c>
      <c r="V13" s="62" t="str">
        <f t="shared" si="1"/>
        <v>&lt;6.5</v>
      </c>
      <c r="W13" s="63" t="str">
        <f t="shared" si="2"/>
        <v/>
      </c>
    </row>
    <row r="14" spans="1:23" x14ac:dyDescent="0.45">
      <c r="A14" s="64">
        <f t="shared" si="3"/>
        <v>8</v>
      </c>
      <c r="B14" s="66" t="s">
        <v>31</v>
      </c>
      <c r="C14" s="65" t="s">
        <v>31</v>
      </c>
      <c r="D14" s="52" t="s">
        <v>31</v>
      </c>
      <c r="E14" s="66" t="s">
        <v>64</v>
      </c>
      <c r="F14" s="65" t="s">
        <v>33</v>
      </c>
      <c r="G14" s="78" t="s">
        <v>34</v>
      </c>
      <c r="H14" s="52" t="s">
        <v>35</v>
      </c>
      <c r="I14" s="66" t="s">
        <v>56</v>
      </c>
      <c r="J14" s="65" t="s">
        <v>33</v>
      </c>
      <c r="K14" s="66" t="s">
        <v>37</v>
      </c>
      <c r="L14" s="67" t="s">
        <v>38</v>
      </c>
      <c r="M14" s="68" t="s">
        <v>39</v>
      </c>
      <c r="N14" s="69" t="s">
        <v>40</v>
      </c>
      <c r="O14" s="70">
        <v>43768</v>
      </c>
      <c r="P14" s="71">
        <v>43775</v>
      </c>
      <c r="Q14" s="72" t="s">
        <v>65</v>
      </c>
      <c r="R14" s="73" t="s">
        <v>65</v>
      </c>
      <c r="S14" s="76" t="s">
        <v>66</v>
      </c>
      <c r="T14" s="61" t="str">
        <f t="shared" si="0"/>
        <v>&lt;3.5</v>
      </c>
      <c r="U14" s="61" t="str">
        <f t="shared" si="0"/>
        <v>&lt;3.5</v>
      </c>
      <c r="V14" s="62" t="str">
        <f t="shared" si="1"/>
        <v>&lt;7</v>
      </c>
      <c r="W14" s="63" t="str">
        <f t="shared" si="2"/>
        <v/>
      </c>
    </row>
    <row r="15" spans="1:23" x14ac:dyDescent="0.45">
      <c r="A15" s="64">
        <f t="shared" si="3"/>
        <v>9</v>
      </c>
      <c r="B15" s="66" t="s">
        <v>31</v>
      </c>
      <c r="C15" s="65" t="s">
        <v>31</v>
      </c>
      <c r="D15" s="52" t="s">
        <v>31</v>
      </c>
      <c r="E15" s="66" t="s">
        <v>67</v>
      </c>
      <c r="F15" s="65" t="s">
        <v>33</v>
      </c>
      <c r="G15" s="51" t="s">
        <v>34</v>
      </c>
      <c r="H15" s="52" t="s">
        <v>35</v>
      </c>
      <c r="I15" s="66" t="s">
        <v>56</v>
      </c>
      <c r="J15" s="65" t="s">
        <v>33</v>
      </c>
      <c r="K15" s="66" t="s">
        <v>37</v>
      </c>
      <c r="L15" s="67" t="s">
        <v>38</v>
      </c>
      <c r="M15" s="68" t="s">
        <v>39</v>
      </c>
      <c r="N15" s="69" t="s">
        <v>40</v>
      </c>
      <c r="O15" s="70">
        <v>43775</v>
      </c>
      <c r="P15" s="71">
        <v>43781</v>
      </c>
      <c r="Q15" s="72" t="s">
        <v>68</v>
      </c>
      <c r="R15" s="73" t="s">
        <v>69</v>
      </c>
      <c r="S15" s="76" t="s">
        <v>70</v>
      </c>
      <c r="T15" s="61" t="str">
        <f t="shared" si="0"/>
        <v>&lt;3.2</v>
      </c>
      <c r="U15" s="61" t="str">
        <f t="shared" si="0"/>
        <v>&lt;3</v>
      </c>
      <c r="V15" s="62" t="str">
        <f t="shared" si="1"/>
        <v>&lt;6.2</v>
      </c>
      <c r="W15" s="63" t="str">
        <f t="shared" si="2"/>
        <v/>
      </c>
    </row>
    <row r="16" spans="1:23" x14ac:dyDescent="0.45">
      <c r="A16" s="64">
        <f t="shared" si="3"/>
        <v>10</v>
      </c>
      <c r="B16" s="66" t="s">
        <v>31</v>
      </c>
      <c r="C16" s="65" t="s">
        <v>31</v>
      </c>
      <c r="D16" s="52" t="s">
        <v>31</v>
      </c>
      <c r="E16" s="66" t="s">
        <v>71</v>
      </c>
      <c r="F16" s="65" t="s">
        <v>33</v>
      </c>
      <c r="G16" s="78" t="s">
        <v>34</v>
      </c>
      <c r="H16" s="74" t="s">
        <v>35</v>
      </c>
      <c r="I16" s="66" t="s">
        <v>56</v>
      </c>
      <c r="J16" s="65" t="s">
        <v>33</v>
      </c>
      <c r="K16" s="66" t="s">
        <v>37</v>
      </c>
      <c r="L16" s="67" t="s">
        <v>38</v>
      </c>
      <c r="M16" s="68" t="s">
        <v>39</v>
      </c>
      <c r="N16" s="69" t="s">
        <v>40</v>
      </c>
      <c r="O16" s="70">
        <v>43774</v>
      </c>
      <c r="P16" s="71">
        <v>43781</v>
      </c>
      <c r="Q16" s="72" t="s">
        <v>68</v>
      </c>
      <c r="R16" s="73" t="s">
        <v>69</v>
      </c>
      <c r="S16" s="76" t="s">
        <v>72</v>
      </c>
      <c r="T16" s="61" t="str">
        <f t="shared" si="0"/>
        <v>&lt;3.2</v>
      </c>
      <c r="U16" s="61" t="str">
        <f t="shared" si="0"/>
        <v>&lt;3</v>
      </c>
      <c r="V16" s="62" t="str">
        <f t="shared" si="1"/>
        <v>&lt;6.2</v>
      </c>
      <c r="W16" s="63" t="str">
        <f t="shared" si="2"/>
        <v/>
      </c>
    </row>
    <row r="17" spans="1:23" x14ac:dyDescent="0.45">
      <c r="A17" s="64">
        <f t="shared" si="3"/>
        <v>11</v>
      </c>
      <c r="B17" s="66" t="s">
        <v>31</v>
      </c>
      <c r="C17" s="65" t="s">
        <v>31</v>
      </c>
      <c r="D17" s="52" t="s">
        <v>31</v>
      </c>
      <c r="E17" s="66" t="s">
        <v>73</v>
      </c>
      <c r="F17" s="65" t="s">
        <v>33</v>
      </c>
      <c r="G17" s="78" t="s">
        <v>34</v>
      </c>
      <c r="H17" s="52" t="s">
        <v>35</v>
      </c>
      <c r="I17" s="66" t="s">
        <v>56</v>
      </c>
      <c r="J17" s="65" t="s">
        <v>33</v>
      </c>
      <c r="K17" s="66" t="s">
        <v>37</v>
      </c>
      <c r="L17" s="67" t="s">
        <v>38</v>
      </c>
      <c r="M17" s="68" t="s">
        <v>39</v>
      </c>
      <c r="N17" s="69" t="s">
        <v>40</v>
      </c>
      <c r="O17" s="70">
        <v>43782</v>
      </c>
      <c r="P17" s="71">
        <v>43795</v>
      </c>
      <c r="Q17" s="72" t="s">
        <v>41</v>
      </c>
      <c r="R17" s="79">
        <v>3.4</v>
      </c>
      <c r="S17" s="80">
        <v>3.4</v>
      </c>
      <c r="T17" s="61" t="str">
        <f t="shared" si="0"/>
        <v>&lt;2.7</v>
      </c>
      <c r="U17" s="61">
        <f t="shared" si="0"/>
        <v>3.4</v>
      </c>
      <c r="V17" s="62">
        <f t="shared" si="1"/>
        <v>3.4</v>
      </c>
      <c r="W17" s="63" t="str">
        <f t="shared" si="2"/>
        <v/>
      </c>
    </row>
    <row r="18" spans="1:23" x14ac:dyDescent="0.45">
      <c r="A18" s="64">
        <f t="shared" si="3"/>
        <v>12</v>
      </c>
      <c r="B18" s="66" t="s">
        <v>31</v>
      </c>
      <c r="C18" s="65" t="s">
        <v>31</v>
      </c>
      <c r="D18" s="52" t="s">
        <v>31</v>
      </c>
      <c r="E18" s="66" t="s">
        <v>32</v>
      </c>
      <c r="F18" s="65" t="s">
        <v>33</v>
      </c>
      <c r="G18" s="51" t="s">
        <v>34</v>
      </c>
      <c r="H18" s="74" t="s">
        <v>35</v>
      </c>
      <c r="I18" s="66" t="s">
        <v>56</v>
      </c>
      <c r="J18" s="65" t="s">
        <v>33</v>
      </c>
      <c r="K18" s="66" t="s">
        <v>37</v>
      </c>
      <c r="L18" s="67" t="s">
        <v>38</v>
      </c>
      <c r="M18" s="68" t="s">
        <v>39</v>
      </c>
      <c r="N18" s="69" t="s">
        <v>40</v>
      </c>
      <c r="O18" s="70">
        <v>43781</v>
      </c>
      <c r="P18" s="71">
        <v>43788</v>
      </c>
      <c r="Q18" s="72" t="s">
        <v>74</v>
      </c>
      <c r="R18" s="73" t="s">
        <v>75</v>
      </c>
      <c r="S18" s="76" t="s">
        <v>76</v>
      </c>
      <c r="T18" s="61" t="str">
        <f t="shared" si="0"/>
        <v>&lt;3.4</v>
      </c>
      <c r="U18" s="61" t="str">
        <f t="shared" si="0"/>
        <v>&lt;2.8</v>
      </c>
      <c r="V18" s="62" t="str">
        <f t="shared" si="1"/>
        <v>&lt;6.2</v>
      </c>
      <c r="W18" s="63" t="str">
        <f t="shared" si="2"/>
        <v/>
      </c>
    </row>
    <row r="19" spans="1:23" x14ac:dyDescent="0.45">
      <c r="A19" s="64">
        <f t="shared" si="3"/>
        <v>13</v>
      </c>
      <c r="B19" s="66" t="s">
        <v>31</v>
      </c>
      <c r="C19" s="65" t="s">
        <v>31</v>
      </c>
      <c r="D19" s="91" t="s">
        <v>31</v>
      </c>
      <c r="E19" s="81" t="s">
        <v>44</v>
      </c>
      <c r="F19" s="82" t="s">
        <v>33</v>
      </c>
      <c r="G19" s="83" t="s">
        <v>34</v>
      </c>
      <c r="H19" s="74" t="s">
        <v>35</v>
      </c>
      <c r="I19" s="81" t="s">
        <v>56</v>
      </c>
      <c r="J19" s="65" t="s">
        <v>33</v>
      </c>
      <c r="K19" s="66" t="s">
        <v>37</v>
      </c>
      <c r="L19" s="67" t="s">
        <v>38</v>
      </c>
      <c r="M19" s="84" t="s">
        <v>39</v>
      </c>
      <c r="N19" s="85" t="s">
        <v>40</v>
      </c>
      <c r="O19" s="86">
        <v>43794</v>
      </c>
      <c r="P19" s="87">
        <v>43802</v>
      </c>
      <c r="Q19" s="72" t="s">
        <v>45</v>
      </c>
      <c r="R19" s="88" t="s">
        <v>61</v>
      </c>
      <c r="S19" s="89" t="s">
        <v>77</v>
      </c>
      <c r="T19" s="61" t="str">
        <f t="shared" si="0"/>
        <v>&lt;2.5</v>
      </c>
      <c r="U19" s="61" t="str">
        <f t="shared" si="0"/>
        <v>&lt;2.9</v>
      </c>
      <c r="V19" s="62" t="str">
        <f t="shared" si="1"/>
        <v>&lt;5.4</v>
      </c>
      <c r="W19" s="63" t="str">
        <f t="shared" si="2"/>
        <v/>
      </c>
    </row>
    <row r="20" spans="1:23" x14ac:dyDescent="0.45">
      <c r="A20" s="64">
        <f t="shared" si="3"/>
        <v>14</v>
      </c>
      <c r="B20" s="66" t="s">
        <v>31</v>
      </c>
      <c r="C20" s="65" t="s">
        <v>31</v>
      </c>
      <c r="D20" s="91" t="s">
        <v>31</v>
      </c>
      <c r="E20" s="81" t="s">
        <v>48</v>
      </c>
      <c r="F20" s="82" t="s">
        <v>33</v>
      </c>
      <c r="G20" s="83" t="s">
        <v>34</v>
      </c>
      <c r="H20" s="52" t="s">
        <v>35</v>
      </c>
      <c r="I20" s="81" t="s">
        <v>56</v>
      </c>
      <c r="J20" s="65" t="s">
        <v>33</v>
      </c>
      <c r="K20" s="66" t="s">
        <v>37</v>
      </c>
      <c r="L20" s="67" t="s">
        <v>38</v>
      </c>
      <c r="M20" s="84" t="s">
        <v>39</v>
      </c>
      <c r="N20" s="85" t="s">
        <v>40</v>
      </c>
      <c r="O20" s="86">
        <v>43794</v>
      </c>
      <c r="P20" s="87">
        <v>43802</v>
      </c>
      <c r="Q20" s="72" t="s">
        <v>45</v>
      </c>
      <c r="R20" s="73" t="s">
        <v>61</v>
      </c>
      <c r="S20" s="89" t="s">
        <v>77</v>
      </c>
      <c r="T20" s="61" t="str">
        <f t="shared" si="0"/>
        <v>&lt;2.5</v>
      </c>
      <c r="U20" s="61" t="str">
        <f t="shared" si="0"/>
        <v>&lt;2.9</v>
      </c>
      <c r="V20" s="62" t="str">
        <f t="shared" si="1"/>
        <v>&lt;5.4</v>
      </c>
      <c r="W20" s="63" t="str">
        <f t="shared" si="2"/>
        <v/>
      </c>
    </row>
    <row r="21" spans="1:23" x14ac:dyDescent="0.45">
      <c r="A21" s="64">
        <f t="shared" si="3"/>
        <v>15</v>
      </c>
      <c r="B21" s="66" t="s">
        <v>31</v>
      </c>
      <c r="C21" s="65" t="s">
        <v>31</v>
      </c>
      <c r="D21" s="91" t="s">
        <v>31</v>
      </c>
      <c r="E21" s="81" t="s">
        <v>51</v>
      </c>
      <c r="F21" s="82" t="s">
        <v>33</v>
      </c>
      <c r="G21" s="83" t="s">
        <v>34</v>
      </c>
      <c r="H21" s="52" t="s">
        <v>35</v>
      </c>
      <c r="I21" s="81" t="s">
        <v>56</v>
      </c>
      <c r="J21" s="65" t="s">
        <v>33</v>
      </c>
      <c r="K21" s="66" t="s">
        <v>37</v>
      </c>
      <c r="L21" s="67" t="s">
        <v>38</v>
      </c>
      <c r="M21" s="84" t="s">
        <v>39</v>
      </c>
      <c r="N21" s="85" t="s">
        <v>40</v>
      </c>
      <c r="O21" s="86">
        <v>43794</v>
      </c>
      <c r="P21" s="87">
        <v>43802</v>
      </c>
      <c r="Q21" s="72" t="s">
        <v>52</v>
      </c>
      <c r="R21" s="73" t="s">
        <v>46</v>
      </c>
      <c r="S21" s="89" t="s">
        <v>78</v>
      </c>
      <c r="T21" s="61" t="str">
        <f t="shared" si="0"/>
        <v>&lt;2.6</v>
      </c>
      <c r="U21" s="61" t="str">
        <f t="shared" si="0"/>
        <v>&lt;2.2</v>
      </c>
      <c r="V21" s="62" t="str">
        <f t="shared" si="1"/>
        <v>&lt;4.8</v>
      </c>
      <c r="W21" s="63" t="str">
        <f t="shared" si="2"/>
        <v/>
      </c>
    </row>
    <row r="22" spans="1:23" x14ac:dyDescent="0.45">
      <c r="A22" s="64">
        <f t="shared" si="3"/>
        <v>16</v>
      </c>
      <c r="B22" s="66" t="s">
        <v>31</v>
      </c>
      <c r="C22" s="65" t="s">
        <v>31</v>
      </c>
      <c r="D22" s="52" t="s">
        <v>31</v>
      </c>
      <c r="E22" s="66" t="s">
        <v>79</v>
      </c>
      <c r="F22" s="65" t="s">
        <v>33</v>
      </c>
      <c r="G22" s="83" t="s">
        <v>34</v>
      </c>
      <c r="H22" s="52" t="s">
        <v>35</v>
      </c>
      <c r="I22" s="66" t="s">
        <v>56</v>
      </c>
      <c r="J22" s="65" t="s">
        <v>33</v>
      </c>
      <c r="K22" s="66" t="s">
        <v>37</v>
      </c>
      <c r="L22" s="67" t="s">
        <v>38</v>
      </c>
      <c r="M22" s="68" t="s">
        <v>39</v>
      </c>
      <c r="N22" s="69" t="s">
        <v>40</v>
      </c>
      <c r="O22" s="70">
        <v>43810</v>
      </c>
      <c r="P22" s="71">
        <v>43823</v>
      </c>
      <c r="Q22" s="72" t="s">
        <v>75</v>
      </c>
      <c r="R22" s="73" t="s">
        <v>75</v>
      </c>
      <c r="S22" s="76" t="s">
        <v>80</v>
      </c>
      <c r="T22" s="61" t="str">
        <f t="shared" si="0"/>
        <v>&lt;2.8</v>
      </c>
      <c r="U22" s="61" t="str">
        <f t="shared" si="0"/>
        <v>&lt;2.8</v>
      </c>
      <c r="V22" s="62" t="str">
        <f t="shared" si="1"/>
        <v>&lt;5.6</v>
      </c>
      <c r="W22" s="63" t="str">
        <f t="shared" si="2"/>
        <v/>
      </c>
    </row>
    <row r="23" spans="1:23" x14ac:dyDescent="0.45">
      <c r="A23" s="48">
        <f t="shared" si="3"/>
        <v>17</v>
      </c>
      <c r="B23" s="50" t="s">
        <v>81</v>
      </c>
      <c r="C23" s="49" t="s">
        <v>81</v>
      </c>
      <c r="D23" s="74" t="s">
        <v>81</v>
      </c>
      <c r="E23" s="50" t="str">
        <f>VLOOKUP(F23,[1]Sheet1!$B$4:$C$22,2,FALSE)</f>
        <v>-</v>
      </c>
      <c r="F23" s="49" t="s">
        <v>82</v>
      </c>
      <c r="G23" s="51" t="s">
        <v>83</v>
      </c>
      <c r="H23" s="74" t="s">
        <v>84</v>
      </c>
      <c r="I23" s="50" t="s">
        <v>85</v>
      </c>
      <c r="J23" s="50" t="s">
        <v>86</v>
      </c>
      <c r="K23" s="50" t="s">
        <v>87</v>
      </c>
      <c r="L23" s="53" t="s">
        <v>38</v>
      </c>
      <c r="M23" s="54" t="s">
        <v>88</v>
      </c>
      <c r="N23" s="55" t="s">
        <v>40</v>
      </c>
      <c r="O23" s="56">
        <v>44018</v>
      </c>
      <c r="P23" s="57">
        <v>44020</v>
      </c>
      <c r="Q23" s="58" t="s">
        <v>89</v>
      </c>
      <c r="R23" s="59" t="s">
        <v>90</v>
      </c>
      <c r="S23" s="60" t="s">
        <v>91</v>
      </c>
      <c r="T23" s="61" t="str">
        <f t="shared" si="0"/>
        <v>&lt;4.77</v>
      </c>
      <c r="U23" s="61" t="str">
        <f t="shared" si="0"/>
        <v>&lt;6</v>
      </c>
      <c r="V23" s="62" t="str">
        <f t="shared" si="1"/>
        <v>&lt;11</v>
      </c>
      <c r="W23" s="63" t="str">
        <f t="shared" si="2"/>
        <v/>
      </c>
    </row>
    <row r="24" spans="1:23" x14ac:dyDescent="0.45">
      <c r="A24" s="64">
        <f t="shared" si="3"/>
        <v>18</v>
      </c>
      <c r="B24" s="66" t="s">
        <v>81</v>
      </c>
      <c r="C24" s="65" t="s">
        <v>81</v>
      </c>
      <c r="D24" s="52" t="s">
        <v>81</v>
      </c>
      <c r="E24" s="50" t="str">
        <f>VLOOKUP(F24,[1]Sheet1!$B$4:$C$22,2,FALSE)</f>
        <v>-</v>
      </c>
      <c r="F24" s="65" t="s">
        <v>82</v>
      </c>
      <c r="G24" s="51" t="s">
        <v>83</v>
      </c>
      <c r="H24" s="52" t="s">
        <v>84</v>
      </c>
      <c r="I24" s="66" t="s">
        <v>85</v>
      </c>
      <c r="J24" s="66" t="s">
        <v>86</v>
      </c>
      <c r="K24" s="50" t="s">
        <v>87</v>
      </c>
      <c r="L24" s="53" t="s">
        <v>38</v>
      </c>
      <c r="M24" s="68" t="s">
        <v>92</v>
      </c>
      <c r="N24" s="55" t="s">
        <v>40</v>
      </c>
      <c r="O24" s="70">
        <v>44018</v>
      </c>
      <c r="P24" s="71">
        <v>44020</v>
      </c>
      <c r="Q24" s="72" t="s">
        <v>93</v>
      </c>
      <c r="R24" s="73" t="s">
        <v>94</v>
      </c>
      <c r="S24" s="60" t="s">
        <v>95</v>
      </c>
      <c r="T24" s="61" t="str">
        <f t="shared" ref="T24:U39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&lt;5.14</v>
      </c>
      <c r="U24" s="61" t="str">
        <f t="shared" si="4"/>
        <v>&lt;4.63</v>
      </c>
      <c r="V24" s="62" t="str">
        <f t="shared" si="1"/>
        <v>&lt;9.8</v>
      </c>
      <c r="W24" s="63" t="str">
        <f t="shared" si="2"/>
        <v/>
      </c>
    </row>
    <row r="25" spans="1:23" x14ac:dyDescent="0.45">
      <c r="A25" s="64">
        <f t="shared" si="3"/>
        <v>19</v>
      </c>
      <c r="B25" s="66" t="s">
        <v>81</v>
      </c>
      <c r="C25" s="65" t="s">
        <v>81</v>
      </c>
      <c r="D25" s="52" t="s">
        <v>81</v>
      </c>
      <c r="E25" s="50" t="str">
        <f>VLOOKUP(F25,[1]Sheet1!$B$4:$C$22,2,FALSE)</f>
        <v>久慈市</v>
      </c>
      <c r="F25" s="65" t="s">
        <v>96</v>
      </c>
      <c r="G25" s="51" t="s">
        <v>83</v>
      </c>
      <c r="H25" s="52" t="s">
        <v>84</v>
      </c>
      <c r="I25" s="66" t="s">
        <v>85</v>
      </c>
      <c r="J25" s="66" t="s">
        <v>86</v>
      </c>
      <c r="K25" s="50" t="s">
        <v>87</v>
      </c>
      <c r="L25" s="53" t="s">
        <v>38</v>
      </c>
      <c r="M25" s="68" t="s">
        <v>97</v>
      </c>
      <c r="N25" s="55" t="s">
        <v>40</v>
      </c>
      <c r="O25" s="70">
        <v>44019</v>
      </c>
      <c r="P25" s="71">
        <v>44021</v>
      </c>
      <c r="Q25" s="72" t="s">
        <v>98</v>
      </c>
      <c r="R25" s="73" t="s">
        <v>99</v>
      </c>
      <c r="S25" s="60" t="s">
        <v>100</v>
      </c>
      <c r="T25" s="61" t="str">
        <f t="shared" si="4"/>
        <v>&lt;4.89</v>
      </c>
      <c r="U25" s="61" t="str">
        <f t="shared" si="4"/>
        <v>&lt;3.72</v>
      </c>
      <c r="V25" s="62" t="str">
        <f t="shared" si="1"/>
        <v>&lt;8.6</v>
      </c>
      <c r="W25" s="63" t="str">
        <f t="shared" si="2"/>
        <v/>
      </c>
    </row>
    <row r="26" spans="1:23" x14ac:dyDescent="0.45">
      <c r="A26" s="64">
        <f t="shared" si="3"/>
        <v>20</v>
      </c>
      <c r="B26" s="66" t="s">
        <v>81</v>
      </c>
      <c r="C26" s="65" t="s">
        <v>81</v>
      </c>
      <c r="D26" s="52" t="s">
        <v>81</v>
      </c>
      <c r="E26" s="50" t="str">
        <f>VLOOKUP(F26,[1]Sheet1!$B$4:$C$22,2,FALSE)</f>
        <v>久慈市</v>
      </c>
      <c r="F26" s="65" t="s">
        <v>96</v>
      </c>
      <c r="G26" s="51" t="s">
        <v>83</v>
      </c>
      <c r="H26" s="74" t="s">
        <v>84</v>
      </c>
      <c r="I26" s="66" t="s">
        <v>101</v>
      </c>
      <c r="J26" s="66" t="s">
        <v>86</v>
      </c>
      <c r="K26" s="50" t="s">
        <v>87</v>
      </c>
      <c r="L26" s="53" t="s">
        <v>38</v>
      </c>
      <c r="M26" s="68" t="s">
        <v>97</v>
      </c>
      <c r="N26" s="55" t="s">
        <v>40</v>
      </c>
      <c r="O26" s="70">
        <v>44019</v>
      </c>
      <c r="P26" s="71">
        <v>44021</v>
      </c>
      <c r="Q26" s="72" t="s">
        <v>102</v>
      </c>
      <c r="R26" s="73" t="s">
        <v>103</v>
      </c>
      <c r="S26" s="75" t="s">
        <v>104</v>
      </c>
      <c r="T26" s="61" t="str">
        <f t="shared" si="4"/>
        <v>&lt;4.88</v>
      </c>
      <c r="U26" s="61" t="str">
        <f t="shared" si="4"/>
        <v>&lt;4.04</v>
      </c>
      <c r="V26" s="62" t="str">
        <f t="shared" si="1"/>
        <v>&lt;8.9</v>
      </c>
      <c r="W26" s="63" t="str">
        <f t="shared" si="2"/>
        <v/>
      </c>
    </row>
    <row r="27" spans="1:23" x14ac:dyDescent="0.45">
      <c r="A27" s="64">
        <f t="shared" si="3"/>
        <v>21</v>
      </c>
      <c r="B27" s="66" t="s">
        <v>81</v>
      </c>
      <c r="C27" s="65" t="s">
        <v>81</v>
      </c>
      <c r="D27" s="52" t="s">
        <v>81</v>
      </c>
      <c r="E27" s="50" t="str">
        <f>VLOOKUP(F27,[1]Sheet1!$B$4:$C$22,2,FALSE)</f>
        <v>久慈市</v>
      </c>
      <c r="F27" s="65" t="s">
        <v>96</v>
      </c>
      <c r="G27" s="51" t="s">
        <v>83</v>
      </c>
      <c r="H27" s="52" t="s">
        <v>84</v>
      </c>
      <c r="I27" s="66" t="s">
        <v>105</v>
      </c>
      <c r="J27" s="66" t="s">
        <v>86</v>
      </c>
      <c r="K27" s="50" t="s">
        <v>87</v>
      </c>
      <c r="L27" s="53" t="s">
        <v>38</v>
      </c>
      <c r="M27" s="68" t="s">
        <v>97</v>
      </c>
      <c r="N27" s="55" t="s">
        <v>40</v>
      </c>
      <c r="O27" s="70">
        <v>44019</v>
      </c>
      <c r="P27" s="71">
        <v>44021</v>
      </c>
      <c r="Q27" s="72" t="s">
        <v>106</v>
      </c>
      <c r="R27" s="73" t="s">
        <v>107</v>
      </c>
      <c r="S27" s="75" t="s">
        <v>108</v>
      </c>
      <c r="T27" s="61" t="str">
        <f t="shared" si="4"/>
        <v>&lt;3.65</v>
      </c>
      <c r="U27" s="61" t="str">
        <f t="shared" si="4"/>
        <v>&lt;3.78</v>
      </c>
      <c r="V27" s="62" t="str">
        <f t="shared" si="1"/>
        <v>&lt;7.4</v>
      </c>
      <c r="W27" s="90"/>
    </row>
    <row r="28" spans="1:23" x14ac:dyDescent="0.45">
      <c r="A28" s="64">
        <f t="shared" si="3"/>
        <v>22</v>
      </c>
      <c r="B28" s="66" t="s">
        <v>81</v>
      </c>
      <c r="C28" s="65" t="s">
        <v>81</v>
      </c>
      <c r="D28" s="52" t="s">
        <v>81</v>
      </c>
      <c r="E28" s="50" t="str">
        <f>VLOOKUP(F28,[1]Sheet1!$B$4:$C$22,2,FALSE)</f>
        <v>釜石市</v>
      </c>
      <c r="F28" s="65" t="s">
        <v>109</v>
      </c>
      <c r="G28" s="51" t="s">
        <v>83</v>
      </c>
      <c r="H28" s="52" t="s">
        <v>84</v>
      </c>
      <c r="I28" s="66" t="s">
        <v>110</v>
      </c>
      <c r="J28" s="66" t="s">
        <v>86</v>
      </c>
      <c r="K28" s="50" t="s">
        <v>87</v>
      </c>
      <c r="L28" s="53" t="s">
        <v>38</v>
      </c>
      <c r="M28" s="68" t="s">
        <v>97</v>
      </c>
      <c r="N28" s="55" t="s">
        <v>40</v>
      </c>
      <c r="O28" s="70">
        <v>44018</v>
      </c>
      <c r="P28" s="71">
        <v>44020</v>
      </c>
      <c r="Q28" s="72" t="s">
        <v>111</v>
      </c>
      <c r="R28" s="73" t="s">
        <v>112</v>
      </c>
      <c r="S28" s="76" t="s">
        <v>113</v>
      </c>
      <c r="T28" s="61" t="str">
        <f t="shared" si="4"/>
        <v>&lt;3.79</v>
      </c>
      <c r="U28" s="61" t="str">
        <f t="shared" si="4"/>
        <v>&lt;3.55</v>
      </c>
      <c r="V28" s="62" t="str">
        <f t="shared" si="1"/>
        <v>&lt;7.3</v>
      </c>
      <c r="W28" s="90"/>
    </row>
    <row r="29" spans="1:23" x14ac:dyDescent="0.45">
      <c r="A29" s="64">
        <f t="shared" si="3"/>
        <v>23</v>
      </c>
      <c r="B29" s="66" t="s">
        <v>81</v>
      </c>
      <c r="C29" s="65" t="s">
        <v>81</v>
      </c>
      <c r="D29" s="52" t="s">
        <v>81</v>
      </c>
      <c r="E29" s="50" t="str">
        <f>VLOOKUP(F29,[1]Sheet1!$B$4:$C$22,2,FALSE)</f>
        <v>久慈市</v>
      </c>
      <c r="F29" s="65" t="s">
        <v>96</v>
      </c>
      <c r="G29" s="51" t="s">
        <v>83</v>
      </c>
      <c r="H29" s="74" t="s">
        <v>84</v>
      </c>
      <c r="I29" s="66" t="s">
        <v>114</v>
      </c>
      <c r="J29" s="66" t="s">
        <v>86</v>
      </c>
      <c r="K29" s="50" t="s">
        <v>87</v>
      </c>
      <c r="L29" s="53" t="s">
        <v>38</v>
      </c>
      <c r="M29" s="68" t="s">
        <v>97</v>
      </c>
      <c r="N29" s="55" t="s">
        <v>40</v>
      </c>
      <c r="O29" s="70">
        <v>44019</v>
      </c>
      <c r="P29" s="71">
        <v>44021</v>
      </c>
      <c r="Q29" s="72" t="s">
        <v>115</v>
      </c>
      <c r="R29" s="73" t="s">
        <v>116</v>
      </c>
      <c r="S29" s="76" t="s">
        <v>95</v>
      </c>
      <c r="T29" s="61" t="str">
        <f t="shared" si="4"/>
        <v>&lt;5.53</v>
      </c>
      <c r="U29" s="61" t="str">
        <f t="shared" si="4"/>
        <v>&lt;4.3</v>
      </c>
      <c r="V29" s="62" t="str">
        <f t="shared" si="1"/>
        <v>&lt;9.8</v>
      </c>
      <c r="W29" s="90"/>
    </row>
    <row r="30" spans="1:23" x14ac:dyDescent="0.45">
      <c r="A30" s="64">
        <f t="shared" si="3"/>
        <v>24</v>
      </c>
      <c r="B30" s="66" t="s">
        <v>81</v>
      </c>
      <c r="C30" s="65" t="s">
        <v>81</v>
      </c>
      <c r="D30" s="52" t="s">
        <v>81</v>
      </c>
      <c r="E30" s="50" t="str">
        <f>VLOOKUP(F30,[1]Sheet1!$B$4:$C$22,2,FALSE)</f>
        <v>久慈市</v>
      </c>
      <c r="F30" s="65" t="s">
        <v>96</v>
      </c>
      <c r="G30" s="51" t="s">
        <v>83</v>
      </c>
      <c r="H30" s="52" t="s">
        <v>84</v>
      </c>
      <c r="I30" s="66" t="s">
        <v>117</v>
      </c>
      <c r="J30" s="66" t="s">
        <v>86</v>
      </c>
      <c r="K30" s="50" t="s">
        <v>87</v>
      </c>
      <c r="L30" s="53" t="s">
        <v>38</v>
      </c>
      <c r="M30" s="68" t="s">
        <v>118</v>
      </c>
      <c r="N30" s="55" t="s">
        <v>40</v>
      </c>
      <c r="O30" s="70">
        <v>44019</v>
      </c>
      <c r="P30" s="71">
        <v>44021</v>
      </c>
      <c r="Q30" s="72" t="s">
        <v>119</v>
      </c>
      <c r="R30" s="73" t="s">
        <v>120</v>
      </c>
      <c r="S30" s="76" t="s">
        <v>121</v>
      </c>
      <c r="T30" s="61" t="str">
        <f t="shared" si="4"/>
        <v>&lt;4.5</v>
      </c>
      <c r="U30" s="61" t="str">
        <f t="shared" si="4"/>
        <v>&lt;3.73</v>
      </c>
      <c r="V30" s="62" t="str">
        <f t="shared" si="1"/>
        <v>&lt;8.2</v>
      </c>
      <c r="W30" s="90"/>
    </row>
    <row r="31" spans="1:23" x14ac:dyDescent="0.45">
      <c r="A31" s="64">
        <f t="shared" si="3"/>
        <v>25</v>
      </c>
      <c r="B31" s="66" t="s">
        <v>81</v>
      </c>
      <c r="C31" s="65" t="s">
        <v>81</v>
      </c>
      <c r="D31" s="52" t="s">
        <v>81</v>
      </c>
      <c r="E31" s="50" t="str">
        <f>VLOOKUP(F31,[1]Sheet1!$B$4:$C$22,2,FALSE)</f>
        <v>-</v>
      </c>
      <c r="F31" s="65" t="s">
        <v>82</v>
      </c>
      <c r="G31" s="51" t="s">
        <v>83</v>
      </c>
      <c r="H31" s="52" t="s">
        <v>84</v>
      </c>
      <c r="I31" s="66" t="s">
        <v>122</v>
      </c>
      <c r="J31" s="66" t="s">
        <v>86</v>
      </c>
      <c r="K31" s="50" t="s">
        <v>87</v>
      </c>
      <c r="L31" s="53" t="s">
        <v>38</v>
      </c>
      <c r="M31" s="68" t="s">
        <v>88</v>
      </c>
      <c r="N31" s="55" t="s">
        <v>40</v>
      </c>
      <c r="O31" s="70">
        <v>44018</v>
      </c>
      <c r="P31" s="71">
        <v>44020</v>
      </c>
      <c r="Q31" s="72" t="s">
        <v>123</v>
      </c>
      <c r="R31" s="73" t="s">
        <v>124</v>
      </c>
      <c r="S31" s="76" t="s">
        <v>125</v>
      </c>
      <c r="T31" s="61" t="str">
        <f t="shared" si="4"/>
        <v>&lt;4.56</v>
      </c>
      <c r="U31" s="61" t="str">
        <f t="shared" si="4"/>
        <v>&lt;5.79</v>
      </c>
      <c r="V31" s="62" t="str">
        <f t="shared" si="1"/>
        <v>&lt;10</v>
      </c>
      <c r="W31" s="90"/>
    </row>
    <row r="32" spans="1:23" x14ac:dyDescent="0.45">
      <c r="A32" s="64">
        <f t="shared" si="3"/>
        <v>26</v>
      </c>
      <c r="B32" s="66" t="s">
        <v>81</v>
      </c>
      <c r="C32" s="65" t="s">
        <v>81</v>
      </c>
      <c r="D32" s="52" t="s">
        <v>81</v>
      </c>
      <c r="E32" s="50" t="str">
        <f>VLOOKUP(F32,[1]Sheet1!$B$4:$C$22,2,FALSE)</f>
        <v>-</v>
      </c>
      <c r="F32" s="65" t="s">
        <v>82</v>
      </c>
      <c r="G32" s="51" t="s">
        <v>83</v>
      </c>
      <c r="H32" s="74" t="s">
        <v>84</v>
      </c>
      <c r="I32" s="66" t="s">
        <v>126</v>
      </c>
      <c r="J32" s="66" t="s">
        <v>86</v>
      </c>
      <c r="K32" s="50" t="s">
        <v>87</v>
      </c>
      <c r="L32" s="53" t="s">
        <v>38</v>
      </c>
      <c r="M32" s="68" t="s">
        <v>92</v>
      </c>
      <c r="N32" s="55" t="s">
        <v>40</v>
      </c>
      <c r="O32" s="70">
        <v>44018</v>
      </c>
      <c r="P32" s="71">
        <v>44020</v>
      </c>
      <c r="Q32" s="72" t="s">
        <v>127</v>
      </c>
      <c r="R32" s="73" t="s">
        <v>128</v>
      </c>
      <c r="S32" s="76" t="s">
        <v>129</v>
      </c>
      <c r="T32" s="61" t="str">
        <f t="shared" si="4"/>
        <v>&lt;4.99</v>
      </c>
      <c r="U32" s="61" t="str">
        <f t="shared" si="4"/>
        <v>&lt;4.72</v>
      </c>
      <c r="V32" s="62" t="str">
        <f t="shared" si="1"/>
        <v>&lt;9.7</v>
      </c>
      <c r="W32" s="90"/>
    </row>
    <row r="33" spans="1:23" x14ac:dyDescent="0.45">
      <c r="A33" s="64">
        <f t="shared" si="3"/>
        <v>27</v>
      </c>
      <c r="B33" s="66" t="s">
        <v>81</v>
      </c>
      <c r="C33" s="65" t="s">
        <v>81</v>
      </c>
      <c r="D33" s="91" t="s">
        <v>81</v>
      </c>
      <c r="E33" s="50" t="str">
        <f>VLOOKUP(F33,[1]Sheet1!$B$4:$C$22,2,FALSE)</f>
        <v>釜石市</v>
      </c>
      <c r="F33" s="82" t="s">
        <v>109</v>
      </c>
      <c r="G33" s="51" t="s">
        <v>83</v>
      </c>
      <c r="H33" s="91" t="s">
        <v>84</v>
      </c>
      <c r="I33" s="81" t="s">
        <v>126</v>
      </c>
      <c r="J33" s="81" t="s">
        <v>86</v>
      </c>
      <c r="K33" s="50" t="s">
        <v>87</v>
      </c>
      <c r="L33" s="53" t="s">
        <v>38</v>
      </c>
      <c r="M33" s="84" t="s">
        <v>118</v>
      </c>
      <c r="N33" s="55" t="s">
        <v>40</v>
      </c>
      <c r="O33" s="86">
        <v>44018</v>
      </c>
      <c r="P33" s="87">
        <v>44020</v>
      </c>
      <c r="Q33" s="72" t="s">
        <v>130</v>
      </c>
      <c r="R33" s="73" t="s">
        <v>131</v>
      </c>
      <c r="S33" s="89" t="s">
        <v>132</v>
      </c>
      <c r="T33" s="61" t="str">
        <f t="shared" si="4"/>
        <v>&lt;0.45</v>
      </c>
      <c r="U33" s="61" t="str">
        <f t="shared" si="4"/>
        <v>&lt;0.482</v>
      </c>
      <c r="V33" s="62" t="str">
        <f t="shared" si="1"/>
        <v>&lt;0.93</v>
      </c>
      <c r="W33" s="90"/>
    </row>
    <row r="34" spans="1:23" x14ac:dyDescent="0.45">
      <c r="A34" s="64">
        <f t="shared" si="3"/>
        <v>28</v>
      </c>
      <c r="B34" s="66" t="s">
        <v>81</v>
      </c>
      <c r="C34" s="65" t="s">
        <v>81</v>
      </c>
      <c r="D34" s="52" t="s">
        <v>81</v>
      </c>
      <c r="E34" s="50" t="str">
        <f>VLOOKUP(F34,[1]Sheet1!$B$4:$C$22,2,FALSE)</f>
        <v>久慈市</v>
      </c>
      <c r="F34" s="65" t="s">
        <v>96</v>
      </c>
      <c r="G34" s="51" t="s">
        <v>83</v>
      </c>
      <c r="H34" s="52" t="s">
        <v>84</v>
      </c>
      <c r="I34" s="66" t="s">
        <v>133</v>
      </c>
      <c r="J34" s="66" t="s">
        <v>86</v>
      </c>
      <c r="K34" s="50" t="s">
        <v>87</v>
      </c>
      <c r="L34" s="53" t="s">
        <v>38</v>
      </c>
      <c r="M34" s="68" t="s">
        <v>97</v>
      </c>
      <c r="N34" s="55" t="s">
        <v>40</v>
      </c>
      <c r="O34" s="70">
        <v>44019</v>
      </c>
      <c r="P34" s="71">
        <v>44021</v>
      </c>
      <c r="Q34" s="72" t="s">
        <v>134</v>
      </c>
      <c r="R34" s="73" t="s">
        <v>135</v>
      </c>
      <c r="S34" s="76" t="s">
        <v>136</v>
      </c>
      <c r="T34" s="61" t="str">
        <f t="shared" si="4"/>
        <v>&lt;4.97</v>
      </c>
      <c r="U34" s="61" t="str">
        <f t="shared" si="4"/>
        <v>&lt;4.96</v>
      </c>
      <c r="V34" s="62" t="str">
        <f t="shared" si="1"/>
        <v>&lt;9.9</v>
      </c>
      <c r="W34" s="90"/>
    </row>
    <row r="35" spans="1:23" x14ac:dyDescent="0.45">
      <c r="A35" s="64">
        <f t="shared" si="3"/>
        <v>29</v>
      </c>
      <c r="B35" s="66" t="s">
        <v>81</v>
      </c>
      <c r="C35" s="65" t="s">
        <v>81</v>
      </c>
      <c r="D35" s="52" t="s">
        <v>81</v>
      </c>
      <c r="E35" s="50" t="str">
        <f>VLOOKUP(F35,[1]Sheet1!$B$4:$C$22,2,FALSE)</f>
        <v>-</v>
      </c>
      <c r="F35" s="65" t="s">
        <v>82</v>
      </c>
      <c r="G35" s="51" t="s">
        <v>83</v>
      </c>
      <c r="H35" s="52" t="s">
        <v>84</v>
      </c>
      <c r="I35" s="66" t="s">
        <v>137</v>
      </c>
      <c r="J35" s="66" t="s">
        <v>86</v>
      </c>
      <c r="K35" s="50" t="s">
        <v>87</v>
      </c>
      <c r="L35" s="53" t="s">
        <v>38</v>
      </c>
      <c r="M35" s="68" t="s">
        <v>88</v>
      </c>
      <c r="N35" s="55" t="s">
        <v>40</v>
      </c>
      <c r="O35" s="70">
        <v>44018</v>
      </c>
      <c r="P35" s="71">
        <v>44020</v>
      </c>
      <c r="Q35" s="72" t="s">
        <v>138</v>
      </c>
      <c r="R35" s="73" t="s">
        <v>139</v>
      </c>
      <c r="S35" s="76" t="s">
        <v>91</v>
      </c>
      <c r="T35" s="61" t="str">
        <f t="shared" si="4"/>
        <v>&lt;4.95</v>
      </c>
      <c r="U35" s="61" t="str">
        <f t="shared" si="4"/>
        <v>&lt;5.59</v>
      </c>
      <c r="V35" s="62" t="str">
        <f t="shared" si="1"/>
        <v>&lt;11</v>
      </c>
      <c r="W35" s="90"/>
    </row>
    <row r="36" spans="1:23" x14ac:dyDescent="0.45">
      <c r="A36" s="64">
        <f t="shared" si="3"/>
        <v>30</v>
      </c>
      <c r="B36" s="66" t="s">
        <v>81</v>
      </c>
      <c r="C36" s="65" t="s">
        <v>81</v>
      </c>
      <c r="D36" s="52" t="s">
        <v>81</v>
      </c>
      <c r="E36" s="50" t="str">
        <f>VLOOKUP(F36,[1]Sheet1!$B$4:$C$22,2,FALSE)</f>
        <v>久慈市</v>
      </c>
      <c r="F36" s="65" t="s">
        <v>96</v>
      </c>
      <c r="G36" s="51" t="s">
        <v>83</v>
      </c>
      <c r="H36" s="52" t="s">
        <v>84</v>
      </c>
      <c r="I36" s="66" t="s">
        <v>137</v>
      </c>
      <c r="J36" s="66" t="s">
        <v>86</v>
      </c>
      <c r="K36" s="50" t="s">
        <v>87</v>
      </c>
      <c r="L36" s="53" t="s">
        <v>38</v>
      </c>
      <c r="M36" s="68" t="s">
        <v>118</v>
      </c>
      <c r="N36" s="55" t="s">
        <v>40</v>
      </c>
      <c r="O36" s="70">
        <v>44019</v>
      </c>
      <c r="P36" s="71">
        <v>44021</v>
      </c>
      <c r="Q36" s="72" t="s">
        <v>140</v>
      </c>
      <c r="R36" s="73" t="s">
        <v>141</v>
      </c>
      <c r="S36" s="76" t="s">
        <v>108</v>
      </c>
      <c r="T36" s="61" t="str">
        <f t="shared" si="4"/>
        <v>&lt;4.19</v>
      </c>
      <c r="U36" s="61" t="str">
        <f t="shared" si="4"/>
        <v>&lt;3.24</v>
      </c>
      <c r="V36" s="62" t="str">
        <f t="shared" si="1"/>
        <v>&lt;7.4</v>
      </c>
      <c r="W36" s="90"/>
    </row>
    <row r="37" spans="1:23" x14ac:dyDescent="0.45">
      <c r="A37" s="64">
        <f t="shared" si="3"/>
        <v>31</v>
      </c>
      <c r="B37" s="66" t="s">
        <v>81</v>
      </c>
      <c r="C37" s="65" t="s">
        <v>81</v>
      </c>
      <c r="D37" s="52" t="s">
        <v>81</v>
      </c>
      <c r="E37" s="50" t="str">
        <f>VLOOKUP(F37,[1]Sheet1!$B$4:$C$22,2,FALSE)</f>
        <v>-</v>
      </c>
      <c r="F37" s="65" t="s">
        <v>82</v>
      </c>
      <c r="G37" s="51" t="s">
        <v>83</v>
      </c>
      <c r="H37" s="52" t="s">
        <v>84</v>
      </c>
      <c r="I37" s="66" t="s">
        <v>142</v>
      </c>
      <c r="J37" s="66" t="s">
        <v>86</v>
      </c>
      <c r="K37" s="50" t="s">
        <v>87</v>
      </c>
      <c r="L37" s="53" t="s">
        <v>38</v>
      </c>
      <c r="M37" s="68" t="s">
        <v>143</v>
      </c>
      <c r="N37" s="55" t="s">
        <v>40</v>
      </c>
      <c r="O37" s="70">
        <v>44018</v>
      </c>
      <c r="P37" s="71">
        <v>44020</v>
      </c>
      <c r="Q37" s="72" t="s">
        <v>144</v>
      </c>
      <c r="R37" s="73" t="s">
        <v>145</v>
      </c>
      <c r="S37" s="76" t="s">
        <v>146</v>
      </c>
      <c r="T37" s="61" t="str">
        <f t="shared" si="4"/>
        <v>&lt;4.86</v>
      </c>
      <c r="U37" s="61" t="str">
        <f t="shared" si="4"/>
        <v>&lt;3.82</v>
      </c>
      <c r="V37" s="62" t="str">
        <f t="shared" si="1"/>
        <v>&lt;8.7</v>
      </c>
      <c r="W37" s="90"/>
    </row>
    <row r="38" spans="1:23" x14ac:dyDescent="0.45">
      <c r="A38" s="64">
        <f t="shared" si="3"/>
        <v>32</v>
      </c>
      <c r="B38" s="66" t="s">
        <v>81</v>
      </c>
      <c r="C38" s="65" t="s">
        <v>81</v>
      </c>
      <c r="D38" s="52" t="s">
        <v>81</v>
      </c>
      <c r="E38" s="50" t="str">
        <f>VLOOKUP(F38,[1]Sheet1!$B$4:$C$22,2,FALSE)</f>
        <v>-</v>
      </c>
      <c r="F38" s="65" t="s">
        <v>82</v>
      </c>
      <c r="G38" s="51" t="s">
        <v>83</v>
      </c>
      <c r="H38" s="52" t="s">
        <v>84</v>
      </c>
      <c r="I38" s="66" t="s">
        <v>142</v>
      </c>
      <c r="J38" s="66" t="s">
        <v>86</v>
      </c>
      <c r="K38" s="50" t="s">
        <v>87</v>
      </c>
      <c r="L38" s="53" t="s">
        <v>38</v>
      </c>
      <c r="M38" s="68" t="s">
        <v>92</v>
      </c>
      <c r="N38" s="55" t="s">
        <v>40</v>
      </c>
      <c r="O38" s="70">
        <v>44018</v>
      </c>
      <c r="P38" s="71">
        <v>44020</v>
      </c>
      <c r="Q38" s="72" t="s">
        <v>147</v>
      </c>
      <c r="R38" s="73" t="s">
        <v>148</v>
      </c>
      <c r="S38" s="76" t="s">
        <v>149</v>
      </c>
      <c r="T38" s="61" t="str">
        <f t="shared" si="4"/>
        <v>&lt;0.619</v>
      </c>
      <c r="U38" s="61" t="str">
        <f t="shared" si="4"/>
        <v>&lt;0.636</v>
      </c>
      <c r="V38" s="62" t="str">
        <f t="shared" si="1"/>
        <v>&lt;1.3</v>
      </c>
      <c r="W38" s="90"/>
    </row>
    <row r="39" spans="1:23" x14ac:dyDescent="0.45">
      <c r="A39" s="64">
        <f t="shared" si="3"/>
        <v>33</v>
      </c>
      <c r="B39" s="66" t="s">
        <v>81</v>
      </c>
      <c r="C39" s="65" t="s">
        <v>81</v>
      </c>
      <c r="D39" s="52" t="s">
        <v>81</v>
      </c>
      <c r="E39" s="50" t="str">
        <f>VLOOKUP(F39,[1]Sheet1!$B$4:$C$22,2,FALSE)</f>
        <v>釜石市</v>
      </c>
      <c r="F39" s="65" t="s">
        <v>109</v>
      </c>
      <c r="G39" s="51" t="s">
        <v>83</v>
      </c>
      <c r="H39" s="52" t="s">
        <v>84</v>
      </c>
      <c r="I39" s="66" t="s">
        <v>142</v>
      </c>
      <c r="J39" s="66" t="s">
        <v>86</v>
      </c>
      <c r="K39" s="50" t="s">
        <v>87</v>
      </c>
      <c r="L39" s="53" t="s">
        <v>38</v>
      </c>
      <c r="M39" s="68" t="s">
        <v>118</v>
      </c>
      <c r="N39" s="55" t="s">
        <v>40</v>
      </c>
      <c r="O39" s="70">
        <v>44018</v>
      </c>
      <c r="P39" s="71">
        <v>44020</v>
      </c>
      <c r="Q39" s="72" t="s">
        <v>150</v>
      </c>
      <c r="R39" s="73" t="s">
        <v>151</v>
      </c>
      <c r="S39" s="76" t="s">
        <v>152</v>
      </c>
      <c r="T39" s="61" t="str">
        <f t="shared" si="4"/>
        <v>&lt;0.507</v>
      </c>
      <c r="U39" s="61" t="str">
        <f t="shared" si="4"/>
        <v>&lt;0.517</v>
      </c>
      <c r="V39" s="62" t="str">
        <f t="shared" si="1"/>
        <v>&lt;1</v>
      </c>
      <c r="W39" s="90"/>
    </row>
    <row r="40" spans="1:23" x14ac:dyDescent="0.45">
      <c r="A40" s="64">
        <f t="shared" si="3"/>
        <v>34</v>
      </c>
      <c r="B40" s="66" t="s">
        <v>81</v>
      </c>
      <c r="C40" s="65" t="s">
        <v>81</v>
      </c>
      <c r="D40" s="52" t="s">
        <v>81</v>
      </c>
      <c r="E40" s="50" t="str">
        <f>VLOOKUP(F40,[1]Sheet1!$B$4:$C$22,2,FALSE)</f>
        <v>-</v>
      </c>
      <c r="F40" s="65" t="s">
        <v>82</v>
      </c>
      <c r="G40" s="51" t="s">
        <v>83</v>
      </c>
      <c r="H40" s="52" t="s">
        <v>84</v>
      </c>
      <c r="I40" s="66" t="s">
        <v>153</v>
      </c>
      <c r="J40" s="66" t="s">
        <v>86</v>
      </c>
      <c r="K40" s="50" t="s">
        <v>87</v>
      </c>
      <c r="L40" s="53" t="s">
        <v>38</v>
      </c>
      <c r="M40" s="68" t="s">
        <v>88</v>
      </c>
      <c r="N40" s="55" t="s">
        <v>40</v>
      </c>
      <c r="O40" s="70">
        <v>44018</v>
      </c>
      <c r="P40" s="71">
        <v>44020</v>
      </c>
      <c r="Q40" s="72" t="s">
        <v>154</v>
      </c>
      <c r="R40" s="73" t="s">
        <v>115</v>
      </c>
      <c r="S40" s="76" t="s">
        <v>91</v>
      </c>
      <c r="T40" s="61" t="str">
        <f t="shared" ref="T40:U59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&lt;5.83</v>
      </c>
      <c r="U40" s="61" t="str">
        <f t="shared" si="5"/>
        <v>&lt;5.53</v>
      </c>
      <c r="V40" s="62" t="str">
        <f t="shared" si="1"/>
        <v>&lt;11</v>
      </c>
      <c r="W40" s="90"/>
    </row>
    <row r="41" spans="1:23" x14ac:dyDescent="0.45">
      <c r="A41" s="64">
        <f t="shared" si="3"/>
        <v>35</v>
      </c>
      <c r="B41" s="66" t="s">
        <v>81</v>
      </c>
      <c r="C41" s="65" t="s">
        <v>81</v>
      </c>
      <c r="D41" s="52" t="s">
        <v>81</v>
      </c>
      <c r="E41" s="50" t="str">
        <f>VLOOKUP(F41,[1]Sheet1!$B$4:$C$22,2,FALSE)</f>
        <v>-</v>
      </c>
      <c r="F41" s="65" t="s">
        <v>82</v>
      </c>
      <c r="G41" s="51" t="s">
        <v>83</v>
      </c>
      <c r="H41" s="52" t="s">
        <v>84</v>
      </c>
      <c r="I41" s="66" t="s">
        <v>155</v>
      </c>
      <c r="J41" s="66" t="s">
        <v>86</v>
      </c>
      <c r="K41" s="50" t="s">
        <v>87</v>
      </c>
      <c r="L41" s="53" t="s">
        <v>38</v>
      </c>
      <c r="M41" s="68" t="s">
        <v>143</v>
      </c>
      <c r="N41" s="55" t="s">
        <v>40</v>
      </c>
      <c r="O41" s="70">
        <v>44018</v>
      </c>
      <c r="P41" s="71">
        <v>44020</v>
      </c>
      <c r="Q41" s="72" t="s">
        <v>156</v>
      </c>
      <c r="R41" s="73" t="s">
        <v>157</v>
      </c>
      <c r="S41" s="76" t="s">
        <v>158</v>
      </c>
      <c r="T41" s="61" t="str">
        <f t="shared" si="5"/>
        <v>&lt;4.79</v>
      </c>
      <c r="U41" s="61" t="str">
        <f t="shared" si="5"/>
        <v>&lt;3.7</v>
      </c>
      <c r="V41" s="62" t="str">
        <f t="shared" si="1"/>
        <v>&lt;8.5</v>
      </c>
      <c r="W41" s="90"/>
    </row>
    <row r="42" spans="1:23" x14ac:dyDescent="0.45">
      <c r="A42" s="64">
        <f t="shared" si="3"/>
        <v>36</v>
      </c>
      <c r="B42" s="66" t="s">
        <v>81</v>
      </c>
      <c r="C42" s="65" t="s">
        <v>81</v>
      </c>
      <c r="D42" s="52" t="s">
        <v>81</v>
      </c>
      <c r="E42" s="50" t="str">
        <f>VLOOKUP(F42,[1]Sheet1!$B$4:$C$22,2,FALSE)</f>
        <v>-</v>
      </c>
      <c r="F42" s="65" t="s">
        <v>82</v>
      </c>
      <c r="G42" s="51" t="s">
        <v>83</v>
      </c>
      <c r="H42" s="52" t="s">
        <v>84</v>
      </c>
      <c r="I42" s="66" t="s">
        <v>159</v>
      </c>
      <c r="J42" s="66" t="s">
        <v>86</v>
      </c>
      <c r="K42" s="50" t="s">
        <v>87</v>
      </c>
      <c r="L42" s="53" t="s">
        <v>38</v>
      </c>
      <c r="M42" s="68" t="s">
        <v>92</v>
      </c>
      <c r="N42" s="55" t="s">
        <v>40</v>
      </c>
      <c r="O42" s="70">
        <v>44018</v>
      </c>
      <c r="P42" s="71">
        <v>44020</v>
      </c>
      <c r="Q42" s="72" t="s">
        <v>160</v>
      </c>
      <c r="R42" s="73">
        <v>0.54100000000000004</v>
      </c>
      <c r="S42" s="76">
        <v>0.54</v>
      </c>
      <c r="T42" s="61" t="str">
        <f t="shared" si="5"/>
        <v>&lt;0.429</v>
      </c>
      <c r="U42" s="61">
        <f t="shared" si="5"/>
        <v>0.54100000000000004</v>
      </c>
      <c r="V42" s="62">
        <f t="shared" si="1"/>
        <v>0.54</v>
      </c>
      <c r="W42" s="90"/>
    </row>
    <row r="43" spans="1:23" x14ac:dyDescent="0.45">
      <c r="A43" s="64">
        <f t="shared" si="3"/>
        <v>37</v>
      </c>
      <c r="B43" s="66" t="s">
        <v>81</v>
      </c>
      <c r="C43" s="65" t="s">
        <v>81</v>
      </c>
      <c r="D43" s="52" t="s">
        <v>81</v>
      </c>
      <c r="E43" s="50" t="str">
        <f>VLOOKUP(F43,[1]Sheet1!$B$4:$C$22,2,FALSE)</f>
        <v>釜石市</v>
      </c>
      <c r="F43" s="65" t="s">
        <v>109</v>
      </c>
      <c r="G43" s="51" t="s">
        <v>83</v>
      </c>
      <c r="H43" s="52" t="s">
        <v>84</v>
      </c>
      <c r="I43" s="66" t="s">
        <v>159</v>
      </c>
      <c r="J43" s="66" t="s">
        <v>86</v>
      </c>
      <c r="K43" s="50" t="s">
        <v>87</v>
      </c>
      <c r="L43" s="53" t="s">
        <v>38</v>
      </c>
      <c r="M43" s="68" t="s">
        <v>97</v>
      </c>
      <c r="N43" s="55" t="s">
        <v>40</v>
      </c>
      <c r="O43" s="70">
        <v>44018</v>
      </c>
      <c r="P43" s="71">
        <v>44020</v>
      </c>
      <c r="Q43" s="72" t="s">
        <v>161</v>
      </c>
      <c r="R43" s="73">
        <v>0.75900000000000001</v>
      </c>
      <c r="S43" s="76">
        <v>0.76</v>
      </c>
      <c r="T43" s="61" t="str">
        <f t="shared" si="5"/>
        <v>&lt;0.626</v>
      </c>
      <c r="U43" s="61">
        <f t="shared" si="5"/>
        <v>0.75900000000000001</v>
      </c>
      <c r="V43" s="62">
        <f t="shared" si="1"/>
        <v>0.76</v>
      </c>
      <c r="W43" s="90"/>
    </row>
    <row r="44" spans="1:23" x14ac:dyDescent="0.45">
      <c r="A44" s="64">
        <f t="shared" si="3"/>
        <v>38</v>
      </c>
      <c r="B44" s="66" t="s">
        <v>81</v>
      </c>
      <c r="C44" s="65" t="s">
        <v>81</v>
      </c>
      <c r="D44" s="52" t="s">
        <v>81</v>
      </c>
      <c r="E44" s="50" t="str">
        <f>VLOOKUP(F44,[1]Sheet1!$B$4:$C$22,2,FALSE)</f>
        <v>-</v>
      </c>
      <c r="F44" s="65" t="s">
        <v>82</v>
      </c>
      <c r="G44" s="51" t="s">
        <v>83</v>
      </c>
      <c r="H44" s="52" t="s">
        <v>84</v>
      </c>
      <c r="I44" s="66" t="s">
        <v>162</v>
      </c>
      <c r="J44" s="66" t="s">
        <v>86</v>
      </c>
      <c r="K44" s="50" t="s">
        <v>87</v>
      </c>
      <c r="L44" s="53" t="s">
        <v>38</v>
      </c>
      <c r="M44" s="68" t="s">
        <v>143</v>
      </c>
      <c r="N44" s="55" t="s">
        <v>40</v>
      </c>
      <c r="O44" s="70">
        <v>44018</v>
      </c>
      <c r="P44" s="71">
        <v>44020</v>
      </c>
      <c r="Q44" s="72" t="s">
        <v>163</v>
      </c>
      <c r="R44" s="73" t="s">
        <v>98</v>
      </c>
      <c r="S44" s="76" t="s">
        <v>164</v>
      </c>
      <c r="T44" s="61" t="str">
        <f t="shared" si="5"/>
        <v>&lt;3.53</v>
      </c>
      <c r="U44" s="61" t="str">
        <f t="shared" si="5"/>
        <v>&lt;4.89</v>
      </c>
      <c r="V44" s="62" t="str">
        <f t="shared" si="1"/>
        <v>&lt;8.4</v>
      </c>
      <c r="W44" s="90"/>
    </row>
    <row r="45" spans="1:23" x14ac:dyDescent="0.45">
      <c r="A45" s="64">
        <f t="shared" si="3"/>
        <v>39</v>
      </c>
      <c r="B45" s="66" t="s">
        <v>81</v>
      </c>
      <c r="C45" s="65" t="s">
        <v>81</v>
      </c>
      <c r="D45" s="52" t="s">
        <v>81</v>
      </c>
      <c r="E45" s="50" t="str">
        <f>VLOOKUP(F45,[1]Sheet1!$B$4:$C$22,2,FALSE)</f>
        <v>-</v>
      </c>
      <c r="F45" s="65" t="s">
        <v>82</v>
      </c>
      <c r="G45" s="51" t="s">
        <v>83</v>
      </c>
      <c r="H45" s="52" t="s">
        <v>84</v>
      </c>
      <c r="I45" s="66" t="s">
        <v>165</v>
      </c>
      <c r="J45" s="66" t="s">
        <v>86</v>
      </c>
      <c r="K45" s="50" t="s">
        <v>87</v>
      </c>
      <c r="L45" s="53" t="s">
        <v>38</v>
      </c>
      <c r="M45" s="68" t="s">
        <v>92</v>
      </c>
      <c r="N45" s="55" t="s">
        <v>40</v>
      </c>
      <c r="O45" s="70">
        <v>44018</v>
      </c>
      <c r="P45" s="71">
        <v>44020</v>
      </c>
      <c r="Q45" s="72" t="s">
        <v>166</v>
      </c>
      <c r="R45" s="73" t="s">
        <v>167</v>
      </c>
      <c r="S45" s="76" t="s">
        <v>168</v>
      </c>
      <c r="T45" s="61" t="str">
        <f t="shared" si="5"/>
        <v>&lt;6.25</v>
      </c>
      <c r="U45" s="61" t="str">
        <f t="shared" si="5"/>
        <v>&lt;6.61</v>
      </c>
      <c r="V45" s="62" t="str">
        <f t="shared" si="1"/>
        <v>&lt;13</v>
      </c>
      <c r="W45" s="90"/>
    </row>
    <row r="46" spans="1:23" x14ac:dyDescent="0.45">
      <c r="A46" s="64">
        <f t="shared" si="3"/>
        <v>40</v>
      </c>
      <c r="B46" s="66" t="s">
        <v>81</v>
      </c>
      <c r="C46" s="65" t="s">
        <v>81</v>
      </c>
      <c r="D46" s="52" t="s">
        <v>81</v>
      </c>
      <c r="E46" s="50" t="str">
        <f>VLOOKUP(F46,[1]Sheet1!$B$4:$C$22,2,FALSE)</f>
        <v>釜石市</v>
      </c>
      <c r="F46" s="65" t="s">
        <v>109</v>
      </c>
      <c r="G46" s="51" t="s">
        <v>83</v>
      </c>
      <c r="H46" s="52" t="s">
        <v>84</v>
      </c>
      <c r="I46" s="66" t="s">
        <v>165</v>
      </c>
      <c r="J46" s="66" t="s">
        <v>86</v>
      </c>
      <c r="K46" s="50" t="s">
        <v>87</v>
      </c>
      <c r="L46" s="53" t="s">
        <v>38</v>
      </c>
      <c r="M46" s="68" t="s">
        <v>118</v>
      </c>
      <c r="N46" s="55" t="s">
        <v>40</v>
      </c>
      <c r="O46" s="70">
        <v>44018</v>
      </c>
      <c r="P46" s="71">
        <v>44020</v>
      </c>
      <c r="Q46" s="72" t="s">
        <v>169</v>
      </c>
      <c r="R46" s="73" t="s">
        <v>170</v>
      </c>
      <c r="S46" s="76" t="s">
        <v>108</v>
      </c>
      <c r="T46" s="61" t="str">
        <f t="shared" si="5"/>
        <v>&lt;3.87</v>
      </c>
      <c r="U46" s="61" t="str">
        <f t="shared" si="5"/>
        <v>&lt;3.54</v>
      </c>
      <c r="V46" s="62" t="str">
        <f t="shared" si="1"/>
        <v>&lt;7.4</v>
      </c>
      <c r="W46" s="90"/>
    </row>
    <row r="47" spans="1:23" x14ac:dyDescent="0.45">
      <c r="A47" s="64">
        <f t="shared" si="3"/>
        <v>41</v>
      </c>
      <c r="B47" s="66" t="s">
        <v>81</v>
      </c>
      <c r="C47" s="65" t="s">
        <v>81</v>
      </c>
      <c r="D47" s="52" t="s">
        <v>81</v>
      </c>
      <c r="E47" s="50" t="str">
        <f>VLOOKUP(F47,[1]Sheet1!$B$4:$C$22,2,FALSE)</f>
        <v>-</v>
      </c>
      <c r="F47" s="65" t="s">
        <v>82</v>
      </c>
      <c r="G47" s="51" t="s">
        <v>83</v>
      </c>
      <c r="H47" s="52" t="s">
        <v>84</v>
      </c>
      <c r="I47" s="66" t="s">
        <v>171</v>
      </c>
      <c r="J47" s="66" t="s">
        <v>86</v>
      </c>
      <c r="K47" s="50" t="s">
        <v>87</v>
      </c>
      <c r="L47" s="53" t="s">
        <v>38</v>
      </c>
      <c r="M47" s="68" t="s">
        <v>143</v>
      </c>
      <c r="N47" s="55" t="s">
        <v>40</v>
      </c>
      <c r="O47" s="70">
        <v>44018</v>
      </c>
      <c r="P47" s="71">
        <v>44020</v>
      </c>
      <c r="Q47" s="72" t="s">
        <v>172</v>
      </c>
      <c r="R47" s="73" t="s">
        <v>173</v>
      </c>
      <c r="S47" s="76" t="s">
        <v>174</v>
      </c>
      <c r="T47" s="61" t="str">
        <f t="shared" si="5"/>
        <v>&lt;4.29</v>
      </c>
      <c r="U47" s="61" t="str">
        <f t="shared" si="5"/>
        <v>&lt;3.6</v>
      </c>
      <c r="V47" s="62" t="str">
        <f t="shared" si="1"/>
        <v>&lt;7.9</v>
      </c>
      <c r="W47" s="90"/>
    </row>
    <row r="48" spans="1:23" x14ac:dyDescent="0.45">
      <c r="A48" s="64">
        <f t="shared" si="3"/>
        <v>42</v>
      </c>
      <c r="B48" s="66" t="s">
        <v>81</v>
      </c>
      <c r="C48" s="65" t="s">
        <v>81</v>
      </c>
      <c r="D48" s="52" t="s">
        <v>81</v>
      </c>
      <c r="E48" s="50" t="str">
        <f>VLOOKUP(F48,[1]Sheet1!$B$4:$C$22,2,FALSE)</f>
        <v>-</v>
      </c>
      <c r="F48" s="65" t="s">
        <v>82</v>
      </c>
      <c r="G48" s="51" t="s">
        <v>83</v>
      </c>
      <c r="H48" s="52" t="s">
        <v>84</v>
      </c>
      <c r="I48" s="66" t="s">
        <v>175</v>
      </c>
      <c r="J48" s="66" t="s">
        <v>86</v>
      </c>
      <c r="K48" s="50" t="s">
        <v>87</v>
      </c>
      <c r="L48" s="53" t="s">
        <v>38</v>
      </c>
      <c r="M48" s="68" t="s">
        <v>88</v>
      </c>
      <c r="N48" s="55" t="s">
        <v>40</v>
      </c>
      <c r="O48" s="70">
        <v>44018</v>
      </c>
      <c r="P48" s="71">
        <v>44020</v>
      </c>
      <c r="Q48" s="72" t="s">
        <v>94</v>
      </c>
      <c r="R48" s="73" t="s">
        <v>176</v>
      </c>
      <c r="S48" s="76" t="s">
        <v>125</v>
      </c>
      <c r="T48" s="61" t="str">
        <f t="shared" si="5"/>
        <v>&lt;4.63</v>
      </c>
      <c r="U48" s="61" t="str">
        <f t="shared" si="5"/>
        <v>&lt;5.77</v>
      </c>
      <c r="V48" s="62" t="str">
        <f t="shared" si="1"/>
        <v>&lt;10</v>
      </c>
      <c r="W48" s="90"/>
    </row>
    <row r="49" spans="1:23" x14ac:dyDescent="0.45">
      <c r="A49" s="64">
        <f t="shared" si="3"/>
        <v>43</v>
      </c>
      <c r="B49" s="66" t="s">
        <v>81</v>
      </c>
      <c r="C49" s="65" t="s">
        <v>81</v>
      </c>
      <c r="D49" s="52" t="s">
        <v>81</v>
      </c>
      <c r="E49" s="50" t="str">
        <f>VLOOKUP(F49,[1]Sheet1!$B$4:$C$22,2,FALSE)</f>
        <v>-</v>
      </c>
      <c r="F49" s="65" t="s">
        <v>82</v>
      </c>
      <c r="G49" s="51" t="s">
        <v>83</v>
      </c>
      <c r="H49" s="52" t="s">
        <v>84</v>
      </c>
      <c r="I49" s="66" t="s">
        <v>177</v>
      </c>
      <c r="J49" s="66" t="s">
        <v>86</v>
      </c>
      <c r="K49" s="50" t="s">
        <v>87</v>
      </c>
      <c r="L49" s="53" t="s">
        <v>38</v>
      </c>
      <c r="M49" s="68" t="s">
        <v>143</v>
      </c>
      <c r="N49" s="55" t="s">
        <v>40</v>
      </c>
      <c r="O49" s="70">
        <v>44018</v>
      </c>
      <c r="P49" s="71">
        <v>44020</v>
      </c>
      <c r="Q49" s="72" t="s">
        <v>178</v>
      </c>
      <c r="R49" s="73" t="s">
        <v>169</v>
      </c>
      <c r="S49" s="76" t="s">
        <v>179</v>
      </c>
      <c r="T49" s="61" t="str">
        <f t="shared" si="5"/>
        <v>&lt;4.11</v>
      </c>
      <c r="U49" s="61" t="str">
        <f t="shared" si="5"/>
        <v>&lt;3.87</v>
      </c>
      <c r="V49" s="62" t="str">
        <f t="shared" si="1"/>
        <v>&lt;8</v>
      </c>
      <c r="W49" s="90"/>
    </row>
    <row r="50" spans="1:23" x14ac:dyDescent="0.45">
      <c r="A50" s="64">
        <f t="shared" si="3"/>
        <v>44</v>
      </c>
      <c r="B50" s="66" t="s">
        <v>81</v>
      </c>
      <c r="C50" s="65" t="s">
        <v>81</v>
      </c>
      <c r="D50" s="52" t="s">
        <v>81</v>
      </c>
      <c r="E50" s="50" t="str">
        <f>VLOOKUP(F50,[1]Sheet1!$B$4:$C$22,2,FALSE)</f>
        <v>釜石市</v>
      </c>
      <c r="F50" s="65" t="s">
        <v>109</v>
      </c>
      <c r="G50" s="51" t="s">
        <v>83</v>
      </c>
      <c r="H50" s="52" t="s">
        <v>84</v>
      </c>
      <c r="I50" s="66" t="s">
        <v>180</v>
      </c>
      <c r="J50" s="66" t="s">
        <v>86</v>
      </c>
      <c r="K50" s="50" t="s">
        <v>87</v>
      </c>
      <c r="L50" s="53" t="s">
        <v>38</v>
      </c>
      <c r="M50" s="68" t="s">
        <v>118</v>
      </c>
      <c r="N50" s="55" t="s">
        <v>40</v>
      </c>
      <c r="O50" s="70">
        <v>44018</v>
      </c>
      <c r="P50" s="71">
        <v>44020</v>
      </c>
      <c r="Q50" s="72" t="s">
        <v>181</v>
      </c>
      <c r="R50" s="73" t="s">
        <v>182</v>
      </c>
      <c r="S50" s="76" t="s">
        <v>183</v>
      </c>
      <c r="T50" s="61" t="str">
        <f t="shared" si="5"/>
        <v>&lt;0.382</v>
      </c>
      <c r="U50" s="61" t="str">
        <f t="shared" si="5"/>
        <v>&lt;0.435</v>
      </c>
      <c r="V50" s="62" t="str">
        <f t="shared" si="1"/>
        <v>&lt;0.82</v>
      </c>
      <c r="W50" s="90"/>
    </row>
    <row r="51" spans="1:23" x14ac:dyDescent="0.45">
      <c r="A51" s="64">
        <f t="shared" si="3"/>
        <v>45</v>
      </c>
      <c r="B51" s="66" t="s">
        <v>81</v>
      </c>
      <c r="C51" s="65" t="s">
        <v>81</v>
      </c>
      <c r="D51" s="52" t="s">
        <v>81</v>
      </c>
      <c r="E51" s="50" t="str">
        <f>VLOOKUP(F51,[1]Sheet1!$B$4:$C$22,2,FALSE)</f>
        <v>久慈市</v>
      </c>
      <c r="F51" s="65" t="s">
        <v>96</v>
      </c>
      <c r="G51" s="51" t="s">
        <v>83</v>
      </c>
      <c r="H51" s="52" t="s">
        <v>84</v>
      </c>
      <c r="I51" s="66" t="s">
        <v>180</v>
      </c>
      <c r="J51" s="66" t="s">
        <v>86</v>
      </c>
      <c r="K51" s="50" t="s">
        <v>87</v>
      </c>
      <c r="L51" s="53" t="s">
        <v>38</v>
      </c>
      <c r="M51" s="68" t="s">
        <v>118</v>
      </c>
      <c r="N51" s="55" t="s">
        <v>40</v>
      </c>
      <c r="O51" s="70">
        <v>44019</v>
      </c>
      <c r="P51" s="71">
        <v>44021</v>
      </c>
      <c r="Q51" s="72" t="s">
        <v>184</v>
      </c>
      <c r="R51" s="73" t="s">
        <v>185</v>
      </c>
      <c r="S51" s="76" t="s">
        <v>186</v>
      </c>
      <c r="T51" s="61" t="str">
        <f t="shared" si="5"/>
        <v>&lt;4.54</v>
      </c>
      <c r="U51" s="61" t="str">
        <f t="shared" si="5"/>
        <v>&lt;3.56</v>
      </c>
      <c r="V51" s="62" t="str">
        <f t="shared" si="1"/>
        <v>&lt;8.1</v>
      </c>
      <c r="W51" s="90"/>
    </row>
    <row r="52" spans="1:23" x14ac:dyDescent="0.45">
      <c r="A52" s="64">
        <f t="shared" si="3"/>
        <v>46</v>
      </c>
      <c r="B52" s="66" t="s">
        <v>81</v>
      </c>
      <c r="C52" s="65" t="s">
        <v>81</v>
      </c>
      <c r="D52" s="52" t="s">
        <v>81</v>
      </c>
      <c r="E52" s="50" t="str">
        <f>VLOOKUP(F52,[1]Sheet1!$B$4:$C$22,2,FALSE)</f>
        <v>釜石市</v>
      </c>
      <c r="F52" s="65" t="s">
        <v>109</v>
      </c>
      <c r="G52" s="51" t="s">
        <v>83</v>
      </c>
      <c r="H52" s="52" t="s">
        <v>84</v>
      </c>
      <c r="I52" s="66" t="s">
        <v>187</v>
      </c>
      <c r="J52" s="66" t="s">
        <v>86</v>
      </c>
      <c r="K52" s="50" t="s">
        <v>87</v>
      </c>
      <c r="L52" s="53" t="s">
        <v>38</v>
      </c>
      <c r="M52" s="68" t="s">
        <v>97</v>
      </c>
      <c r="N52" s="55" t="s">
        <v>40</v>
      </c>
      <c r="O52" s="70">
        <v>44018</v>
      </c>
      <c r="P52" s="71">
        <v>44020</v>
      </c>
      <c r="Q52" s="72" t="s">
        <v>188</v>
      </c>
      <c r="R52" s="73" t="s">
        <v>189</v>
      </c>
      <c r="S52" s="76" t="s">
        <v>190</v>
      </c>
      <c r="T52" s="61" t="str">
        <f t="shared" si="5"/>
        <v>&lt;0.447</v>
      </c>
      <c r="U52" s="61" t="str">
        <f t="shared" si="5"/>
        <v>&lt;0.352</v>
      </c>
      <c r="V52" s="62" t="str">
        <f t="shared" si="1"/>
        <v>&lt;0.8</v>
      </c>
      <c r="W52" s="90"/>
    </row>
    <row r="53" spans="1:23" x14ac:dyDescent="0.45">
      <c r="A53" s="64">
        <f t="shared" si="3"/>
        <v>47</v>
      </c>
      <c r="B53" s="66" t="s">
        <v>81</v>
      </c>
      <c r="C53" s="65" t="s">
        <v>81</v>
      </c>
      <c r="D53" s="52" t="s">
        <v>81</v>
      </c>
      <c r="E53" s="50" t="str">
        <f>VLOOKUP(F53,[1]Sheet1!$B$4:$C$22,2,FALSE)</f>
        <v>-</v>
      </c>
      <c r="F53" s="65" t="s">
        <v>82</v>
      </c>
      <c r="G53" s="51" t="s">
        <v>83</v>
      </c>
      <c r="H53" s="52" t="s">
        <v>84</v>
      </c>
      <c r="I53" s="66" t="s">
        <v>191</v>
      </c>
      <c r="J53" s="66" t="s">
        <v>86</v>
      </c>
      <c r="K53" s="50" t="s">
        <v>87</v>
      </c>
      <c r="L53" s="53" t="s">
        <v>38</v>
      </c>
      <c r="M53" s="68" t="s">
        <v>92</v>
      </c>
      <c r="N53" s="55" t="s">
        <v>40</v>
      </c>
      <c r="O53" s="70">
        <v>44018</v>
      </c>
      <c r="P53" s="71">
        <v>44020</v>
      </c>
      <c r="Q53" s="72" t="s">
        <v>192</v>
      </c>
      <c r="R53" s="73" t="s">
        <v>193</v>
      </c>
      <c r="S53" s="76" t="s">
        <v>194</v>
      </c>
      <c r="T53" s="61" t="str">
        <f t="shared" si="5"/>
        <v>&lt;0.374</v>
      </c>
      <c r="U53" s="61" t="str">
        <f t="shared" si="5"/>
        <v>&lt;0.332</v>
      </c>
      <c r="V53" s="62" t="str">
        <f t="shared" si="1"/>
        <v>&lt;0.71</v>
      </c>
      <c r="W53" s="90"/>
    </row>
    <row r="54" spans="1:23" x14ac:dyDescent="0.45">
      <c r="A54" s="64">
        <f t="shared" si="3"/>
        <v>48</v>
      </c>
      <c r="B54" s="66" t="s">
        <v>81</v>
      </c>
      <c r="C54" s="65" t="s">
        <v>81</v>
      </c>
      <c r="D54" s="52" t="s">
        <v>81</v>
      </c>
      <c r="E54" s="50" t="str">
        <f>VLOOKUP(F54,[1]Sheet1!$B$4:$C$22,2,FALSE)</f>
        <v>大船渡市</v>
      </c>
      <c r="F54" s="65" t="s">
        <v>195</v>
      </c>
      <c r="G54" s="51" t="s">
        <v>83</v>
      </c>
      <c r="H54" s="52" t="s">
        <v>84</v>
      </c>
      <c r="I54" s="66" t="s">
        <v>196</v>
      </c>
      <c r="J54" s="66" t="s">
        <v>197</v>
      </c>
      <c r="K54" s="50" t="s">
        <v>87</v>
      </c>
      <c r="L54" s="53" t="s">
        <v>38</v>
      </c>
      <c r="M54" s="68" t="s">
        <v>118</v>
      </c>
      <c r="N54" s="55" t="s">
        <v>40</v>
      </c>
      <c r="O54" s="70">
        <v>44019</v>
      </c>
      <c r="P54" s="71">
        <v>44021</v>
      </c>
      <c r="Q54" s="72" t="s">
        <v>198</v>
      </c>
      <c r="R54" s="73" t="s">
        <v>199</v>
      </c>
      <c r="S54" s="76" t="s">
        <v>200</v>
      </c>
      <c r="T54" s="61" t="str">
        <f t="shared" si="5"/>
        <v>&lt;0.346</v>
      </c>
      <c r="U54" s="61" t="str">
        <f t="shared" si="5"/>
        <v>&lt;0.491</v>
      </c>
      <c r="V54" s="62" t="str">
        <f t="shared" si="1"/>
        <v>&lt;0.84</v>
      </c>
      <c r="W54" s="90"/>
    </row>
    <row r="55" spans="1:23" x14ac:dyDescent="0.45">
      <c r="A55" s="64">
        <f t="shared" si="3"/>
        <v>49</v>
      </c>
      <c r="B55" s="66" t="s">
        <v>81</v>
      </c>
      <c r="C55" s="65" t="s">
        <v>81</v>
      </c>
      <c r="D55" s="52" t="s">
        <v>81</v>
      </c>
      <c r="E55" s="50" t="str">
        <f>VLOOKUP(F55,[1]Sheet1!$B$4:$C$22,2,FALSE)</f>
        <v>大船渡市</v>
      </c>
      <c r="F55" s="65" t="s">
        <v>195</v>
      </c>
      <c r="G55" s="51" t="s">
        <v>83</v>
      </c>
      <c r="H55" s="52" t="s">
        <v>84</v>
      </c>
      <c r="I55" s="66" t="s">
        <v>196</v>
      </c>
      <c r="J55" s="66" t="s">
        <v>197</v>
      </c>
      <c r="K55" s="50" t="s">
        <v>87</v>
      </c>
      <c r="L55" s="53" t="s">
        <v>38</v>
      </c>
      <c r="M55" s="68" t="s">
        <v>118</v>
      </c>
      <c r="N55" s="55" t="s">
        <v>40</v>
      </c>
      <c r="O55" s="70">
        <v>44019</v>
      </c>
      <c r="P55" s="71">
        <v>44021</v>
      </c>
      <c r="Q55" s="72" t="s">
        <v>201</v>
      </c>
      <c r="R55" s="73" t="s">
        <v>202</v>
      </c>
      <c r="S55" s="76" t="s">
        <v>203</v>
      </c>
      <c r="T55" s="61" t="str">
        <f t="shared" si="5"/>
        <v>&lt;0.27</v>
      </c>
      <c r="U55" s="61" t="str">
        <f t="shared" si="5"/>
        <v>&lt;0.341</v>
      </c>
      <c r="V55" s="62" t="str">
        <f t="shared" si="1"/>
        <v>&lt;0.61</v>
      </c>
      <c r="W55" s="90"/>
    </row>
    <row r="56" spans="1:23" x14ac:dyDescent="0.45">
      <c r="A56" s="64">
        <f t="shared" si="3"/>
        <v>50</v>
      </c>
      <c r="B56" s="66" t="s">
        <v>81</v>
      </c>
      <c r="C56" s="65" t="s">
        <v>81</v>
      </c>
      <c r="D56" s="52" t="s">
        <v>81</v>
      </c>
      <c r="E56" s="50" t="str">
        <f>VLOOKUP(F56,[1]Sheet1!$B$4:$C$22,2,FALSE)</f>
        <v>大船渡市</v>
      </c>
      <c r="F56" s="65" t="s">
        <v>195</v>
      </c>
      <c r="G56" s="51" t="s">
        <v>83</v>
      </c>
      <c r="H56" s="52" t="s">
        <v>84</v>
      </c>
      <c r="I56" s="66" t="s">
        <v>196</v>
      </c>
      <c r="J56" s="66" t="s">
        <v>197</v>
      </c>
      <c r="K56" s="50" t="s">
        <v>87</v>
      </c>
      <c r="L56" s="53" t="s">
        <v>38</v>
      </c>
      <c r="M56" s="68" t="s">
        <v>118</v>
      </c>
      <c r="N56" s="55" t="s">
        <v>40</v>
      </c>
      <c r="O56" s="70">
        <v>44019</v>
      </c>
      <c r="P56" s="71">
        <v>44021</v>
      </c>
      <c r="Q56" s="72" t="s">
        <v>204</v>
      </c>
      <c r="R56" s="73" t="s">
        <v>205</v>
      </c>
      <c r="S56" s="76" t="s">
        <v>206</v>
      </c>
      <c r="T56" s="61" t="str">
        <f t="shared" si="5"/>
        <v>&lt;0.423</v>
      </c>
      <c r="U56" s="61" t="str">
        <f t="shared" si="5"/>
        <v>&lt;0.442</v>
      </c>
      <c r="V56" s="62" t="str">
        <f t="shared" si="1"/>
        <v>&lt;0.87</v>
      </c>
      <c r="W56" s="90"/>
    </row>
    <row r="57" spans="1:23" x14ac:dyDescent="0.45">
      <c r="A57" s="64">
        <f t="shared" si="3"/>
        <v>51</v>
      </c>
      <c r="B57" s="66" t="s">
        <v>81</v>
      </c>
      <c r="C57" s="65" t="s">
        <v>81</v>
      </c>
      <c r="D57" s="52" t="s">
        <v>81</v>
      </c>
      <c r="E57" s="50" t="str">
        <f>VLOOKUP(F57,[1]Sheet1!$B$4:$C$22,2,FALSE)</f>
        <v>大船渡市</v>
      </c>
      <c r="F57" s="65" t="s">
        <v>195</v>
      </c>
      <c r="G57" s="51" t="s">
        <v>83</v>
      </c>
      <c r="H57" s="52" t="s">
        <v>84</v>
      </c>
      <c r="I57" s="66" t="s">
        <v>196</v>
      </c>
      <c r="J57" s="66" t="s">
        <v>197</v>
      </c>
      <c r="K57" s="50" t="s">
        <v>87</v>
      </c>
      <c r="L57" s="53" t="s">
        <v>38</v>
      </c>
      <c r="M57" s="68" t="s">
        <v>118</v>
      </c>
      <c r="N57" s="55" t="s">
        <v>40</v>
      </c>
      <c r="O57" s="70">
        <v>44019</v>
      </c>
      <c r="P57" s="71">
        <v>44021</v>
      </c>
      <c r="Q57" s="72" t="s">
        <v>207</v>
      </c>
      <c r="R57" s="73" t="s">
        <v>208</v>
      </c>
      <c r="S57" s="76" t="s">
        <v>209</v>
      </c>
      <c r="T57" s="61" t="str">
        <f t="shared" si="5"/>
        <v>&lt;0.227</v>
      </c>
      <c r="U57" s="61" t="str">
        <f t="shared" si="5"/>
        <v>&lt;0.348</v>
      </c>
      <c r="V57" s="62" t="str">
        <f t="shared" si="1"/>
        <v>&lt;0.58</v>
      </c>
      <c r="W57" s="90"/>
    </row>
    <row r="58" spans="1:23" x14ac:dyDescent="0.45">
      <c r="A58" s="64">
        <f t="shared" si="3"/>
        <v>52</v>
      </c>
      <c r="B58" s="66" t="s">
        <v>81</v>
      </c>
      <c r="C58" s="65" t="s">
        <v>81</v>
      </c>
      <c r="D58" s="52" t="s">
        <v>81</v>
      </c>
      <c r="E58" s="50" t="str">
        <f>VLOOKUP(F58,[1]Sheet1!$B$4:$C$22,2,FALSE)</f>
        <v>一関市</v>
      </c>
      <c r="F58" s="65" t="s">
        <v>210</v>
      </c>
      <c r="G58" s="83" t="s">
        <v>211</v>
      </c>
      <c r="H58" s="52" t="s">
        <v>84</v>
      </c>
      <c r="I58" s="66" t="s">
        <v>212</v>
      </c>
      <c r="J58" s="66" t="s">
        <v>86</v>
      </c>
      <c r="K58" s="50" t="s">
        <v>87</v>
      </c>
      <c r="L58" s="67" t="s">
        <v>213</v>
      </c>
      <c r="M58" s="68" t="s">
        <v>118</v>
      </c>
      <c r="N58" s="55" t="s">
        <v>40</v>
      </c>
      <c r="O58" s="70">
        <v>44016</v>
      </c>
      <c r="P58" s="71">
        <v>44020</v>
      </c>
      <c r="Q58" s="72" t="s">
        <v>214</v>
      </c>
      <c r="R58" s="73">
        <v>7.45</v>
      </c>
      <c r="S58" s="76">
        <v>7.5</v>
      </c>
      <c r="T58" s="61" t="str">
        <f t="shared" si="5"/>
        <v>&lt;4.78</v>
      </c>
      <c r="U58" s="61">
        <f t="shared" si="5"/>
        <v>7.45</v>
      </c>
      <c r="V58" s="62">
        <f t="shared" si="1"/>
        <v>7.5</v>
      </c>
      <c r="W58" s="90"/>
    </row>
    <row r="59" spans="1:23" x14ac:dyDescent="0.45">
      <c r="A59" s="64">
        <f t="shared" si="3"/>
        <v>53</v>
      </c>
      <c r="B59" s="66" t="s">
        <v>81</v>
      </c>
      <c r="C59" s="65" t="s">
        <v>81</v>
      </c>
      <c r="D59" s="52" t="s">
        <v>81</v>
      </c>
      <c r="E59" s="50" t="str">
        <f>VLOOKUP(F59,[1]Sheet1!$B$4:$C$22,2,FALSE)</f>
        <v>一関市</v>
      </c>
      <c r="F59" s="65" t="s">
        <v>210</v>
      </c>
      <c r="G59" s="83" t="s">
        <v>211</v>
      </c>
      <c r="H59" s="52" t="s">
        <v>84</v>
      </c>
      <c r="I59" s="66" t="s">
        <v>212</v>
      </c>
      <c r="J59" s="66" t="s">
        <v>86</v>
      </c>
      <c r="K59" s="50" t="s">
        <v>87</v>
      </c>
      <c r="L59" s="67" t="s">
        <v>213</v>
      </c>
      <c r="M59" s="68" t="s">
        <v>118</v>
      </c>
      <c r="N59" s="55" t="s">
        <v>40</v>
      </c>
      <c r="O59" s="70">
        <v>44017</v>
      </c>
      <c r="P59" s="71">
        <v>44020</v>
      </c>
      <c r="Q59" s="72" t="s">
        <v>215</v>
      </c>
      <c r="R59" s="73">
        <v>19.8</v>
      </c>
      <c r="S59" s="76">
        <v>20</v>
      </c>
      <c r="T59" s="61" t="str">
        <f t="shared" si="5"/>
        <v>&lt;4.81</v>
      </c>
      <c r="U59" s="61">
        <f t="shared" si="5"/>
        <v>19.8</v>
      </c>
      <c r="V59" s="62">
        <f t="shared" si="1"/>
        <v>20</v>
      </c>
      <c r="W59" s="90"/>
    </row>
    <row r="60" spans="1:23" x14ac:dyDescent="0.45">
      <c r="A60" s="64">
        <f t="shared" si="3"/>
        <v>54</v>
      </c>
      <c r="B60" s="50" t="s">
        <v>216</v>
      </c>
      <c r="C60" s="67" t="s">
        <v>216</v>
      </c>
      <c r="D60" s="217" t="s">
        <v>87</v>
      </c>
      <c r="E60" s="66" t="s">
        <v>87</v>
      </c>
      <c r="F60" s="65" t="s">
        <v>217</v>
      </c>
      <c r="G60" s="51" t="s">
        <v>218</v>
      </c>
      <c r="H60" s="52" t="s">
        <v>219</v>
      </c>
      <c r="I60" s="66" t="s">
        <v>220</v>
      </c>
      <c r="J60" s="97" t="s">
        <v>33</v>
      </c>
      <c r="K60" s="97" t="s">
        <v>33</v>
      </c>
      <c r="L60" s="92" t="s">
        <v>38</v>
      </c>
      <c r="M60" s="93" t="s">
        <v>221</v>
      </c>
      <c r="N60" s="69" t="s">
        <v>40</v>
      </c>
      <c r="O60" s="70">
        <v>44013</v>
      </c>
      <c r="P60" s="71">
        <v>44025</v>
      </c>
      <c r="Q60" s="58" t="s">
        <v>222</v>
      </c>
      <c r="R60" s="59" t="s">
        <v>223</v>
      </c>
      <c r="S60" s="60" t="s">
        <v>224</v>
      </c>
      <c r="T60" s="61" t="str">
        <f t="shared" ref="T60:U69" si="6">IF(Q60="","",IF(NOT(ISERROR(Q60*1)),ROUNDDOWN(Q60*1,2-INT(LOG(ABS(Q60*1)))),IFERROR("&lt;"&amp;ROUNDDOWN(IF(SUBSTITUTE(Q60,"&lt;","")*1&lt;=50,SUBSTITUTE(Q60,"&lt;","")*1,""),2-INT(LOG(ABS(SUBSTITUTE(Q60,"&lt;","")*1)))),IF(Q60="-",Q60,"入力形式が間違っています"))))</f>
        <v>&lt;2.8</v>
      </c>
      <c r="U60" s="61" t="str">
        <f t="shared" si="6"/>
        <v>&lt;4.7</v>
      </c>
      <c r="V60" s="62" t="str">
        <f t="shared" si="1"/>
        <v>&lt;7.5</v>
      </c>
      <c r="W60" s="63" t="str">
        <f t="shared" ref="W60:W79" si="7">IF(ISERROR(V60*1),"",IF(AND(H60="飲料水",V60&gt;=11),"○",IF(AND(H60="牛乳・乳児用食品",V60&gt;=51),"○",IF(AND(H60&lt;&gt;"",V60&gt;=110),"○",""))))</f>
        <v/>
      </c>
    </row>
    <row r="61" spans="1:23" x14ac:dyDescent="0.45">
      <c r="A61" s="64">
        <f t="shared" si="3"/>
        <v>55</v>
      </c>
      <c r="B61" s="66" t="s">
        <v>216</v>
      </c>
      <c r="C61" s="67" t="s">
        <v>216</v>
      </c>
      <c r="D61" s="217" t="s">
        <v>87</v>
      </c>
      <c r="E61" s="66" t="s">
        <v>87</v>
      </c>
      <c r="F61" s="65" t="s">
        <v>217</v>
      </c>
      <c r="G61" s="51" t="s">
        <v>218</v>
      </c>
      <c r="H61" s="52" t="s">
        <v>219</v>
      </c>
      <c r="I61" s="66" t="s">
        <v>225</v>
      </c>
      <c r="J61" s="97" t="s">
        <v>33</v>
      </c>
      <c r="K61" s="97" t="s">
        <v>33</v>
      </c>
      <c r="L61" s="92" t="s">
        <v>38</v>
      </c>
      <c r="M61" s="93" t="s">
        <v>221</v>
      </c>
      <c r="N61" s="69" t="s">
        <v>40</v>
      </c>
      <c r="O61" s="70">
        <v>44013</v>
      </c>
      <c r="P61" s="71">
        <v>44025</v>
      </c>
      <c r="Q61" s="72" t="s">
        <v>226</v>
      </c>
      <c r="R61" s="73" t="s">
        <v>227</v>
      </c>
      <c r="S61" s="60" t="s">
        <v>228</v>
      </c>
      <c r="T61" s="61" t="str">
        <f t="shared" si="6"/>
        <v>&lt;2.6</v>
      </c>
      <c r="U61" s="61" t="str">
        <f t="shared" si="6"/>
        <v>&lt;3.3</v>
      </c>
      <c r="V61" s="62" t="str">
        <f t="shared" si="1"/>
        <v>&lt;5.9</v>
      </c>
      <c r="W61" s="63" t="str">
        <f t="shared" si="7"/>
        <v/>
      </c>
    </row>
    <row r="62" spans="1:23" x14ac:dyDescent="0.45">
      <c r="A62" s="64">
        <f t="shared" si="3"/>
        <v>56</v>
      </c>
      <c r="B62" s="66" t="s">
        <v>216</v>
      </c>
      <c r="C62" s="67" t="s">
        <v>216</v>
      </c>
      <c r="D62" s="217" t="s">
        <v>87</v>
      </c>
      <c r="E62" s="66" t="s">
        <v>87</v>
      </c>
      <c r="F62" s="65" t="s">
        <v>229</v>
      </c>
      <c r="G62" s="51" t="s">
        <v>218</v>
      </c>
      <c r="H62" s="52" t="s">
        <v>230</v>
      </c>
      <c r="I62" s="66" t="s">
        <v>231</v>
      </c>
      <c r="J62" s="97" t="s">
        <v>33</v>
      </c>
      <c r="K62" s="97" t="s">
        <v>33</v>
      </c>
      <c r="L62" s="92" t="s">
        <v>38</v>
      </c>
      <c r="M62" s="93" t="s">
        <v>221</v>
      </c>
      <c r="N62" s="69" t="s">
        <v>40</v>
      </c>
      <c r="O62" s="70">
        <v>44018</v>
      </c>
      <c r="P62" s="71">
        <v>44025</v>
      </c>
      <c r="Q62" s="72" t="s">
        <v>232</v>
      </c>
      <c r="R62" s="73" t="s">
        <v>233</v>
      </c>
      <c r="S62" s="60" t="s">
        <v>234</v>
      </c>
      <c r="T62" s="61" t="str">
        <f t="shared" si="6"/>
        <v>&lt;0.51</v>
      </c>
      <c r="U62" s="61" t="str">
        <f t="shared" si="6"/>
        <v>&lt;0.61</v>
      </c>
      <c r="V62" s="62" t="str">
        <f t="shared" si="1"/>
        <v>&lt;1.1</v>
      </c>
      <c r="W62" s="63" t="str">
        <f t="shared" si="7"/>
        <v/>
      </c>
    </row>
    <row r="63" spans="1:23" x14ac:dyDescent="0.45">
      <c r="A63" s="64">
        <f t="shared" si="3"/>
        <v>57</v>
      </c>
      <c r="B63" s="66" t="s">
        <v>216</v>
      </c>
      <c r="C63" s="67" t="s">
        <v>216</v>
      </c>
      <c r="D63" s="218" t="s">
        <v>87</v>
      </c>
      <c r="E63" s="50" t="s">
        <v>87</v>
      </c>
      <c r="F63" s="49" t="s">
        <v>235</v>
      </c>
      <c r="G63" s="51" t="s">
        <v>218</v>
      </c>
      <c r="H63" s="52" t="s">
        <v>219</v>
      </c>
      <c r="I63" s="50" t="s">
        <v>236</v>
      </c>
      <c r="J63" s="97" t="s">
        <v>33</v>
      </c>
      <c r="K63" s="97" t="s">
        <v>33</v>
      </c>
      <c r="L63" s="92" t="s">
        <v>38</v>
      </c>
      <c r="M63" s="94" t="s">
        <v>221</v>
      </c>
      <c r="N63" s="55" t="s">
        <v>40</v>
      </c>
      <c r="O63" s="56">
        <v>44014</v>
      </c>
      <c r="P63" s="71">
        <v>44025</v>
      </c>
      <c r="Q63" s="95" t="s">
        <v>237</v>
      </c>
      <c r="R63" s="96" t="s">
        <v>238</v>
      </c>
      <c r="S63" s="75" t="s">
        <v>239</v>
      </c>
      <c r="T63" s="61" t="str">
        <f t="shared" si="6"/>
        <v>&lt;2.9</v>
      </c>
      <c r="U63" s="61" t="str">
        <f t="shared" si="6"/>
        <v>&lt;3.2</v>
      </c>
      <c r="V63" s="62" t="str">
        <f t="shared" si="1"/>
        <v>&lt;6.1</v>
      </c>
      <c r="W63" s="63" t="str">
        <f t="shared" si="7"/>
        <v/>
      </c>
    </row>
    <row r="64" spans="1:23" x14ac:dyDescent="0.45">
      <c r="A64" s="64">
        <f t="shared" si="3"/>
        <v>58</v>
      </c>
      <c r="B64" s="66" t="s">
        <v>216</v>
      </c>
      <c r="C64" s="67" t="s">
        <v>216</v>
      </c>
      <c r="D64" s="217" t="s">
        <v>87</v>
      </c>
      <c r="E64" s="66" t="s">
        <v>87</v>
      </c>
      <c r="F64" s="65" t="s">
        <v>240</v>
      </c>
      <c r="G64" s="51" t="s">
        <v>218</v>
      </c>
      <c r="H64" s="52" t="s">
        <v>219</v>
      </c>
      <c r="I64" s="66" t="s">
        <v>220</v>
      </c>
      <c r="J64" s="97" t="s">
        <v>33</v>
      </c>
      <c r="K64" s="97" t="s">
        <v>33</v>
      </c>
      <c r="L64" s="92" t="s">
        <v>38</v>
      </c>
      <c r="M64" s="93" t="s">
        <v>221</v>
      </c>
      <c r="N64" s="69" t="s">
        <v>40</v>
      </c>
      <c r="O64" s="70">
        <v>44014</v>
      </c>
      <c r="P64" s="71">
        <v>44025</v>
      </c>
      <c r="Q64" s="72" t="s">
        <v>237</v>
      </c>
      <c r="R64" s="73" t="s">
        <v>227</v>
      </c>
      <c r="S64" s="75" t="s">
        <v>241</v>
      </c>
      <c r="T64" s="61" t="str">
        <f t="shared" si="6"/>
        <v>&lt;2.9</v>
      </c>
      <c r="U64" s="61" t="str">
        <f t="shared" si="6"/>
        <v>&lt;3.3</v>
      </c>
      <c r="V64" s="62" t="str">
        <f t="shared" si="1"/>
        <v>&lt;6.2</v>
      </c>
      <c r="W64" s="63" t="str">
        <f t="shared" si="7"/>
        <v/>
      </c>
    </row>
    <row r="65" spans="1:23" x14ac:dyDescent="0.45">
      <c r="A65" s="64">
        <f t="shared" si="3"/>
        <v>59</v>
      </c>
      <c r="B65" s="66" t="s">
        <v>216</v>
      </c>
      <c r="C65" s="67" t="s">
        <v>216</v>
      </c>
      <c r="D65" s="217" t="s">
        <v>87</v>
      </c>
      <c r="E65" s="66" t="s">
        <v>87</v>
      </c>
      <c r="F65" s="65" t="s">
        <v>217</v>
      </c>
      <c r="G65" s="51" t="s">
        <v>218</v>
      </c>
      <c r="H65" s="52" t="s">
        <v>242</v>
      </c>
      <c r="I65" s="66" t="s">
        <v>243</v>
      </c>
      <c r="J65" s="97" t="s">
        <v>33</v>
      </c>
      <c r="K65" s="97" t="s">
        <v>33</v>
      </c>
      <c r="L65" s="92" t="s">
        <v>38</v>
      </c>
      <c r="M65" s="93" t="s">
        <v>221</v>
      </c>
      <c r="N65" s="69" t="s">
        <v>40</v>
      </c>
      <c r="O65" s="70">
        <v>44014</v>
      </c>
      <c r="P65" s="71">
        <v>44025</v>
      </c>
      <c r="Q65" s="72" t="s">
        <v>244</v>
      </c>
      <c r="R65" s="73" t="s">
        <v>227</v>
      </c>
      <c r="S65" s="76" t="s">
        <v>245</v>
      </c>
      <c r="T65" s="61" t="str">
        <f t="shared" si="6"/>
        <v>&lt;3.7</v>
      </c>
      <c r="U65" s="61" t="str">
        <f t="shared" si="6"/>
        <v>&lt;3.3</v>
      </c>
      <c r="V65" s="62" t="str">
        <f t="shared" si="1"/>
        <v>&lt;7</v>
      </c>
      <c r="W65" s="63" t="str">
        <f t="shared" si="7"/>
        <v/>
      </c>
    </row>
    <row r="66" spans="1:23" x14ac:dyDescent="0.45">
      <c r="A66" s="64">
        <f t="shared" si="3"/>
        <v>60</v>
      </c>
      <c r="B66" s="50" t="s">
        <v>246</v>
      </c>
      <c r="C66" s="67" t="s">
        <v>246</v>
      </c>
      <c r="D66" s="219" t="s">
        <v>87</v>
      </c>
      <c r="E66" s="97" t="s">
        <v>87</v>
      </c>
      <c r="F66" s="238" t="s">
        <v>247</v>
      </c>
      <c r="G66" s="51" t="s">
        <v>218</v>
      </c>
      <c r="H66" s="52" t="s">
        <v>242</v>
      </c>
      <c r="I66" s="50" t="s">
        <v>248</v>
      </c>
      <c r="J66" s="253" t="s">
        <v>33</v>
      </c>
      <c r="K66" s="253" t="s">
        <v>33</v>
      </c>
      <c r="L66" s="53" t="s">
        <v>38</v>
      </c>
      <c r="M66" s="54" t="s">
        <v>249</v>
      </c>
      <c r="N66" s="55" t="s">
        <v>250</v>
      </c>
      <c r="O66" s="98">
        <v>43999</v>
      </c>
      <c r="P66" s="57">
        <v>44001</v>
      </c>
      <c r="Q66" s="48" t="s">
        <v>87</v>
      </c>
      <c r="R66" s="48" t="s">
        <v>87</v>
      </c>
      <c r="S66" s="99" t="s">
        <v>251</v>
      </c>
      <c r="T66" s="61" t="str">
        <f t="shared" si="6"/>
        <v>-</v>
      </c>
      <c r="U66" s="61" t="str">
        <f t="shared" si="6"/>
        <v>-</v>
      </c>
      <c r="V66" s="62" t="str">
        <f t="shared" si="1"/>
        <v>&lt;25</v>
      </c>
      <c r="W66" s="63" t="str">
        <f t="shared" si="7"/>
        <v/>
      </c>
    </row>
    <row r="67" spans="1:23" x14ac:dyDescent="0.45">
      <c r="A67" s="64">
        <f t="shared" si="3"/>
        <v>61</v>
      </c>
      <c r="B67" s="50" t="s">
        <v>246</v>
      </c>
      <c r="C67" s="67" t="s">
        <v>252</v>
      </c>
      <c r="D67" s="219" t="s">
        <v>87</v>
      </c>
      <c r="E67" s="97" t="s">
        <v>33</v>
      </c>
      <c r="F67" s="238" t="s">
        <v>253</v>
      </c>
      <c r="G67" s="51" t="s">
        <v>218</v>
      </c>
      <c r="H67" s="52" t="s">
        <v>242</v>
      </c>
      <c r="I67" s="66" t="s">
        <v>254</v>
      </c>
      <c r="J67" s="97" t="s">
        <v>87</v>
      </c>
      <c r="K67" s="97" t="s">
        <v>33</v>
      </c>
      <c r="L67" s="53" t="s">
        <v>38</v>
      </c>
      <c r="M67" s="54" t="s">
        <v>249</v>
      </c>
      <c r="N67" s="55" t="s">
        <v>250</v>
      </c>
      <c r="O67" s="98">
        <v>43999</v>
      </c>
      <c r="P67" s="57">
        <v>44001</v>
      </c>
      <c r="Q67" s="48" t="s">
        <v>87</v>
      </c>
      <c r="R67" s="48" t="s">
        <v>87</v>
      </c>
      <c r="S67" s="99" t="s">
        <v>255</v>
      </c>
      <c r="T67" s="61" t="str">
        <f t="shared" si="6"/>
        <v>-</v>
      </c>
      <c r="U67" s="61" t="str">
        <f t="shared" si="6"/>
        <v>-</v>
      </c>
      <c r="V67" s="62" t="str">
        <f t="shared" si="1"/>
        <v>&lt;25</v>
      </c>
      <c r="W67" s="63" t="str">
        <f t="shared" si="7"/>
        <v/>
      </c>
    </row>
    <row r="68" spans="1:23" x14ac:dyDescent="0.45">
      <c r="A68" s="64">
        <f t="shared" si="3"/>
        <v>62</v>
      </c>
      <c r="B68" s="50" t="s">
        <v>246</v>
      </c>
      <c r="C68" s="67" t="s">
        <v>252</v>
      </c>
      <c r="D68" s="219" t="s">
        <v>87</v>
      </c>
      <c r="E68" s="97" t="s">
        <v>87</v>
      </c>
      <c r="F68" s="238" t="s">
        <v>256</v>
      </c>
      <c r="G68" s="51" t="s">
        <v>218</v>
      </c>
      <c r="H68" s="52" t="s">
        <v>242</v>
      </c>
      <c r="I68" s="66" t="s">
        <v>257</v>
      </c>
      <c r="J68" s="97" t="s">
        <v>87</v>
      </c>
      <c r="K68" s="97" t="s">
        <v>33</v>
      </c>
      <c r="L68" s="53" t="s">
        <v>38</v>
      </c>
      <c r="M68" s="54" t="s">
        <v>249</v>
      </c>
      <c r="N68" s="55" t="s">
        <v>250</v>
      </c>
      <c r="O68" s="98">
        <v>43999</v>
      </c>
      <c r="P68" s="57">
        <v>44001</v>
      </c>
      <c r="Q68" s="48" t="s">
        <v>87</v>
      </c>
      <c r="R68" s="48" t="s">
        <v>87</v>
      </c>
      <c r="S68" s="99" t="s">
        <v>255</v>
      </c>
      <c r="T68" s="61" t="str">
        <f t="shared" si="6"/>
        <v>-</v>
      </c>
      <c r="U68" s="61" t="str">
        <f t="shared" si="6"/>
        <v>-</v>
      </c>
      <c r="V68" s="62" t="str">
        <f t="shared" si="1"/>
        <v>&lt;25</v>
      </c>
      <c r="W68" s="63" t="str">
        <f t="shared" si="7"/>
        <v/>
      </c>
    </row>
    <row r="69" spans="1:23" x14ac:dyDescent="0.45">
      <c r="A69" s="64">
        <f t="shared" si="3"/>
        <v>63</v>
      </c>
      <c r="B69" s="50" t="s">
        <v>246</v>
      </c>
      <c r="C69" s="67" t="s">
        <v>252</v>
      </c>
      <c r="D69" s="219" t="s">
        <v>87</v>
      </c>
      <c r="E69" s="97" t="s">
        <v>33</v>
      </c>
      <c r="F69" s="238" t="s">
        <v>258</v>
      </c>
      <c r="G69" s="51" t="s">
        <v>218</v>
      </c>
      <c r="H69" s="74" t="s">
        <v>242</v>
      </c>
      <c r="I69" s="66" t="s">
        <v>259</v>
      </c>
      <c r="J69" s="97" t="s">
        <v>87</v>
      </c>
      <c r="K69" s="97" t="s">
        <v>87</v>
      </c>
      <c r="L69" s="53" t="s">
        <v>38</v>
      </c>
      <c r="M69" s="54" t="s">
        <v>249</v>
      </c>
      <c r="N69" s="55" t="s">
        <v>250</v>
      </c>
      <c r="O69" s="98">
        <v>43999</v>
      </c>
      <c r="P69" s="57">
        <v>44001</v>
      </c>
      <c r="Q69" s="48" t="s">
        <v>87</v>
      </c>
      <c r="R69" s="48" t="s">
        <v>87</v>
      </c>
      <c r="S69" s="99" t="s">
        <v>255</v>
      </c>
      <c r="T69" s="61" t="str">
        <f t="shared" si="6"/>
        <v>-</v>
      </c>
      <c r="U69" s="61" t="str">
        <f t="shared" si="6"/>
        <v>-</v>
      </c>
      <c r="V69" s="62" t="str">
        <f t="shared" si="1"/>
        <v>&lt;25</v>
      </c>
      <c r="W69" s="63" t="str">
        <f t="shared" si="7"/>
        <v/>
      </c>
    </row>
    <row r="70" spans="1:23" x14ac:dyDescent="0.45">
      <c r="A70" s="64">
        <f t="shared" si="3"/>
        <v>64</v>
      </c>
      <c r="B70" s="50" t="s">
        <v>260</v>
      </c>
      <c r="C70" s="49" t="s">
        <v>260</v>
      </c>
      <c r="D70" s="74" t="s">
        <v>260</v>
      </c>
      <c r="E70" s="50" t="s">
        <v>261</v>
      </c>
      <c r="F70" s="49"/>
      <c r="G70" s="51" t="s">
        <v>83</v>
      </c>
      <c r="H70" s="52" t="s">
        <v>219</v>
      </c>
      <c r="I70" s="50" t="s">
        <v>262</v>
      </c>
      <c r="J70" s="50"/>
      <c r="K70" s="50"/>
      <c r="L70" s="53" t="s">
        <v>38</v>
      </c>
      <c r="M70" s="54" t="s">
        <v>263</v>
      </c>
      <c r="N70" s="55" t="s">
        <v>40</v>
      </c>
      <c r="O70" s="56">
        <v>44021</v>
      </c>
      <c r="P70" s="57">
        <v>44022</v>
      </c>
      <c r="Q70" s="58" t="s">
        <v>264</v>
      </c>
      <c r="R70" s="59" t="s">
        <v>265</v>
      </c>
      <c r="S70" s="60" t="s">
        <v>266</v>
      </c>
      <c r="T70" s="61" t="s">
        <v>267</v>
      </c>
      <c r="U70" s="61" t="s">
        <v>268</v>
      </c>
      <c r="V70" s="62" t="s">
        <v>269</v>
      </c>
      <c r="W70" s="63" t="str">
        <f t="shared" si="7"/>
        <v/>
      </c>
    </row>
    <row r="71" spans="1:23" x14ac:dyDescent="0.45">
      <c r="A71" s="64">
        <f t="shared" si="3"/>
        <v>65</v>
      </c>
      <c r="B71" s="50" t="s">
        <v>260</v>
      </c>
      <c r="C71" s="49" t="s">
        <v>260</v>
      </c>
      <c r="D71" s="74" t="s">
        <v>260</v>
      </c>
      <c r="E71" s="50" t="s">
        <v>270</v>
      </c>
      <c r="F71" s="49"/>
      <c r="G71" s="51" t="s">
        <v>83</v>
      </c>
      <c r="H71" s="52" t="s">
        <v>219</v>
      </c>
      <c r="I71" s="50" t="s">
        <v>262</v>
      </c>
      <c r="J71" s="50"/>
      <c r="K71" s="50"/>
      <c r="L71" s="53" t="s">
        <v>38</v>
      </c>
      <c r="M71" s="54" t="s">
        <v>263</v>
      </c>
      <c r="N71" s="55" t="s">
        <v>40</v>
      </c>
      <c r="O71" s="56">
        <v>44007</v>
      </c>
      <c r="P71" s="57">
        <v>44012</v>
      </c>
      <c r="Q71" s="58" t="s">
        <v>271</v>
      </c>
      <c r="R71" s="59" t="s">
        <v>272</v>
      </c>
      <c r="S71" s="60" t="s">
        <v>273</v>
      </c>
      <c r="T71" s="61" t="s">
        <v>271</v>
      </c>
      <c r="U71" s="61" t="s">
        <v>272</v>
      </c>
      <c r="V71" s="62" t="s">
        <v>273</v>
      </c>
      <c r="W71" s="63" t="str">
        <f t="shared" si="7"/>
        <v/>
      </c>
    </row>
    <row r="72" spans="1:23" ht="36" x14ac:dyDescent="0.45">
      <c r="A72" s="64">
        <f t="shared" si="3"/>
        <v>66</v>
      </c>
      <c r="B72" s="66" t="s">
        <v>260</v>
      </c>
      <c r="C72" s="65" t="s">
        <v>260</v>
      </c>
      <c r="D72" s="52" t="s">
        <v>260</v>
      </c>
      <c r="E72" s="64" t="s">
        <v>855</v>
      </c>
      <c r="F72" s="65"/>
      <c r="G72" s="51" t="s">
        <v>83</v>
      </c>
      <c r="H72" s="52" t="s">
        <v>219</v>
      </c>
      <c r="I72" s="50" t="s">
        <v>262</v>
      </c>
      <c r="J72" s="50"/>
      <c r="K72" s="50"/>
      <c r="L72" s="53" t="s">
        <v>38</v>
      </c>
      <c r="M72" s="54" t="s">
        <v>263</v>
      </c>
      <c r="N72" s="55" t="s">
        <v>40</v>
      </c>
      <c r="O72" s="70">
        <v>43923</v>
      </c>
      <c r="P72" s="71">
        <v>43924</v>
      </c>
      <c r="Q72" s="72" t="s">
        <v>274</v>
      </c>
      <c r="R72" s="73" t="s">
        <v>274</v>
      </c>
      <c r="S72" s="60" t="s">
        <v>275</v>
      </c>
      <c r="T72" s="61" t="s">
        <v>274</v>
      </c>
      <c r="U72" s="61" t="s">
        <v>274</v>
      </c>
      <c r="V72" s="62" t="s">
        <v>275</v>
      </c>
      <c r="W72" s="63" t="str">
        <f t="shared" si="7"/>
        <v/>
      </c>
    </row>
    <row r="73" spans="1:23" x14ac:dyDescent="0.45">
      <c r="A73" s="64">
        <f t="shared" ref="A73:A136" si="8">A72+1</f>
        <v>67</v>
      </c>
      <c r="B73" s="50" t="s">
        <v>276</v>
      </c>
      <c r="C73" s="49" t="s">
        <v>276</v>
      </c>
      <c r="D73" s="220" t="s">
        <v>277</v>
      </c>
      <c r="E73" s="230" t="s">
        <v>278</v>
      </c>
      <c r="F73" s="239" t="s">
        <v>279</v>
      </c>
      <c r="G73" s="51" t="s">
        <v>218</v>
      </c>
      <c r="H73" s="91" t="s">
        <v>84</v>
      </c>
      <c r="I73" s="230" t="s">
        <v>280</v>
      </c>
      <c r="J73" s="66" t="s">
        <v>86</v>
      </c>
      <c r="K73" s="66"/>
      <c r="L73" s="100" t="s">
        <v>38</v>
      </c>
      <c r="M73" s="54" t="s">
        <v>281</v>
      </c>
      <c r="N73" s="55" t="s">
        <v>40</v>
      </c>
      <c r="O73" s="70">
        <v>44011</v>
      </c>
      <c r="P73" s="71">
        <v>44018</v>
      </c>
      <c r="Q73" s="72" t="s">
        <v>282</v>
      </c>
      <c r="R73" s="76" t="s">
        <v>283</v>
      </c>
      <c r="S73" s="75" t="s">
        <v>284</v>
      </c>
      <c r="T73" s="101" t="str">
        <f t="shared" ref="T73:U88" si="9">IF(Q73="","",IF(NOT(ISERROR(Q73*1)),ROUNDDOWN(Q73*1,2-INT(LOG(ABS(Q73*1)))),IFERROR("&lt;"&amp;ROUNDDOWN(IF(SUBSTITUTE(Q73,"&lt;","")*1&lt;=50,SUBSTITUTE(Q73,"&lt;","")*1,""),2-INT(LOG(ABS(SUBSTITUTE(Q73,"&lt;","")*1)))),IF(Q73="-",Q73,"入力形式が間違っています"))))</f>
        <v>&lt;5.25</v>
      </c>
      <c r="U73" s="101" t="str">
        <f t="shared" si="9"/>
        <v>&lt;5.44</v>
      </c>
      <c r="V73" s="102" t="str">
        <f t="shared" ref="V73" si="10">IFERROR(IF(AND(T73="",U73=""),"",IF(AND(T73="-",U73="-"),IF(S73="","Cs合計を入力してください",S73),IF(NOT(ISERROR(T73*1+U73*1)),ROUND(T73+U73, 1-INT(LOG(ABS(T73+U73)))),IF(NOT(ISERROR(T73*1)),ROUND(T73, 1-INT(LOG(ABS(T73)))),IF(NOT(ISERROR(U73*1)),ROUND(U73, 1-INT(LOG(ABS(U73)))),IF(ISERROR(T73*1+U73*1),"&lt;"&amp;ROUND(IF(T73="-",0,SUBSTITUTE(T73,"&lt;",""))*1+IF(U73="-",0,SUBSTITUTE(U73,"&lt;",""))*1,1-INT(LOG(ABS(IF(T73="-",0,SUBSTITUTE(T73,"&lt;",""))*1+IF(U73="-",0,SUBSTITUTE(U73,"&lt;",""))*1)))))))))),"入力形式が間違っています")</f>
        <v>&lt;11</v>
      </c>
      <c r="W73" s="90" t="str">
        <f t="shared" si="7"/>
        <v/>
      </c>
    </row>
    <row r="74" spans="1:23" x14ac:dyDescent="0.45">
      <c r="A74" s="64">
        <f t="shared" si="8"/>
        <v>68</v>
      </c>
      <c r="B74" s="210" t="s">
        <v>285</v>
      </c>
      <c r="C74" s="103" t="s">
        <v>285</v>
      </c>
      <c r="D74" s="147" t="s">
        <v>286</v>
      </c>
      <c r="E74" s="231" t="s">
        <v>287</v>
      </c>
      <c r="F74" s="104" t="s">
        <v>288</v>
      </c>
      <c r="G74" s="262" t="s">
        <v>289</v>
      </c>
      <c r="H74" s="225" t="s">
        <v>290</v>
      </c>
      <c r="I74" s="255" t="s">
        <v>291</v>
      </c>
      <c r="J74" s="254" t="s">
        <v>86</v>
      </c>
      <c r="K74" s="254" t="s">
        <v>287</v>
      </c>
      <c r="L74" s="104" t="s">
        <v>292</v>
      </c>
      <c r="M74" s="105" t="s">
        <v>293</v>
      </c>
      <c r="N74" s="106" t="s">
        <v>250</v>
      </c>
      <c r="O74" s="107">
        <v>44021</v>
      </c>
      <c r="P74" s="108">
        <v>44021</v>
      </c>
      <c r="Q74" s="109" t="s">
        <v>287</v>
      </c>
      <c r="R74" s="110" t="s">
        <v>287</v>
      </c>
      <c r="S74" s="110" t="s">
        <v>294</v>
      </c>
      <c r="T74" s="111" t="str">
        <f t="shared" si="9"/>
        <v>-</v>
      </c>
      <c r="U74" s="111" t="str">
        <f t="shared" si="9"/>
        <v>-</v>
      </c>
      <c r="V74" s="112" t="str">
        <f>IFERROR(IF(AND(T74="",U74=""),"",IF(AND(T74="-",U74="-"),IF(S74="","Cs合計を入力してください",S74),IF(NOT(ISERROR(T74*1+U74*1)),ROUND(T74+U74, 1-INT(LOG(ABS(T74+U74)))),IF(NOT(ISERROR(T74*1)),ROUND(T74, 1-INT(LOG(ABS(T74)))),IF(NOT(ISERROR(U74*1)),ROUND(U74, 1-INT(LOG(ABS(U74)))),IF(ISERROR(T74*1+U74*1),"&lt;"&amp;ROUND(IF(T74="-",0,SUBSTITUTE(T74,"&lt;",""))*1+IF(U74="-",0,SUBSTITUTE(U74,"&lt;",""))*1,1-INT(LOG(ABS(IF(T74="-",0,SUBSTITUTE(T74,"&lt;",""))*1+IF(U74="-",0,SUBSTITUTE(U74,"&lt;",""))*1)))))))))),"入力形式が間違っています")</f>
        <v>&lt;16</v>
      </c>
      <c r="W74" s="113" t="str">
        <f t="shared" si="7"/>
        <v/>
      </c>
    </row>
    <row r="75" spans="1:23" x14ac:dyDescent="0.45">
      <c r="A75" s="64">
        <f t="shared" si="8"/>
        <v>69</v>
      </c>
      <c r="B75" s="97" t="s">
        <v>285</v>
      </c>
      <c r="C75" s="114" t="s">
        <v>285</v>
      </c>
      <c r="D75" s="147" t="s">
        <v>295</v>
      </c>
      <c r="E75" s="231" t="s">
        <v>287</v>
      </c>
      <c r="F75" s="104" t="s">
        <v>296</v>
      </c>
      <c r="G75" s="262" t="s">
        <v>289</v>
      </c>
      <c r="H75" s="225" t="s">
        <v>290</v>
      </c>
      <c r="I75" s="255" t="s">
        <v>297</v>
      </c>
      <c r="J75" s="255" t="s">
        <v>86</v>
      </c>
      <c r="K75" s="255" t="s">
        <v>287</v>
      </c>
      <c r="L75" s="104" t="s">
        <v>292</v>
      </c>
      <c r="M75" s="105" t="s">
        <v>293</v>
      </c>
      <c r="N75" s="106" t="s">
        <v>250</v>
      </c>
      <c r="O75" s="115">
        <v>44021</v>
      </c>
      <c r="P75" s="116">
        <v>44021</v>
      </c>
      <c r="Q75" s="109" t="s">
        <v>287</v>
      </c>
      <c r="R75" s="110" t="s">
        <v>287</v>
      </c>
      <c r="S75" s="110" t="s">
        <v>294</v>
      </c>
      <c r="T75" s="101" t="str">
        <f t="shared" si="9"/>
        <v>-</v>
      </c>
      <c r="U75" s="101" t="str">
        <f t="shared" si="9"/>
        <v>-</v>
      </c>
      <c r="V75" s="101" t="str">
        <f t="shared" ref="V75:V76" si="11">IFERROR(IF(AND(T75="",U75=""),"",IF(AND(T75="-",U75="-"),IF(S75="","Cs合計を入力してください",S75),IF(NOT(ISERROR(T75*1+U75*1)),ROUND(T75+U75, 1-INT(LOG(ABS(T75+U75)))),IF(NOT(ISERROR(T75*1)),ROUND(T75, 1-INT(LOG(ABS(T75)))),IF(NOT(ISERROR(U75*1)),ROUND(U75, 1-INT(LOG(ABS(U75)))),IF(ISERROR(T75*1+U75*1),"&lt;"&amp;ROUND(IF(T75="-",0,SUBSTITUTE(T75,"&lt;",""))*1+IF(U75="-",0,SUBSTITUTE(U75,"&lt;",""))*1,1-INT(LOG(ABS(IF(T75="-",0,SUBSTITUTE(T75,"&lt;",""))*1+IF(U75="-",0,SUBSTITUTE(U75,"&lt;",""))*1)))))))))),"入力形式が間違っています")</f>
        <v>&lt;16</v>
      </c>
      <c r="W75" s="90" t="str">
        <f t="shared" si="7"/>
        <v/>
      </c>
    </row>
    <row r="76" spans="1:23" x14ac:dyDescent="0.45">
      <c r="A76" s="64">
        <f t="shared" si="8"/>
        <v>70</v>
      </c>
      <c r="B76" s="211" t="s">
        <v>285</v>
      </c>
      <c r="C76" s="92" t="s">
        <v>285</v>
      </c>
      <c r="D76" s="221" t="s">
        <v>298</v>
      </c>
      <c r="E76" s="232" t="s">
        <v>287</v>
      </c>
      <c r="F76" s="146" t="s">
        <v>299</v>
      </c>
      <c r="G76" s="263" t="s">
        <v>289</v>
      </c>
      <c r="H76" s="273" t="s">
        <v>290</v>
      </c>
      <c r="I76" s="259" t="s">
        <v>300</v>
      </c>
      <c r="J76" s="255" t="s">
        <v>86</v>
      </c>
      <c r="K76" s="255" t="s">
        <v>287</v>
      </c>
      <c r="L76" s="104" t="s">
        <v>292</v>
      </c>
      <c r="M76" s="117" t="s">
        <v>293</v>
      </c>
      <c r="N76" s="118" t="s">
        <v>250</v>
      </c>
      <c r="O76" s="115">
        <v>44021</v>
      </c>
      <c r="P76" s="116">
        <v>44021</v>
      </c>
      <c r="Q76" s="119" t="s">
        <v>287</v>
      </c>
      <c r="R76" s="110" t="s">
        <v>287</v>
      </c>
      <c r="S76" s="110" t="s">
        <v>294</v>
      </c>
      <c r="T76" s="101" t="str">
        <f t="shared" si="9"/>
        <v>-</v>
      </c>
      <c r="U76" s="101" t="str">
        <f t="shared" si="9"/>
        <v>-</v>
      </c>
      <c r="V76" s="101" t="str">
        <f t="shared" si="11"/>
        <v>&lt;16</v>
      </c>
      <c r="W76" s="90" t="str">
        <f t="shared" si="7"/>
        <v/>
      </c>
    </row>
    <row r="77" spans="1:23" ht="19.8" x14ac:dyDescent="0.45">
      <c r="A77" s="64">
        <f t="shared" si="8"/>
        <v>71</v>
      </c>
      <c r="B77" s="97" t="s">
        <v>285</v>
      </c>
      <c r="C77" s="103" t="s">
        <v>285</v>
      </c>
      <c r="D77" s="222" t="s">
        <v>301</v>
      </c>
      <c r="E77" s="233" t="s">
        <v>33</v>
      </c>
      <c r="F77" s="240" t="s">
        <v>302</v>
      </c>
      <c r="G77" s="264" t="s">
        <v>289</v>
      </c>
      <c r="H77" s="121" t="s">
        <v>303</v>
      </c>
      <c r="I77" s="257" t="s">
        <v>304</v>
      </c>
      <c r="J77" s="256" t="s">
        <v>33</v>
      </c>
      <c r="K77" s="256" t="s">
        <v>305</v>
      </c>
      <c r="L77" s="120" t="s">
        <v>306</v>
      </c>
      <c r="M77" s="121" t="s">
        <v>307</v>
      </c>
      <c r="N77" s="122" t="s">
        <v>250</v>
      </c>
      <c r="O77" s="123">
        <v>44025</v>
      </c>
      <c r="P77" s="124">
        <v>44025</v>
      </c>
      <c r="Q77" s="125" t="s">
        <v>87</v>
      </c>
      <c r="R77" s="126" t="s">
        <v>87</v>
      </c>
      <c r="S77" s="127" t="s">
        <v>168</v>
      </c>
      <c r="T77" s="111" t="str">
        <f t="shared" si="9"/>
        <v>-</v>
      </c>
      <c r="U77" s="111" t="str">
        <f t="shared" si="9"/>
        <v>-</v>
      </c>
      <c r="V77" s="112" t="str">
        <f>IFERROR(IF(AND(T77="",U77=""),"",IF(AND(T77="-",U77="-"),IF(S77="","Cs合計を入力してください",S77),IF(NOT(ISERROR(T77*1+U77*1)),ROUND(T77+U77, 1-INT(LOG(ABS(T77+U77)))),IF(NOT(ISERROR(T77*1)),ROUND(T77, 1-INT(LOG(ABS(T77)))),IF(NOT(ISERROR(U77*1)),ROUND(U77, 1-INT(LOG(ABS(U77)))),IF(ISERROR(T77*1+U77*1),"&lt;"&amp;ROUND(IF(T77="-",0,SUBSTITUTE(T77,"&lt;",""))*1+IF(U77="-",0,SUBSTITUTE(U77,"&lt;",""))*1,1-INT(LOG(ABS(IF(T77="-",0,SUBSTITUTE(T77,"&lt;",""))*1+IF(U77="-",0,SUBSTITUTE(U77,"&lt;",""))*1)))))))))),"入力形式が間違っています")</f>
        <v>&lt;13</v>
      </c>
      <c r="W77" s="113" t="str">
        <f t="shared" si="7"/>
        <v/>
      </c>
    </row>
    <row r="78" spans="1:23" ht="19.8" x14ac:dyDescent="0.45">
      <c r="A78" s="64">
        <f t="shared" si="8"/>
        <v>72</v>
      </c>
      <c r="B78" s="97" t="s">
        <v>285</v>
      </c>
      <c r="C78" s="114" t="s">
        <v>285</v>
      </c>
      <c r="D78" s="223" t="s">
        <v>308</v>
      </c>
      <c r="E78" s="233" t="s">
        <v>33</v>
      </c>
      <c r="F78" s="240" t="s">
        <v>309</v>
      </c>
      <c r="G78" s="265" t="s">
        <v>289</v>
      </c>
      <c r="H78" s="121" t="s">
        <v>290</v>
      </c>
      <c r="I78" s="257" t="s">
        <v>310</v>
      </c>
      <c r="J78" s="257" t="s">
        <v>33</v>
      </c>
      <c r="K78" s="257" t="s">
        <v>33</v>
      </c>
      <c r="L78" s="128" t="s">
        <v>306</v>
      </c>
      <c r="M78" s="129" t="s">
        <v>307</v>
      </c>
      <c r="N78" s="130" t="s">
        <v>250</v>
      </c>
      <c r="O78" s="131">
        <v>44025</v>
      </c>
      <c r="P78" s="132">
        <v>44025</v>
      </c>
      <c r="Q78" s="133" t="s">
        <v>87</v>
      </c>
      <c r="R78" s="134" t="s">
        <v>87</v>
      </c>
      <c r="S78" s="135" t="s">
        <v>168</v>
      </c>
      <c r="T78" s="101" t="str">
        <f t="shared" si="9"/>
        <v>-</v>
      </c>
      <c r="U78" s="101" t="str">
        <f t="shared" si="9"/>
        <v>-</v>
      </c>
      <c r="V78" s="101" t="str">
        <f t="shared" ref="V78:V81" si="12">IFERROR(IF(AND(T78="",U78=""),"",IF(AND(T78="-",U78="-"),IF(S78="","Cs合計を入力してください",S78),IF(NOT(ISERROR(T78*1+U78*1)),ROUND(T78+U78, 1-INT(LOG(ABS(T78+U78)))),IF(NOT(ISERROR(T78*1)),ROUND(T78, 1-INT(LOG(ABS(T78)))),IF(NOT(ISERROR(U78*1)),ROUND(U78, 1-INT(LOG(ABS(U78)))),IF(ISERROR(T78*1+U78*1),"&lt;"&amp;ROUND(IF(T78="-",0,SUBSTITUTE(T78,"&lt;",""))*1+IF(U78="-",0,SUBSTITUTE(U78,"&lt;",""))*1,1-INT(LOG(ABS(IF(T78="-",0,SUBSTITUTE(T78,"&lt;",""))*1+IF(U78="-",0,SUBSTITUTE(U78,"&lt;",""))*1)))))))))),"入力形式が間違っています")</f>
        <v>&lt;13</v>
      </c>
      <c r="W78" s="90" t="str">
        <f t="shared" si="7"/>
        <v/>
      </c>
    </row>
    <row r="79" spans="1:23" ht="19.8" x14ac:dyDescent="0.45">
      <c r="A79" s="64">
        <f t="shared" si="8"/>
        <v>73</v>
      </c>
      <c r="B79" s="211" t="s">
        <v>285</v>
      </c>
      <c r="C79" s="136" t="s">
        <v>285</v>
      </c>
      <c r="D79" s="222" t="s">
        <v>301</v>
      </c>
      <c r="E79" s="233" t="s">
        <v>33</v>
      </c>
      <c r="F79" s="240" t="s">
        <v>311</v>
      </c>
      <c r="G79" s="265" t="s">
        <v>289</v>
      </c>
      <c r="H79" s="121" t="s">
        <v>303</v>
      </c>
      <c r="I79" s="257" t="s">
        <v>304</v>
      </c>
      <c r="J79" s="257" t="s">
        <v>33</v>
      </c>
      <c r="K79" s="257" t="s">
        <v>312</v>
      </c>
      <c r="L79" s="128" t="s">
        <v>306</v>
      </c>
      <c r="M79" s="129" t="s">
        <v>307</v>
      </c>
      <c r="N79" s="130" t="s">
        <v>250</v>
      </c>
      <c r="O79" s="131">
        <v>44025</v>
      </c>
      <c r="P79" s="132">
        <v>44025</v>
      </c>
      <c r="Q79" s="133" t="s">
        <v>87</v>
      </c>
      <c r="R79" s="134" t="s">
        <v>87</v>
      </c>
      <c r="S79" s="135" t="s">
        <v>168</v>
      </c>
      <c r="T79" s="101" t="str">
        <f t="shared" si="9"/>
        <v>-</v>
      </c>
      <c r="U79" s="101" t="str">
        <f t="shared" si="9"/>
        <v>-</v>
      </c>
      <c r="V79" s="101" t="str">
        <f t="shared" si="12"/>
        <v>&lt;13</v>
      </c>
      <c r="W79" s="137" t="str">
        <f t="shared" si="7"/>
        <v/>
      </c>
    </row>
    <row r="80" spans="1:23" ht="19.8" x14ac:dyDescent="0.45">
      <c r="A80" s="64">
        <f t="shared" si="8"/>
        <v>74</v>
      </c>
      <c r="B80" s="97" t="s">
        <v>285</v>
      </c>
      <c r="C80" s="114" t="s">
        <v>285</v>
      </c>
      <c r="D80" s="222" t="s">
        <v>313</v>
      </c>
      <c r="E80" s="233" t="s">
        <v>33</v>
      </c>
      <c r="F80" s="240" t="s">
        <v>33</v>
      </c>
      <c r="G80" s="265" t="s">
        <v>289</v>
      </c>
      <c r="H80" s="121" t="s">
        <v>314</v>
      </c>
      <c r="I80" s="233" t="s">
        <v>315</v>
      </c>
      <c r="J80" s="257" t="s">
        <v>33</v>
      </c>
      <c r="K80" s="257" t="s">
        <v>33</v>
      </c>
      <c r="L80" s="128" t="s">
        <v>306</v>
      </c>
      <c r="M80" s="129" t="s">
        <v>307</v>
      </c>
      <c r="N80" s="130" t="s">
        <v>250</v>
      </c>
      <c r="O80" s="131">
        <v>44025</v>
      </c>
      <c r="P80" s="132">
        <v>44025</v>
      </c>
      <c r="Q80" s="133" t="s">
        <v>316</v>
      </c>
      <c r="R80" s="134" t="s">
        <v>316</v>
      </c>
      <c r="S80" s="135" t="s">
        <v>168</v>
      </c>
      <c r="T80" s="101" t="str">
        <f t="shared" si="9"/>
        <v>-</v>
      </c>
      <c r="U80" s="101" t="str">
        <f t="shared" si="9"/>
        <v>-</v>
      </c>
      <c r="V80" s="101" t="str">
        <f t="shared" si="12"/>
        <v>&lt;13</v>
      </c>
      <c r="W80" s="90"/>
    </row>
    <row r="81" spans="1:23" ht="19.8" x14ac:dyDescent="0.45">
      <c r="A81" s="64">
        <f t="shared" si="8"/>
        <v>75</v>
      </c>
      <c r="B81" s="211" t="s">
        <v>285</v>
      </c>
      <c r="C81" s="136" t="s">
        <v>285</v>
      </c>
      <c r="D81" s="121" t="s">
        <v>313</v>
      </c>
      <c r="E81" s="234" t="s">
        <v>33</v>
      </c>
      <c r="F81" s="240" t="s">
        <v>33</v>
      </c>
      <c r="G81" s="264" t="s">
        <v>289</v>
      </c>
      <c r="H81" s="274" t="s">
        <v>314</v>
      </c>
      <c r="I81" s="234" t="s">
        <v>315</v>
      </c>
      <c r="J81" s="258" t="s">
        <v>33</v>
      </c>
      <c r="K81" s="234" t="s">
        <v>33</v>
      </c>
      <c r="L81" s="138" t="s">
        <v>317</v>
      </c>
      <c r="M81" s="121" t="s">
        <v>307</v>
      </c>
      <c r="N81" s="122" t="s">
        <v>250</v>
      </c>
      <c r="O81" s="131">
        <v>44025</v>
      </c>
      <c r="P81" s="132">
        <v>44025</v>
      </c>
      <c r="Q81" s="139" t="s">
        <v>316</v>
      </c>
      <c r="R81" s="134" t="s">
        <v>316</v>
      </c>
      <c r="S81" s="134" t="s">
        <v>168</v>
      </c>
      <c r="T81" s="101" t="str">
        <f t="shared" si="9"/>
        <v>-</v>
      </c>
      <c r="U81" s="101" t="str">
        <f t="shared" si="9"/>
        <v>-</v>
      </c>
      <c r="V81" s="101" t="str">
        <f t="shared" si="12"/>
        <v>&lt;13</v>
      </c>
      <c r="W81" s="90"/>
    </row>
    <row r="82" spans="1:23" x14ac:dyDescent="0.45">
      <c r="A82" s="64">
        <f t="shared" si="8"/>
        <v>76</v>
      </c>
      <c r="B82" s="66" t="s">
        <v>285</v>
      </c>
      <c r="C82" s="67" t="s">
        <v>285</v>
      </c>
      <c r="D82" s="224" t="s">
        <v>318</v>
      </c>
      <c r="E82" s="231" t="s">
        <v>287</v>
      </c>
      <c r="F82" s="241" t="s">
        <v>287</v>
      </c>
      <c r="G82" s="266" t="s">
        <v>289</v>
      </c>
      <c r="H82" s="225" t="s">
        <v>314</v>
      </c>
      <c r="I82" s="255" t="s">
        <v>319</v>
      </c>
      <c r="J82" s="255" t="s">
        <v>287</v>
      </c>
      <c r="K82" s="255" t="s">
        <v>287</v>
      </c>
      <c r="L82" s="104" t="s">
        <v>292</v>
      </c>
      <c r="M82" s="140" t="s">
        <v>293</v>
      </c>
      <c r="N82" s="141" t="s">
        <v>250</v>
      </c>
      <c r="O82" s="107">
        <v>44014</v>
      </c>
      <c r="P82" s="108">
        <v>44014</v>
      </c>
      <c r="Q82" s="142" t="s">
        <v>287</v>
      </c>
      <c r="R82" s="143" t="s">
        <v>287</v>
      </c>
      <c r="S82" s="143" t="s">
        <v>320</v>
      </c>
      <c r="T82" s="111" t="str">
        <f t="shared" si="9"/>
        <v>-</v>
      </c>
      <c r="U82" s="111" t="str">
        <f t="shared" si="9"/>
        <v>-</v>
      </c>
      <c r="V82" s="112" t="str">
        <f>IFERROR(IF(AND(T82="",U82=""),"",IF(AND(T82="-",U82="-"),IF(S82="","Cs合計を入力してください",S82),IF(NOT(ISERROR(T82*1+U82*1)),ROUND(T82+U82, 1-INT(LOG(ABS(T82+U82)))),IF(NOT(ISERROR(T82*1)),ROUND(T82, 1-INT(LOG(ABS(T82)))),IF(NOT(ISERROR(U82*1)),ROUND(U82, 1-INT(LOG(ABS(U82)))),IF(ISERROR(T82*1+U82*1),"&lt;"&amp;ROUND(IF(T82="-",0,SUBSTITUTE(T82,"&lt;",""))*1+IF(U82="-",0,SUBSTITUTE(U82,"&lt;",""))*1,1-INT(LOG(ABS(IF(T82="-",0,SUBSTITUTE(T82,"&lt;",""))*1+IF(U82="-",0,SUBSTITUTE(U82,"&lt;",""))*1)))))))))),"入力形式が間違っています")</f>
        <v>&lt;17</v>
      </c>
      <c r="W82" s="113" t="str">
        <f t="shared" ref="W82:W116" si="13">IF(ISERROR(V82*1),"",IF(AND(H82="飲料水",V82&gt;=11),"○",IF(AND(H82="牛乳・乳児用食品",V82&gt;=51),"○",IF(AND(H82&lt;&gt;"",V82&gt;=110),"○",""))))</f>
        <v/>
      </c>
    </row>
    <row r="83" spans="1:23" x14ac:dyDescent="0.45">
      <c r="A83" s="64">
        <f t="shared" si="8"/>
        <v>77</v>
      </c>
      <c r="B83" s="81" t="s">
        <v>285</v>
      </c>
      <c r="C83" s="82" t="s">
        <v>285</v>
      </c>
      <c r="D83" s="147" t="s">
        <v>321</v>
      </c>
      <c r="E83" s="231" t="s">
        <v>287</v>
      </c>
      <c r="F83" s="242" t="s">
        <v>287</v>
      </c>
      <c r="G83" s="262" t="s">
        <v>289</v>
      </c>
      <c r="H83" s="225" t="s">
        <v>314</v>
      </c>
      <c r="I83" s="255" t="s">
        <v>322</v>
      </c>
      <c r="J83" s="255" t="s">
        <v>287</v>
      </c>
      <c r="K83" s="255" t="s">
        <v>287</v>
      </c>
      <c r="L83" s="104" t="s">
        <v>292</v>
      </c>
      <c r="M83" s="105" t="s">
        <v>293</v>
      </c>
      <c r="N83" s="106" t="s">
        <v>250</v>
      </c>
      <c r="O83" s="115">
        <v>44014</v>
      </c>
      <c r="P83" s="116">
        <v>44014</v>
      </c>
      <c r="Q83" s="109" t="s">
        <v>287</v>
      </c>
      <c r="R83" s="110" t="s">
        <v>287</v>
      </c>
      <c r="S83" s="110" t="s">
        <v>320</v>
      </c>
      <c r="T83" s="144" t="str">
        <f t="shared" si="9"/>
        <v>-</v>
      </c>
      <c r="U83" s="144" t="str">
        <f t="shared" si="9"/>
        <v>-</v>
      </c>
      <c r="V83" s="145" t="str">
        <f t="shared" ref="V83:V146" si="14">IFERROR(IF(AND(T83="",U83=""),"",IF(AND(T83="-",U83="-"),IF(S83="","Cs合計を入力してください",S83),IF(NOT(ISERROR(T83*1+U83*1)),ROUND(T83+U83, 1-INT(LOG(ABS(T83+U83)))),IF(NOT(ISERROR(T83*1)),ROUND(T83, 1-INT(LOG(ABS(T83)))),IF(NOT(ISERROR(U83*1)),ROUND(U83, 1-INT(LOG(ABS(U83)))),IF(ISERROR(T83*1+U83*1),"&lt;"&amp;ROUND(IF(T83="-",0,SUBSTITUTE(T83,"&lt;",""))*1+IF(U83="-",0,SUBSTITUTE(U83,"&lt;",""))*1,1-INT(LOG(ABS(IF(T83="-",0,SUBSTITUTE(T83,"&lt;",""))*1+IF(U83="-",0,SUBSTITUTE(U83,"&lt;",""))*1)))))))))),"入力形式が間違っています")</f>
        <v>&lt;17</v>
      </c>
      <c r="W83" s="137" t="str">
        <f t="shared" si="13"/>
        <v/>
      </c>
    </row>
    <row r="84" spans="1:23" x14ac:dyDescent="0.45">
      <c r="A84" s="64">
        <f t="shared" si="8"/>
        <v>78</v>
      </c>
      <c r="B84" s="81" t="s">
        <v>285</v>
      </c>
      <c r="C84" s="82" t="s">
        <v>285</v>
      </c>
      <c r="D84" s="147" t="s">
        <v>323</v>
      </c>
      <c r="E84" s="231" t="s">
        <v>287</v>
      </c>
      <c r="F84" s="242" t="s">
        <v>287</v>
      </c>
      <c r="G84" s="262" t="s">
        <v>289</v>
      </c>
      <c r="H84" s="225" t="s">
        <v>314</v>
      </c>
      <c r="I84" s="255" t="s">
        <v>324</v>
      </c>
      <c r="J84" s="255" t="s">
        <v>287</v>
      </c>
      <c r="K84" s="255" t="s">
        <v>287</v>
      </c>
      <c r="L84" s="104" t="s">
        <v>292</v>
      </c>
      <c r="M84" s="105" t="s">
        <v>293</v>
      </c>
      <c r="N84" s="106" t="s">
        <v>250</v>
      </c>
      <c r="O84" s="115">
        <v>44014</v>
      </c>
      <c r="P84" s="116">
        <v>44014</v>
      </c>
      <c r="Q84" s="109" t="s">
        <v>287</v>
      </c>
      <c r="R84" s="110" t="s">
        <v>287</v>
      </c>
      <c r="S84" s="110" t="s">
        <v>320</v>
      </c>
      <c r="T84" s="101" t="str">
        <f t="shared" si="9"/>
        <v>-</v>
      </c>
      <c r="U84" s="101" t="str">
        <f t="shared" si="9"/>
        <v>-</v>
      </c>
      <c r="V84" s="102" t="str">
        <f t="shared" si="14"/>
        <v>&lt;17</v>
      </c>
      <c r="W84" s="90" t="str">
        <f t="shared" si="13"/>
        <v/>
      </c>
    </row>
    <row r="85" spans="1:23" x14ac:dyDescent="0.45">
      <c r="A85" s="64">
        <f t="shared" si="8"/>
        <v>79</v>
      </c>
      <c r="B85" s="66" t="s">
        <v>285</v>
      </c>
      <c r="C85" s="82" t="s">
        <v>285</v>
      </c>
      <c r="D85" s="221" t="s">
        <v>325</v>
      </c>
      <c r="E85" s="232" t="s">
        <v>287</v>
      </c>
      <c r="F85" s="242" t="s">
        <v>287</v>
      </c>
      <c r="G85" s="267" t="s">
        <v>289</v>
      </c>
      <c r="H85" s="273" t="s">
        <v>314</v>
      </c>
      <c r="I85" s="232" t="s">
        <v>326</v>
      </c>
      <c r="J85" s="259" t="s">
        <v>287</v>
      </c>
      <c r="K85" s="255" t="s">
        <v>287</v>
      </c>
      <c r="L85" s="146" t="s">
        <v>292</v>
      </c>
      <c r="M85" s="147" t="s">
        <v>293</v>
      </c>
      <c r="N85" s="116" t="s">
        <v>250</v>
      </c>
      <c r="O85" s="115">
        <v>44014</v>
      </c>
      <c r="P85" s="116">
        <v>44014</v>
      </c>
      <c r="Q85" s="119" t="s">
        <v>287</v>
      </c>
      <c r="R85" s="110" t="s">
        <v>287</v>
      </c>
      <c r="S85" s="110" t="s">
        <v>320</v>
      </c>
      <c r="T85" s="101" t="str">
        <f t="shared" si="9"/>
        <v>-</v>
      </c>
      <c r="U85" s="111" t="str">
        <f t="shared" si="9"/>
        <v>-</v>
      </c>
      <c r="V85" s="101" t="str">
        <f t="shared" si="14"/>
        <v>&lt;17</v>
      </c>
      <c r="W85" s="90" t="str">
        <f t="shared" si="13"/>
        <v/>
      </c>
    </row>
    <row r="86" spans="1:23" x14ac:dyDescent="0.45">
      <c r="A86" s="64">
        <f t="shared" si="8"/>
        <v>80</v>
      </c>
      <c r="B86" s="50" t="s">
        <v>327</v>
      </c>
      <c r="C86" s="67" t="s">
        <v>327</v>
      </c>
      <c r="D86" s="52" t="s">
        <v>328</v>
      </c>
      <c r="E86" s="66" t="s">
        <v>278</v>
      </c>
      <c r="F86" s="49" t="s">
        <v>278</v>
      </c>
      <c r="G86" s="51" t="s">
        <v>218</v>
      </c>
      <c r="H86" s="52" t="s">
        <v>329</v>
      </c>
      <c r="I86" s="66" t="s">
        <v>330</v>
      </c>
      <c r="J86" s="66"/>
      <c r="K86" s="50" t="s">
        <v>278</v>
      </c>
      <c r="L86" s="67" t="s">
        <v>38</v>
      </c>
      <c r="M86" s="148" t="s">
        <v>331</v>
      </c>
      <c r="N86" s="149" t="s">
        <v>332</v>
      </c>
      <c r="O86" s="150">
        <v>44020</v>
      </c>
      <c r="P86" s="150">
        <v>44020</v>
      </c>
      <c r="Q86" s="58" t="s">
        <v>333</v>
      </c>
      <c r="R86" s="59" t="s">
        <v>333</v>
      </c>
      <c r="S86" s="60" t="s">
        <v>334</v>
      </c>
      <c r="T86" s="61" t="str">
        <f t="shared" si="9"/>
        <v>&lt;10</v>
      </c>
      <c r="U86" s="101" t="str">
        <f t="shared" si="9"/>
        <v>&lt;10</v>
      </c>
      <c r="V86" s="62" t="str">
        <f t="shared" si="14"/>
        <v>&lt;20</v>
      </c>
      <c r="W86" s="63" t="str">
        <f t="shared" si="13"/>
        <v/>
      </c>
    </row>
    <row r="87" spans="1:23" x14ac:dyDescent="0.45">
      <c r="A87" s="64">
        <f t="shared" si="8"/>
        <v>81</v>
      </c>
      <c r="B87" s="66" t="s">
        <v>327</v>
      </c>
      <c r="C87" s="65" t="s">
        <v>327</v>
      </c>
      <c r="D87" s="52" t="s">
        <v>335</v>
      </c>
      <c r="E87" s="66" t="s">
        <v>278</v>
      </c>
      <c r="F87" s="65" t="s">
        <v>278</v>
      </c>
      <c r="G87" s="51" t="s">
        <v>218</v>
      </c>
      <c r="H87" s="52" t="s">
        <v>329</v>
      </c>
      <c r="I87" s="66" t="s">
        <v>336</v>
      </c>
      <c r="J87" s="66"/>
      <c r="K87" s="66" t="s">
        <v>278</v>
      </c>
      <c r="L87" s="53" t="s">
        <v>38</v>
      </c>
      <c r="M87" s="68" t="s">
        <v>331</v>
      </c>
      <c r="N87" s="69" t="s">
        <v>250</v>
      </c>
      <c r="O87" s="70">
        <v>44020</v>
      </c>
      <c r="P87" s="151">
        <v>44020</v>
      </c>
      <c r="Q87" s="58" t="s">
        <v>333</v>
      </c>
      <c r="R87" s="59" t="s">
        <v>333</v>
      </c>
      <c r="S87" s="60" t="s">
        <v>334</v>
      </c>
      <c r="T87" s="61" t="str">
        <f t="shared" si="9"/>
        <v>&lt;10</v>
      </c>
      <c r="U87" s="61" t="str">
        <f t="shared" si="9"/>
        <v>&lt;10</v>
      </c>
      <c r="V87" s="62" t="str">
        <f t="shared" si="14"/>
        <v>&lt;20</v>
      </c>
      <c r="W87" s="63" t="str">
        <f t="shared" si="13"/>
        <v/>
      </c>
    </row>
    <row r="88" spans="1:23" x14ac:dyDescent="0.45">
      <c r="A88" s="64">
        <f t="shared" si="8"/>
        <v>82</v>
      </c>
      <c r="B88" s="66" t="s">
        <v>327</v>
      </c>
      <c r="C88" s="65" t="s">
        <v>327</v>
      </c>
      <c r="D88" s="52" t="s">
        <v>337</v>
      </c>
      <c r="E88" s="66" t="s">
        <v>278</v>
      </c>
      <c r="F88" s="65" t="s">
        <v>278</v>
      </c>
      <c r="G88" s="51" t="s">
        <v>218</v>
      </c>
      <c r="H88" s="52" t="s">
        <v>338</v>
      </c>
      <c r="I88" s="66" t="s">
        <v>339</v>
      </c>
      <c r="J88" s="66"/>
      <c r="K88" s="66" t="s">
        <v>278</v>
      </c>
      <c r="L88" s="53" t="s">
        <v>38</v>
      </c>
      <c r="M88" s="68" t="s">
        <v>331</v>
      </c>
      <c r="N88" s="69" t="s">
        <v>250</v>
      </c>
      <c r="O88" s="70">
        <v>44020</v>
      </c>
      <c r="P88" s="151">
        <v>44020</v>
      </c>
      <c r="Q88" s="58" t="s">
        <v>333</v>
      </c>
      <c r="R88" s="59" t="s">
        <v>333</v>
      </c>
      <c r="S88" s="60" t="s">
        <v>334</v>
      </c>
      <c r="T88" s="61" t="str">
        <f t="shared" si="9"/>
        <v>&lt;10</v>
      </c>
      <c r="U88" s="61" t="str">
        <f t="shared" si="9"/>
        <v>&lt;10</v>
      </c>
      <c r="V88" s="62" t="str">
        <f t="shared" si="14"/>
        <v>&lt;20</v>
      </c>
      <c r="W88" s="63" t="str">
        <f t="shared" si="13"/>
        <v/>
      </c>
    </row>
    <row r="89" spans="1:23" x14ac:dyDescent="0.45">
      <c r="A89" s="64">
        <f t="shared" si="8"/>
        <v>83</v>
      </c>
      <c r="B89" s="66" t="s">
        <v>327</v>
      </c>
      <c r="C89" s="65" t="s">
        <v>327</v>
      </c>
      <c r="D89" s="52" t="s">
        <v>340</v>
      </c>
      <c r="E89" s="66" t="s">
        <v>278</v>
      </c>
      <c r="F89" s="65" t="s">
        <v>278</v>
      </c>
      <c r="G89" s="51" t="s">
        <v>218</v>
      </c>
      <c r="H89" s="74" t="s">
        <v>329</v>
      </c>
      <c r="I89" s="66" t="s">
        <v>341</v>
      </c>
      <c r="J89" s="66"/>
      <c r="K89" s="66" t="s">
        <v>278</v>
      </c>
      <c r="L89" s="53" t="s">
        <v>38</v>
      </c>
      <c r="M89" s="68" t="s">
        <v>331</v>
      </c>
      <c r="N89" s="69" t="s">
        <v>250</v>
      </c>
      <c r="O89" s="70">
        <v>44021</v>
      </c>
      <c r="P89" s="71">
        <v>44021</v>
      </c>
      <c r="Q89" s="58" t="s">
        <v>333</v>
      </c>
      <c r="R89" s="59" t="s">
        <v>333</v>
      </c>
      <c r="S89" s="60" t="s">
        <v>334</v>
      </c>
      <c r="T89" s="61" t="str">
        <f t="shared" ref="T89:U104" si="15">IF(Q89="","",IF(NOT(ISERROR(Q89*1)),ROUNDDOWN(Q89*1,2-INT(LOG(ABS(Q89*1)))),IFERROR("&lt;"&amp;ROUNDDOWN(IF(SUBSTITUTE(Q89,"&lt;","")*1&lt;=50,SUBSTITUTE(Q89,"&lt;","")*1,""),2-INT(LOG(ABS(SUBSTITUTE(Q89,"&lt;","")*1)))),IF(Q89="-",Q89,"入力形式が間違っています"))))</f>
        <v>&lt;10</v>
      </c>
      <c r="U89" s="61" t="str">
        <f t="shared" si="15"/>
        <v>&lt;10</v>
      </c>
      <c r="V89" s="62" t="str">
        <f t="shared" si="14"/>
        <v>&lt;20</v>
      </c>
      <c r="W89" s="63" t="str">
        <f t="shared" si="13"/>
        <v/>
      </c>
    </row>
    <row r="90" spans="1:23" x14ac:dyDescent="0.45">
      <c r="A90" s="64">
        <f t="shared" si="8"/>
        <v>84</v>
      </c>
      <c r="B90" s="66" t="s">
        <v>327</v>
      </c>
      <c r="C90" s="65" t="s">
        <v>327</v>
      </c>
      <c r="D90" s="52" t="s">
        <v>342</v>
      </c>
      <c r="E90" s="66" t="s">
        <v>278</v>
      </c>
      <c r="F90" s="65" t="s">
        <v>278</v>
      </c>
      <c r="G90" s="51" t="s">
        <v>218</v>
      </c>
      <c r="H90" s="52" t="s">
        <v>329</v>
      </c>
      <c r="I90" s="66" t="s">
        <v>343</v>
      </c>
      <c r="J90" s="66"/>
      <c r="K90" s="66" t="s">
        <v>278</v>
      </c>
      <c r="L90" s="53" t="s">
        <v>38</v>
      </c>
      <c r="M90" s="68" t="s">
        <v>331</v>
      </c>
      <c r="N90" s="69" t="s">
        <v>250</v>
      </c>
      <c r="O90" s="70">
        <v>44021</v>
      </c>
      <c r="P90" s="71">
        <v>44021</v>
      </c>
      <c r="Q90" s="58" t="s">
        <v>333</v>
      </c>
      <c r="R90" s="59" t="s">
        <v>333</v>
      </c>
      <c r="S90" s="60" t="s">
        <v>334</v>
      </c>
      <c r="T90" s="61" t="str">
        <f t="shared" si="15"/>
        <v>&lt;10</v>
      </c>
      <c r="U90" s="61" t="str">
        <f t="shared" si="15"/>
        <v>&lt;10</v>
      </c>
      <c r="V90" s="62" t="str">
        <f t="shared" si="14"/>
        <v>&lt;20</v>
      </c>
      <c r="W90" s="63" t="str">
        <f t="shared" si="13"/>
        <v/>
      </c>
    </row>
    <row r="91" spans="1:23" x14ac:dyDescent="0.45">
      <c r="A91" s="64">
        <f t="shared" si="8"/>
        <v>85</v>
      </c>
      <c r="B91" s="66" t="s">
        <v>327</v>
      </c>
      <c r="C91" s="65" t="s">
        <v>327</v>
      </c>
      <c r="D91" s="52" t="s">
        <v>340</v>
      </c>
      <c r="E91" s="66" t="s">
        <v>278</v>
      </c>
      <c r="F91" s="65" t="s">
        <v>278</v>
      </c>
      <c r="G91" s="51" t="s">
        <v>218</v>
      </c>
      <c r="H91" s="52" t="s">
        <v>344</v>
      </c>
      <c r="I91" s="81" t="s">
        <v>345</v>
      </c>
      <c r="J91" s="66"/>
      <c r="K91" s="66" t="s">
        <v>346</v>
      </c>
      <c r="L91" s="53" t="s">
        <v>38</v>
      </c>
      <c r="M91" s="68" t="s">
        <v>331</v>
      </c>
      <c r="N91" s="69" t="s">
        <v>250</v>
      </c>
      <c r="O91" s="70">
        <v>44021</v>
      </c>
      <c r="P91" s="71">
        <v>44021</v>
      </c>
      <c r="Q91" s="58" t="s">
        <v>333</v>
      </c>
      <c r="R91" s="59" t="s">
        <v>333</v>
      </c>
      <c r="S91" s="60" t="s">
        <v>334</v>
      </c>
      <c r="T91" s="61" t="str">
        <f t="shared" si="15"/>
        <v>&lt;10</v>
      </c>
      <c r="U91" s="61" t="str">
        <f t="shared" si="15"/>
        <v>&lt;10</v>
      </c>
      <c r="V91" s="62" t="str">
        <f t="shared" si="14"/>
        <v>&lt;20</v>
      </c>
      <c r="W91" s="63" t="str">
        <f t="shared" si="13"/>
        <v/>
      </c>
    </row>
    <row r="92" spans="1:23" x14ac:dyDescent="0.45">
      <c r="A92" s="64">
        <f t="shared" si="8"/>
        <v>86</v>
      </c>
      <c r="B92" s="50" t="s">
        <v>342</v>
      </c>
      <c r="C92" s="49" t="s">
        <v>342</v>
      </c>
      <c r="D92" s="225" t="s">
        <v>347</v>
      </c>
      <c r="E92" s="235" t="s">
        <v>287</v>
      </c>
      <c r="F92" s="243" t="s">
        <v>287</v>
      </c>
      <c r="G92" s="51" t="s">
        <v>218</v>
      </c>
      <c r="H92" s="52" t="s">
        <v>84</v>
      </c>
      <c r="I92" s="231" t="s">
        <v>348</v>
      </c>
      <c r="J92" s="50" t="s">
        <v>86</v>
      </c>
      <c r="K92" s="97" t="s">
        <v>33</v>
      </c>
      <c r="L92" s="152" t="s">
        <v>38</v>
      </c>
      <c r="M92" s="153" t="s">
        <v>349</v>
      </c>
      <c r="N92" s="55" t="s">
        <v>40</v>
      </c>
      <c r="O92" s="154">
        <v>43993</v>
      </c>
      <c r="P92" s="155">
        <v>43993</v>
      </c>
      <c r="Q92" s="58" t="s">
        <v>350</v>
      </c>
      <c r="R92" s="59" t="s">
        <v>351</v>
      </c>
      <c r="S92" s="60" t="s">
        <v>352</v>
      </c>
      <c r="T92" s="61" t="str">
        <f t="shared" si="15"/>
        <v>&lt;3.9</v>
      </c>
      <c r="U92" s="61" t="str">
        <f t="shared" si="15"/>
        <v>&lt;4.1</v>
      </c>
      <c r="V92" s="62" t="str">
        <f t="shared" si="14"/>
        <v>&lt;8</v>
      </c>
      <c r="W92" s="63" t="str">
        <f t="shared" si="13"/>
        <v/>
      </c>
    </row>
    <row r="93" spans="1:23" x14ac:dyDescent="0.45">
      <c r="A93" s="64">
        <f t="shared" si="8"/>
        <v>87</v>
      </c>
      <c r="B93" s="50" t="s">
        <v>342</v>
      </c>
      <c r="C93" s="49" t="s">
        <v>342</v>
      </c>
      <c r="D93" s="225" t="s">
        <v>347</v>
      </c>
      <c r="E93" s="231" t="s">
        <v>353</v>
      </c>
      <c r="F93" s="243" t="s">
        <v>287</v>
      </c>
      <c r="G93" s="51" t="s">
        <v>218</v>
      </c>
      <c r="H93" s="52" t="s">
        <v>84</v>
      </c>
      <c r="I93" s="235" t="s">
        <v>354</v>
      </c>
      <c r="J93" s="66" t="s">
        <v>86</v>
      </c>
      <c r="K93" s="97" t="s">
        <v>33</v>
      </c>
      <c r="L93" s="152" t="s">
        <v>38</v>
      </c>
      <c r="M93" s="153" t="s">
        <v>349</v>
      </c>
      <c r="N93" s="69" t="s">
        <v>40</v>
      </c>
      <c r="O93" s="154">
        <v>43993</v>
      </c>
      <c r="P93" s="155">
        <v>43993</v>
      </c>
      <c r="Q93" s="72" t="s">
        <v>350</v>
      </c>
      <c r="R93" s="73" t="s">
        <v>244</v>
      </c>
      <c r="S93" s="60" t="s">
        <v>355</v>
      </c>
      <c r="T93" s="61" t="str">
        <f t="shared" si="15"/>
        <v>&lt;3.9</v>
      </c>
      <c r="U93" s="61" t="str">
        <f t="shared" si="15"/>
        <v>&lt;3.7</v>
      </c>
      <c r="V93" s="62" t="str">
        <f t="shared" si="14"/>
        <v>&lt;7.6</v>
      </c>
      <c r="W93" s="63" t="str">
        <f t="shared" si="13"/>
        <v/>
      </c>
    </row>
    <row r="94" spans="1:23" x14ac:dyDescent="0.45">
      <c r="A94" s="64">
        <f t="shared" si="8"/>
        <v>88</v>
      </c>
      <c r="B94" s="50" t="s">
        <v>342</v>
      </c>
      <c r="C94" s="49" t="s">
        <v>342</v>
      </c>
      <c r="D94" s="225" t="s">
        <v>347</v>
      </c>
      <c r="E94" s="231" t="s">
        <v>353</v>
      </c>
      <c r="F94" s="243" t="s">
        <v>287</v>
      </c>
      <c r="G94" s="51" t="s">
        <v>218</v>
      </c>
      <c r="H94" s="52" t="s">
        <v>84</v>
      </c>
      <c r="I94" s="231" t="s">
        <v>356</v>
      </c>
      <c r="J94" s="66" t="s">
        <v>86</v>
      </c>
      <c r="K94" s="97" t="s">
        <v>33</v>
      </c>
      <c r="L94" s="152" t="s">
        <v>38</v>
      </c>
      <c r="M94" s="153" t="s">
        <v>349</v>
      </c>
      <c r="N94" s="69" t="s">
        <v>40</v>
      </c>
      <c r="O94" s="154">
        <v>43993</v>
      </c>
      <c r="P94" s="155">
        <v>43993</v>
      </c>
      <c r="Q94" s="72" t="s">
        <v>357</v>
      </c>
      <c r="R94" s="73" t="s">
        <v>357</v>
      </c>
      <c r="S94" s="60" t="s">
        <v>352</v>
      </c>
      <c r="T94" s="61" t="str">
        <f t="shared" si="15"/>
        <v>&lt;4</v>
      </c>
      <c r="U94" s="61" t="str">
        <f t="shared" si="15"/>
        <v>&lt;4</v>
      </c>
      <c r="V94" s="62" t="str">
        <f t="shared" si="14"/>
        <v>&lt;8</v>
      </c>
      <c r="W94" s="63" t="str">
        <f t="shared" si="13"/>
        <v/>
      </c>
    </row>
    <row r="95" spans="1:23" x14ac:dyDescent="0.45">
      <c r="A95" s="64">
        <f t="shared" si="8"/>
        <v>89</v>
      </c>
      <c r="B95" s="50" t="s">
        <v>342</v>
      </c>
      <c r="C95" s="49" t="s">
        <v>342</v>
      </c>
      <c r="D95" s="225" t="s">
        <v>347</v>
      </c>
      <c r="E95" s="231" t="s">
        <v>353</v>
      </c>
      <c r="F95" s="244" t="s">
        <v>287</v>
      </c>
      <c r="G95" s="268" t="s">
        <v>218</v>
      </c>
      <c r="H95" s="91" t="s">
        <v>84</v>
      </c>
      <c r="I95" s="232" t="s">
        <v>358</v>
      </c>
      <c r="J95" s="81" t="s">
        <v>86</v>
      </c>
      <c r="K95" s="97" t="s">
        <v>33</v>
      </c>
      <c r="L95" s="67" t="s">
        <v>38</v>
      </c>
      <c r="M95" s="156" t="s">
        <v>349</v>
      </c>
      <c r="N95" s="85" t="s">
        <v>40</v>
      </c>
      <c r="O95" s="154">
        <v>43993</v>
      </c>
      <c r="P95" s="157">
        <v>43994</v>
      </c>
      <c r="Q95" s="72" t="s">
        <v>359</v>
      </c>
      <c r="R95" s="158" t="s">
        <v>360</v>
      </c>
      <c r="S95" s="73" t="s">
        <v>361</v>
      </c>
      <c r="T95" s="111" t="str">
        <f t="shared" si="15"/>
        <v>&lt;4.7</v>
      </c>
      <c r="U95" s="111" t="str">
        <f t="shared" si="15"/>
        <v>&lt;4.4</v>
      </c>
      <c r="V95" s="112" t="str">
        <f t="shared" si="14"/>
        <v>&lt;9.1</v>
      </c>
      <c r="W95" s="90" t="str">
        <f t="shared" si="13"/>
        <v/>
      </c>
    </row>
    <row r="96" spans="1:23" x14ac:dyDescent="0.45">
      <c r="A96" s="64">
        <f t="shared" si="8"/>
        <v>90</v>
      </c>
      <c r="B96" s="50" t="s">
        <v>362</v>
      </c>
      <c r="C96" s="49" t="s">
        <v>362</v>
      </c>
      <c r="D96" s="52" t="s">
        <v>277</v>
      </c>
      <c r="E96" s="66" t="s">
        <v>33</v>
      </c>
      <c r="F96" s="67" t="s">
        <v>33</v>
      </c>
      <c r="G96" s="83" t="s">
        <v>218</v>
      </c>
      <c r="H96" s="91" t="s">
        <v>84</v>
      </c>
      <c r="I96" s="81" t="s">
        <v>363</v>
      </c>
      <c r="J96" s="66" t="s">
        <v>86</v>
      </c>
      <c r="K96" s="50" t="s">
        <v>287</v>
      </c>
      <c r="L96" s="67" t="s">
        <v>38</v>
      </c>
      <c r="M96" s="159" t="s">
        <v>364</v>
      </c>
      <c r="N96" s="160" t="s">
        <v>40</v>
      </c>
      <c r="O96" s="86">
        <v>44026</v>
      </c>
      <c r="P96" s="87">
        <v>44026</v>
      </c>
      <c r="Q96" s="72" t="s">
        <v>365</v>
      </c>
      <c r="R96" s="73" t="s">
        <v>366</v>
      </c>
      <c r="S96" s="161" t="s">
        <v>367</v>
      </c>
      <c r="T96" s="144" t="str">
        <f t="shared" si="15"/>
        <v>&lt;9.39</v>
      </c>
      <c r="U96" s="101" t="str">
        <f t="shared" si="15"/>
        <v>&lt;8.31</v>
      </c>
      <c r="V96" s="101" t="str">
        <f t="shared" si="14"/>
        <v>&lt;18</v>
      </c>
      <c r="W96" s="113" t="str">
        <f t="shared" si="13"/>
        <v/>
      </c>
    </row>
    <row r="97" spans="1:23" x14ac:dyDescent="0.45">
      <c r="A97" s="64">
        <f t="shared" si="8"/>
        <v>91</v>
      </c>
      <c r="B97" s="50" t="s">
        <v>368</v>
      </c>
      <c r="C97" s="49" t="s">
        <v>368</v>
      </c>
      <c r="D97" s="74" t="s">
        <v>369</v>
      </c>
      <c r="E97" s="50" t="s">
        <v>370</v>
      </c>
      <c r="F97" s="49" t="s">
        <v>371</v>
      </c>
      <c r="G97" s="51" t="s">
        <v>218</v>
      </c>
      <c r="H97" s="52" t="s">
        <v>84</v>
      </c>
      <c r="I97" s="66" t="s">
        <v>372</v>
      </c>
      <c r="J97" s="50" t="s">
        <v>86</v>
      </c>
      <c r="K97" s="50"/>
      <c r="L97" s="53" t="s">
        <v>38</v>
      </c>
      <c r="M97" s="162" t="s">
        <v>373</v>
      </c>
      <c r="N97" s="55" t="s">
        <v>40</v>
      </c>
      <c r="O97" s="70">
        <v>43998</v>
      </c>
      <c r="P97" s="71">
        <v>44008</v>
      </c>
      <c r="Q97" s="58" t="s">
        <v>156</v>
      </c>
      <c r="R97" s="59" t="s">
        <v>374</v>
      </c>
      <c r="S97" s="73" t="s">
        <v>104</v>
      </c>
      <c r="T97" s="101" t="str">
        <f t="shared" si="15"/>
        <v>&lt;4.79</v>
      </c>
      <c r="U97" s="101" t="str">
        <f t="shared" si="15"/>
        <v>&lt;4.06</v>
      </c>
      <c r="V97" s="62" t="str">
        <f t="shared" si="14"/>
        <v>&lt;8.9</v>
      </c>
      <c r="W97" s="90" t="str">
        <f t="shared" si="13"/>
        <v/>
      </c>
    </row>
    <row r="98" spans="1:23" x14ac:dyDescent="0.45">
      <c r="A98" s="64">
        <f t="shared" si="8"/>
        <v>92</v>
      </c>
      <c r="B98" s="66" t="s">
        <v>368</v>
      </c>
      <c r="C98" s="65" t="s">
        <v>368</v>
      </c>
      <c r="D98" s="52" t="s">
        <v>369</v>
      </c>
      <c r="E98" s="66" t="s">
        <v>370</v>
      </c>
      <c r="F98" s="65" t="s">
        <v>375</v>
      </c>
      <c r="G98" s="51" t="s">
        <v>218</v>
      </c>
      <c r="H98" s="52" t="s">
        <v>84</v>
      </c>
      <c r="I98" s="66" t="s">
        <v>372</v>
      </c>
      <c r="J98" s="66" t="s">
        <v>86</v>
      </c>
      <c r="K98" s="66"/>
      <c r="L98" s="67" t="s">
        <v>38</v>
      </c>
      <c r="M98" s="163" t="s">
        <v>373</v>
      </c>
      <c r="N98" s="69" t="s">
        <v>40</v>
      </c>
      <c r="O98" s="70">
        <v>43995</v>
      </c>
      <c r="P98" s="71">
        <v>44008</v>
      </c>
      <c r="Q98" s="72" t="s">
        <v>376</v>
      </c>
      <c r="R98" s="73" t="s">
        <v>377</v>
      </c>
      <c r="S98" s="60" t="s">
        <v>378</v>
      </c>
      <c r="T98" s="61" t="str">
        <f t="shared" si="15"/>
        <v>&lt;5.43</v>
      </c>
      <c r="U98" s="61" t="str">
        <f t="shared" si="15"/>
        <v>&lt;3.98</v>
      </c>
      <c r="V98" s="62" t="str">
        <f t="shared" si="14"/>
        <v>&lt;9.4</v>
      </c>
      <c r="W98" s="63" t="str">
        <f t="shared" si="13"/>
        <v/>
      </c>
    </row>
    <row r="99" spans="1:23" x14ac:dyDescent="0.45">
      <c r="A99" s="64">
        <f t="shared" si="8"/>
        <v>93</v>
      </c>
      <c r="B99" s="66" t="s">
        <v>368</v>
      </c>
      <c r="C99" s="65" t="s">
        <v>368</v>
      </c>
      <c r="D99" s="52" t="s">
        <v>369</v>
      </c>
      <c r="E99" s="66" t="s">
        <v>370</v>
      </c>
      <c r="F99" s="65" t="s">
        <v>371</v>
      </c>
      <c r="G99" s="51" t="s">
        <v>218</v>
      </c>
      <c r="H99" s="52" t="s">
        <v>84</v>
      </c>
      <c r="I99" s="66" t="s">
        <v>372</v>
      </c>
      <c r="J99" s="66" t="s">
        <v>86</v>
      </c>
      <c r="K99" s="66"/>
      <c r="L99" s="67" t="s">
        <v>38</v>
      </c>
      <c r="M99" s="163" t="s">
        <v>373</v>
      </c>
      <c r="N99" s="69" t="s">
        <v>40</v>
      </c>
      <c r="O99" s="70">
        <v>43998</v>
      </c>
      <c r="P99" s="71">
        <v>44008</v>
      </c>
      <c r="Q99" s="72" t="s">
        <v>379</v>
      </c>
      <c r="R99" s="73" t="s">
        <v>380</v>
      </c>
      <c r="S99" s="60" t="s">
        <v>381</v>
      </c>
      <c r="T99" s="61" t="str">
        <f t="shared" si="15"/>
        <v>&lt;4.08</v>
      </c>
      <c r="U99" s="61" t="str">
        <f t="shared" si="15"/>
        <v>&lt;3.01</v>
      </c>
      <c r="V99" s="62" t="str">
        <f t="shared" si="14"/>
        <v>&lt;7.1</v>
      </c>
      <c r="W99" s="63" t="str">
        <f t="shared" si="13"/>
        <v/>
      </c>
    </row>
    <row r="100" spans="1:23" x14ac:dyDescent="0.45">
      <c r="A100" s="64">
        <f t="shared" si="8"/>
        <v>94</v>
      </c>
      <c r="B100" s="66" t="s">
        <v>368</v>
      </c>
      <c r="C100" s="65" t="s">
        <v>368</v>
      </c>
      <c r="D100" s="52" t="s">
        <v>369</v>
      </c>
      <c r="E100" s="66" t="s">
        <v>370</v>
      </c>
      <c r="F100" s="65" t="s">
        <v>382</v>
      </c>
      <c r="G100" s="51" t="s">
        <v>218</v>
      </c>
      <c r="H100" s="74" t="s">
        <v>84</v>
      </c>
      <c r="I100" s="66" t="s">
        <v>383</v>
      </c>
      <c r="J100" s="66" t="s">
        <v>86</v>
      </c>
      <c r="K100" s="66"/>
      <c r="L100" s="67" t="s">
        <v>38</v>
      </c>
      <c r="M100" s="163" t="s">
        <v>373</v>
      </c>
      <c r="N100" s="69" t="s">
        <v>40</v>
      </c>
      <c r="O100" s="70">
        <v>43998</v>
      </c>
      <c r="P100" s="71">
        <v>44008</v>
      </c>
      <c r="Q100" s="72" t="s">
        <v>120</v>
      </c>
      <c r="R100" s="73" t="s">
        <v>384</v>
      </c>
      <c r="S100" s="75" t="s">
        <v>186</v>
      </c>
      <c r="T100" s="61" t="str">
        <f t="shared" si="15"/>
        <v>&lt;3.73</v>
      </c>
      <c r="U100" s="61" t="str">
        <f t="shared" si="15"/>
        <v>&lt;4.39</v>
      </c>
      <c r="V100" s="62" t="str">
        <f t="shared" si="14"/>
        <v>&lt;8.1</v>
      </c>
      <c r="W100" s="63" t="str">
        <f t="shared" si="13"/>
        <v/>
      </c>
    </row>
    <row r="101" spans="1:23" x14ac:dyDescent="0.45">
      <c r="A101" s="64">
        <f t="shared" si="8"/>
        <v>95</v>
      </c>
      <c r="B101" s="66" t="s">
        <v>368</v>
      </c>
      <c r="C101" s="65" t="s">
        <v>368</v>
      </c>
      <c r="D101" s="52" t="s">
        <v>369</v>
      </c>
      <c r="E101" s="66" t="s">
        <v>385</v>
      </c>
      <c r="F101" s="65" t="s">
        <v>386</v>
      </c>
      <c r="G101" s="51" t="s">
        <v>83</v>
      </c>
      <c r="H101" s="52" t="s">
        <v>84</v>
      </c>
      <c r="I101" s="66" t="s">
        <v>387</v>
      </c>
      <c r="J101" s="66" t="s">
        <v>86</v>
      </c>
      <c r="K101" s="66"/>
      <c r="L101" s="67" t="s">
        <v>38</v>
      </c>
      <c r="M101" s="163" t="s">
        <v>373</v>
      </c>
      <c r="N101" s="69" t="s">
        <v>40</v>
      </c>
      <c r="O101" s="70">
        <v>44000</v>
      </c>
      <c r="P101" s="71">
        <v>44008</v>
      </c>
      <c r="Q101" s="72" t="s">
        <v>388</v>
      </c>
      <c r="R101" s="73" t="s">
        <v>374</v>
      </c>
      <c r="S101" s="75" t="s">
        <v>146</v>
      </c>
      <c r="T101" s="61" t="str">
        <f t="shared" si="15"/>
        <v>&lt;4.64</v>
      </c>
      <c r="U101" s="61" t="str">
        <f t="shared" si="15"/>
        <v>&lt;4.06</v>
      </c>
      <c r="V101" s="62" t="str">
        <f t="shared" si="14"/>
        <v>&lt;8.7</v>
      </c>
      <c r="W101" s="63" t="str">
        <f t="shared" si="13"/>
        <v/>
      </c>
    </row>
    <row r="102" spans="1:23" x14ac:dyDescent="0.45">
      <c r="A102" s="64">
        <f t="shared" si="8"/>
        <v>96</v>
      </c>
      <c r="B102" s="66" t="s">
        <v>368</v>
      </c>
      <c r="C102" s="65" t="s">
        <v>368</v>
      </c>
      <c r="D102" s="52" t="s">
        <v>369</v>
      </c>
      <c r="E102" s="66" t="s">
        <v>385</v>
      </c>
      <c r="F102" s="65" t="s">
        <v>386</v>
      </c>
      <c r="G102" s="51" t="s">
        <v>218</v>
      </c>
      <c r="H102" s="52" t="s">
        <v>84</v>
      </c>
      <c r="I102" s="66" t="s">
        <v>372</v>
      </c>
      <c r="J102" s="66" t="s">
        <v>86</v>
      </c>
      <c r="K102" s="66"/>
      <c r="L102" s="67" t="s">
        <v>38</v>
      </c>
      <c r="M102" s="163" t="s">
        <v>373</v>
      </c>
      <c r="N102" s="69" t="s">
        <v>40</v>
      </c>
      <c r="O102" s="70">
        <v>44000</v>
      </c>
      <c r="P102" s="71">
        <v>44008</v>
      </c>
      <c r="Q102" s="72" t="s">
        <v>389</v>
      </c>
      <c r="R102" s="73" t="s">
        <v>390</v>
      </c>
      <c r="S102" s="76" t="s">
        <v>391</v>
      </c>
      <c r="T102" s="61" t="str">
        <f t="shared" si="15"/>
        <v>&lt;4.62</v>
      </c>
      <c r="U102" s="61" t="str">
        <f t="shared" si="15"/>
        <v>&lt;4.35</v>
      </c>
      <c r="V102" s="62" t="str">
        <f t="shared" si="14"/>
        <v>&lt;9</v>
      </c>
      <c r="W102" s="63" t="str">
        <f t="shared" si="13"/>
        <v/>
      </c>
    </row>
    <row r="103" spans="1:23" x14ac:dyDescent="0.45">
      <c r="A103" s="64">
        <f t="shared" si="8"/>
        <v>97</v>
      </c>
      <c r="B103" s="66" t="s">
        <v>368</v>
      </c>
      <c r="C103" s="65" t="s">
        <v>368</v>
      </c>
      <c r="D103" s="52" t="s">
        <v>369</v>
      </c>
      <c r="E103" s="66" t="s">
        <v>370</v>
      </c>
      <c r="F103" s="65" t="s">
        <v>392</v>
      </c>
      <c r="G103" s="77" t="s">
        <v>83</v>
      </c>
      <c r="H103" s="74" t="s">
        <v>84</v>
      </c>
      <c r="I103" s="66" t="s">
        <v>387</v>
      </c>
      <c r="J103" s="66" t="s">
        <v>86</v>
      </c>
      <c r="K103" s="66"/>
      <c r="L103" s="67" t="s">
        <v>38</v>
      </c>
      <c r="M103" s="163" t="s">
        <v>373</v>
      </c>
      <c r="N103" s="69" t="s">
        <v>40</v>
      </c>
      <c r="O103" s="70">
        <v>43998</v>
      </c>
      <c r="P103" s="71">
        <v>44008</v>
      </c>
      <c r="Q103" s="72" t="s">
        <v>393</v>
      </c>
      <c r="R103" s="73" t="s">
        <v>394</v>
      </c>
      <c r="S103" s="76" t="s">
        <v>100</v>
      </c>
      <c r="T103" s="61" t="str">
        <f t="shared" si="15"/>
        <v>&lt;4.12</v>
      </c>
      <c r="U103" s="61" t="str">
        <f t="shared" si="15"/>
        <v>&lt;4.47</v>
      </c>
      <c r="V103" s="62" t="str">
        <f t="shared" si="14"/>
        <v>&lt;8.6</v>
      </c>
      <c r="W103" s="63" t="str">
        <f t="shared" si="13"/>
        <v/>
      </c>
    </row>
    <row r="104" spans="1:23" x14ac:dyDescent="0.45">
      <c r="A104" s="64">
        <f t="shared" si="8"/>
        <v>98</v>
      </c>
      <c r="B104" s="66" t="s">
        <v>368</v>
      </c>
      <c r="C104" s="65" t="s">
        <v>368</v>
      </c>
      <c r="D104" s="52" t="s">
        <v>369</v>
      </c>
      <c r="E104" s="66" t="s">
        <v>370</v>
      </c>
      <c r="F104" s="65" t="s">
        <v>392</v>
      </c>
      <c r="G104" s="78" t="s">
        <v>218</v>
      </c>
      <c r="H104" s="52" t="s">
        <v>84</v>
      </c>
      <c r="I104" s="66" t="s">
        <v>372</v>
      </c>
      <c r="J104" s="66" t="s">
        <v>86</v>
      </c>
      <c r="K104" s="66"/>
      <c r="L104" s="67" t="s">
        <v>38</v>
      </c>
      <c r="M104" s="163" t="s">
        <v>373</v>
      </c>
      <c r="N104" s="69" t="s">
        <v>40</v>
      </c>
      <c r="O104" s="70">
        <v>43999</v>
      </c>
      <c r="P104" s="71">
        <v>44008</v>
      </c>
      <c r="Q104" s="72" t="s">
        <v>61</v>
      </c>
      <c r="R104" s="73" t="s">
        <v>395</v>
      </c>
      <c r="S104" s="76" t="s">
        <v>76</v>
      </c>
      <c r="T104" s="61" t="str">
        <f t="shared" si="15"/>
        <v>&lt;2.9</v>
      </c>
      <c r="U104" s="61" t="str">
        <f t="shared" si="15"/>
        <v>&lt;3.29</v>
      </c>
      <c r="V104" s="62" t="str">
        <f t="shared" si="14"/>
        <v>&lt;6.2</v>
      </c>
      <c r="W104" s="63" t="str">
        <f t="shared" si="13"/>
        <v/>
      </c>
    </row>
    <row r="105" spans="1:23" x14ac:dyDescent="0.45">
      <c r="A105" s="64">
        <f t="shared" si="8"/>
        <v>99</v>
      </c>
      <c r="B105" s="66" t="s">
        <v>368</v>
      </c>
      <c r="C105" s="65" t="s">
        <v>368</v>
      </c>
      <c r="D105" s="52" t="s">
        <v>369</v>
      </c>
      <c r="E105" s="66" t="s">
        <v>396</v>
      </c>
      <c r="F105" s="65" t="s">
        <v>371</v>
      </c>
      <c r="G105" s="51" t="s">
        <v>83</v>
      </c>
      <c r="H105" s="52" t="s">
        <v>84</v>
      </c>
      <c r="I105" s="66" t="s">
        <v>387</v>
      </c>
      <c r="J105" s="66" t="s">
        <v>86</v>
      </c>
      <c r="K105" s="66"/>
      <c r="L105" s="67" t="s">
        <v>38</v>
      </c>
      <c r="M105" s="163" t="s">
        <v>373</v>
      </c>
      <c r="N105" s="69" t="s">
        <v>40</v>
      </c>
      <c r="O105" s="70">
        <v>43999</v>
      </c>
      <c r="P105" s="71">
        <v>44008</v>
      </c>
      <c r="Q105" s="72" t="s">
        <v>397</v>
      </c>
      <c r="R105" s="73" t="s">
        <v>398</v>
      </c>
      <c r="S105" s="76" t="s">
        <v>399</v>
      </c>
      <c r="T105" s="61" t="str">
        <f t="shared" ref="T105:U121" si="16">IF(Q105="","",IF(NOT(ISERROR(Q105*1)),ROUNDDOWN(Q105*1,2-INT(LOG(ABS(Q105*1)))),IFERROR("&lt;"&amp;ROUNDDOWN(IF(SUBSTITUTE(Q105,"&lt;","")*1&lt;=50,SUBSTITUTE(Q105,"&lt;","")*1,""),2-INT(LOG(ABS(SUBSTITUTE(Q105,"&lt;","")*1)))),IF(Q105="-",Q105,"入力形式が間違っています"))))</f>
        <v>&lt;5.03</v>
      </c>
      <c r="U105" s="61" t="str">
        <f t="shared" si="16"/>
        <v>&lt;4.1</v>
      </c>
      <c r="V105" s="62" t="str">
        <f t="shared" si="14"/>
        <v>&lt;9.1</v>
      </c>
      <c r="W105" s="63" t="str">
        <f t="shared" si="13"/>
        <v/>
      </c>
    </row>
    <row r="106" spans="1:23" x14ac:dyDescent="0.45">
      <c r="A106" s="64">
        <f t="shared" si="8"/>
        <v>100</v>
      </c>
      <c r="B106" s="66" t="s">
        <v>368</v>
      </c>
      <c r="C106" s="65" t="s">
        <v>368</v>
      </c>
      <c r="D106" s="52" t="s">
        <v>369</v>
      </c>
      <c r="E106" s="66" t="s">
        <v>400</v>
      </c>
      <c r="F106" s="65"/>
      <c r="G106" s="78" t="s">
        <v>218</v>
      </c>
      <c r="H106" s="74" t="s">
        <v>84</v>
      </c>
      <c r="I106" s="66" t="s">
        <v>401</v>
      </c>
      <c r="J106" s="66" t="s">
        <v>197</v>
      </c>
      <c r="K106" s="66"/>
      <c r="L106" s="67" t="s">
        <v>38</v>
      </c>
      <c r="M106" s="163" t="s">
        <v>373</v>
      </c>
      <c r="N106" s="69" t="s">
        <v>40</v>
      </c>
      <c r="O106" s="70">
        <v>43999</v>
      </c>
      <c r="P106" s="71">
        <v>44008</v>
      </c>
      <c r="Q106" s="72" t="s">
        <v>402</v>
      </c>
      <c r="R106" s="73" t="s">
        <v>89</v>
      </c>
      <c r="S106" s="76" t="s">
        <v>403</v>
      </c>
      <c r="T106" s="61" t="str">
        <f t="shared" si="16"/>
        <v>&lt;4.46</v>
      </c>
      <c r="U106" s="61" t="str">
        <f t="shared" si="16"/>
        <v>&lt;4.77</v>
      </c>
      <c r="V106" s="62" t="str">
        <f t="shared" si="14"/>
        <v>&lt;9.2</v>
      </c>
      <c r="W106" s="63" t="str">
        <f t="shared" si="13"/>
        <v/>
      </c>
    </row>
    <row r="107" spans="1:23" x14ac:dyDescent="0.45">
      <c r="A107" s="64">
        <f t="shared" si="8"/>
        <v>101</v>
      </c>
      <c r="B107" s="66" t="s">
        <v>368</v>
      </c>
      <c r="C107" s="65" t="s">
        <v>368</v>
      </c>
      <c r="D107" s="52" t="s">
        <v>369</v>
      </c>
      <c r="E107" s="66" t="s">
        <v>404</v>
      </c>
      <c r="F107" s="65" t="s">
        <v>405</v>
      </c>
      <c r="G107" s="78" t="s">
        <v>83</v>
      </c>
      <c r="H107" s="52" t="s">
        <v>84</v>
      </c>
      <c r="I107" s="66" t="s">
        <v>387</v>
      </c>
      <c r="J107" s="66" t="s">
        <v>86</v>
      </c>
      <c r="K107" s="66"/>
      <c r="L107" s="67" t="s">
        <v>38</v>
      </c>
      <c r="M107" s="163" t="s">
        <v>406</v>
      </c>
      <c r="N107" s="69" t="s">
        <v>40</v>
      </c>
      <c r="O107" s="70">
        <v>44006</v>
      </c>
      <c r="P107" s="71">
        <v>44013</v>
      </c>
      <c r="Q107" s="72" t="s">
        <v>407</v>
      </c>
      <c r="R107" s="73" t="s">
        <v>408</v>
      </c>
      <c r="S107" s="76" t="s">
        <v>91</v>
      </c>
      <c r="T107" s="61" t="str">
        <f t="shared" si="16"/>
        <v>&lt;4.98</v>
      </c>
      <c r="U107" s="61" t="str">
        <f t="shared" si="16"/>
        <v>&lt;5.9</v>
      </c>
      <c r="V107" s="62" t="str">
        <f t="shared" si="14"/>
        <v>&lt;11</v>
      </c>
      <c r="W107" s="63" t="str">
        <f t="shared" si="13"/>
        <v/>
      </c>
    </row>
    <row r="108" spans="1:23" x14ac:dyDescent="0.45">
      <c r="A108" s="64">
        <f t="shared" si="8"/>
        <v>102</v>
      </c>
      <c r="B108" s="66" t="s">
        <v>368</v>
      </c>
      <c r="C108" s="65" t="s">
        <v>368</v>
      </c>
      <c r="D108" s="52" t="s">
        <v>369</v>
      </c>
      <c r="E108" s="66" t="s">
        <v>404</v>
      </c>
      <c r="F108" s="65" t="s">
        <v>405</v>
      </c>
      <c r="G108" s="51" t="s">
        <v>218</v>
      </c>
      <c r="H108" s="74" t="s">
        <v>84</v>
      </c>
      <c r="I108" s="66" t="s">
        <v>409</v>
      </c>
      <c r="J108" s="66" t="s">
        <v>86</v>
      </c>
      <c r="K108" s="66"/>
      <c r="L108" s="67" t="s">
        <v>38</v>
      </c>
      <c r="M108" s="163" t="s">
        <v>406</v>
      </c>
      <c r="N108" s="69" t="s">
        <v>40</v>
      </c>
      <c r="O108" s="70">
        <v>43992</v>
      </c>
      <c r="P108" s="71">
        <v>44013</v>
      </c>
      <c r="Q108" s="72" t="s">
        <v>410</v>
      </c>
      <c r="R108" s="73" t="s">
        <v>411</v>
      </c>
      <c r="S108" s="76" t="s">
        <v>91</v>
      </c>
      <c r="T108" s="61" t="str">
        <f t="shared" si="16"/>
        <v>&lt;5.67</v>
      </c>
      <c r="U108" s="61" t="str">
        <f t="shared" si="16"/>
        <v>&lt;5.23</v>
      </c>
      <c r="V108" s="62" t="str">
        <f t="shared" si="14"/>
        <v>&lt;11</v>
      </c>
      <c r="W108" s="63" t="str">
        <f t="shared" si="13"/>
        <v/>
      </c>
    </row>
    <row r="109" spans="1:23" x14ac:dyDescent="0.45">
      <c r="A109" s="64">
        <f t="shared" si="8"/>
        <v>103</v>
      </c>
      <c r="B109" s="66" t="s">
        <v>368</v>
      </c>
      <c r="C109" s="65" t="s">
        <v>368</v>
      </c>
      <c r="D109" s="91" t="s">
        <v>369</v>
      </c>
      <c r="E109" s="81" t="s">
        <v>370</v>
      </c>
      <c r="F109" s="82"/>
      <c r="G109" s="83" t="s">
        <v>218</v>
      </c>
      <c r="H109" s="74" t="s">
        <v>84</v>
      </c>
      <c r="I109" s="81" t="s">
        <v>412</v>
      </c>
      <c r="J109" s="81" t="s">
        <v>197</v>
      </c>
      <c r="K109" s="81"/>
      <c r="L109" s="164" t="s">
        <v>38</v>
      </c>
      <c r="M109" s="165" t="s">
        <v>406</v>
      </c>
      <c r="N109" s="85" t="s">
        <v>40</v>
      </c>
      <c r="O109" s="86">
        <v>44007</v>
      </c>
      <c r="P109" s="87">
        <v>44013</v>
      </c>
      <c r="Q109" s="72" t="s">
        <v>413</v>
      </c>
      <c r="R109" s="88" t="s">
        <v>414</v>
      </c>
      <c r="S109" s="89" t="s">
        <v>415</v>
      </c>
      <c r="T109" s="61" t="str">
        <f t="shared" si="16"/>
        <v>&lt;4.71</v>
      </c>
      <c r="U109" s="61" t="str">
        <f t="shared" si="16"/>
        <v>&lt;4.85</v>
      </c>
      <c r="V109" s="62" t="str">
        <f t="shared" si="14"/>
        <v>&lt;9.6</v>
      </c>
      <c r="W109" s="63" t="str">
        <f t="shared" si="13"/>
        <v/>
      </c>
    </row>
    <row r="110" spans="1:23" x14ac:dyDescent="0.45">
      <c r="A110" s="64">
        <f t="shared" si="8"/>
        <v>104</v>
      </c>
      <c r="B110" s="66" t="s">
        <v>368</v>
      </c>
      <c r="C110" s="65" t="s">
        <v>368</v>
      </c>
      <c r="D110" s="91" t="s">
        <v>369</v>
      </c>
      <c r="E110" s="81" t="s">
        <v>370</v>
      </c>
      <c r="F110" s="82"/>
      <c r="G110" s="83" t="s">
        <v>218</v>
      </c>
      <c r="H110" s="52" t="s">
        <v>84</v>
      </c>
      <c r="I110" s="81" t="s">
        <v>372</v>
      </c>
      <c r="J110" s="81" t="s">
        <v>197</v>
      </c>
      <c r="K110" s="81"/>
      <c r="L110" s="164" t="s">
        <v>38</v>
      </c>
      <c r="M110" s="165" t="s">
        <v>406</v>
      </c>
      <c r="N110" s="85" t="s">
        <v>40</v>
      </c>
      <c r="O110" s="86">
        <v>44007</v>
      </c>
      <c r="P110" s="87">
        <v>44013</v>
      </c>
      <c r="Q110" s="72" t="s">
        <v>416</v>
      </c>
      <c r="R110" s="73" t="s">
        <v>417</v>
      </c>
      <c r="S110" s="89" t="s">
        <v>91</v>
      </c>
      <c r="T110" s="61" t="str">
        <f t="shared" si="16"/>
        <v>&lt;5.65</v>
      </c>
      <c r="U110" s="61" t="str">
        <f t="shared" si="16"/>
        <v>&lt;5.09</v>
      </c>
      <c r="V110" s="62" t="str">
        <f t="shared" si="14"/>
        <v>&lt;11</v>
      </c>
      <c r="W110" s="63" t="str">
        <f t="shared" si="13"/>
        <v/>
      </c>
    </row>
    <row r="111" spans="1:23" x14ac:dyDescent="0.45">
      <c r="A111" s="64">
        <f t="shared" si="8"/>
        <v>105</v>
      </c>
      <c r="B111" s="66" t="s">
        <v>368</v>
      </c>
      <c r="C111" s="65" t="s">
        <v>368</v>
      </c>
      <c r="D111" s="91" t="s">
        <v>369</v>
      </c>
      <c r="E111" s="81" t="s">
        <v>370</v>
      </c>
      <c r="F111" s="82" t="s">
        <v>418</v>
      </c>
      <c r="G111" s="83" t="s">
        <v>218</v>
      </c>
      <c r="H111" s="52" t="s">
        <v>84</v>
      </c>
      <c r="I111" s="81" t="s">
        <v>372</v>
      </c>
      <c r="J111" s="81" t="s">
        <v>86</v>
      </c>
      <c r="K111" s="81"/>
      <c r="L111" s="164" t="s">
        <v>38</v>
      </c>
      <c r="M111" s="165" t="s">
        <v>406</v>
      </c>
      <c r="N111" s="85" t="s">
        <v>40</v>
      </c>
      <c r="O111" s="86">
        <v>44006</v>
      </c>
      <c r="P111" s="87">
        <v>44013</v>
      </c>
      <c r="Q111" s="72" t="s">
        <v>419</v>
      </c>
      <c r="R111" s="73" t="s">
        <v>420</v>
      </c>
      <c r="S111" s="89" t="s">
        <v>91</v>
      </c>
      <c r="T111" s="61" t="str">
        <f t="shared" si="16"/>
        <v>&lt;5.28</v>
      </c>
      <c r="U111" s="61" t="str">
        <f t="shared" si="16"/>
        <v>&lt;5.63</v>
      </c>
      <c r="V111" s="62" t="str">
        <f t="shared" si="14"/>
        <v>&lt;11</v>
      </c>
      <c r="W111" s="63" t="str">
        <f t="shared" si="13"/>
        <v/>
      </c>
    </row>
    <row r="112" spans="1:23" x14ac:dyDescent="0.45">
      <c r="A112" s="64">
        <f t="shared" si="8"/>
        <v>106</v>
      </c>
      <c r="B112" s="66" t="s">
        <v>368</v>
      </c>
      <c r="C112" s="65" t="s">
        <v>368</v>
      </c>
      <c r="D112" s="91" t="s">
        <v>369</v>
      </c>
      <c r="E112" s="81" t="s">
        <v>421</v>
      </c>
      <c r="F112" s="82"/>
      <c r="G112" s="83" t="s">
        <v>422</v>
      </c>
      <c r="H112" s="74" t="s">
        <v>314</v>
      </c>
      <c r="I112" s="81" t="s">
        <v>423</v>
      </c>
      <c r="J112" s="81" t="s">
        <v>424</v>
      </c>
      <c r="K112" s="81" t="s">
        <v>425</v>
      </c>
      <c r="L112" s="164" t="s">
        <v>426</v>
      </c>
      <c r="M112" s="165" t="s">
        <v>427</v>
      </c>
      <c r="N112" s="85" t="s">
        <v>428</v>
      </c>
      <c r="O112" s="86">
        <v>44008</v>
      </c>
      <c r="P112" s="87">
        <v>44015</v>
      </c>
      <c r="Q112" s="72" t="s">
        <v>429</v>
      </c>
      <c r="R112" s="73" t="s">
        <v>395</v>
      </c>
      <c r="S112" s="89" t="s">
        <v>430</v>
      </c>
      <c r="T112" s="61" t="str">
        <f t="shared" si="16"/>
        <v>&lt;3.42</v>
      </c>
      <c r="U112" s="61" t="str">
        <f t="shared" si="16"/>
        <v>&lt;3.29</v>
      </c>
      <c r="V112" s="62" t="str">
        <f t="shared" si="14"/>
        <v>&lt;6.7</v>
      </c>
      <c r="W112" s="63" t="str">
        <f t="shared" si="13"/>
        <v/>
      </c>
    </row>
    <row r="113" spans="1:23" x14ac:dyDescent="0.45">
      <c r="A113" s="64">
        <f t="shared" si="8"/>
        <v>107</v>
      </c>
      <c r="B113" s="66" t="s">
        <v>368</v>
      </c>
      <c r="C113" s="65" t="s">
        <v>368</v>
      </c>
      <c r="D113" s="91" t="s">
        <v>369</v>
      </c>
      <c r="E113" s="81" t="s">
        <v>431</v>
      </c>
      <c r="F113" s="82"/>
      <c r="G113" s="83" t="s">
        <v>422</v>
      </c>
      <c r="H113" s="52" t="s">
        <v>314</v>
      </c>
      <c r="I113" s="81" t="s">
        <v>423</v>
      </c>
      <c r="J113" s="81" t="s">
        <v>424</v>
      </c>
      <c r="K113" s="81" t="s">
        <v>425</v>
      </c>
      <c r="L113" s="164" t="s">
        <v>426</v>
      </c>
      <c r="M113" s="165" t="s">
        <v>427</v>
      </c>
      <c r="N113" s="85" t="s">
        <v>428</v>
      </c>
      <c r="O113" s="86">
        <v>44011</v>
      </c>
      <c r="P113" s="87">
        <v>44015</v>
      </c>
      <c r="Q113" s="72" t="s">
        <v>432</v>
      </c>
      <c r="R113" s="73" t="s">
        <v>433</v>
      </c>
      <c r="S113" s="89" t="s">
        <v>434</v>
      </c>
      <c r="T113" s="61" t="str">
        <f t="shared" si="16"/>
        <v>&lt;3.67</v>
      </c>
      <c r="U113" s="61" t="str">
        <f t="shared" si="16"/>
        <v>&lt;3.84</v>
      </c>
      <c r="V113" s="62" t="str">
        <f t="shared" si="14"/>
        <v>&lt;7.5</v>
      </c>
      <c r="W113" s="63" t="str">
        <f t="shared" si="13"/>
        <v/>
      </c>
    </row>
    <row r="114" spans="1:23" x14ac:dyDescent="0.45">
      <c r="A114" s="64">
        <f t="shared" si="8"/>
        <v>108</v>
      </c>
      <c r="B114" s="66" t="s">
        <v>368</v>
      </c>
      <c r="C114" s="65" t="s">
        <v>368</v>
      </c>
      <c r="D114" s="91" t="s">
        <v>369</v>
      </c>
      <c r="E114" s="81" t="s">
        <v>431</v>
      </c>
      <c r="F114" s="82"/>
      <c r="G114" s="83" t="s">
        <v>422</v>
      </c>
      <c r="H114" s="52" t="s">
        <v>314</v>
      </c>
      <c r="I114" s="81" t="s">
        <v>423</v>
      </c>
      <c r="J114" s="81" t="s">
        <v>424</v>
      </c>
      <c r="K114" s="81" t="s">
        <v>425</v>
      </c>
      <c r="L114" s="164" t="s">
        <v>426</v>
      </c>
      <c r="M114" s="165" t="s">
        <v>427</v>
      </c>
      <c r="N114" s="85" t="s">
        <v>428</v>
      </c>
      <c r="O114" s="86">
        <v>44011</v>
      </c>
      <c r="P114" s="87">
        <v>44015</v>
      </c>
      <c r="Q114" s="72" t="s">
        <v>99</v>
      </c>
      <c r="R114" s="73" t="s">
        <v>435</v>
      </c>
      <c r="S114" s="89" t="s">
        <v>436</v>
      </c>
      <c r="T114" s="61" t="str">
        <f t="shared" si="16"/>
        <v>&lt;3.72</v>
      </c>
      <c r="U114" s="61" t="str">
        <f t="shared" si="16"/>
        <v>&lt;3.88</v>
      </c>
      <c r="V114" s="62" t="str">
        <f t="shared" si="14"/>
        <v>&lt;7.6</v>
      </c>
      <c r="W114" s="63" t="str">
        <f t="shared" si="13"/>
        <v/>
      </c>
    </row>
    <row r="115" spans="1:23" x14ac:dyDescent="0.45">
      <c r="A115" s="64">
        <f t="shared" si="8"/>
        <v>109</v>
      </c>
      <c r="B115" s="66" t="s">
        <v>368</v>
      </c>
      <c r="C115" s="65" t="s">
        <v>368</v>
      </c>
      <c r="D115" s="91" t="s">
        <v>369</v>
      </c>
      <c r="E115" s="81" t="s">
        <v>431</v>
      </c>
      <c r="F115" s="82"/>
      <c r="G115" s="83" t="s">
        <v>422</v>
      </c>
      <c r="H115" s="91" t="s">
        <v>314</v>
      </c>
      <c r="I115" s="81" t="s">
        <v>423</v>
      </c>
      <c r="J115" s="81" t="s">
        <v>424</v>
      </c>
      <c r="K115" s="81" t="s">
        <v>425</v>
      </c>
      <c r="L115" s="164" t="s">
        <v>426</v>
      </c>
      <c r="M115" s="165" t="s">
        <v>427</v>
      </c>
      <c r="N115" s="85" t="s">
        <v>428</v>
      </c>
      <c r="O115" s="86">
        <v>44011</v>
      </c>
      <c r="P115" s="87">
        <v>44015</v>
      </c>
      <c r="Q115" s="72" t="s">
        <v>437</v>
      </c>
      <c r="R115" s="73" t="s">
        <v>438</v>
      </c>
      <c r="S115" s="89" t="s">
        <v>439</v>
      </c>
      <c r="T115" s="61" t="str">
        <f t="shared" si="16"/>
        <v>&lt;4.26</v>
      </c>
      <c r="U115" s="61" t="str">
        <f t="shared" si="16"/>
        <v>&lt;2.74</v>
      </c>
      <c r="V115" s="62" t="str">
        <f t="shared" si="14"/>
        <v>&lt;7</v>
      </c>
      <c r="W115" s="63" t="str">
        <f t="shared" si="13"/>
        <v/>
      </c>
    </row>
    <row r="116" spans="1:23" x14ac:dyDescent="0.45">
      <c r="A116" s="64">
        <f t="shared" si="8"/>
        <v>110</v>
      </c>
      <c r="B116" s="66" t="s">
        <v>368</v>
      </c>
      <c r="C116" s="65" t="s">
        <v>368</v>
      </c>
      <c r="D116" s="52" t="s">
        <v>369</v>
      </c>
      <c r="E116" s="66" t="s">
        <v>431</v>
      </c>
      <c r="F116" s="65"/>
      <c r="G116" s="83" t="s">
        <v>422</v>
      </c>
      <c r="H116" s="52" t="s">
        <v>314</v>
      </c>
      <c r="I116" s="66" t="s">
        <v>423</v>
      </c>
      <c r="J116" s="66" t="s">
        <v>424</v>
      </c>
      <c r="K116" s="66" t="s">
        <v>425</v>
      </c>
      <c r="L116" s="67" t="s">
        <v>426</v>
      </c>
      <c r="M116" s="163" t="s">
        <v>427</v>
      </c>
      <c r="N116" s="69" t="s">
        <v>428</v>
      </c>
      <c r="O116" s="70">
        <v>44011</v>
      </c>
      <c r="P116" s="71">
        <v>44015</v>
      </c>
      <c r="Q116" s="72" t="s">
        <v>440</v>
      </c>
      <c r="R116" s="73" t="s">
        <v>441</v>
      </c>
      <c r="S116" s="76" t="s">
        <v>63</v>
      </c>
      <c r="T116" s="61" t="str">
        <f t="shared" si="16"/>
        <v>&lt;3.51</v>
      </c>
      <c r="U116" s="61" t="str">
        <f t="shared" si="16"/>
        <v>&lt;2.92</v>
      </c>
      <c r="V116" s="62" t="str">
        <f t="shared" si="14"/>
        <v>&lt;6.4</v>
      </c>
      <c r="W116" s="63" t="str">
        <f t="shared" si="13"/>
        <v/>
      </c>
    </row>
    <row r="117" spans="1:23" x14ac:dyDescent="0.45">
      <c r="A117" s="64">
        <f t="shared" si="8"/>
        <v>111</v>
      </c>
      <c r="B117" s="66" t="s">
        <v>368</v>
      </c>
      <c r="C117" s="65" t="s">
        <v>368</v>
      </c>
      <c r="D117" s="52" t="s">
        <v>369</v>
      </c>
      <c r="E117" s="66" t="s">
        <v>431</v>
      </c>
      <c r="F117" s="65"/>
      <c r="G117" s="83" t="s">
        <v>422</v>
      </c>
      <c r="H117" s="52" t="s">
        <v>314</v>
      </c>
      <c r="I117" s="66" t="s">
        <v>423</v>
      </c>
      <c r="J117" s="66" t="s">
        <v>424</v>
      </c>
      <c r="K117" s="66" t="s">
        <v>425</v>
      </c>
      <c r="L117" s="67" t="s">
        <v>426</v>
      </c>
      <c r="M117" s="163" t="s">
        <v>427</v>
      </c>
      <c r="N117" s="69" t="s">
        <v>428</v>
      </c>
      <c r="O117" s="70">
        <v>44011</v>
      </c>
      <c r="P117" s="71">
        <v>44015</v>
      </c>
      <c r="Q117" s="72" t="s">
        <v>442</v>
      </c>
      <c r="R117" s="73" t="s">
        <v>443</v>
      </c>
      <c r="S117" s="76" t="s">
        <v>444</v>
      </c>
      <c r="T117" s="61" t="str">
        <f t="shared" si="16"/>
        <v>&lt;4</v>
      </c>
      <c r="U117" s="61" t="str">
        <f t="shared" si="16"/>
        <v>&lt;3.66</v>
      </c>
      <c r="V117" s="62" t="str">
        <f t="shared" si="14"/>
        <v>&lt;7.7</v>
      </c>
      <c r="W117" s="90"/>
    </row>
    <row r="118" spans="1:23" x14ac:dyDescent="0.45">
      <c r="A118" s="64">
        <f t="shared" si="8"/>
        <v>112</v>
      </c>
      <c r="B118" s="66" t="s">
        <v>368</v>
      </c>
      <c r="C118" s="65" t="s">
        <v>368</v>
      </c>
      <c r="D118" s="52" t="s">
        <v>369</v>
      </c>
      <c r="E118" s="66" t="s">
        <v>431</v>
      </c>
      <c r="F118" s="65"/>
      <c r="G118" s="83" t="s">
        <v>422</v>
      </c>
      <c r="H118" s="52" t="s">
        <v>314</v>
      </c>
      <c r="I118" s="66" t="s">
        <v>423</v>
      </c>
      <c r="J118" s="66" t="s">
        <v>424</v>
      </c>
      <c r="K118" s="66" t="s">
        <v>425</v>
      </c>
      <c r="L118" s="67" t="s">
        <v>426</v>
      </c>
      <c r="M118" s="163" t="s">
        <v>427</v>
      </c>
      <c r="N118" s="69" t="s">
        <v>428</v>
      </c>
      <c r="O118" s="70">
        <v>44011</v>
      </c>
      <c r="P118" s="71">
        <v>44015</v>
      </c>
      <c r="Q118" s="72" t="s">
        <v>445</v>
      </c>
      <c r="R118" s="73" t="s">
        <v>446</v>
      </c>
      <c r="S118" s="76" t="s">
        <v>113</v>
      </c>
      <c r="T118" s="61" t="str">
        <f t="shared" si="16"/>
        <v>&lt;3.59</v>
      </c>
      <c r="U118" s="61" t="str">
        <f t="shared" si="16"/>
        <v>&lt;3.75</v>
      </c>
      <c r="V118" s="62" t="str">
        <f t="shared" si="14"/>
        <v>&lt;7.3</v>
      </c>
      <c r="W118" s="90"/>
    </row>
    <row r="119" spans="1:23" x14ac:dyDescent="0.45">
      <c r="A119" s="64">
        <f t="shared" si="8"/>
        <v>113</v>
      </c>
      <c r="B119" s="66" t="s">
        <v>368</v>
      </c>
      <c r="C119" s="65" t="s">
        <v>368</v>
      </c>
      <c r="D119" s="52" t="s">
        <v>369</v>
      </c>
      <c r="E119" s="66" t="s">
        <v>447</v>
      </c>
      <c r="F119" s="65"/>
      <c r="G119" s="83" t="s">
        <v>422</v>
      </c>
      <c r="H119" s="52" t="s">
        <v>314</v>
      </c>
      <c r="I119" s="66" t="s">
        <v>423</v>
      </c>
      <c r="J119" s="66" t="s">
        <v>424</v>
      </c>
      <c r="K119" s="66" t="s">
        <v>425</v>
      </c>
      <c r="L119" s="67" t="s">
        <v>306</v>
      </c>
      <c r="M119" s="163" t="s">
        <v>427</v>
      </c>
      <c r="N119" s="69" t="s">
        <v>428</v>
      </c>
      <c r="O119" s="70">
        <v>44012</v>
      </c>
      <c r="P119" s="71">
        <v>44015</v>
      </c>
      <c r="Q119" s="72" t="s">
        <v>448</v>
      </c>
      <c r="R119" s="73" t="s">
        <v>449</v>
      </c>
      <c r="S119" s="76" t="s">
        <v>76</v>
      </c>
      <c r="T119" s="61" t="str">
        <f t="shared" si="16"/>
        <v>&lt;2.86</v>
      </c>
      <c r="U119" s="61" t="str">
        <f t="shared" si="16"/>
        <v>&lt;3.36</v>
      </c>
      <c r="V119" s="62" t="str">
        <f t="shared" si="14"/>
        <v>&lt;6.2</v>
      </c>
      <c r="W119" s="90"/>
    </row>
    <row r="120" spans="1:23" x14ac:dyDescent="0.45">
      <c r="A120" s="64">
        <f t="shared" si="8"/>
        <v>114</v>
      </c>
      <c r="B120" s="66" t="s">
        <v>368</v>
      </c>
      <c r="C120" s="65" t="s">
        <v>368</v>
      </c>
      <c r="D120" s="52" t="s">
        <v>369</v>
      </c>
      <c r="E120" s="66" t="s">
        <v>431</v>
      </c>
      <c r="F120" s="65"/>
      <c r="G120" s="83" t="s">
        <v>422</v>
      </c>
      <c r="H120" s="52" t="s">
        <v>314</v>
      </c>
      <c r="I120" s="66" t="s">
        <v>450</v>
      </c>
      <c r="J120" s="66" t="s">
        <v>424</v>
      </c>
      <c r="K120" s="66" t="s">
        <v>451</v>
      </c>
      <c r="L120" s="67" t="s">
        <v>306</v>
      </c>
      <c r="M120" s="163" t="s">
        <v>427</v>
      </c>
      <c r="N120" s="69" t="s">
        <v>250</v>
      </c>
      <c r="O120" s="70">
        <v>44014</v>
      </c>
      <c r="P120" s="71">
        <v>44015</v>
      </c>
      <c r="Q120" s="72" t="s">
        <v>119</v>
      </c>
      <c r="R120" s="73" t="s">
        <v>157</v>
      </c>
      <c r="S120" s="76" t="s">
        <v>121</v>
      </c>
      <c r="T120" s="61" t="str">
        <f t="shared" si="16"/>
        <v>&lt;4.5</v>
      </c>
      <c r="U120" s="61" t="str">
        <f t="shared" si="16"/>
        <v>&lt;3.7</v>
      </c>
      <c r="V120" s="62" t="str">
        <f t="shared" si="14"/>
        <v>&lt;8.2</v>
      </c>
      <c r="W120" s="90"/>
    </row>
    <row r="121" spans="1:23" x14ac:dyDescent="0.45">
      <c r="A121" s="64">
        <f t="shared" si="8"/>
        <v>115</v>
      </c>
      <c r="B121" s="66" t="s">
        <v>368</v>
      </c>
      <c r="C121" s="65" t="s">
        <v>368</v>
      </c>
      <c r="D121" s="52" t="s">
        <v>369</v>
      </c>
      <c r="E121" s="66" t="s">
        <v>452</v>
      </c>
      <c r="F121" s="65"/>
      <c r="G121" s="83" t="s">
        <v>422</v>
      </c>
      <c r="H121" s="52" t="s">
        <v>314</v>
      </c>
      <c r="I121" s="66" t="s">
        <v>453</v>
      </c>
      <c r="J121" s="66" t="s">
        <v>424</v>
      </c>
      <c r="K121" s="66" t="s">
        <v>451</v>
      </c>
      <c r="L121" s="67" t="s">
        <v>306</v>
      </c>
      <c r="M121" s="163" t="s">
        <v>427</v>
      </c>
      <c r="N121" s="69" t="s">
        <v>250</v>
      </c>
      <c r="O121" s="70">
        <v>44011</v>
      </c>
      <c r="P121" s="71">
        <v>44015</v>
      </c>
      <c r="Q121" s="72" t="s">
        <v>379</v>
      </c>
      <c r="R121" s="73" t="s">
        <v>449</v>
      </c>
      <c r="S121" s="76" t="s">
        <v>108</v>
      </c>
      <c r="T121" s="61" t="str">
        <f t="shared" si="16"/>
        <v>&lt;4.08</v>
      </c>
      <c r="U121" s="61" t="str">
        <f t="shared" si="16"/>
        <v>&lt;3.36</v>
      </c>
      <c r="V121" s="62" t="str">
        <f t="shared" si="14"/>
        <v>&lt;7.4</v>
      </c>
      <c r="W121" s="90"/>
    </row>
    <row r="122" spans="1:23" x14ac:dyDescent="0.45">
      <c r="A122" s="64">
        <f t="shared" si="8"/>
        <v>116</v>
      </c>
      <c r="B122" s="66" t="s">
        <v>368</v>
      </c>
      <c r="C122" s="65" t="s">
        <v>368</v>
      </c>
      <c r="D122" s="52" t="s">
        <v>369</v>
      </c>
      <c r="E122" s="66" t="s">
        <v>454</v>
      </c>
      <c r="F122" s="65"/>
      <c r="G122" s="83" t="s">
        <v>422</v>
      </c>
      <c r="H122" s="52" t="s">
        <v>314</v>
      </c>
      <c r="I122" s="66" t="s">
        <v>455</v>
      </c>
      <c r="J122" s="66" t="s">
        <v>456</v>
      </c>
      <c r="K122" s="66" t="s">
        <v>457</v>
      </c>
      <c r="L122" s="67" t="s">
        <v>306</v>
      </c>
      <c r="M122" s="163" t="s">
        <v>427</v>
      </c>
      <c r="N122" s="69" t="s">
        <v>428</v>
      </c>
      <c r="O122" s="70">
        <v>44011</v>
      </c>
      <c r="P122" s="71">
        <v>44015</v>
      </c>
      <c r="Q122" s="72" t="s">
        <v>458</v>
      </c>
      <c r="R122" s="73" t="s">
        <v>459</v>
      </c>
      <c r="S122" s="76" t="s">
        <v>121</v>
      </c>
      <c r="T122" s="61" t="str">
        <f t="shared" ref="T122:U148" si="17">IF(Q122="","",IF(NOT(ISERROR(Q122*1)),ROUNDDOWN(Q122*1,2-INT(LOG(ABS(Q122*1)))),IFERROR("&lt;"&amp;ROUNDDOWN(IF(SUBSTITUTE(Q122,"&lt;","")*1&lt;=50,SUBSTITUTE(Q122,"&lt;","")*1,""),2-INT(LOG(ABS(SUBSTITUTE(Q122,"&lt;","")*1)))),IF(Q122="-",Q122,"入力形式が間違っています"))))</f>
        <v>&lt;3.93</v>
      </c>
      <c r="U122" s="61" t="str">
        <f t="shared" si="17"/>
        <v>&lt;4.22</v>
      </c>
      <c r="V122" s="62" t="str">
        <f t="shared" si="14"/>
        <v>&lt;8.2</v>
      </c>
      <c r="W122" s="90"/>
    </row>
    <row r="123" spans="1:23" x14ac:dyDescent="0.45">
      <c r="A123" s="64">
        <f t="shared" si="8"/>
        <v>117</v>
      </c>
      <c r="B123" s="66" t="s">
        <v>368</v>
      </c>
      <c r="C123" s="65" t="s">
        <v>368</v>
      </c>
      <c r="D123" s="52" t="s">
        <v>369</v>
      </c>
      <c r="E123" s="66" t="s">
        <v>460</v>
      </c>
      <c r="F123" s="65"/>
      <c r="G123" s="83" t="s">
        <v>422</v>
      </c>
      <c r="H123" s="52" t="s">
        <v>314</v>
      </c>
      <c r="I123" s="66" t="s">
        <v>455</v>
      </c>
      <c r="J123" s="66" t="s">
        <v>456</v>
      </c>
      <c r="K123" s="66" t="s">
        <v>457</v>
      </c>
      <c r="L123" s="67" t="s">
        <v>306</v>
      </c>
      <c r="M123" s="163" t="s">
        <v>427</v>
      </c>
      <c r="N123" s="69" t="s">
        <v>428</v>
      </c>
      <c r="O123" s="70">
        <v>44011</v>
      </c>
      <c r="P123" s="71">
        <v>44015</v>
      </c>
      <c r="Q123" s="72" t="s">
        <v>461</v>
      </c>
      <c r="R123" s="73" t="s">
        <v>462</v>
      </c>
      <c r="S123" s="76" t="s">
        <v>108</v>
      </c>
      <c r="T123" s="61" t="str">
        <f t="shared" si="17"/>
        <v>&lt;3.47</v>
      </c>
      <c r="U123" s="61" t="str">
        <f t="shared" si="17"/>
        <v>&lt;3.89</v>
      </c>
      <c r="V123" s="62" t="str">
        <f t="shared" si="14"/>
        <v>&lt;7.4</v>
      </c>
      <c r="W123" s="90"/>
    </row>
    <row r="124" spans="1:23" x14ac:dyDescent="0.45">
      <c r="A124" s="64">
        <f t="shared" si="8"/>
        <v>118</v>
      </c>
      <c r="B124" s="66" t="s">
        <v>368</v>
      </c>
      <c r="C124" s="65" t="s">
        <v>368</v>
      </c>
      <c r="D124" s="52" t="s">
        <v>369</v>
      </c>
      <c r="E124" s="66" t="s">
        <v>463</v>
      </c>
      <c r="F124" s="65"/>
      <c r="G124" s="83" t="s">
        <v>422</v>
      </c>
      <c r="H124" s="52" t="s">
        <v>314</v>
      </c>
      <c r="I124" s="66" t="s">
        <v>455</v>
      </c>
      <c r="J124" s="66" t="s">
        <v>456</v>
      </c>
      <c r="K124" s="66" t="s">
        <v>457</v>
      </c>
      <c r="L124" s="67" t="s">
        <v>306</v>
      </c>
      <c r="M124" s="163" t="s">
        <v>427</v>
      </c>
      <c r="N124" s="69" t="s">
        <v>428</v>
      </c>
      <c r="O124" s="70">
        <v>44011</v>
      </c>
      <c r="P124" s="71">
        <v>44015</v>
      </c>
      <c r="Q124" s="72" t="s">
        <v>464</v>
      </c>
      <c r="R124" s="73" t="s">
        <v>465</v>
      </c>
      <c r="S124" s="76" t="s">
        <v>174</v>
      </c>
      <c r="T124" s="61" t="str">
        <f t="shared" si="17"/>
        <v>&lt;3.91</v>
      </c>
      <c r="U124" s="61" t="str">
        <f t="shared" si="17"/>
        <v>&lt;3.97</v>
      </c>
      <c r="V124" s="62" t="str">
        <f t="shared" si="14"/>
        <v>&lt;7.9</v>
      </c>
      <c r="W124" s="90"/>
    </row>
    <row r="125" spans="1:23" x14ac:dyDescent="0.45">
      <c r="A125" s="64">
        <f t="shared" si="8"/>
        <v>119</v>
      </c>
      <c r="B125" s="66" t="s">
        <v>368</v>
      </c>
      <c r="C125" s="65" t="s">
        <v>368</v>
      </c>
      <c r="D125" s="52" t="s">
        <v>369</v>
      </c>
      <c r="E125" s="66" t="s">
        <v>466</v>
      </c>
      <c r="F125" s="65"/>
      <c r="G125" s="83" t="s">
        <v>218</v>
      </c>
      <c r="H125" s="52" t="s">
        <v>84</v>
      </c>
      <c r="I125" s="66" t="s">
        <v>387</v>
      </c>
      <c r="J125" s="66" t="s">
        <v>197</v>
      </c>
      <c r="K125" s="66"/>
      <c r="L125" s="67" t="s">
        <v>38</v>
      </c>
      <c r="M125" s="163" t="s">
        <v>97</v>
      </c>
      <c r="N125" s="69" t="s">
        <v>40</v>
      </c>
      <c r="O125" s="70">
        <v>44011</v>
      </c>
      <c r="P125" s="71">
        <v>44019</v>
      </c>
      <c r="Q125" s="72" t="s">
        <v>467</v>
      </c>
      <c r="R125" s="73" t="s">
        <v>468</v>
      </c>
      <c r="S125" s="76" t="s">
        <v>439</v>
      </c>
      <c r="T125" s="61" t="str">
        <f t="shared" si="17"/>
        <v>&lt;3.85</v>
      </c>
      <c r="U125" s="61" t="str">
        <f t="shared" si="17"/>
        <v>&lt;3.12</v>
      </c>
      <c r="V125" s="62" t="str">
        <f t="shared" si="14"/>
        <v>&lt;7</v>
      </c>
      <c r="W125" s="90"/>
    </row>
    <row r="126" spans="1:23" x14ac:dyDescent="0.45">
      <c r="A126" s="64">
        <f t="shared" si="8"/>
        <v>120</v>
      </c>
      <c r="B126" s="66" t="s">
        <v>368</v>
      </c>
      <c r="C126" s="65" t="s">
        <v>368</v>
      </c>
      <c r="D126" s="52" t="s">
        <v>369</v>
      </c>
      <c r="E126" s="66" t="s">
        <v>466</v>
      </c>
      <c r="F126" s="65"/>
      <c r="G126" s="83" t="s">
        <v>218</v>
      </c>
      <c r="H126" s="52" t="s">
        <v>84</v>
      </c>
      <c r="I126" s="66" t="s">
        <v>387</v>
      </c>
      <c r="J126" s="66" t="s">
        <v>197</v>
      </c>
      <c r="K126" s="66"/>
      <c r="L126" s="67" t="s">
        <v>38</v>
      </c>
      <c r="M126" s="163" t="s">
        <v>97</v>
      </c>
      <c r="N126" s="69" t="s">
        <v>40</v>
      </c>
      <c r="O126" s="70">
        <v>44011</v>
      </c>
      <c r="P126" s="71">
        <v>44019</v>
      </c>
      <c r="Q126" s="72" t="s">
        <v>469</v>
      </c>
      <c r="R126" s="73" t="s">
        <v>470</v>
      </c>
      <c r="S126" s="76" t="s">
        <v>95</v>
      </c>
      <c r="T126" s="61" t="str">
        <f t="shared" si="17"/>
        <v>&lt;5.15</v>
      </c>
      <c r="U126" s="61" t="str">
        <f t="shared" si="17"/>
        <v>&lt;4.66</v>
      </c>
      <c r="V126" s="62" t="str">
        <f t="shared" si="14"/>
        <v>&lt;9.8</v>
      </c>
      <c r="W126" s="90"/>
    </row>
    <row r="127" spans="1:23" x14ac:dyDescent="0.45">
      <c r="A127" s="64">
        <f t="shared" si="8"/>
        <v>121</v>
      </c>
      <c r="B127" s="66" t="s">
        <v>368</v>
      </c>
      <c r="C127" s="65" t="s">
        <v>368</v>
      </c>
      <c r="D127" s="52" t="s">
        <v>369</v>
      </c>
      <c r="E127" s="66" t="s">
        <v>471</v>
      </c>
      <c r="F127" s="65"/>
      <c r="G127" s="83" t="s">
        <v>218</v>
      </c>
      <c r="H127" s="52" t="s">
        <v>84</v>
      </c>
      <c r="I127" s="66" t="s">
        <v>412</v>
      </c>
      <c r="J127" s="66" t="s">
        <v>197</v>
      </c>
      <c r="K127" s="66"/>
      <c r="L127" s="67" t="s">
        <v>38</v>
      </c>
      <c r="M127" s="163" t="s">
        <v>97</v>
      </c>
      <c r="N127" s="69" t="s">
        <v>40</v>
      </c>
      <c r="O127" s="70">
        <v>44011</v>
      </c>
      <c r="P127" s="71">
        <v>44019</v>
      </c>
      <c r="Q127" s="72" t="s">
        <v>472</v>
      </c>
      <c r="R127" s="73" t="s">
        <v>473</v>
      </c>
      <c r="S127" s="76" t="s">
        <v>95</v>
      </c>
      <c r="T127" s="61" t="str">
        <f t="shared" si="17"/>
        <v>&lt;5.05</v>
      </c>
      <c r="U127" s="61" t="str">
        <f t="shared" si="17"/>
        <v>&lt;4.75</v>
      </c>
      <c r="V127" s="62" t="str">
        <f t="shared" si="14"/>
        <v>&lt;9.8</v>
      </c>
      <c r="W127" s="90"/>
    </row>
    <row r="128" spans="1:23" x14ac:dyDescent="0.45">
      <c r="A128" s="64">
        <f t="shared" si="8"/>
        <v>122</v>
      </c>
      <c r="B128" s="66" t="s">
        <v>368</v>
      </c>
      <c r="C128" s="65" t="s">
        <v>368</v>
      </c>
      <c r="D128" s="52" t="s">
        <v>369</v>
      </c>
      <c r="E128" s="66" t="s">
        <v>474</v>
      </c>
      <c r="F128" s="65" t="s">
        <v>405</v>
      </c>
      <c r="G128" s="83" t="s">
        <v>218</v>
      </c>
      <c r="H128" s="52" t="s">
        <v>84</v>
      </c>
      <c r="I128" s="66" t="s">
        <v>387</v>
      </c>
      <c r="J128" s="66" t="s">
        <v>86</v>
      </c>
      <c r="K128" s="66"/>
      <c r="L128" s="67" t="s">
        <v>38</v>
      </c>
      <c r="M128" s="163" t="s">
        <v>475</v>
      </c>
      <c r="N128" s="69" t="s">
        <v>40</v>
      </c>
      <c r="O128" s="70">
        <v>44009</v>
      </c>
      <c r="P128" s="71">
        <v>44022</v>
      </c>
      <c r="Q128" s="72" t="s">
        <v>476</v>
      </c>
      <c r="R128" s="73" t="s">
        <v>435</v>
      </c>
      <c r="S128" s="76" t="s">
        <v>477</v>
      </c>
      <c r="T128" s="61" t="str">
        <f t="shared" si="17"/>
        <v>&lt;4.14</v>
      </c>
      <c r="U128" s="61" t="str">
        <f t="shared" si="17"/>
        <v>&lt;3.88</v>
      </c>
      <c r="V128" s="62" t="str">
        <f t="shared" si="14"/>
        <v>&lt;8</v>
      </c>
      <c r="W128" s="90"/>
    </row>
    <row r="129" spans="1:23" x14ac:dyDescent="0.45">
      <c r="A129" s="64">
        <f t="shared" si="8"/>
        <v>123</v>
      </c>
      <c r="B129" s="66" t="s">
        <v>368</v>
      </c>
      <c r="C129" s="65" t="s">
        <v>368</v>
      </c>
      <c r="D129" s="52" t="s">
        <v>369</v>
      </c>
      <c r="E129" s="66" t="s">
        <v>404</v>
      </c>
      <c r="F129" s="65" t="s">
        <v>478</v>
      </c>
      <c r="G129" s="83" t="s">
        <v>83</v>
      </c>
      <c r="H129" s="52" t="s">
        <v>84</v>
      </c>
      <c r="I129" s="66" t="s">
        <v>387</v>
      </c>
      <c r="J129" s="66" t="s">
        <v>86</v>
      </c>
      <c r="K129" s="66"/>
      <c r="L129" s="67" t="s">
        <v>38</v>
      </c>
      <c r="M129" s="163" t="s">
        <v>475</v>
      </c>
      <c r="N129" s="69" t="s">
        <v>40</v>
      </c>
      <c r="O129" s="70">
        <v>44020</v>
      </c>
      <c r="P129" s="71">
        <v>44022</v>
      </c>
      <c r="Q129" s="72" t="s">
        <v>393</v>
      </c>
      <c r="R129" s="73" t="s">
        <v>379</v>
      </c>
      <c r="S129" s="76" t="s">
        <v>121</v>
      </c>
      <c r="T129" s="61" t="str">
        <f t="shared" si="17"/>
        <v>&lt;4.12</v>
      </c>
      <c r="U129" s="61" t="str">
        <f t="shared" si="17"/>
        <v>&lt;4.08</v>
      </c>
      <c r="V129" s="62" t="str">
        <f t="shared" si="14"/>
        <v>&lt;8.2</v>
      </c>
      <c r="W129" s="90"/>
    </row>
    <row r="130" spans="1:23" x14ac:dyDescent="0.45">
      <c r="A130" s="64">
        <f t="shared" si="8"/>
        <v>124</v>
      </c>
      <c r="B130" s="66" t="s">
        <v>368</v>
      </c>
      <c r="C130" s="65" t="s">
        <v>368</v>
      </c>
      <c r="D130" s="52" t="s">
        <v>369</v>
      </c>
      <c r="E130" s="66" t="s">
        <v>479</v>
      </c>
      <c r="F130" s="65"/>
      <c r="G130" s="83" t="s">
        <v>422</v>
      </c>
      <c r="H130" s="52" t="s">
        <v>314</v>
      </c>
      <c r="I130" s="66" t="s">
        <v>423</v>
      </c>
      <c r="J130" s="66" t="s">
        <v>424</v>
      </c>
      <c r="K130" s="66" t="s">
        <v>425</v>
      </c>
      <c r="L130" s="67" t="s">
        <v>426</v>
      </c>
      <c r="M130" s="163" t="s">
        <v>427</v>
      </c>
      <c r="N130" s="69" t="s">
        <v>428</v>
      </c>
      <c r="O130" s="70">
        <v>44020</v>
      </c>
      <c r="P130" s="71">
        <v>44022</v>
      </c>
      <c r="Q130" s="72" t="s">
        <v>184</v>
      </c>
      <c r="R130" s="73" t="s">
        <v>480</v>
      </c>
      <c r="S130" s="76" t="s">
        <v>381</v>
      </c>
      <c r="T130" s="61" t="str">
        <f t="shared" si="17"/>
        <v>&lt;4.54</v>
      </c>
      <c r="U130" s="61" t="str">
        <f t="shared" si="17"/>
        <v>&lt;2.58</v>
      </c>
      <c r="V130" s="62" t="str">
        <f t="shared" si="14"/>
        <v>&lt;7.1</v>
      </c>
      <c r="W130" s="90"/>
    </row>
    <row r="131" spans="1:23" x14ac:dyDescent="0.45">
      <c r="A131" s="64">
        <f t="shared" si="8"/>
        <v>125</v>
      </c>
      <c r="B131" s="66" t="s">
        <v>368</v>
      </c>
      <c r="C131" s="65" t="s">
        <v>368</v>
      </c>
      <c r="D131" s="52" t="s">
        <v>369</v>
      </c>
      <c r="E131" s="66" t="s">
        <v>479</v>
      </c>
      <c r="F131" s="65"/>
      <c r="G131" s="83" t="s">
        <v>422</v>
      </c>
      <c r="H131" s="52" t="s">
        <v>314</v>
      </c>
      <c r="I131" s="66" t="s">
        <v>423</v>
      </c>
      <c r="J131" s="66" t="s">
        <v>424</v>
      </c>
      <c r="K131" s="66" t="s">
        <v>425</v>
      </c>
      <c r="L131" s="67" t="s">
        <v>426</v>
      </c>
      <c r="M131" s="163" t="s">
        <v>427</v>
      </c>
      <c r="N131" s="69" t="s">
        <v>428</v>
      </c>
      <c r="O131" s="70">
        <v>44020</v>
      </c>
      <c r="P131" s="71">
        <v>44022</v>
      </c>
      <c r="Q131" s="72" t="s">
        <v>461</v>
      </c>
      <c r="R131" s="73" t="s">
        <v>481</v>
      </c>
      <c r="S131" s="76" t="s">
        <v>482</v>
      </c>
      <c r="T131" s="61" t="str">
        <f t="shared" si="17"/>
        <v>&lt;3.47</v>
      </c>
      <c r="U131" s="61" t="str">
        <f t="shared" si="17"/>
        <v>&lt;3.35</v>
      </c>
      <c r="V131" s="62" t="str">
        <f t="shared" si="14"/>
        <v>&lt;6.8</v>
      </c>
      <c r="W131" s="90"/>
    </row>
    <row r="132" spans="1:23" x14ac:dyDescent="0.45">
      <c r="A132" s="64">
        <f t="shared" si="8"/>
        <v>126</v>
      </c>
      <c r="B132" s="66" t="s">
        <v>368</v>
      </c>
      <c r="C132" s="65" t="s">
        <v>368</v>
      </c>
      <c r="D132" s="52" t="s">
        <v>369</v>
      </c>
      <c r="E132" s="66" t="s">
        <v>479</v>
      </c>
      <c r="F132" s="65"/>
      <c r="G132" s="83" t="s">
        <v>422</v>
      </c>
      <c r="H132" s="52" t="s">
        <v>314</v>
      </c>
      <c r="I132" s="66" t="s">
        <v>423</v>
      </c>
      <c r="J132" s="66" t="s">
        <v>424</v>
      </c>
      <c r="K132" s="66" t="s">
        <v>425</v>
      </c>
      <c r="L132" s="67" t="s">
        <v>426</v>
      </c>
      <c r="M132" s="163" t="s">
        <v>427</v>
      </c>
      <c r="N132" s="69" t="s">
        <v>428</v>
      </c>
      <c r="O132" s="70">
        <v>44020</v>
      </c>
      <c r="P132" s="71">
        <v>44022</v>
      </c>
      <c r="Q132" s="72" t="s">
        <v>483</v>
      </c>
      <c r="R132" s="73" t="s">
        <v>484</v>
      </c>
      <c r="S132" s="76" t="s">
        <v>104</v>
      </c>
      <c r="T132" s="61" t="str">
        <f t="shared" si="17"/>
        <v>&lt;4.31</v>
      </c>
      <c r="U132" s="61" t="str">
        <f t="shared" si="17"/>
        <v>&lt;4.55</v>
      </c>
      <c r="V132" s="62" t="str">
        <f t="shared" si="14"/>
        <v>&lt;8.9</v>
      </c>
      <c r="W132" s="90"/>
    </row>
    <row r="133" spans="1:23" x14ac:dyDescent="0.45">
      <c r="A133" s="64">
        <f t="shared" si="8"/>
        <v>127</v>
      </c>
      <c r="B133" s="66" t="s">
        <v>368</v>
      </c>
      <c r="C133" s="65" t="s">
        <v>368</v>
      </c>
      <c r="D133" s="52" t="s">
        <v>369</v>
      </c>
      <c r="E133" s="66" t="s">
        <v>485</v>
      </c>
      <c r="F133" s="65"/>
      <c r="G133" s="83" t="s">
        <v>83</v>
      </c>
      <c r="H133" s="52" t="s">
        <v>35</v>
      </c>
      <c r="I133" s="66" t="s">
        <v>486</v>
      </c>
      <c r="J133" s="66"/>
      <c r="K133" s="66" t="s">
        <v>487</v>
      </c>
      <c r="L133" s="67" t="s">
        <v>38</v>
      </c>
      <c r="M133" s="163" t="s">
        <v>488</v>
      </c>
      <c r="N133" s="69" t="s">
        <v>40</v>
      </c>
      <c r="O133" s="70">
        <v>44004</v>
      </c>
      <c r="P133" s="71">
        <v>44007</v>
      </c>
      <c r="Q133" s="72" t="s">
        <v>489</v>
      </c>
      <c r="R133" s="73" t="s">
        <v>45</v>
      </c>
      <c r="S133" s="76" t="s">
        <v>490</v>
      </c>
      <c r="T133" s="61" t="str">
        <f t="shared" si="17"/>
        <v>&lt;1.9</v>
      </c>
      <c r="U133" s="61" t="str">
        <f t="shared" si="17"/>
        <v>&lt;2.5</v>
      </c>
      <c r="V133" s="62" t="str">
        <f t="shared" si="14"/>
        <v>&lt;4.4</v>
      </c>
      <c r="W133" s="90"/>
    </row>
    <row r="134" spans="1:23" x14ac:dyDescent="0.45">
      <c r="A134" s="64">
        <f t="shared" si="8"/>
        <v>128</v>
      </c>
      <c r="B134" s="66" t="s">
        <v>368</v>
      </c>
      <c r="C134" s="65" t="s">
        <v>368</v>
      </c>
      <c r="D134" s="52" t="s">
        <v>369</v>
      </c>
      <c r="E134" s="66" t="s">
        <v>491</v>
      </c>
      <c r="F134" s="65"/>
      <c r="G134" s="83" t="s">
        <v>83</v>
      </c>
      <c r="H134" s="52" t="s">
        <v>35</v>
      </c>
      <c r="I134" s="66" t="s">
        <v>492</v>
      </c>
      <c r="J134" s="66" t="s">
        <v>493</v>
      </c>
      <c r="K134" s="66" t="s">
        <v>494</v>
      </c>
      <c r="L134" s="67" t="s">
        <v>495</v>
      </c>
      <c r="M134" s="163" t="s">
        <v>488</v>
      </c>
      <c r="N134" s="69" t="s">
        <v>40</v>
      </c>
      <c r="O134" s="70">
        <v>44019</v>
      </c>
      <c r="P134" s="71">
        <v>44021</v>
      </c>
      <c r="Q134" s="72" t="s">
        <v>496</v>
      </c>
      <c r="R134" s="73" t="s">
        <v>497</v>
      </c>
      <c r="S134" s="76" t="s">
        <v>498</v>
      </c>
      <c r="T134" s="61" t="str">
        <f t="shared" si="17"/>
        <v>&lt;1.6</v>
      </c>
      <c r="U134" s="61" t="str">
        <f t="shared" si="17"/>
        <v>&lt;2.1</v>
      </c>
      <c r="V134" s="62" t="str">
        <f t="shared" si="14"/>
        <v>&lt;3.7</v>
      </c>
      <c r="W134" s="90"/>
    </row>
    <row r="135" spans="1:23" x14ac:dyDescent="0.45">
      <c r="A135" s="64">
        <f t="shared" si="8"/>
        <v>129</v>
      </c>
      <c r="B135" s="66" t="s">
        <v>368</v>
      </c>
      <c r="C135" s="65" t="s">
        <v>368</v>
      </c>
      <c r="D135" s="52" t="s">
        <v>369</v>
      </c>
      <c r="E135" s="66" t="s">
        <v>499</v>
      </c>
      <c r="F135" s="65"/>
      <c r="G135" s="83" t="s">
        <v>83</v>
      </c>
      <c r="H135" s="52" t="s">
        <v>35</v>
      </c>
      <c r="I135" s="66" t="s">
        <v>492</v>
      </c>
      <c r="J135" s="66" t="s">
        <v>493</v>
      </c>
      <c r="K135" s="66" t="s">
        <v>494</v>
      </c>
      <c r="L135" s="67" t="s">
        <v>495</v>
      </c>
      <c r="M135" s="163" t="s">
        <v>488</v>
      </c>
      <c r="N135" s="69" t="s">
        <v>40</v>
      </c>
      <c r="O135" s="70">
        <v>44019</v>
      </c>
      <c r="P135" s="71">
        <v>44021</v>
      </c>
      <c r="Q135" s="72" t="s">
        <v>500</v>
      </c>
      <c r="R135" s="73" t="s">
        <v>434</v>
      </c>
      <c r="S135" s="76" t="s">
        <v>168</v>
      </c>
      <c r="T135" s="61" t="str">
        <f t="shared" si="17"/>
        <v>&lt;5.4</v>
      </c>
      <c r="U135" s="61" t="str">
        <f t="shared" si="17"/>
        <v>&lt;7.5</v>
      </c>
      <c r="V135" s="62" t="str">
        <f t="shared" si="14"/>
        <v>&lt;13</v>
      </c>
      <c r="W135" s="90"/>
    </row>
    <row r="136" spans="1:23" x14ac:dyDescent="0.45">
      <c r="A136" s="64">
        <f t="shared" si="8"/>
        <v>130</v>
      </c>
      <c r="B136" s="66" t="s">
        <v>368</v>
      </c>
      <c r="C136" s="65" t="s">
        <v>368</v>
      </c>
      <c r="D136" s="52" t="s">
        <v>369</v>
      </c>
      <c r="E136" s="66" t="s">
        <v>501</v>
      </c>
      <c r="F136" s="65"/>
      <c r="G136" s="83" t="s">
        <v>83</v>
      </c>
      <c r="H136" s="52" t="s">
        <v>35</v>
      </c>
      <c r="I136" s="66" t="s">
        <v>492</v>
      </c>
      <c r="J136" s="66" t="s">
        <v>493</v>
      </c>
      <c r="K136" s="66" t="s">
        <v>494</v>
      </c>
      <c r="L136" s="67" t="s">
        <v>495</v>
      </c>
      <c r="M136" s="163" t="s">
        <v>488</v>
      </c>
      <c r="N136" s="69" t="s">
        <v>40</v>
      </c>
      <c r="O136" s="70">
        <v>44019</v>
      </c>
      <c r="P136" s="71">
        <v>44021</v>
      </c>
      <c r="Q136" s="72" t="s">
        <v>63</v>
      </c>
      <c r="R136" s="73" t="s">
        <v>76</v>
      </c>
      <c r="S136" s="76" t="s">
        <v>168</v>
      </c>
      <c r="T136" s="61" t="str">
        <f t="shared" si="17"/>
        <v>&lt;6.4</v>
      </c>
      <c r="U136" s="61" t="str">
        <f t="shared" si="17"/>
        <v>&lt;6.2</v>
      </c>
      <c r="V136" s="62" t="str">
        <f t="shared" si="14"/>
        <v>&lt;13</v>
      </c>
      <c r="W136" s="90"/>
    </row>
    <row r="137" spans="1:23" x14ac:dyDescent="0.45">
      <c r="A137" s="64">
        <f t="shared" ref="A137:A200" si="18">A136+1</f>
        <v>131</v>
      </c>
      <c r="B137" s="66" t="s">
        <v>368</v>
      </c>
      <c r="C137" s="65" t="s">
        <v>368</v>
      </c>
      <c r="D137" s="52" t="s">
        <v>369</v>
      </c>
      <c r="E137" s="66" t="s">
        <v>502</v>
      </c>
      <c r="F137" s="65"/>
      <c r="G137" s="83" t="s">
        <v>83</v>
      </c>
      <c r="H137" s="52" t="s">
        <v>35</v>
      </c>
      <c r="I137" s="66" t="s">
        <v>503</v>
      </c>
      <c r="J137" s="66"/>
      <c r="K137" s="66" t="s">
        <v>494</v>
      </c>
      <c r="L137" s="67" t="s">
        <v>495</v>
      </c>
      <c r="M137" s="163" t="s">
        <v>488</v>
      </c>
      <c r="N137" s="69" t="s">
        <v>40</v>
      </c>
      <c r="O137" s="70">
        <v>44019</v>
      </c>
      <c r="P137" s="71">
        <v>44021</v>
      </c>
      <c r="Q137" s="72" t="s">
        <v>497</v>
      </c>
      <c r="R137" s="73" t="s">
        <v>489</v>
      </c>
      <c r="S137" s="76" t="s">
        <v>504</v>
      </c>
      <c r="T137" s="61" t="str">
        <f t="shared" si="17"/>
        <v>&lt;2.1</v>
      </c>
      <c r="U137" s="61" t="str">
        <f t="shared" si="17"/>
        <v>&lt;1.9</v>
      </c>
      <c r="V137" s="62" t="str">
        <f t="shared" si="14"/>
        <v>&lt;4</v>
      </c>
      <c r="W137" s="90"/>
    </row>
    <row r="138" spans="1:23" x14ac:dyDescent="0.45">
      <c r="A138" s="64">
        <f t="shared" si="18"/>
        <v>132</v>
      </c>
      <c r="B138" s="66" t="s">
        <v>368</v>
      </c>
      <c r="C138" s="65" t="s">
        <v>368</v>
      </c>
      <c r="D138" s="52" t="s">
        <v>369</v>
      </c>
      <c r="E138" s="66" t="s">
        <v>370</v>
      </c>
      <c r="F138" s="65" t="s">
        <v>505</v>
      </c>
      <c r="G138" s="83" t="s">
        <v>211</v>
      </c>
      <c r="H138" s="52" t="s">
        <v>84</v>
      </c>
      <c r="I138" s="66" t="s">
        <v>506</v>
      </c>
      <c r="J138" s="66" t="s">
        <v>86</v>
      </c>
      <c r="K138" s="66"/>
      <c r="L138" s="67" t="s">
        <v>507</v>
      </c>
      <c r="M138" s="163" t="s">
        <v>475</v>
      </c>
      <c r="N138" s="69" t="s">
        <v>40</v>
      </c>
      <c r="O138" s="70">
        <v>44005</v>
      </c>
      <c r="P138" s="71">
        <v>44027</v>
      </c>
      <c r="Q138" s="72" t="s">
        <v>508</v>
      </c>
      <c r="R138" s="73">
        <v>66.7</v>
      </c>
      <c r="S138" s="76">
        <v>67</v>
      </c>
      <c r="T138" s="61" t="str">
        <f t="shared" si="17"/>
        <v>&lt;4.48</v>
      </c>
      <c r="U138" s="61">
        <f t="shared" si="17"/>
        <v>66.7</v>
      </c>
      <c r="V138" s="62">
        <f t="shared" si="14"/>
        <v>67</v>
      </c>
      <c r="W138" s="90"/>
    </row>
    <row r="139" spans="1:23" x14ac:dyDescent="0.45">
      <c r="A139" s="64">
        <f t="shared" si="18"/>
        <v>133</v>
      </c>
      <c r="B139" s="66" t="s">
        <v>368</v>
      </c>
      <c r="C139" s="65" t="s">
        <v>368</v>
      </c>
      <c r="D139" s="52" t="s">
        <v>369</v>
      </c>
      <c r="E139" s="66" t="s">
        <v>370</v>
      </c>
      <c r="F139" s="65" t="s">
        <v>505</v>
      </c>
      <c r="G139" s="83" t="s">
        <v>211</v>
      </c>
      <c r="H139" s="52" t="s">
        <v>84</v>
      </c>
      <c r="I139" s="66" t="s">
        <v>412</v>
      </c>
      <c r="J139" s="66" t="s">
        <v>86</v>
      </c>
      <c r="K139" s="66"/>
      <c r="L139" s="67" t="s">
        <v>507</v>
      </c>
      <c r="M139" s="163" t="s">
        <v>406</v>
      </c>
      <c r="N139" s="69" t="s">
        <v>40</v>
      </c>
      <c r="O139" s="70">
        <v>44012</v>
      </c>
      <c r="P139" s="71">
        <v>44027</v>
      </c>
      <c r="Q139" s="72" t="s">
        <v>394</v>
      </c>
      <c r="R139" s="73">
        <v>36.5</v>
      </c>
      <c r="S139" s="76">
        <v>37</v>
      </c>
      <c r="T139" s="61" t="str">
        <f t="shared" si="17"/>
        <v>&lt;4.47</v>
      </c>
      <c r="U139" s="61">
        <f t="shared" si="17"/>
        <v>36.5</v>
      </c>
      <c r="V139" s="62">
        <f t="shared" si="14"/>
        <v>37</v>
      </c>
      <c r="W139" s="90"/>
    </row>
    <row r="140" spans="1:23" x14ac:dyDescent="0.45">
      <c r="A140" s="64">
        <f t="shared" si="18"/>
        <v>134</v>
      </c>
      <c r="B140" s="66" t="s">
        <v>368</v>
      </c>
      <c r="C140" s="65" t="s">
        <v>368</v>
      </c>
      <c r="D140" s="52" t="s">
        <v>369</v>
      </c>
      <c r="E140" s="66" t="s">
        <v>370</v>
      </c>
      <c r="F140" s="65" t="s">
        <v>505</v>
      </c>
      <c r="G140" s="83" t="s">
        <v>211</v>
      </c>
      <c r="H140" s="52" t="s">
        <v>84</v>
      </c>
      <c r="I140" s="66" t="s">
        <v>412</v>
      </c>
      <c r="J140" s="66" t="s">
        <v>86</v>
      </c>
      <c r="K140" s="66"/>
      <c r="L140" s="67" t="s">
        <v>507</v>
      </c>
      <c r="M140" s="163" t="s">
        <v>406</v>
      </c>
      <c r="N140" s="69" t="s">
        <v>40</v>
      </c>
      <c r="O140" s="70">
        <v>44012</v>
      </c>
      <c r="P140" s="71">
        <v>44027</v>
      </c>
      <c r="Q140" s="72" t="s">
        <v>509</v>
      </c>
      <c r="R140" s="73">
        <v>23.3</v>
      </c>
      <c r="S140" s="76">
        <v>23</v>
      </c>
      <c r="T140" s="61" t="str">
        <f t="shared" si="17"/>
        <v>&lt;5.58</v>
      </c>
      <c r="U140" s="61">
        <f t="shared" si="17"/>
        <v>23.3</v>
      </c>
      <c r="V140" s="62">
        <f t="shared" si="14"/>
        <v>23</v>
      </c>
      <c r="W140" s="90"/>
    </row>
    <row r="141" spans="1:23" x14ac:dyDescent="0.45">
      <c r="A141" s="64">
        <f t="shared" si="18"/>
        <v>135</v>
      </c>
      <c r="B141" s="66" t="s">
        <v>368</v>
      </c>
      <c r="C141" s="65" t="s">
        <v>368</v>
      </c>
      <c r="D141" s="52" t="s">
        <v>369</v>
      </c>
      <c r="E141" s="66" t="s">
        <v>370</v>
      </c>
      <c r="F141" s="65" t="s">
        <v>505</v>
      </c>
      <c r="G141" s="83" t="s">
        <v>211</v>
      </c>
      <c r="H141" s="52" t="s">
        <v>84</v>
      </c>
      <c r="I141" s="66" t="s">
        <v>412</v>
      </c>
      <c r="J141" s="66" t="s">
        <v>86</v>
      </c>
      <c r="K141" s="66"/>
      <c r="L141" s="67" t="s">
        <v>507</v>
      </c>
      <c r="M141" s="163" t="s">
        <v>406</v>
      </c>
      <c r="N141" s="69" t="s">
        <v>40</v>
      </c>
      <c r="O141" s="70">
        <v>44012</v>
      </c>
      <c r="P141" s="71">
        <v>44027</v>
      </c>
      <c r="Q141" s="72" t="s">
        <v>510</v>
      </c>
      <c r="R141" s="73">
        <v>28.4</v>
      </c>
      <c r="S141" s="76">
        <v>28</v>
      </c>
      <c r="T141" s="61" t="str">
        <f t="shared" si="17"/>
        <v>&lt;4.73</v>
      </c>
      <c r="U141" s="61">
        <f t="shared" si="17"/>
        <v>28.4</v>
      </c>
      <c r="V141" s="62">
        <f t="shared" si="14"/>
        <v>28</v>
      </c>
      <c r="W141" s="90"/>
    </row>
    <row r="142" spans="1:23" x14ac:dyDescent="0.45">
      <c r="A142" s="64">
        <f t="shared" si="18"/>
        <v>136</v>
      </c>
      <c r="B142" s="66" t="s">
        <v>368</v>
      </c>
      <c r="C142" s="65" t="s">
        <v>368</v>
      </c>
      <c r="D142" s="52" t="s">
        <v>369</v>
      </c>
      <c r="E142" s="66" t="s">
        <v>370</v>
      </c>
      <c r="F142" s="65" t="s">
        <v>505</v>
      </c>
      <c r="G142" s="83" t="s">
        <v>211</v>
      </c>
      <c r="H142" s="52" t="s">
        <v>84</v>
      </c>
      <c r="I142" s="66" t="s">
        <v>412</v>
      </c>
      <c r="J142" s="66" t="s">
        <v>86</v>
      </c>
      <c r="K142" s="66"/>
      <c r="L142" s="67" t="s">
        <v>507</v>
      </c>
      <c r="M142" s="163" t="s">
        <v>406</v>
      </c>
      <c r="N142" s="69" t="s">
        <v>40</v>
      </c>
      <c r="O142" s="70">
        <v>44012</v>
      </c>
      <c r="P142" s="71">
        <v>44027</v>
      </c>
      <c r="Q142" s="72" t="s">
        <v>511</v>
      </c>
      <c r="R142" s="73">
        <v>26.2</v>
      </c>
      <c r="S142" s="76">
        <v>26</v>
      </c>
      <c r="T142" s="61" t="str">
        <f t="shared" si="17"/>
        <v>&lt;5.18</v>
      </c>
      <c r="U142" s="61">
        <f t="shared" si="17"/>
        <v>26.2</v>
      </c>
      <c r="V142" s="62">
        <f t="shared" si="14"/>
        <v>26</v>
      </c>
      <c r="W142" s="90"/>
    </row>
    <row r="143" spans="1:23" x14ac:dyDescent="0.45">
      <c r="A143" s="64">
        <f t="shared" si="18"/>
        <v>137</v>
      </c>
      <c r="B143" s="66" t="s">
        <v>368</v>
      </c>
      <c r="C143" s="65" t="s">
        <v>368</v>
      </c>
      <c r="D143" s="52" t="s">
        <v>369</v>
      </c>
      <c r="E143" s="66" t="s">
        <v>370</v>
      </c>
      <c r="F143" s="65" t="s">
        <v>505</v>
      </c>
      <c r="G143" s="83" t="s">
        <v>211</v>
      </c>
      <c r="H143" s="52" t="s">
        <v>84</v>
      </c>
      <c r="I143" s="66" t="s">
        <v>412</v>
      </c>
      <c r="J143" s="66" t="s">
        <v>86</v>
      </c>
      <c r="K143" s="66"/>
      <c r="L143" s="67" t="s">
        <v>507</v>
      </c>
      <c r="M143" s="163" t="s">
        <v>406</v>
      </c>
      <c r="N143" s="69" t="s">
        <v>40</v>
      </c>
      <c r="O143" s="70">
        <v>44012</v>
      </c>
      <c r="P143" s="71">
        <v>44027</v>
      </c>
      <c r="Q143" s="72" t="s">
        <v>512</v>
      </c>
      <c r="R143" s="73">
        <v>11.6</v>
      </c>
      <c r="S143" s="76">
        <v>12</v>
      </c>
      <c r="T143" s="61" t="str">
        <f t="shared" si="17"/>
        <v>&lt;4.74</v>
      </c>
      <c r="U143" s="61">
        <f t="shared" si="17"/>
        <v>11.6</v>
      </c>
      <c r="V143" s="62">
        <f t="shared" si="14"/>
        <v>12</v>
      </c>
      <c r="W143" s="90"/>
    </row>
    <row r="144" spans="1:23" x14ac:dyDescent="0.45">
      <c r="A144" s="64">
        <f t="shared" si="18"/>
        <v>138</v>
      </c>
      <c r="B144" s="66" t="s">
        <v>368</v>
      </c>
      <c r="C144" s="65" t="s">
        <v>368</v>
      </c>
      <c r="D144" s="52" t="s">
        <v>369</v>
      </c>
      <c r="E144" s="66" t="s">
        <v>370</v>
      </c>
      <c r="F144" s="65" t="s">
        <v>505</v>
      </c>
      <c r="G144" s="83" t="s">
        <v>211</v>
      </c>
      <c r="H144" s="52" t="s">
        <v>84</v>
      </c>
      <c r="I144" s="66" t="s">
        <v>513</v>
      </c>
      <c r="J144" s="66" t="s">
        <v>86</v>
      </c>
      <c r="K144" s="66"/>
      <c r="L144" s="67" t="s">
        <v>38</v>
      </c>
      <c r="M144" s="163" t="s">
        <v>475</v>
      </c>
      <c r="N144" s="69" t="s">
        <v>40</v>
      </c>
      <c r="O144" s="70">
        <v>44012</v>
      </c>
      <c r="P144" s="71">
        <v>44027</v>
      </c>
      <c r="Q144" s="72" t="s">
        <v>514</v>
      </c>
      <c r="R144" s="73">
        <v>45</v>
      </c>
      <c r="S144" s="76">
        <v>45</v>
      </c>
      <c r="T144" s="61" t="str">
        <f t="shared" si="17"/>
        <v>&lt;4.05</v>
      </c>
      <c r="U144" s="61">
        <f t="shared" si="17"/>
        <v>45</v>
      </c>
      <c r="V144" s="62">
        <f t="shared" si="14"/>
        <v>45</v>
      </c>
      <c r="W144" s="90"/>
    </row>
    <row r="145" spans="1:23" x14ac:dyDescent="0.45">
      <c r="A145" s="64">
        <f t="shared" si="18"/>
        <v>139</v>
      </c>
      <c r="B145" s="66" t="s">
        <v>368</v>
      </c>
      <c r="C145" s="65" t="s">
        <v>368</v>
      </c>
      <c r="D145" s="52" t="s">
        <v>369</v>
      </c>
      <c r="E145" s="66" t="s">
        <v>370</v>
      </c>
      <c r="F145" s="65" t="s">
        <v>505</v>
      </c>
      <c r="G145" s="83" t="s">
        <v>211</v>
      </c>
      <c r="H145" s="52" t="s">
        <v>84</v>
      </c>
      <c r="I145" s="66" t="s">
        <v>513</v>
      </c>
      <c r="J145" s="66" t="s">
        <v>86</v>
      </c>
      <c r="K145" s="66"/>
      <c r="L145" s="67" t="s">
        <v>38</v>
      </c>
      <c r="M145" s="163" t="s">
        <v>475</v>
      </c>
      <c r="N145" s="69" t="s">
        <v>40</v>
      </c>
      <c r="O145" s="70">
        <v>44012</v>
      </c>
      <c r="P145" s="71">
        <v>44027</v>
      </c>
      <c r="Q145" s="72" t="s">
        <v>111</v>
      </c>
      <c r="R145" s="73">
        <v>39.700000000000003</v>
      </c>
      <c r="S145" s="76">
        <v>40</v>
      </c>
      <c r="T145" s="61" t="str">
        <f t="shared" si="17"/>
        <v>&lt;3.79</v>
      </c>
      <c r="U145" s="61">
        <f t="shared" si="17"/>
        <v>39.700000000000003</v>
      </c>
      <c r="V145" s="62">
        <f t="shared" si="14"/>
        <v>40</v>
      </c>
      <c r="W145" s="90"/>
    </row>
    <row r="146" spans="1:23" x14ac:dyDescent="0.45">
      <c r="A146" s="64">
        <f t="shared" si="18"/>
        <v>140</v>
      </c>
      <c r="B146" s="66" t="s">
        <v>368</v>
      </c>
      <c r="C146" s="65" t="s">
        <v>368</v>
      </c>
      <c r="D146" s="52" t="s">
        <v>369</v>
      </c>
      <c r="E146" s="66" t="s">
        <v>370</v>
      </c>
      <c r="F146" s="65" t="s">
        <v>505</v>
      </c>
      <c r="G146" s="83" t="s">
        <v>211</v>
      </c>
      <c r="H146" s="52" t="s">
        <v>84</v>
      </c>
      <c r="I146" s="66" t="s">
        <v>513</v>
      </c>
      <c r="J146" s="66" t="s">
        <v>86</v>
      </c>
      <c r="K146" s="66"/>
      <c r="L146" s="67" t="s">
        <v>38</v>
      </c>
      <c r="M146" s="163" t="s">
        <v>475</v>
      </c>
      <c r="N146" s="69" t="s">
        <v>40</v>
      </c>
      <c r="O146" s="70">
        <v>44012</v>
      </c>
      <c r="P146" s="71">
        <v>44027</v>
      </c>
      <c r="Q146" s="72" t="s">
        <v>515</v>
      </c>
      <c r="R146" s="73">
        <v>40.6</v>
      </c>
      <c r="S146" s="76">
        <v>41</v>
      </c>
      <c r="T146" s="61" t="str">
        <f t="shared" si="17"/>
        <v>&lt;3.23</v>
      </c>
      <c r="U146" s="61">
        <f t="shared" si="17"/>
        <v>40.6</v>
      </c>
      <c r="V146" s="62">
        <f t="shared" si="14"/>
        <v>41</v>
      </c>
      <c r="W146" s="90"/>
    </row>
    <row r="147" spans="1:23" x14ac:dyDescent="0.45">
      <c r="A147" s="64">
        <f t="shared" si="18"/>
        <v>141</v>
      </c>
      <c r="B147" s="66" t="s">
        <v>368</v>
      </c>
      <c r="C147" s="65" t="s">
        <v>368</v>
      </c>
      <c r="D147" s="52" t="s">
        <v>369</v>
      </c>
      <c r="E147" s="66" t="s">
        <v>370</v>
      </c>
      <c r="F147" s="65" t="s">
        <v>505</v>
      </c>
      <c r="G147" s="83" t="s">
        <v>211</v>
      </c>
      <c r="H147" s="52" t="s">
        <v>84</v>
      </c>
      <c r="I147" s="66" t="s">
        <v>513</v>
      </c>
      <c r="J147" s="66" t="s">
        <v>86</v>
      </c>
      <c r="K147" s="66"/>
      <c r="L147" s="67" t="s">
        <v>38</v>
      </c>
      <c r="M147" s="163" t="s">
        <v>475</v>
      </c>
      <c r="N147" s="69" t="s">
        <v>40</v>
      </c>
      <c r="O147" s="70">
        <v>44012</v>
      </c>
      <c r="P147" s="71">
        <v>44027</v>
      </c>
      <c r="Q147" s="72" t="s">
        <v>516</v>
      </c>
      <c r="R147" s="73">
        <v>44.8</v>
      </c>
      <c r="S147" s="76">
        <v>45</v>
      </c>
      <c r="T147" s="61" t="str">
        <f t="shared" si="17"/>
        <v>&lt;3.86</v>
      </c>
      <c r="U147" s="61">
        <f t="shared" si="17"/>
        <v>44.8</v>
      </c>
      <c r="V147" s="62">
        <f t="shared" ref="V147:V160" si="19">IFERROR(IF(AND(T147="",U147=""),"",IF(AND(T147="-",U147="-"),IF(S147="","Cs合計を入力してください",S147),IF(NOT(ISERROR(T147*1+U147*1)),ROUND(T147+U147, 1-INT(LOG(ABS(T147+U147)))),IF(NOT(ISERROR(T147*1)),ROUND(T147, 1-INT(LOG(ABS(T147)))),IF(NOT(ISERROR(U147*1)),ROUND(U147, 1-INT(LOG(ABS(U147)))),IF(ISERROR(T147*1+U147*1),"&lt;"&amp;ROUND(IF(T147="-",0,SUBSTITUTE(T147,"&lt;",""))*1+IF(U147="-",0,SUBSTITUTE(U147,"&lt;",""))*1,1-INT(LOG(ABS(IF(T147="-",0,SUBSTITUTE(T147,"&lt;",""))*1+IF(U147="-",0,SUBSTITUTE(U147,"&lt;",""))*1)))))))))),"入力形式が間違っています")</f>
        <v>45</v>
      </c>
      <c r="W147" s="90"/>
    </row>
    <row r="148" spans="1:23" x14ac:dyDescent="0.45">
      <c r="A148" s="64">
        <f t="shared" si="18"/>
        <v>142</v>
      </c>
      <c r="B148" s="66" t="s">
        <v>368</v>
      </c>
      <c r="C148" s="65" t="s">
        <v>368</v>
      </c>
      <c r="D148" s="52" t="s">
        <v>369</v>
      </c>
      <c r="E148" s="66" t="s">
        <v>370</v>
      </c>
      <c r="F148" s="65" t="s">
        <v>505</v>
      </c>
      <c r="G148" s="83" t="s">
        <v>211</v>
      </c>
      <c r="H148" s="52" t="s">
        <v>84</v>
      </c>
      <c r="I148" s="66" t="s">
        <v>513</v>
      </c>
      <c r="J148" s="66" t="s">
        <v>86</v>
      </c>
      <c r="K148" s="66"/>
      <c r="L148" s="67" t="s">
        <v>38</v>
      </c>
      <c r="M148" s="163" t="s">
        <v>475</v>
      </c>
      <c r="N148" s="69" t="s">
        <v>40</v>
      </c>
      <c r="O148" s="70">
        <v>44012</v>
      </c>
      <c r="P148" s="71">
        <v>44027</v>
      </c>
      <c r="Q148" s="72" t="s">
        <v>437</v>
      </c>
      <c r="R148" s="73">
        <v>49.8</v>
      </c>
      <c r="S148" s="76">
        <v>50</v>
      </c>
      <c r="T148" s="61" t="str">
        <f t="shared" si="17"/>
        <v>&lt;4.26</v>
      </c>
      <c r="U148" s="61">
        <f t="shared" si="17"/>
        <v>49.8</v>
      </c>
      <c r="V148" s="62">
        <f t="shared" si="19"/>
        <v>50</v>
      </c>
      <c r="W148" s="90"/>
    </row>
    <row r="149" spans="1:23" x14ac:dyDescent="0.45">
      <c r="A149" s="64">
        <f t="shared" si="18"/>
        <v>143</v>
      </c>
      <c r="B149" s="50" t="s">
        <v>517</v>
      </c>
      <c r="C149" s="49" t="s">
        <v>517</v>
      </c>
      <c r="D149" s="74" t="s">
        <v>318</v>
      </c>
      <c r="E149" s="50" t="s">
        <v>518</v>
      </c>
      <c r="F149" s="49" t="s">
        <v>519</v>
      </c>
      <c r="G149" s="51" t="s">
        <v>83</v>
      </c>
      <c r="H149" s="52" t="s">
        <v>35</v>
      </c>
      <c r="I149" s="50" t="s">
        <v>520</v>
      </c>
      <c r="J149" s="50" t="s">
        <v>493</v>
      </c>
      <c r="K149" s="50" t="s">
        <v>521</v>
      </c>
      <c r="L149" s="53" t="s">
        <v>38</v>
      </c>
      <c r="M149" s="166" t="s">
        <v>522</v>
      </c>
      <c r="N149" s="55" t="s">
        <v>40</v>
      </c>
      <c r="O149" s="56">
        <v>44004</v>
      </c>
      <c r="P149" s="57">
        <v>44014</v>
      </c>
      <c r="Q149" s="58" t="s">
        <v>523</v>
      </c>
      <c r="R149" s="59" t="s">
        <v>524</v>
      </c>
      <c r="S149" s="60" t="s">
        <v>525</v>
      </c>
      <c r="T149" s="61" t="str">
        <f t="shared" ref="T149:U163" si="20">IF(Q149="","",IF(NOT(ISERROR(Q149*1)),ROUNDDOWN(Q149*1,2-INT(LOG(ABS(Q149*1)))),IFERROR("&lt;"&amp;ROUNDDOWN(IF(SUBSTITUTE(Q149,"&lt;","")*1&lt;=50,SUBSTITUTE(Q149,"&lt;","")*1,""),2-INT(LOG(ABS(SUBSTITUTE(Q149,"&lt;","")*1)))),IF(Q149="-",Q149,"入力形式が間違っています"))))</f>
        <v>&lt;9.55</v>
      </c>
      <c r="U149" s="61" t="str">
        <f t="shared" si="20"/>
        <v>&lt;8.37</v>
      </c>
      <c r="V149" s="62" t="str">
        <f t="shared" si="19"/>
        <v>&lt;18</v>
      </c>
      <c r="W149" s="63" t="str">
        <f t="shared" ref="W149:W163" si="21">IF(ISERROR(V149*1),"",IF(AND(H149="飲料水",V149&gt;=11),"○",IF(AND(H149="牛乳・乳児用食品",V149&gt;=51),"○",IF(AND(H149&lt;&gt;"",V149&gt;=110),"○",""))))</f>
        <v/>
      </c>
    </row>
    <row r="150" spans="1:23" x14ac:dyDescent="0.45">
      <c r="A150" s="64">
        <f t="shared" si="18"/>
        <v>144</v>
      </c>
      <c r="B150" s="66" t="s">
        <v>517</v>
      </c>
      <c r="C150" s="65" t="s">
        <v>517</v>
      </c>
      <c r="D150" s="52" t="s">
        <v>318</v>
      </c>
      <c r="E150" s="66" t="s">
        <v>526</v>
      </c>
      <c r="F150" s="65" t="s">
        <v>519</v>
      </c>
      <c r="G150" s="51" t="s">
        <v>83</v>
      </c>
      <c r="H150" s="52" t="s">
        <v>35</v>
      </c>
      <c r="I150" s="66" t="s">
        <v>527</v>
      </c>
      <c r="J150" s="66" t="s">
        <v>493</v>
      </c>
      <c r="K150" s="66" t="s">
        <v>528</v>
      </c>
      <c r="L150" s="67" t="s">
        <v>38</v>
      </c>
      <c r="M150" s="163" t="s">
        <v>522</v>
      </c>
      <c r="N150" s="69" t="s">
        <v>40</v>
      </c>
      <c r="O150" s="70">
        <v>44008</v>
      </c>
      <c r="P150" s="71">
        <v>44014</v>
      </c>
      <c r="Q150" s="72" t="s">
        <v>529</v>
      </c>
      <c r="R150" s="73" t="s">
        <v>530</v>
      </c>
      <c r="S150" s="60" t="s">
        <v>531</v>
      </c>
      <c r="T150" s="61" t="str">
        <f t="shared" si="20"/>
        <v>&lt;9.53</v>
      </c>
      <c r="U150" s="61" t="str">
        <f t="shared" si="20"/>
        <v>&lt;9.17</v>
      </c>
      <c r="V150" s="62" t="str">
        <f t="shared" si="19"/>
        <v>&lt;19</v>
      </c>
      <c r="W150" s="63" t="str">
        <f t="shared" si="21"/>
        <v/>
      </c>
    </row>
    <row r="151" spans="1:23" x14ac:dyDescent="0.45">
      <c r="A151" s="64">
        <f t="shared" si="18"/>
        <v>145</v>
      </c>
      <c r="B151" s="66" t="s">
        <v>517</v>
      </c>
      <c r="C151" s="65" t="s">
        <v>517</v>
      </c>
      <c r="D151" s="52" t="s">
        <v>318</v>
      </c>
      <c r="E151" s="66" t="s">
        <v>532</v>
      </c>
      <c r="F151" s="65" t="s">
        <v>519</v>
      </c>
      <c r="G151" s="51" t="s">
        <v>83</v>
      </c>
      <c r="H151" s="52" t="s">
        <v>35</v>
      </c>
      <c r="I151" s="66" t="s">
        <v>527</v>
      </c>
      <c r="J151" s="66" t="s">
        <v>493</v>
      </c>
      <c r="K151" s="66" t="s">
        <v>528</v>
      </c>
      <c r="L151" s="67" t="s">
        <v>38</v>
      </c>
      <c r="M151" s="163" t="s">
        <v>522</v>
      </c>
      <c r="N151" s="69" t="s">
        <v>40</v>
      </c>
      <c r="O151" s="70">
        <v>44010</v>
      </c>
      <c r="P151" s="71">
        <v>44014</v>
      </c>
      <c r="Q151" s="72" t="s">
        <v>533</v>
      </c>
      <c r="R151" s="73">
        <v>23.6</v>
      </c>
      <c r="S151" s="60">
        <v>24</v>
      </c>
      <c r="T151" s="61" t="str">
        <f t="shared" si="20"/>
        <v>&lt;9.61</v>
      </c>
      <c r="U151" s="61">
        <f t="shared" si="20"/>
        <v>23.6</v>
      </c>
      <c r="V151" s="62">
        <f t="shared" si="19"/>
        <v>24</v>
      </c>
      <c r="W151" s="63" t="str">
        <f t="shared" si="21"/>
        <v/>
      </c>
    </row>
    <row r="152" spans="1:23" x14ac:dyDescent="0.45">
      <c r="A152" s="64">
        <f t="shared" si="18"/>
        <v>146</v>
      </c>
      <c r="B152" s="66" t="s">
        <v>517</v>
      </c>
      <c r="C152" s="65" t="s">
        <v>517</v>
      </c>
      <c r="D152" s="52" t="s">
        <v>318</v>
      </c>
      <c r="E152" s="66" t="s">
        <v>534</v>
      </c>
      <c r="F152" s="65" t="s">
        <v>519</v>
      </c>
      <c r="G152" s="51" t="s">
        <v>83</v>
      </c>
      <c r="H152" s="74" t="s">
        <v>35</v>
      </c>
      <c r="I152" s="66" t="s">
        <v>527</v>
      </c>
      <c r="J152" s="66" t="s">
        <v>493</v>
      </c>
      <c r="K152" s="66" t="s">
        <v>521</v>
      </c>
      <c r="L152" s="67" t="s">
        <v>38</v>
      </c>
      <c r="M152" s="163" t="s">
        <v>522</v>
      </c>
      <c r="N152" s="69" t="s">
        <v>40</v>
      </c>
      <c r="O152" s="70">
        <v>44010</v>
      </c>
      <c r="P152" s="71">
        <v>44014</v>
      </c>
      <c r="Q152" s="72" t="s">
        <v>535</v>
      </c>
      <c r="R152" s="73" t="s">
        <v>536</v>
      </c>
      <c r="S152" s="75" t="s">
        <v>531</v>
      </c>
      <c r="T152" s="61" t="str">
        <f t="shared" si="20"/>
        <v>&lt;9.54</v>
      </c>
      <c r="U152" s="61" t="str">
        <f t="shared" si="20"/>
        <v>&lt;9.32</v>
      </c>
      <c r="V152" s="62" t="str">
        <f t="shared" si="19"/>
        <v>&lt;19</v>
      </c>
      <c r="W152" s="63" t="str">
        <f t="shared" si="21"/>
        <v/>
      </c>
    </row>
    <row r="153" spans="1:23" x14ac:dyDescent="0.45">
      <c r="A153" s="64">
        <f t="shared" si="18"/>
        <v>147</v>
      </c>
      <c r="B153" s="66" t="s">
        <v>517</v>
      </c>
      <c r="C153" s="65" t="s">
        <v>517</v>
      </c>
      <c r="D153" s="52" t="s">
        <v>318</v>
      </c>
      <c r="E153" s="66" t="s">
        <v>534</v>
      </c>
      <c r="F153" s="65" t="s">
        <v>519</v>
      </c>
      <c r="G153" s="51" t="s">
        <v>83</v>
      </c>
      <c r="H153" s="52" t="s">
        <v>35</v>
      </c>
      <c r="I153" s="66" t="s">
        <v>537</v>
      </c>
      <c r="J153" s="66" t="s">
        <v>493</v>
      </c>
      <c r="K153" s="66" t="s">
        <v>521</v>
      </c>
      <c r="L153" s="67" t="s">
        <v>38</v>
      </c>
      <c r="M153" s="163" t="s">
        <v>522</v>
      </c>
      <c r="N153" s="69" t="s">
        <v>40</v>
      </c>
      <c r="O153" s="70">
        <v>44010</v>
      </c>
      <c r="P153" s="71">
        <v>44014</v>
      </c>
      <c r="Q153" s="72" t="s">
        <v>538</v>
      </c>
      <c r="R153" s="73" t="s">
        <v>539</v>
      </c>
      <c r="S153" s="75" t="s">
        <v>525</v>
      </c>
      <c r="T153" s="61" t="str">
        <f t="shared" si="20"/>
        <v>&lt;9.07</v>
      </c>
      <c r="U153" s="61" t="str">
        <f t="shared" si="20"/>
        <v>&lt;9.35</v>
      </c>
      <c r="V153" s="62" t="str">
        <f t="shared" si="19"/>
        <v>&lt;18</v>
      </c>
      <c r="W153" s="63" t="str">
        <f t="shared" si="21"/>
        <v/>
      </c>
    </row>
    <row r="154" spans="1:23" x14ac:dyDescent="0.45">
      <c r="A154" s="64">
        <f t="shared" si="18"/>
        <v>148</v>
      </c>
      <c r="B154" s="66" t="s">
        <v>517</v>
      </c>
      <c r="C154" s="65" t="s">
        <v>517</v>
      </c>
      <c r="D154" s="52" t="s">
        <v>318</v>
      </c>
      <c r="E154" s="66" t="s">
        <v>534</v>
      </c>
      <c r="F154" s="65" t="s">
        <v>519</v>
      </c>
      <c r="G154" s="51" t="s">
        <v>83</v>
      </c>
      <c r="H154" s="52" t="s">
        <v>35</v>
      </c>
      <c r="I154" s="66" t="s">
        <v>527</v>
      </c>
      <c r="J154" s="66" t="s">
        <v>493</v>
      </c>
      <c r="K154" s="66" t="s">
        <v>528</v>
      </c>
      <c r="L154" s="67" t="s">
        <v>38</v>
      </c>
      <c r="M154" s="163" t="s">
        <v>522</v>
      </c>
      <c r="N154" s="69" t="s">
        <v>40</v>
      </c>
      <c r="O154" s="70">
        <v>44010</v>
      </c>
      <c r="P154" s="71">
        <v>44014</v>
      </c>
      <c r="Q154" s="72" t="s">
        <v>540</v>
      </c>
      <c r="R154" s="73">
        <v>15.6</v>
      </c>
      <c r="S154" s="76">
        <v>16</v>
      </c>
      <c r="T154" s="61" t="str">
        <f t="shared" si="20"/>
        <v>&lt;9.45</v>
      </c>
      <c r="U154" s="61">
        <f t="shared" si="20"/>
        <v>15.6</v>
      </c>
      <c r="V154" s="62">
        <f t="shared" si="19"/>
        <v>16</v>
      </c>
      <c r="W154" s="63" t="str">
        <f t="shared" si="21"/>
        <v/>
      </c>
    </row>
    <row r="155" spans="1:23" x14ac:dyDescent="0.45">
      <c r="A155" s="64">
        <f t="shared" si="18"/>
        <v>149</v>
      </c>
      <c r="B155" s="66" t="s">
        <v>517</v>
      </c>
      <c r="C155" s="65" t="s">
        <v>517</v>
      </c>
      <c r="D155" s="52" t="s">
        <v>318</v>
      </c>
      <c r="E155" s="66" t="s">
        <v>534</v>
      </c>
      <c r="F155" s="65" t="s">
        <v>519</v>
      </c>
      <c r="G155" s="77" t="s">
        <v>83</v>
      </c>
      <c r="H155" s="74" t="s">
        <v>35</v>
      </c>
      <c r="I155" s="66" t="s">
        <v>527</v>
      </c>
      <c r="J155" s="66" t="s">
        <v>493</v>
      </c>
      <c r="K155" s="66" t="s">
        <v>528</v>
      </c>
      <c r="L155" s="67" t="s">
        <v>38</v>
      </c>
      <c r="M155" s="163" t="s">
        <v>522</v>
      </c>
      <c r="N155" s="69" t="s">
        <v>40</v>
      </c>
      <c r="O155" s="70">
        <v>44010</v>
      </c>
      <c r="P155" s="71">
        <v>44014</v>
      </c>
      <c r="Q155" s="72" t="s">
        <v>541</v>
      </c>
      <c r="R155" s="73" t="s">
        <v>523</v>
      </c>
      <c r="S155" s="76" t="s">
        <v>525</v>
      </c>
      <c r="T155" s="61" t="str">
        <f t="shared" si="20"/>
        <v>&lt;8.43</v>
      </c>
      <c r="U155" s="61" t="str">
        <f t="shared" si="20"/>
        <v>&lt;9.55</v>
      </c>
      <c r="V155" s="62" t="str">
        <f t="shared" si="19"/>
        <v>&lt;18</v>
      </c>
      <c r="W155" s="63" t="str">
        <f t="shared" si="21"/>
        <v/>
      </c>
    </row>
    <row r="156" spans="1:23" x14ac:dyDescent="0.45">
      <c r="A156" s="64">
        <f t="shared" si="18"/>
        <v>150</v>
      </c>
      <c r="B156" s="66" t="s">
        <v>517</v>
      </c>
      <c r="C156" s="65" t="s">
        <v>517</v>
      </c>
      <c r="D156" s="52" t="s">
        <v>318</v>
      </c>
      <c r="E156" s="66" t="s">
        <v>534</v>
      </c>
      <c r="F156" s="65" t="s">
        <v>519</v>
      </c>
      <c r="G156" s="78" t="s">
        <v>83</v>
      </c>
      <c r="H156" s="52" t="s">
        <v>35</v>
      </c>
      <c r="I156" s="66" t="s">
        <v>527</v>
      </c>
      <c r="J156" s="66" t="s">
        <v>493</v>
      </c>
      <c r="K156" s="66" t="s">
        <v>528</v>
      </c>
      <c r="L156" s="67" t="s">
        <v>38</v>
      </c>
      <c r="M156" s="163" t="s">
        <v>522</v>
      </c>
      <c r="N156" s="69" t="s">
        <v>40</v>
      </c>
      <c r="O156" s="70">
        <v>44010</v>
      </c>
      <c r="P156" s="71">
        <v>44014</v>
      </c>
      <c r="Q156" s="72" t="s">
        <v>542</v>
      </c>
      <c r="R156" s="73" t="s">
        <v>543</v>
      </c>
      <c r="S156" s="76" t="s">
        <v>525</v>
      </c>
      <c r="T156" s="61" t="str">
        <f t="shared" si="20"/>
        <v>&lt;9.64</v>
      </c>
      <c r="U156" s="61" t="str">
        <f t="shared" si="20"/>
        <v>&lt;8.48</v>
      </c>
      <c r="V156" s="62" t="str">
        <f t="shared" si="19"/>
        <v>&lt;18</v>
      </c>
      <c r="W156" s="63" t="str">
        <f t="shared" si="21"/>
        <v/>
      </c>
    </row>
    <row r="157" spans="1:23" x14ac:dyDescent="0.45">
      <c r="A157" s="64">
        <f t="shared" si="18"/>
        <v>151</v>
      </c>
      <c r="B157" s="66" t="s">
        <v>517</v>
      </c>
      <c r="C157" s="65" t="s">
        <v>517</v>
      </c>
      <c r="D157" s="52" t="s">
        <v>318</v>
      </c>
      <c r="E157" s="66" t="s">
        <v>526</v>
      </c>
      <c r="F157" s="65" t="s">
        <v>519</v>
      </c>
      <c r="G157" s="51" t="s">
        <v>211</v>
      </c>
      <c r="H157" s="52" t="s">
        <v>35</v>
      </c>
      <c r="I157" s="66" t="s">
        <v>527</v>
      </c>
      <c r="J157" s="66" t="s">
        <v>493</v>
      </c>
      <c r="K157" s="66" t="s">
        <v>528</v>
      </c>
      <c r="L157" s="67" t="s">
        <v>38</v>
      </c>
      <c r="M157" s="163" t="s">
        <v>522</v>
      </c>
      <c r="N157" s="69" t="s">
        <v>40</v>
      </c>
      <c r="O157" s="70">
        <v>44011</v>
      </c>
      <c r="P157" s="71">
        <v>44014</v>
      </c>
      <c r="Q157" s="72" t="s">
        <v>544</v>
      </c>
      <c r="R157" s="73">
        <v>37.799999999999997</v>
      </c>
      <c r="S157" s="76">
        <v>38</v>
      </c>
      <c r="T157" s="61" t="str">
        <f t="shared" si="20"/>
        <v>&lt;8.84</v>
      </c>
      <c r="U157" s="61">
        <f t="shared" si="20"/>
        <v>37.799999999999997</v>
      </c>
      <c r="V157" s="62">
        <f t="shared" si="19"/>
        <v>38</v>
      </c>
      <c r="W157" s="63" t="str">
        <f t="shared" si="21"/>
        <v/>
      </c>
    </row>
    <row r="158" spans="1:23" x14ac:dyDescent="0.45">
      <c r="A158" s="64">
        <f t="shared" si="18"/>
        <v>152</v>
      </c>
      <c r="B158" s="66" t="s">
        <v>517</v>
      </c>
      <c r="C158" s="65" t="s">
        <v>517</v>
      </c>
      <c r="D158" s="52" t="s">
        <v>318</v>
      </c>
      <c r="E158" s="66" t="s">
        <v>545</v>
      </c>
      <c r="F158" s="65" t="s">
        <v>519</v>
      </c>
      <c r="G158" s="78" t="s">
        <v>211</v>
      </c>
      <c r="H158" s="74" t="s">
        <v>35</v>
      </c>
      <c r="I158" s="66" t="s">
        <v>546</v>
      </c>
      <c r="J158" s="66" t="s">
        <v>547</v>
      </c>
      <c r="K158" s="66" t="s">
        <v>33</v>
      </c>
      <c r="L158" s="67" t="s">
        <v>38</v>
      </c>
      <c r="M158" s="163" t="s">
        <v>522</v>
      </c>
      <c r="N158" s="69" t="s">
        <v>40</v>
      </c>
      <c r="O158" s="70">
        <v>44000</v>
      </c>
      <c r="P158" s="71">
        <v>44014</v>
      </c>
      <c r="Q158" s="72" t="s">
        <v>548</v>
      </c>
      <c r="R158" s="73" t="s">
        <v>549</v>
      </c>
      <c r="S158" s="76" t="s">
        <v>531</v>
      </c>
      <c r="T158" s="61" t="str">
        <f t="shared" si="20"/>
        <v>&lt;9.19</v>
      </c>
      <c r="U158" s="61" t="str">
        <f t="shared" si="20"/>
        <v>&lt;9.37</v>
      </c>
      <c r="V158" s="62" t="str">
        <f t="shared" si="19"/>
        <v>&lt;19</v>
      </c>
      <c r="W158" s="63" t="str">
        <f t="shared" si="21"/>
        <v/>
      </c>
    </row>
    <row r="159" spans="1:23" x14ac:dyDescent="0.45">
      <c r="A159" s="64">
        <f t="shared" si="18"/>
        <v>153</v>
      </c>
      <c r="B159" s="66" t="s">
        <v>517</v>
      </c>
      <c r="C159" s="65" t="s">
        <v>517</v>
      </c>
      <c r="D159" s="52" t="s">
        <v>318</v>
      </c>
      <c r="E159" s="66" t="s">
        <v>550</v>
      </c>
      <c r="F159" s="65" t="s">
        <v>519</v>
      </c>
      <c r="G159" s="78" t="s">
        <v>211</v>
      </c>
      <c r="H159" s="52" t="s">
        <v>35</v>
      </c>
      <c r="I159" s="66" t="s">
        <v>546</v>
      </c>
      <c r="J159" s="66" t="s">
        <v>547</v>
      </c>
      <c r="K159" s="66" t="s">
        <v>33</v>
      </c>
      <c r="L159" s="67" t="s">
        <v>38</v>
      </c>
      <c r="M159" s="163" t="s">
        <v>522</v>
      </c>
      <c r="N159" s="69" t="s">
        <v>40</v>
      </c>
      <c r="O159" s="70">
        <v>44004</v>
      </c>
      <c r="P159" s="71">
        <v>44014</v>
      </c>
      <c r="Q159" s="72" t="s">
        <v>551</v>
      </c>
      <c r="R159" s="73" t="s">
        <v>552</v>
      </c>
      <c r="S159" s="76" t="s">
        <v>531</v>
      </c>
      <c r="T159" s="61" t="str">
        <f t="shared" si="20"/>
        <v>&lt;8.77</v>
      </c>
      <c r="U159" s="61" t="str">
        <f t="shared" si="20"/>
        <v>&lt;9.91</v>
      </c>
      <c r="V159" s="62" t="str">
        <f t="shared" si="19"/>
        <v>&lt;19</v>
      </c>
      <c r="W159" s="63" t="str">
        <f t="shared" si="21"/>
        <v/>
      </c>
    </row>
    <row r="160" spans="1:23" x14ac:dyDescent="0.45">
      <c r="A160" s="64">
        <f t="shared" si="18"/>
        <v>154</v>
      </c>
      <c r="B160" s="66" t="s">
        <v>517</v>
      </c>
      <c r="C160" s="65" t="s">
        <v>517</v>
      </c>
      <c r="D160" s="52" t="s">
        <v>318</v>
      </c>
      <c r="E160" s="66" t="s">
        <v>553</v>
      </c>
      <c r="F160" s="65" t="s">
        <v>519</v>
      </c>
      <c r="G160" s="51" t="s">
        <v>211</v>
      </c>
      <c r="H160" s="74" t="s">
        <v>35</v>
      </c>
      <c r="I160" s="66" t="s">
        <v>546</v>
      </c>
      <c r="J160" s="66" t="s">
        <v>547</v>
      </c>
      <c r="K160" s="66" t="s">
        <v>33</v>
      </c>
      <c r="L160" s="67" t="s">
        <v>38</v>
      </c>
      <c r="M160" s="163" t="s">
        <v>522</v>
      </c>
      <c r="N160" s="69" t="s">
        <v>40</v>
      </c>
      <c r="O160" s="70">
        <v>44006</v>
      </c>
      <c r="P160" s="71">
        <v>44014</v>
      </c>
      <c r="Q160" s="72" t="s">
        <v>554</v>
      </c>
      <c r="R160" s="73">
        <v>11.6</v>
      </c>
      <c r="S160" s="76">
        <v>12</v>
      </c>
      <c r="T160" s="61" t="str">
        <f t="shared" si="20"/>
        <v>&lt;9.51</v>
      </c>
      <c r="U160" s="61">
        <f t="shared" si="20"/>
        <v>11.6</v>
      </c>
      <c r="V160" s="62">
        <f t="shared" si="19"/>
        <v>12</v>
      </c>
      <c r="W160" s="63" t="str">
        <f t="shared" si="21"/>
        <v/>
      </c>
    </row>
    <row r="161" spans="1:23" x14ac:dyDescent="0.45">
      <c r="A161" s="64">
        <f t="shared" si="18"/>
        <v>155</v>
      </c>
      <c r="B161" s="66" t="s">
        <v>555</v>
      </c>
      <c r="C161" s="65" t="s">
        <v>555</v>
      </c>
      <c r="D161" s="52" t="s">
        <v>318</v>
      </c>
      <c r="E161" s="66" t="s">
        <v>556</v>
      </c>
      <c r="F161" s="65" t="s">
        <v>557</v>
      </c>
      <c r="G161" s="83" t="s">
        <v>211</v>
      </c>
      <c r="H161" s="52" t="s">
        <v>84</v>
      </c>
      <c r="I161" s="66" t="s">
        <v>387</v>
      </c>
      <c r="J161" s="66" t="s">
        <v>86</v>
      </c>
      <c r="K161" s="66" t="s">
        <v>519</v>
      </c>
      <c r="L161" s="67" t="s">
        <v>38</v>
      </c>
      <c r="M161" s="163" t="s">
        <v>558</v>
      </c>
      <c r="N161" s="69" t="s">
        <v>40</v>
      </c>
      <c r="O161" s="70">
        <v>44009</v>
      </c>
      <c r="P161" s="71">
        <v>44015</v>
      </c>
      <c r="Q161" s="72" t="s">
        <v>390</v>
      </c>
      <c r="R161" s="88" t="s">
        <v>559</v>
      </c>
      <c r="S161" s="76" t="s">
        <v>560</v>
      </c>
      <c r="T161" s="61" t="str">
        <f t="shared" si="20"/>
        <v>&lt;4.35</v>
      </c>
      <c r="U161" s="61" t="str">
        <f t="shared" si="20"/>
        <v>&lt;4.65</v>
      </c>
      <c r="V161" s="62" t="s">
        <v>560</v>
      </c>
      <c r="W161" s="90" t="str">
        <f t="shared" si="21"/>
        <v/>
      </c>
    </row>
    <row r="162" spans="1:23" x14ac:dyDescent="0.45">
      <c r="A162" s="64">
        <f t="shared" si="18"/>
        <v>156</v>
      </c>
      <c r="B162" s="50" t="s">
        <v>561</v>
      </c>
      <c r="C162" s="49" t="s">
        <v>561</v>
      </c>
      <c r="D162" s="74" t="s">
        <v>31</v>
      </c>
      <c r="E162" s="50" t="s">
        <v>87</v>
      </c>
      <c r="F162" s="49" t="s">
        <v>562</v>
      </c>
      <c r="G162" s="51" t="s">
        <v>218</v>
      </c>
      <c r="H162" s="52" t="s">
        <v>84</v>
      </c>
      <c r="I162" s="50" t="s">
        <v>563</v>
      </c>
      <c r="J162" s="50" t="s">
        <v>86</v>
      </c>
      <c r="K162" s="50" t="s">
        <v>87</v>
      </c>
      <c r="L162" s="53" t="s">
        <v>38</v>
      </c>
      <c r="M162" s="166" t="s">
        <v>564</v>
      </c>
      <c r="N162" s="55" t="s">
        <v>40</v>
      </c>
      <c r="O162" s="56">
        <v>44026</v>
      </c>
      <c r="P162" s="57">
        <v>44028</v>
      </c>
      <c r="Q162" s="58" t="s">
        <v>565</v>
      </c>
      <c r="R162" s="59" t="s">
        <v>566</v>
      </c>
      <c r="S162" s="60" t="s">
        <v>567</v>
      </c>
      <c r="T162" s="61" t="str">
        <f t="shared" si="20"/>
        <v>&lt;3.1</v>
      </c>
      <c r="U162" s="61" t="str">
        <f t="shared" si="20"/>
        <v>&lt;3.6</v>
      </c>
      <c r="V162" s="62" t="str">
        <f t="shared" ref="V162:V163" si="22">IFERROR(IF(AND(T162="",U162=""),"",IF(AND(T162="-",U162="-"),IF(S162="","Cs合計を入力してください",S162),IF(NOT(ISERROR(T162*1+U162*1)),ROUND(T162+U162, 1-INT(LOG(ABS(T162+U162)))),IF(NOT(ISERROR(T162*1)),ROUND(T162, 1-INT(LOG(ABS(T162)))),IF(NOT(ISERROR(U162*1)),ROUND(U162, 1-INT(LOG(ABS(U162)))),IF(ISERROR(T162*1+U162*1),"&lt;"&amp;ROUND(IF(T162="-",0,SUBSTITUTE(T162,"&lt;",""))*1+IF(U162="-",0,SUBSTITUTE(U162,"&lt;",""))*1,1-INT(LOG(ABS(IF(T162="-",0,SUBSTITUTE(T162,"&lt;",""))*1+IF(U162="-",0,SUBSTITUTE(U162,"&lt;",""))*1)))))))))),"入力形式が間違っています")</f>
        <v>&lt;6.7</v>
      </c>
      <c r="W162" s="63" t="str">
        <f t="shared" si="21"/>
        <v/>
      </c>
    </row>
    <row r="163" spans="1:23" x14ac:dyDescent="0.45">
      <c r="A163" s="64">
        <f t="shared" si="18"/>
        <v>157</v>
      </c>
      <c r="B163" s="66" t="s">
        <v>561</v>
      </c>
      <c r="C163" s="65" t="s">
        <v>561</v>
      </c>
      <c r="D163" s="52" t="s">
        <v>568</v>
      </c>
      <c r="E163" s="66" t="s">
        <v>87</v>
      </c>
      <c r="F163" s="65" t="s">
        <v>569</v>
      </c>
      <c r="G163" s="51" t="s">
        <v>570</v>
      </c>
      <c r="H163" s="52" t="s">
        <v>84</v>
      </c>
      <c r="I163" s="66" t="s">
        <v>571</v>
      </c>
      <c r="J163" s="66" t="s">
        <v>86</v>
      </c>
      <c r="K163" s="66" t="s">
        <v>87</v>
      </c>
      <c r="L163" s="53" t="s">
        <v>38</v>
      </c>
      <c r="M163" s="166" t="s">
        <v>564</v>
      </c>
      <c r="N163" s="55" t="s">
        <v>40</v>
      </c>
      <c r="O163" s="56">
        <v>44026</v>
      </c>
      <c r="P163" s="57">
        <v>44028</v>
      </c>
      <c r="Q163" s="72" t="s">
        <v>222</v>
      </c>
      <c r="R163" s="73" t="s">
        <v>350</v>
      </c>
      <c r="S163" s="60" t="s">
        <v>567</v>
      </c>
      <c r="T163" s="61" t="str">
        <f t="shared" si="20"/>
        <v>&lt;2.8</v>
      </c>
      <c r="U163" s="61" t="str">
        <f t="shared" si="20"/>
        <v>&lt;3.9</v>
      </c>
      <c r="V163" s="62" t="str">
        <f t="shared" si="22"/>
        <v>&lt;6.7</v>
      </c>
      <c r="W163" s="63" t="str">
        <f t="shared" si="21"/>
        <v/>
      </c>
    </row>
    <row r="164" spans="1:23" x14ac:dyDescent="0.45">
      <c r="A164" s="64">
        <f t="shared" si="18"/>
        <v>158</v>
      </c>
      <c r="B164" s="212" t="s">
        <v>572</v>
      </c>
      <c r="C164" s="167" t="s">
        <v>572</v>
      </c>
      <c r="D164" s="226" t="s">
        <v>573</v>
      </c>
      <c r="E164" s="212" t="s">
        <v>573</v>
      </c>
      <c r="F164" s="167" t="s">
        <v>573</v>
      </c>
      <c r="G164" s="269" t="s">
        <v>289</v>
      </c>
      <c r="H164" s="227" t="s">
        <v>303</v>
      </c>
      <c r="I164" s="212" t="s">
        <v>574</v>
      </c>
      <c r="J164" s="212"/>
      <c r="K164" s="212" t="s">
        <v>573</v>
      </c>
      <c r="L164" s="168" t="s">
        <v>575</v>
      </c>
      <c r="M164" s="169" t="s">
        <v>576</v>
      </c>
      <c r="N164" s="170" t="s">
        <v>250</v>
      </c>
      <c r="O164" s="171">
        <v>44013</v>
      </c>
      <c r="P164" s="172">
        <v>44019</v>
      </c>
      <c r="Q164" s="173" t="s">
        <v>577</v>
      </c>
      <c r="R164" s="174" t="s">
        <v>91</v>
      </c>
      <c r="S164" s="175" t="s">
        <v>578</v>
      </c>
      <c r="T164" s="176" t="s">
        <v>577</v>
      </c>
      <c r="U164" s="176" t="s">
        <v>91</v>
      </c>
      <c r="V164" s="177" t="s">
        <v>578</v>
      </c>
      <c r="W164" s="178" t="s">
        <v>457</v>
      </c>
    </row>
    <row r="165" spans="1:23" x14ac:dyDescent="0.45">
      <c r="A165" s="64">
        <f t="shared" si="18"/>
        <v>159</v>
      </c>
      <c r="B165" s="213" t="s">
        <v>572</v>
      </c>
      <c r="C165" s="179" t="s">
        <v>572</v>
      </c>
      <c r="D165" s="227" t="s">
        <v>573</v>
      </c>
      <c r="E165" s="213" t="s">
        <v>573</v>
      </c>
      <c r="F165" s="179" t="s">
        <v>573</v>
      </c>
      <c r="G165" s="269" t="s">
        <v>289</v>
      </c>
      <c r="H165" s="227" t="s">
        <v>303</v>
      </c>
      <c r="I165" s="213" t="s">
        <v>579</v>
      </c>
      <c r="J165" s="213"/>
      <c r="K165" s="213" t="s">
        <v>573</v>
      </c>
      <c r="L165" s="180" t="s">
        <v>575</v>
      </c>
      <c r="M165" s="181" t="s">
        <v>576</v>
      </c>
      <c r="N165" s="182" t="s">
        <v>250</v>
      </c>
      <c r="O165" s="183">
        <v>44013</v>
      </c>
      <c r="P165" s="184">
        <v>44019</v>
      </c>
      <c r="Q165" s="185" t="s">
        <v>125</v>
      </c>
      <c r="R165" s="186" t="s">
        <v>391</v>
      </c>
      <c r="S165" s="175" t="s">
        <v>531</v>
      </c>
      <c r="T165" s="176" t="s">
        <v>125</v>
      </c>
      <c r="U165" s="176" t="s">
        <v>391</v>
      </c>
      <c r="V165" s="177" t="s">
        <v>531</v>
      </c>
      <c r="W165" s="178" t="s">
        <v>457</v>
      </c>
    </row>
    <row r="166" spans="1:23" x14ac:dyDescent="0.45">
      <c r="A166" s="64">
        <f t="shared" si="18"/>
        <v>160</v>
      </c>
      <c r="B166" s="213" t="s">
        <v>572</v>
      </c>
      <c r="C166" s="179" t="s">
        <v>572</v>
      </c>
      <c r="D166" s="227" t="s">
        <v>573</v>
      </c>
      <c r="E166" s="213" t="s">
        <v>573</v>
      </c>
      <c r="F166" s="179" t="s">
        <v>573</v>
      </c>
      <c r="G166" s="269" t="s">
        <v>289</v>
      </c>
      <c r="H166" s="227" t="s">
        <v>303</v>
      </c>
      <c r="I166" s="213" t="s">
        <v>580</v>
      </c>
      <c r="J166" s="213"/>
      <c r="K166" s="213" t="s">
        <v>573</v>
      </c>
      <c r="L166" s="180" t="s">
        <v>575</v>
      </c>
      <c r="M166" s="181" t="s">
        <v>576</v>
      </c>
      <c r="N166" s="182" t="s">
        <v>250</v>
      </c>
      <c r="O166" s="183">
        <v>44013</v>
      </c>
      <c r="P166" s="184">
        <v>44019</v>
      </c>
      <c r="Q166" s="185" t="s">
        <v>125</v>
      </c>
      <c r="R166" s="186" t="s">
        <v>391</v>
      </c>
      <c r="S166" s="175" t="s">
        <v>531</v>
      </c>
      <c r="T166" s="176" t="s">
        <v>125</v>
      </c>
      <c r="U166" s="176" t="s">
        <v>391</v>
      </c>
      <c r="V166" s="177" t="s">
        <v>531</v>
      </c>
      <c r="W166" s="178" t="s">
        <v>457</v>
      </c>
    </row>
    <row r="167" spans="1:23" x14ac:dyDescent="0.45">
      <c r="A167" s="64">
        <f t="shared" si="18"/>
        <v>161</v>
      </c>
      <c r="B167" s="213" t="s">
        <v>572</v>
      </c>
      <c r="C167" s="179" t="s">
        <v>572</v>
      </c>
      <c r="D167" s="227" t="s">
        <v>573</v>
      </c>
      <c r="E167" s="213" t="s">
        <v>573</v>
      </c>
      <c r="F167" s="179" t="s">
        <v>573</v>
      </c>
      <c r="G167" s="269" t="s">
        <v>289</v>
      </c>
      <c r="H167" s="226" t="s">
        <v>303</v>
      </c>
      <c r="I167" s="213" t="s">
        <v>581</v>
      </c>
      <c r="J167" s="213"/>
      <c r="K167" s="213" t="s">
        <v>573</v>
      </c>
      <c r="L167" s="180" t="s">
        <v>575</v>
      </c>
      <c r="M167" s="181" t="s">
        <v>576</v>
      </c>
      <c r="N167" s="182" t="s">
        <v>250</v>
      </c>
      <c r="O167" s="183">
        <v>44013</v>
      </c>
      <c r="P167" s="184">
        <v>44019</v>
      </c>
      <c r="Q167" s="185" t="s">
        <v>125</v>
      </c>
      <c r="R167" s="186" t="s">
        <v>391</v>
      </c>
      <c r="S167" s="187" t="s">
        <v>531</v>
      </c>
      <c r="T167" s="176" t="s">
        <v>125</v>
      </c>
      <c r="U167" s="176" t="s">
        <v>391</v>
      </c>
      <c r="V167" s="177" t="s">
        <v>531</v>
      </c>
      <c r="W167" s="178" t="s">
        <v>457</v>
      </c>
    </row>
    <row r="168" spans="1:23" x14ac:dyDescent="0.45">
      <c r="A168" s="64">
        <f t="shared" si="18"/>
        <v>162</v>
      </c>
      <c r="B168" s="213" t="s">
        <v>572</v>
      </c>
      <c r="C168" s="179" t="s">
        <v>572</v>
      </c>
      <c r="D168" s="227" t="s">
        <v>573</v>
      </c>
      <c r="E168" s="213" t="s">
        <v>573</v>
      </c>
      <c r="F168" s="179" t="s">
        <v>573</v>
      </c>
      <c r="G168" s="269" t="s">
        <v>289</v>
      </c>
      <c r="H168" s="226" t="s">
        <v>303</v>
      </c>
      <c r="I168" s="213" t="s">
        <v>582</v>
      </c>
      <c r="J168" s="213"/>
      <c r="K168" s="213" t="s">
        <v>573</v>
      </c>
      <c r="L168" s="180" t="s">
        <v>575</v>
      </c>
      <c r="M168" s="181" t="s">
        <v>576</v>
      </c>
      <c r="N168" s="182" t="s">
        <v>250</v>
      </c>
      <c r="O168" s="183">
        <v>44013</v>
      </c>
      <c r="P168" s="184">
        <v>44019</v>
      </c>
      <c r="Q168" s="185" t="s">
        <v>577</v>
      </c>
      <c r="R168" s="186" t="s">
        <v>91</v>
      </c>
      <c r="S168" s="187" t="s">
        <v>578</v>
      </c>
      <c r="T168" s="176" t="s">
        <v>577</v>
      </c>
      <c r="U168" s="176" t="s">
        <v>91</v>
      </c>
      <c r="V168" s="177" t="s">
        <v>578</v>
      </c>
      <c r="W168" s="178" t="s">
        <v>457</v>
      </c>
    </row>
    <row r="169" spans="1:23" x14ac:dyDescent="0.45">
      <c r="A169" s="64">
        <f t="shared" si="18"/>
        <v>163</v>
      </c>
      <c r="B169" s="213" t="s">
        <v>572</v>
      </c>
      <c r="C169" s="179" t="s">
        <v>572</v>
      </c>
      <c r="D169" s="227" t="s">
        <v>573</v>
      </c>
      <c r="E169" s="213" t="s">
        <v>573</v>
      </c>
      <c r="F169" s="179" t="s">
        <v>573</v>
      </c>
      <c r="G169" s="269" t="s">
        <v>289</v>
      </c>
      <c r="H169" s="227" t="s">
        <v>583</v>
      </c>
      <c r="I169" s="213" t="s">
        <v>584</v>
      </c>
      <c r="J169" s="213"/>
      <c r="K169" s="213" t="s">
        <v>573</v>
      </c>
      <c r="L169" s="180" t="s">
        <v>575</v>
      </c>
      <c r="M169" s="181" t="s">
        <v>576</v>
      </c>
      <c r="N169" s="182" t="s">
        <v>250</v>
      </c>
      <c r="O169" s="183">
        <v>44013</v>
      </c>
      <c r="P169" s="184">
        <v>44019</v>
      </c>
      <c r="Q169" s="185" t="s">
        <v>577</v>
      </c>
      <c r="R169" s="186" t="s">
        <v>91</v>
      </c>
      <c r="S169" s="188" t="s">
        <v>578</v>
      </c>
      <c r="T169" s="176" t="s">
        <v>577</v>
      </c>
      <c r="U169" s="176" t="s">
        <v>91</v>
      </c>
      <c r="V169" s="177" t="s">
        <v>578</v>
      </c>
      <c r="W169" s="178" t="s">
        <v>457</v>
      </c>
    </row>
    <row r="170" spans="1:23" x14ac:dyDescent="0.45">
      <c r="A170" s="64">
        <f t="shared" si="18"/>
        <v>164</v>
      </c>
      <c r="B170" s="213" t="s">
        <v>572</v>
      </c>
      <c r="C170" s="179" t="s">
        <v>572</v>
      </c>
      <c r="D170" s="227" t="s">
        <v>573</v>
      </c>
      <c r="E170" s="213" t="s">
        <v>573</v>
      </c>
      <c r="F170" s="179" t="s">
        <v>573</v>
      </c>
      <c r="G170" s="270" t="s">
        <v>289</v>
      </c>
      <c r="H170" s="226" t="s">
        <v>583</v>
      </c>
      <c r="I170" s="213" t="s">
        <v>585</v>
      </c>
      <c r="J170" s="213"/>
      <c r="K170" s="213" t="s">
        <v>573</v>
      </c>
      <c r="L170" s="180" t="s">
        <v>575</v>
      </c>
      <c r="M170" s="181" t="s">
        <v>576</v>
      </c>
      <c r="N170" s="182" t="s">
        <v>250</v>
      </c>
      <c r="O170" s="183">
        <v>44013</v>
      </c>
      <c r="P170" s="184">
        <v>44019</v>
      </c>
      <c r="Q170" s="185" t="s">
        <v>577</v>
      </c>
      <c r="R170" s="186" t="s">
        <v>125</v>
      </c>
      <c r="S170" s="188" t="s">
        <v>586</v>
      </c>
      <c r="T170" s="176" t="s">
        <v>577</v>
      </c>
      <c r="U170" s="176" t="s">
        <v>125</v>
      </c>
      <c r="V170" s="177" t="s">
        <v>586</v>
      </c>
      <c r="W170" s="178" t="s">
        <v>457</v>
      </c>
    </row>
    <row r="171" spans="1:23" x14ac:dyDescent="0.45">
      <c r="A171" s="64">
        <f t="shared" si="18"/>
        <v>165</v>
      </c>
      <c r="B171" s="213" t="s">
        <v>572</v>
      </c>
      <c r="C171" s="179" t="s">
        <v>572</v>
      </c>
      <c r="D171" s="227" t="s">
        <v>573</v>
      </c>
      <c r="E171" s="213" t="s">
        <v>573</v>
      </c>
      <c r="F171" s="179" t="s">
        <v>573</v>
      </c>
      <c r="G171" s="271" t="s">
        <v>289</v>
      </c>
      <c r="H171" s="227" t="s">
        <v>583</v>
      </c>
      <c r="I171" s="213" t="s">
        <v>584</v>
      </c>
      <c r="J171" s="213"/>
      <c r="K171" s="213" t="s">
        <v>573</v>
      </c>
      <c r="L171" s="180" t="s">
        <v>575</v>
      </c>
      <c r="M171" s="181" t="s">
        <v>576</v>
      </c>
      <c r="N171" s="182" t="s">
        <v>250</v>
      </c>
      <c r="O171" s="183">
        <v>44013</v>
      </c>
      <c r="P171" s="184">
        <v>44019</v>
      </c>
      <c r="Q171" s="185" t="s">
        <v>577</v>
      </c>
      <c r="R171" s="186" t="s">
        <v>91</v>
      </c>
      <c r="S171" s="188" t="s">
        <v>578</v>
      </c>
      <c r="T171" s="176" t="s">
        <v>577</v>
      </c>
      <c r="U171" s="176" t="s">
        <v>91</v>
      </c>
      <c r="V171" s="177" t="s">
        <v>578</v>
      </c>
      <c r="W171" s="178" t="s">
        <v>457</v>
      </c>
    </row>
    <row r="172" spans="1:23" x14ac:dyDescent="0.45">
      <c r="A172" s="64">
        <f t="shared" si="18"/>
        <v>166</v>
      </c>
      <c r="B172" s="213" t="s">
        <v>572</v>
      </c>
      <c r="C172" s="179" t="s">
        <v>572</v>
      </c>
      <c r="D172" s="227" t="s">
        <v>573</v>
      </c>
      <c r="E172" s="213" t="s">
        <v>573</v>
      </c>
      <c r="F172" s="179" t="s">
        <v>573</v>
      </c>
      <c r="G172" s="269" t="s">
        <v>289</v>
      </c>
      <c r="H172" s="227" t="s">
        <v>583</v>
      </c>
      <c r="I172" s="213" t="s">
        <v>587</v>
      </c>
      <c r="J172" s="213"/>
      <c r="K172" s="213" t="s">
        <v>573</v>
      </c>
      <c r="L172" s="180" t="s">
        <v>575</v>
      </c>
      <c r="M172" s="181" t="s">
        <v>576</v>
      </c>
      <c r="N172" s="182" t="s">
        <v>250</v>
      </c>
      <c r="O172" s="183">
        <v>44013</v>
      </c>
      <c r="P172" s="184">
        <v>44019</v>
      </c>
      <c r="Q172" s="185" t="s">
        <v>91</v>
      </c>
      <c r="R172" s="186" t="s">
        <v>125</v>
      </c>
      <c r="S172" s="188" t="s">
        <v>588</v>
      </c>
      <c r="T172" s="176" t="s">
        <v>91</v>
      </c>
      <c r="U172" s="176" t="s">
        <v>125</v>
      </c>
      <c r="V172" s="177" t="s">
        <v>588</v>
      </c>
      <c r="W172" s="178" t="s">
        <v>457</v>
      </c>
    </row>
    <row r="173" spans="1:23" x14ac:dyDescent="0.45">
      <c r="A173" s="64">
        <f t="shared" si="18"/>
        <v>167</v>
      </c>
      <c r="B173" s="213" t="s">
        <v>572</v>
      </c>
      <c r="C173" s="179" t="s">
        <v>572</v>
      </c>
      <c r="D173" s="227" t="s">
        <v>573</v>
      </c>
      <c r="E173" s="213" t="s">
        <v>573</v>
      </c>
      <c r="F173" s="179" t="s">
        <v>573</v>
      </c>
      <c r="G173" s="271" t="s">
        <v>289</v>
      </c>
      <c r="H173" s="226" t="s">
        <v>583</v>
      </c>
      <c r="I173" s="213" t="s">
        <v>589</v>
      </c>
      <c r="J173" s="213"/>
      <c r="K173" s="213" t="s">
        <v>573</v>
      </c>
      <c r="L173" s="180" t="s">
        <v>575</v>
      </c>
      <c r="M173" s="181" t="s">
        <v>576</v>
      </c>
      <c r="N173" s="182" t="s">
        <v>250</v>
      </c>
      <c r="O173" s="183">
        <v>44013</v>
      </c>
      <c r="P173" s="184">
        <v>44019</v>
      </c>
      <c r="Q173" s="185" t="s">
        <v>91</v>
      </c>
      <c r="R173" s="186" t="s">
        <v>125</v>
      </c>
      <c r="S173" s="188" t="s">
        <v>588</v>
      </c>
      <c r="T173" s="176" t="s">
        <v>91</v>
      </c>
      <c r="U173" s="176" t="s">
        <v>125</v>
      </c>
      <c r="V173" s="177" t="s">
        <v>588</v>
      </c>
      <c r="W173" s="178" t="s">
        <v>457</v>
      </c>
    </row>
    <row r="174" spans="1:23" x14ac:dyDescent="0.45">
      <c r="A174" s="64">
        <f t="shared" si="18"/>
        <v>168</v>
      </c>
      <c r="B174" s="213" t="s">
        <v>572</v>
      </c>
      <c r="C174" s="179" t="s">
        <v>572</v>
      </c>
      <c r="D174" s="227" t="s">
        <v>590</v>
      </c>
      <c r="E174" s="213" t="s">
        <v>573</v>
      </c>
      <c r="F174" s="179" t="s">
        <v>573</v>
      </c>
      <c r="G174" s="271" t="s">
        <v>289</v>
      </c>
      <c r="H174" s="227" t="s">
        <v>314</v>
      </c>
      <c r="I174" s="213" t="s">
        <v>591</v>
      </c>
      <c r="J174" s="213"/>
      <c r="K174" s="213" t="s">
        <v>573</v>
      </c>
      <c r="L174" s="180" t="s">
        <v>575</v>
      </c>
      <c r="M174" s="181" t="s">
        <v>576</v>
      </c>
      <c r="N174" s="182" t="s">
        <v>250</v>
      </c>
      <c r="O174" s="183">
        <v>44013</v>
      </c>
      <c r="P174" s="184">
        <v>44019</v>
      </c>
      <c r="Q174" s="185" t="s">
        <v>91</v>
      </c>
      <c r="R174" s="186" t="s">
        <v>125</v>
      </c>
      <c r="S174" s="188" t="s">
        <v>588</v>
      </c>
      <c r="T174" s="176" t="s">
        <v>91</v>
      </c>
      <c r="U174" s="176" t="s">
        <v>125</v>
      </c>
      <c r="V174" s="177" t="s">
        <v>588</v>
      </c>
      <c r="W174" s="178" t="s">
        <v>457</v>
      </c>
    </row>
    <row r="175" spans="1:23" x14ac:dyDescent="0.45">
      <c r="A175" s="64">
        <f t="shared" si="18"/>
        <v>169</v>
      </c>
      <c r="B175" s="213" t="s">
        <v>572</v>
      </c>
      <c r="C175" s="179" t="s">
        <v>572</v>
      </c>
      <c r="D175" s="227" t="s">
        <v>592</v>
      </c>
      <c r="E175" s="213" t="s">
        <v>573</v>
      </c>
      <c r="F175" s="179" t="s">
        <v>573</v>
      </c>
      <c r="G175" s="269" t="s">
        <v>289</v>
      </c>
      <c r="H175" s="226" t="s">
        <v>314</v>
      </c>
      <c r="I175" s="213" t="s">
        <v>593</v>
      </c>
      <c r="J175" s="213"/>
      <c r="K175" s="213" t="s">
        <v>573</v>
      </c>
      <c r="L175" s="180" t="s">
        <v>575</v>
      </c>
      <c r="M175" s="181" t="s">
        <v>576</v>
      </c>
      <c r="N175" s="182" t="s">
        <v>250</v>
      </c>
      <c r="O175" s="183">
        <v>44013</v>
      </c>
      <c r="P175" s="184">
        <v>44019</v>
      </c>
      <c r="Q175" s="185" t="s">
        <v>168</v>
      </c>
      <c r="R175" s="186" t="s">
        <v>91</v>
      </c>
      <c r="S175" s="188" t="s">
        <v>594</v>
      </c>
      <c r="T175" s="176" t="s">
        <v>168</v>
      </c>
      <c r="U175" s="176" t="s">
        <v>91</v>
      </c>
      <c r="V175" s="177" t="s">
        <v>594</v>
      </c>
      <c r="W175" s="178" t="s">
        <v>457</v>
      </c>
    </row>
    <row r="176" spans="1:23" x14ac:dyDescent="0.45">
      <c r="A176" s="64">
        <f t="shared" si="18"/>
        <v>170</v>
      </c>
      <c r="B176" s="213" t="s">
        <v>572</v>
      </c>
      <c r="C176" s="179" t="s">
        <v>572</v>
      </c>
      <c r="D176" s="228" t="s">
        <v>590</v>
      </c>
      <c r="E176" s="236" t="s">
        <v>573</v>
      </c>
      <c r="F176" s="245" t="s">
        <v>573</v>
      </c>
      <c r="G176" s="272" t="s">
        <v>289</v>
      </c>
      <c r="H176" s="226" t="s">
        <v>314</v>
      </c>
      <c r="I176" s="236" t="s">
        <v>595</v>
      </c>
      <c r="J176" s="236"/>
      <c r="K176" s="236" t="s">
        <v>573</v>
      </c>
      <c r="L176" s="189" t="s">
        <v>575</v>
      </c>
      <c r="M176" s="190" t="s">
        <v>576</v>
      </c>
      <c r="N176" s="191" t="s">
        <v>250</v>
      </c>
      <c r="O176" s="192">
        <v>44013</v>
      </c>
      <c r="P176" s="193">
        <v>44019</v>
      </c>
      <c r="Q176" s="185" t="s">
        <v>168</v>
      </c>
      <c r="R176" s="194" t="s">
        <v>91</v>
      </c>
      <c r="S176" s="195" t="s">
        <v>594</v>
      </c>
      <c r="T176" s="176" t="s">
        <v>168</v>
      </c>
      <c r="U176" s="176" t="s">
        <v>91</v>
      </c>
      <c r="V176" s="177" t="s">
        <v>594</v>
      </c>
      <c r="W176" s="178" t="s">
        <v>457</v>
      </c>
    </row>
    <row r="177" spans="1:23" x14ac:dyDescent="0.45">
      <c r="A177" s="64">
        <f t="shared" si="18"/>
        <v>171</v>
      </c>
      <c r="B177" s="213" t="s">
        <v>572</v>
      </c>
      <c r="C177" s="179" t="s">
        <v>572</v>
      </c>
      <c r="D177" s="228" t="s">
        <v>517</v>
      </c>
      <c r="E177" s="236" t="s">
        <v>573</v>
      </c>
      <c r="F177" s="245" t="s">
        <v>573</v>
      </c>
      <c r="G177" s="272" t="s">
        <v>289</v>
      </c>
      <c r="H177" s="227" t="s">
        <v>314</v>
      </c>
      <c r="I177" s="236" t="s">
        <v>596</v>
      </c>
      <c r="J177" s="236"/>
      <c r="K177" s="236" t="s">
        <v>573</v>
      </c>
      <c r="L177" s="189" t="s">
        <v>575</v>
      </c>
      <c r="M177" s="190" t="s">
        <v>576</v>
      </c>
      <c r="N177" s="191" t="s">
        <v>250</v>
      </c>
      <c r="O177" s="192">
        <v>44013</v>
      </c>
      <c r="P177" s="193">
        <v>44019</v>
      </c>
      <c r="Q177" s="185" t="s">
        <v>125</v>
      </c>
      <c r="R177" s="186" t="s">
        <v>391</v>
      </c>
      <c r="S177" s="195" t="s">
        <v>531</v>
      </c>
      <c r="T177" s="176" t="s">
        <v>125</v>
      </c>
      <c r="U177" s="176" t="s">
        <v>391</v>
      </c>
      <c r="V177" s="177" t="s">
        <v>531</v>
      </c>
      <c r="W177" s="178" t="s">
        <v>457</v>
      </c>
    </row>
    <row r="178" spans="1:23" x14ac:dyDescent="0.45">
      <c r="A178" s="64">
        <f t="shared" si="18"/>
        <v>172</v>
      </c>
      <c r="B178" s="213" t="s">
        <v>572</v>
      </c>
      <c r="C178" s="179" t="s">
        <v>572</v>
      </c>
      <c r="D178" s="228" t="s">
        <v>592</v>
      </c>
      <c r="E178" s="236" t="s">
        <v>573</v>
      </c>
      <c r="F178" s="245" t="s">
        <v>573</v>
      </c>
      <c r="G178" s="272" t="s">
        <v>289</v>
      </c>
      <c r="H178" s="227" t="s">
        <v>314</v>
      </c>
      <c r="I178" s="236" t="s">
        <v>597</v>
      </c>
      <c r="J178" s="236"/>
      <c r="K178" s="236" t="s">
        <v>573</v>
      </c>
      <c r="L178" s="189" t="s">
        <v>575</v>
      </c>
      <c r="M178" s="190" t="s">
        <v>576</v>
      </c>
      <c r="N178" s="191" t="s">
        <v>250</v>
      </c>
      <c r="O178" s="192">
        <v>44013</v>
      </c>
      <c r="P178" s="193">
        <v>44019</v>
      </c>
      <c r="Q178" s="185" t="s">
        <v>168</v>
      </c>
      <c r="R178" s="186" t="s">
        <v>91</v>
      </c>
      <c r="S178" s="195" t="s">
        <v>594</v>
      </c>
      <c r="T178" s="176" t="s">
        <v>168</v>
      </c>
      <c r="U178" s="176" t="s">
        <v>91</v>
      </c>
      <c r="V178" s="177" t="s">
        <v>594</v>
      </c>
      <c r="W178" s="178" t="s">
        <v>457</v>
      </c>
    </row>
    <row r="179" spans="1:23" x14ac:dyDescent="0.45">
      <c r="A179" s="64">
        <f t="shared" si="18"/>
        <v>173</v>
      </c>
      <c r="B179" s="213" t="s">
        <v>572</v>
      </c>
      <c r="C179" s="179" t="s">
        <v>572</v>
      </c>
      <c r="D179" s="228" t="s">
        <v>573</v>
      </c>
      <c r="E179" s="236" t="s">
        <v>573</v>
      </c>
      <c r="F179" s="245" t="s">
        <v>573</v>
      </c>
      <c r="G179" s="272" t="s">
        <v>289</v>
      </c>
      <c r="H179" s="226" t="s">
        <v>303</v>
      </c>
      <c r="I179" s="236" t="s">
        <v>598</v>
      </c>
      <c r="J179" s="236"/>
      <c r="K179" s="236" t="s">
        <v>573</v>
      </c>
      <c r="L179" s="189" t="s">
        <v>575</v>
      </c>
      <c r="M179" s="190" t="s">
        <v>576</v>
      </c>
      <c r="N179" s="191" t="s">
        <v>250</v>
      </c>
      <c r="O179" s="192">
        <v>44013</v>
      </c>
      <c r="P179" s="193">
        <v>44019</v>
      </c>
      <c r="Q179" s="185" t="s">
        <v>91</v>
      </c>
      <c r="R179" s="186" t="s">
        <v>391</v>
      </c>
      <c r="S179" s="195" t="s">
        <v>599</v>
      </c>
      <c r="T179" s="176" t="s">
        <v>91</v>
      </c>
      <c r="U179" s="176" t="s">
        <v>391</v>
      </c>
      <c r="V179" s="177" t="s">
        <v>599</v>
      </c>
      <c r="W179" s="178" t="s">
        <v>457</v>
      </c>
    </row>
    <row r="180" spans="1:23" x14ac:dyDescent="0.45">
      <c r="A180" s="64">
        <f t="shared" si="18"/>
        <v>174</v>
      </c>
      <c r="B180" s="213" t="s">
        <v>572</v>
      </c>
      <c r="C180" s="179" t="s">
        <v>572</v>
      </c>
      <c r="D180" s="228" t="s">
        <v>573</v>
      </c>
      <c r="E180" s="236" t="s">
        <v>573</v>
      </c>
      <c r="F180" s="245" t="s">
        <v>573</v>
      </c>
      <c r="G180" s="272" t="s">
        <v>289</v>
      </c>
      <c r="H180" s="227" t="s">
        <v>303</v>
      </c>
      <c r="I180" s="236" t="s">
        <v>598</v>
      </c>
      <c r="J180" s="236"/>
      <c r="K180" s="236" t="s">
        <v>573</v>
      </c>
      <c r="L180" s="189" t="s">
        <v>575</v>
      </c>
      <c r="M180" s="190" t="s">
        <v>576</v>
      </c>
      <c r="N180" s="191" t="s">
        <v>250</v>
      </c>
      <c r="O180" s="192">
        <v>44013</v>
      </c>
      <c r="P180" s="193">
        <v>44019</v>
      </c>
      <c r="Q180" s="185" t="s">
        <v>125</v>
      </c>
      <c r="R180" s="186" t="s">
        <v>391</v>
      </c>
      <c r="S180" s="195" t="s">
        <v>531</v>
      </c>
      <c r="T180" s="176" t="s">
        <v>125</v>
      </c>
      <c r="U180" s="176" t="s">
        <v>391</v>
      </c>
      <c r="V180" s="177" t="s">
        <v>531</v>
      </c>
      <c r="W180" s="178" t="s">
        <v>457</v>
      </c>
    </row>
    <row r="181" spans="1:23" x14ac:dyDescent="0.45">
      <c r="A181" s="64">
        <f t="shared" si="18"/>
        <v>175</v>
      </c>
      <c r="B181" s="213" t="s">
        <v>572</v>
      </c>
      <c r="C181" s="179" t="s">
        <v>572</v>
      </c>
      <c r="D181" s="228" t="s">
        <v>573</v>
      </c>
      <c r="E181" s="236" t="s">
        <v>573</v>
      </c>
      <c r="F181" s="245" t="s">
        <v>573</v>
      </c>
      <c r="G181" s="272" t="s">
        <v>289</v>
      </c>
      <c r="H181" s="227" t="s">
        <v>303</v>
      </c>
      <c r="I181" s="236" t="s">
        <v>600</v>
      </c>
      <c r="J181" s="236"/>
      <c r="K181" s="236" t="s">
        <v>573</v>
      </c>
      <c r="L181" s="189" t="s">
        <v>575</v>
      </c>
      <c r="M181" s="190" t="s">
        <v>576</v>
      </c>
      <c r="N181" s="191" t="s">
        <v>250</v>
      </c>
      <c r="O181" s="192">
        <v>44013</v>
      </c>
      <c r="P181" s="193">
        <v>44019</v>
      </c>
      <c r="Q181" s="185" t="s">
        <v>91</v>
      </c>
      <c r="R181" s="186" t="s">
        <v>601</v>
      </c>
      <c r="S181" s="195" t="s">
        <v>602</v>
      </c>
      <c r="T181" s="176" t="s">
        <v>91</v>
      </c>
      <c r="U181" s="176" t="s">
        <v>601</v>
      </c>
      <c r="V181" s="177" t="s">
        <v>602</v>
      </c>
      <c r="W181" s="178" t="s">
        <v>457</v>
      </c>
    </row>
    <row r="182" spans="1:23" x14ac:dyDescent="0.45">
      <c r="A182" s="64">
        <f t="shared" si="18"/>
        <v>176</v>
      </c>
      <c r="B182" s="213" t="s">
        <v>572</v>
      </c>
      <c r="C182" s="179" t="s">
        <v>572</v>
      </c>
      <c r="D182" s="228" t="s">
        <v>573</v>
      </c>
      <c r="E182" s="236" t="s">
        <v>573</v>
      </c>
      <c r="F182" s="245" t="s">
        <v>573</v>
      </c>
      <c r="G182" s="272" t="s">
        <v>289</v>
      </c>
      <c r="H182" s="228" t="s">
        <v>303</v>
      </c>
      <c r="I182" s="236" t="s">
        <v>603</v>
      </c>
      <c r="J182" s="236"/>
      <c r="K182" s="236" t="s">
        <v>573</v>
      </c>
      <c r="L182" s="189" t="s">
        <v>575</v>
      </c>
      <c r="M182" s="190" t="s">
        <v>576</v>
      </c>
      <c r="N182" s="191" t="s">
        <v>250</v>
      </c>
      <c r="O182" s="192">
        <v>44013</v>
      </c>
      <c r="P182" s="193">
        <v>44019</v>
      </c>
      <c r="Q182" s="185" t="s">
        <v>125</v>
      </c>
      <c r="R182" s="186" t="s">
        <v>391</v>
      </c>
      <c r="S182" s="195" t="s">
        <v>531</v>
      </c>
      <c r="T182" s="176" t="s">
        <v>125</v>
      </c>
      <c r="U182" s="176" t="s">
        <v>391</v>
      </c>
      <c r="V182" s="177" t="s">
        <v>531</v>
      </c>
      <c r="W182" s="178" t="s">
        <v>457</v>
      </c>
    </row>
    <row r="183" spans="1:23" x14ac:dyDescent="0.45">
      <c r="A183" s="64">
        <f t="shared" si="18"/>
        <v>177</v>
      </c>
      <c r="B183" s="213" t="s">
        <v>572</v>
      </c>
      <c r="C183" s="179" t="s">
        <v>572</v>
      </c>
      <c r="D183" s="227" t="s">
        <v>573</v>
      </c>
      <c r="E183" s="213" t="s">
        <v>573</v>
      </c>
      <c r="F183" s="179" t="s">
        <v>573</v>
      </c>
      <c r="G183" s="272" t="s">
        <v>289</v>
      </c>
      <c r="H183" s="227" t="s">
        <v>303</v>
      </c>
      <c r="I183" s="213" t="s">
        <v>604</v>
      </c>
      <c r="J183" s="213"/>
      <c r="K183" s="213" t="s">
        <v>573</v>
      </c>
      <c r="L183" s="180" t="s">
        <v>575</v>
      </c>
      <c r="M183" s="181" t="s">
        <v>576</v>
      </c>
      <c r="N183" s="182" t="s">
        <v>250</v>
      </c>
      <c r="O183" s="183">
        <v>44013</v>
      </c>
      <c r="P183" s="184">
        <v>44019</v>
      </c>
      <c r="Q183" s="185" t="s">
        <v>391</v>
      </c>
      <c r="R183" s="186" t="s">
        <v>391</v>
      </c>
      <c r="S183" s="188" t="s">
        <v>525</v>
      </c>
      <c r="T183" s="176" t="s">
        <v>391</v>
      </c>
      <c r="U183" s="176" t="s">
        <v>391</v>
      </c>
      <c r="V183" s="177" t="s">
        <v>525</v>
      </c>
      <c r="W183" s="178" t="s">
        <v>457</v>
      </c>
    </row>
    <row r="184" spans="1:23" x14ac:dyDescent="0.45">
      <c r="A184" s="64">
        <f t="shared" si="18"/>
        <v>178</v>
      </c>
      <c r="B184" s="213" t="s">
        <v>572</v>
      </c>
      <c r="C184" s="179" t="s">
        <v>572</v>
      </c>
      <c r="D184" s="227" t="s">
        <v>605</v>
      </c>
      <c r="E184" s="213" t="s">
        <v>573</v>
      </c>
      <c r="F184" s="179" t="s">
        <v>573</v>
      </c>
      <c r="G184" s="272" t="s">
        <v>289</v>
      </c>
      <c r="H184" s="227" t="s">
        <v>314</v>
      </c>
      <c r="I184" s="213" t="s">
        <v>606</v>
      </c>
      <c r="J184" s="213"/>
      <c r="K184" s="213" t="s">
        <v>573</v>
      </c>
      <c r="L184" s="180" t="s">
        <v>575</v>
      </c>
      <c r="M184" s="181" t="s">
        <v>576</v>
      </c>
      <c r="N184" s="182" t="s">
        <v>250</v>
      </c>
      <c r="O184" s="183">
        <v>44013</v>
      </c>
      <c r="P184" s="184">
        <v>44019</v>
      </c>
      <c r="Q184" s="185" t="s">
        <v>91</v>
      </c>
      <c r="R184" s="186" t="s">
        <v>125</v>
      </c>
      <c r="S184" s="188" t="s">
        <v>588</v>
      </c>
      <c r="T184" s="176" t="s">
        <v>91</v>
      </c>
      <c r="U184" s="176" t="s">
        <v>125</v>
      </c>
      <c r="V184" s="177" t="s">
        <v>588</v>
      </c>
      <c r="W184" s="196"/>
    </row>
    <row r="185" spans="1:23" x14ac:dyDescent="0.45">
      <c r="A185" s="64">
        <f t="shared" si="18"/>
        <v>179</v>
      </c>
      <c r="B185" s="213" t="s">
        <v>572</v>
      </c>
      <c r="C185" s="179" t="s">
        <v>572</v>
      </c>
      <c r="D185" s="227" t="s">
        <v>605</v>
      </c>
      <c r="E185" s="213" t="s">
        <v>573</v>
      </c>
      <c r="F185" s="179" t="s">
        <v>573</v>
      </c>
      <c r="G185" s="272" t="s">
        <v>289</v>
      </c>
      <c r="H185" s="227" t="s">
        <v>314</v>
      </c>
      <c r="I185" s="213" t="s">
        <v>606</v>
      </c>
      <c r="J185" s="213"/>
      <c r="K185" s="213" t="s">
        <v>573</v>
      </c>
      <c r="L185" s="180" t="s">
        <v>575</v>
      </c>
      <c r="M185" s="181" t="s">
        <v>576</v>
      </c>
      <c r="N185" s="182" t="s">
        <v>250</v>
      </c>
      <c r="O185" s="183">
        <v>44013</v>
      </c>
      <c r="P185" s="184">
        <v>44019</v>
      </c>
      <c r="Q185" s="185" t="s">
        <v>125</v>
      </c>
      <c r="R185" s="186" t="s">
        <v>125</v>
      </c>
      <c r="S185" s="188" t="s">
        <v>599</v>
      </c>
      <c r="T185" s="176" t="s">
        <v>125</v>
      </c>
      <c r="U185" s="176" t="s">
        <v>125</v>
      </c>
      <c r="V185" s="177" t="s">
        <v>599</v>
      </c>
      <c r="W185" s="196"/>
    </row>
    <row r="186" spans="1:23" x14ac:dyDescent="0.45">
      <c r="A186" s="64">
        <f t="shared" si="18"/>
        <v>180</v>
      </c>
      <c r="B186" s="213" t="s">
        <v>572</v>
      </c>
      <c r="C186" s="179" t="s">
        <v>572</v>
      </c>
      <c r="D186" s="227" t="s">
        <v>607</v>
      </c>
      <c r="E186" s="213" t="s">
        <v>573</v>
      </c>
      <c r="F186" s="179" t="s">
        <v>573</v>
      </c>
      <c r="G186" s="272" t="s">
        <v>289</v>
      </c>
      <c r="H186" s="227" t="s">
        <v>314</v>
      </c>
      <c r="I186" s="213" t="s">
        <v>608</v>
      </c>
      <c r="J186" s="213" t="s">
        <v>493</v>
      </c>
      <c r="K186" s="213" t="s">
        <v>573</v>
      </c>
      <c r="L186" s="180" t="s">
        <v>575</v>
      </c>
      <c r="M186" s="181" t="s">
        <v>576</v>
      </c>
      <c r="N186" s="182" t="s">
        <v>250</v>
      </c>
      <c r="O186" s="183">
        <v>44013</v>
      </c>
      <c r="P186" s="184">
        <v>44019</v>
      </c>
      <c r="Q186" s="185" t="s">
        <v>577</v>
      </c>
      <c r="R186" s="186" t="s">
        <v>91</v>
      </c>
      <c r="S186" s="188" t="s">
        <v>578</v>
      </c>
      <c r="T186" s="176" t="s">
        <v>577</v>
      </c>
      <c r="U186" s="176" t="s">
        <v>91</v>
      </c>
      <c r="V186" s="177" t="s">
        <v>578</v>
      </c>
      <c r="W186" s="196"/>
    </row>
    <row r="187" spans="1:23" x14ac:dyDescent="0.45">
      <c r="A187" s="64">
        <f t="shared" si="18"/>
        <v>181</v>
      </c>
      <c r="B187" s="213" t="s">
        <v>572</v>
      </c>
      <c r="C187" s="179" t="s">
        <v>572</v>
      </c>
      <c r="D187" s="227" t="s">
        <v>607</v>
      </c>
      <c r="E187" s="213" t="s">
        <v>573</v>
      </c>
      <c r="F187" s="179" t="s">
        <v>573</v>
      </c>
      <c r="G187" s="272" t="s">
        <v>289</v>
      </c>
      <c r="H187" s="227" t="s">
        <v>314</v>
      </c>
      <c r="I187" s="213" t="s">
        <v>609</v>
      </c>
      <c r="J187" s="213" t="s">
        <v>493</v>
      </c>
      <c r="K187" s="213" t="s">
        <v>573</v>
      </c>
      <c r="L187" s="180" t="s">
        <v>575</v>
      </c>
      <c r="M187" s="181" t="s">
        <v>576</v>
      </c>
      <c r="N187" s="182" t="s">
        <v>250</v>
      </c>
      <c r="O187" s="183">
        <v>44013</v>
      </c>
      <c r="P187" s="184">
        <v>44019</v>
      </c>
      <c r="Q187" s="185" t="s">
        <v>577</v>
      </c>
      <c r="R187" s="186" t="s">
        <v>125</v>
      </c>
      <c r="S187" s="188" t="s">
        <v>586</v>
      </c>
      <c r="T187" s="176" t="s">
        <v>577</v>
      </c>
      <c r="U187" s="176" t="s">
        <v>125</v>
      </c>
      <c r="V187" s="177" t="s">
        <v>586</v>
      </c>
      <c r="W187" s="196"/>
    </row>
    <row r="188" spans="1:23" x14ac:dyDescent="0.45">
      <c r="A188" s="64">
        <f t="shared" si="18"/>
        <v>182</v>
      </c>
      <c r="B188" s="213" t="s">
        <v>572</v>
      </c>
      <c r="C188" s="179" t="s">
        <v>572</v>
      </c>
      <c r="D188" s="227" t="s">
        <v>592</v>
      </c>
      <c r="E188" s="213" t="s">
        <v>573</v>
      </c>
      <c r="F188" s="179" t="s">
        <v>573</v>
      </c>
      <c r="G188" s="272" t="s">
        <v>289</v>
      </c>
      <c r="H188" s="227" t="s">
        <v>314</v>
      </c>
      <c r="I188" s="213" t="s">
        <v>610</v>
      </c>
      <c r="J188" s="213"/>
      <c r="K188" s="213" t="s">
        <v>573</v>
      </c>
      <c r="L188" s="180" t="s">
        <v>575</v>
      </c>
      <c r="M188" s="181" t="s">
        <v>576</v>
      </c>
      <c r="N188" s="182" t="s">
        <v>250</v>
      </c>
      <c r="O188" s="183">
        <v>44013</v>
      </c>
      <c r="P188" s="184">
        <v>44019</v>
      </c>
      <c r="Q188" s="185" t="s">
        <v>125</v>
      </c>
      <c r="R188" s="186" t="s">
        <v>391</v>
      </c>
      <c r="S188" s="188" t="s">
        <v>531</v>
      </c>
      <c r="T188" s="176" t="s">
        <v>125</v>
      </c>
      <c r="U188" s="176" t="s">
        <v>391</v>
      </c>
      <c r="V188" s="177" t="s">
        <v>531</v>
      </c>
      <c r="W188" s="196"/>
    </row>
    <row r="189" spans="1:23" x14ac:dyDescent="0.45">
      <c r="A189" s="64">
        <f t="shared" si="18"/>
        <v>183</v>
      </c>
      <c r="B189" s="213" t="s">
        <v>572</v>
      </c>
      <c r="C189" s="179" t="s">
        <v>572</v>
      </c>
      <c r="D189" s="227" t="s">
        <v>573</v>
      </c>
      <c r="E189" s="213" t="s">
        <v>573</v>
      </c>
      <c r="F189" s="179" t="s">
        <v>573</v>
      </c>
      <c r="G189" s="272" t="s">
        <v>289</v>
      </c>
      <c r="H189" s="227" t="s">
        <v>303</v>
      </c>
      <c r="I189" s="213" t="s">
        <v>611</v>
      </c>
      <c r="J189" s="213"/>
      <c r="K189" s="213" t="s">
        <v>573</v>
      </c>
      <c r="L189" s="180" t="s">
        <v>575</v>
      </c>
      <c r="M189" s="181" t="s">
        <v>576</v>
      </c>
      <c r="N189" s="182" t="s">
        <v>250</v>
      </c>
      <c r="O189" s="183">
        <v>44013</v>
      </c>
      <c r="P189" s="184">
        <v>44019</v>
      </c>
      <c r="Q189" s="185" t="s">
        <v>577</v>
      </c>
      <c r="R189" s="186" t="s">
        <v>125</v>
      </c>
      <c r="S189" s="188" t="s">
        <v>586</v>
      </c>
      <c r="T189" s="176" t="s">
        <v>577</v>
      </c>
      <c r="U189" s="176" t="s">
        <v>125</v>
      </c>
      <c r="V189" s="177" t="s">
        <v>586</v>
      </c>
      <c r="W189" s="196"/>
    </row>
    <row r="190" spans="1:23" x14ac:dyDescent="0.45">
      <c r="A190" s="64">
        <f t="shared" si="18"/>
        <v>184</v>
      </c>
      <c r="B190" s="213" t="s">
        <v>572</v>
      </c>
      <c r="C190" s="179" t="s">
        <v>572</v>
      </c>
      <c r="D190" s="227" t="s">
        <v>573</v>
      </c>
      <c r="E190" s="213" t="s">
        <v>573</v>
      </c>
      <c r="F190" s="179" t="s">
        <v>573</v>
      </c>
      <c r="G190" s="272" t="s">
        <v>289</v>
      </c>
      <c r="H190" s="227" t="s">
        <v>303</v>
      </c>
      <c r="I190" s="213" t="s">
        <v>611</v>
      </c>
      <c r="J190" s="213"/>
      <c r="K190" s="213" t="s">
        <v>573</v>
      </c>
      <c r="L190" s="180" t="s">
        <v>575</v>
      </c>
      <c r="M190" s="181" t="s">
        <v>576</v>
      </c>
      <c r="N190" s="182" t="s">
        <v>250</v>
      </c>
      <c r="O190" s="183">
        <v>44013</v>
      </c>
      <c r="P190" s="184">
        <v>44019</v>
      </c>
      <c r="Q190" s="185" t="s">
        <v>91</v>
      </c>
      <c r="R190" s="186" t="s">
        <v>125</v>
      </c>
      <c r="S190" s="188" t="s">
        <v>588</v>
      </c>
      <c r="T190" s="176" t="s">
        <v>91</v>
      </c>
      <c r="U190" s="176" t="s">
        <v>125</v>
      </c>
      <c r="V190" s="177" t="s">
        <v>588</v>
      </c>
      <c r="W190" s="196"/>
    </row>
    <row r="191" spans="1:23" x14ac:dyDescent="0.45">
      <c r="A191" s="64">
        <f t="shared" si="18"/>
        <v>185</v>
      </c>
      <c r="B191" s="213" t="s">
        <v>572</v>
      </c>
      <c r="C191" s="179" t="s">
        <v>572</v>
      </c>
      <c r="D191" s="227" t="s">
        <v>573</v>
      </c>
      <c r="E191" s="213" t="s">
        <v>573</v>
      </c>
      <c r="F191" s="179" t="s">
        <v>573</v>
      </c>
      <c r="G191" s="272" t="s">
        <v>289</v>
      </c>
      <c r="H191" s="227" t="s">
        <v>303</v>
      </c>
      <c r="I191" s="213" t="s">
        <v>611</v>
      </c>
      <c r="J191" s="213"/>
      <c r="K191" s="213" t="s">
        <v>573</v>
      </c>
      <c r="L191" s="180" t="s">
        <v>575</v>
      </c>
      <c r="M191" s="181" t="s">
        <v>576</v>
      </c>
      <c r="N191" s="182" t="s">
        <v>250</v>
      </c>
      <c r="O191" s="183">
        <v>44013</v>
      </c>
      <c r="P191" s="184">
        <v>44019</v>
      </c>
      <c r="Q191" s="185" t="s">
        <v>125</v>
      </c>
      <c r="R191" s="186" t="s">
        <v>391</v>
      </c>
      <c r="S191" s="188" t="s">
        <v>531</v>
      </c>
      <c r="T191" s="176" t="s">
        <v>125</v>
      </c>
      <c r="U191" s="176" t="s">
        <v>391</v>
      </c>
      <c r="V191" s="177" t="s">
        <v>531</v>
      </c>
      <c r="W191" s="196"/>
    </row>
    <row r="192" spans="1:23" x14ac:dyDescent="0.45">
      <c r="A192" s="64">
        <f t="shared" si="18"/>
        <v>186</v>
      </c>
      <c r="B192" s="213" t="s">
        <v>572</v>
      </c>
      <c r="C192" s="179" t="s">
        <v>572</v>
      </c>
      <c r="D192" s="227" t="s">
        <v>573</v>
      </c>
      <c r="E192" s="213" t="s">
        <v>573</v>
      </c>
      <c r="F192" s="179" t="s">
        <v>573</v>
      </c>
      <c r="G192" s="272" t="s">
        <v>289</v>
      </c>
      <c r="H192" s="227" t="s">
        <v>303</v>
      </c>
      <c r="I192" s="213" t="s">
        <v>611</v>
      </c>
      <c r="J192" s="213"/>
      <c r="K192" s="213" t="s">
        <v>573</v>
      </c>
      <c r="L192" s="180" t="s">
        <v>575</v>
      </c>
      <c r="M192" s="181" t="s">
        <v>576</v>
      </c>
      <c r="N192" s="182" t="s">
        <v>250</v>
      </c>
      <c r="O192" s="183">
        <v>44013</v>
      </c>
      <c r="P192" s="184">
        <v>44019</v>
      </c>
      <c r="Q192" s="185" t="s">
        <v>91</v>
      </c>
      <c r="R192" s="186" t="s">
        <v>125</v>
      </c>
      <c r="S192" s="188" t="s">
        <v>588</v>
      </c>
      <c r="T192" s="176" t="s">
        <v>91</v>
      </c>
      <c r="U192" s="176" t="s">
        <v>125</v>
      </c>
      <c r="V192" s="177" t="s">
        <v>588</v>
      </c>
      <c r="W192" s="196"/>
    </row>
    <row r="193" spans="1:23" x14ac:dyDescent="0.45">
      <c r="A193" s="64">
        <f t="shared" si="18"/>
        <v>187</v>
      </c>
      <c r="B193" s="213" t="s">
        <v>572</v>
      </c>
      <c r="C193" s="179" t="s">
        <v>572</v>
      </c>
      <c r="D193" s="227" t="s">
        <v>573</v>
      </c>
      <c r="E193" s="213" t="s">
        <v>573</v>
      </c>
      <c r="F193" s="179" t="s">
        <v>573</v>
      </c>
      <c r="G193" s="272" t="s">
        <v>289</v>
      </c>
      <c r="H193" s="227" t="s">
        <v>303</v>
      </c>
      <c r="I193" s="213" t="s">
        <v>611</v>
      </c>
      <c r="J193" s="213"/>
      <c r="K193" s="213" t="s">
        <v>573</v>
      </c>
      <c r="L193" s="180" t="s">
        <v>575</v>
      </c>
      <c r="M193" s="181" t="s">
        <v>576</v>
      </c>
      <c r="N193" s="182" t="s">
        <v>250</v>
      </c>
      <c r="O193" s="183">
        <v>44013</v>
      </c>
      <c r="P193" s="184">
        <v>44019</v>
      </c>
      <c r="Q193" s="185" t="s">
        <v>91</v>
      </c>
      <c r="R193" s="186" t="s">
        <v>125</v>
      </c>
      <c r="S193" s="188" t="s">
        <v>588</v>
      </c>
      <c r="T193" s="176" t="s">
        <v>91</v>
      </c>
      <c r="U193" s="176" t="s">
        <v>125</v>
      </c>
      <c r="V193" s="177" t="s">
        <v>588</v>
      </c>
      <c r="W193" s="196"/>
    </row>
    <row r="194" spans="1:23" x14ac:dyDescent="0.45">
      <c r="A194" s="64">
        <f t="shared" si="18"/>
        <v>188</v>
      </c>
      <c r="B194" s="66" t="s">
        <v>612</v>
      </c>
      <c r="C194" s="65" t="s">
        <v>612</v>
      </c>
      <c r="D194" s="91" t="s">
        <v>31</v>
      </c>
      <c r="E194" s="81" t="s">
        <v>33</v>
      </c>
      <c r="F194" s="82" t="s">
        <v>613</v>
      </c>
      <c r="G194" s="83" t="s">
        <v>83</v>
      </c>
      <c r="H194" s="52" t="s">
        <v>84</v>
      </c>
      <c r="I194" s="81" t="s">
        <v>614</v>
      </c>
      <c r="J194" s="81" t="s">
        <v>86</v>
      </c>
      <c r="K194" s="81" t="s">
        <v>33</v>
      </c>
      <c r="L194" s="164" t="s">
        <v>38</v>
      </c>
      <c r="M194" s="165" t="s">
        <v>615</v>
      </c>
      <c r="N194" s="85" t="s">
        <v>40</v>
      </c>
      <c r="O194" s="86">
        <v>44029</v>
      </c>
      <c r="P194" s="197">
        <v>44029</v>
      </c>
      <c r="Q194" s="72" t="s">
        <v>616</v>
      </c>
      <c r="R194" s="73" t="s">
        <v>617</v>
      </c>
      <c r="S194" s="89" t="s">
        <v>241</v>
      </c>
      <c r="T194" s="61" t="str">
        <f t="shared" ref="T194:U198" si="23">IF(Q194="","",IF(NOT(ISERROR(Q194*1)),ROUNDDOWN(Q194*1,2-INT(LOG(ABS(Q194*1)))),IFERROR("&lt;"&amp;ROUNDDOWN(IF(SUBSTITUTE(Q194,"&lt;","")*1&lt;=50,SUBSTITUTE(Q194,"&lt;","")*1,""),2-INT(LOG(ABS(SUBSTITUTE(Q194,"&lt;","")*1)))),IF(Q194="-",Q194,"入力形式が間違っています"))))</f>
        <v>&lt;3</v>
      </c>
      <c r="U194" s="61" t="str">
        <f t="shared" si="23"/>
        <v>&lt;3.17</v>
      </c>
      <c r="V194" s="62" t="str">
        <f t="shared" ref="V194:V198" si="24">IFERROR(IF(AND(T194="",U194=""),"",IF(AND(T194="-",U194="-"),IF(S194="","Cs合計を入力してください",S194),IF(NOT(ISERROR(T194*1+U194*1)),ROUND(T194+U194, 1-INT(LOG(ABS(T194+U194)))),IF(NOT(ISERROR(T194*1)),ROUND(T194, 1-INT(LOG(ABS(T194)))),IF(NOT(ISERROR(U194*1)),ROUND(U194, 1-INT(LOG(ABS(U194)))),IF(ISERROR(T194*1+U194*1),"&lt;"&amp;ROUND(IF(T194="-",0,SUBSTITUTE(T194,"&lt;",""))*1+IF(U194="-",0,SUBSTITUTE(U194,"&lt;",""))*1,1-INT(LOG(ABS(IF(T194="-",0,SUBSTITUTE(T194,"&lt;",""))*1+IF(U194="-",0,SUBSTITUTE(U194,"&lt;",""))*1)))))))))),"入力形式が間違っています")</f>
        <v>&lt;6.2</v>
      </c>
      <c r="W194" s="63" t="str">
        <f t="shared" ref="W194:W218" si="25">IF(ISERROR(V194*1),"",IF(AND(H194="飲料水",V194&gt;=11),"○",IF(AND(H194="牛乳・乳児用食品",V194&gt;=51),"○",IF(AND(H194&lt;&gt;"",V194&gt;=110),"○",""))))</f>
        <v/>
      </c>
    </row>
    <row r="195" spans="1:23" x14ac:dyDescent="0.45">
      <c r="A195" s="64">
        <f t="shared" si="18"/>
        <v>189</v>
      </c>
      <c r="B195" s="66" t="s">
        <v>612</v>
      </c>
      <c r="C195" s="65" t="s">
        <v>612</v>
      </c>
      <c r="D195" s="91" t="s">
        <v>568</v>
      </c>
      <c r="E195" s="81" t="s">
        <v>33</v>
      </c>
      <c r="F195" s="82" t="s">
        <v>618</v>
      </c>
      <c r="G195" s="83" t="s">
        <v>83</v>
      </c>
      <c r="H195" s="52" t="s">
        <v>84</v>
      </c>
      <c r="I195" s="81" t="s">
        <v>619</v>
      </c>
      <c r="J195" s="81" t="s">
        <v>86</v>
      </c>
      <c r="K195" s="81" t="s">
        <v>33</v>
      </c>
      <c r="L195" s="164" t="s">
        <v>38</v>
      </c>
      <c r="M195" s="165" t="s">
        <v>615</v>
      </c>
      <c r="N195" s="85" t="s">
        <v>40</v>
      </c>
      <c r="O195" s="86">
        <v>44029</v>
      </c>
      <c r="P195" s="197">
        <v>44029</v>
      </c>
      <c r="Q195" s="72" t="s">
        <v>620</v>
      </c>
      <c r="R195" s="73" t="s">
        <v>621</v>
      </c>
      <c r="S195" s="89" t="s">
        <v>622</v>
      </c>
      <c r="T195" s="61" t="str">
        <f t="shared" si="23"/>
        <v>&lt;2.79</v>
      </c>
      <c r="U195" s="61" t="str">
        <f t="shared" si="23"/>
        <v>&lt;3.04</v>
      </c>
      <c r="V195" s="62" t="str">
        <f t="shared" si="24"/>
        <v>&lt;5.8</v>
      </c>
      <c r="W195" s="63" t="str">
        <f t="shared" si="25"/>
        <v/>
      </c>
    </row>
    <row r="196" spans="1:23" x14ac:dyDescent="0.45">
      <c r="A196" s="64">
        <f t="shared" si="18"/>
        <v>190</v>
      </c>
      <c r="B196" s="66" t="s">
        <v>612</v>
      </c>
      <c r="C196" s="65" t="s">
        <v>612</v>
      </c>
      <c r="D196" s="91" t="s">
        <v>31</v>
      </c>
      <c r="E196" s="81" t="s">
        <v>33</v>
      </c>
      <c r="F196" s="82" t="s">
        <v>613</v>
      </c>
      <c r="G196" s="83" t="s">
        <v>83</v>
      </c>
      <c r="H196" s="52" t="s">
        <v>84</v>
      </c>
      <c r="I196" s="81" t="s">
        <v>623</v>
      </c>
      <c r="J196" s="81" t="s">
        <v>197</v>
      </c>
      <c r="K196" s="81" t="s">
        <v>33</v>
      </c>
      <c r="L196" s="164" t="s">
        <v>38</v>
      </c>
      <c r="M196" s="165" t="s">
        <v>615</v>
      </c>
      <c r="N196" s="85" t="s">
        <v>40</v>
      </c>
      <c r="O196" s="86">
        <v>44029</v>
      </c>
      <c r="P196" s="197">
        <v>44029</v>
      </c>
      <c r="Q196" s="72" t="s">
        <v>624</v>
      </c>
      <c r="R196" s="73" t="s">
        <v>625</v>
      </c>
      <c r="S196" s="89" t="s">
        <v>626</v>
      </c>
      <c r="T196" s="61" t="str">
        <f t="shared" si="23"/>
        <v>&lt;2.51</v>
      </c>
      <c r="U196" s="61" t="str">
        <f t="shared" si="23"/>
        <v>&lt;2.8</v>
      </c>
      <c r="V196" s="62" t="str">
        <f t="shared" si="24"/>
        <v>&lt;5.3</v>
      </c>
      <c r="W196" s="63" t="str">
        <f t="shared" si="25"/>
        <v/>
      </c>
    </row>
    <row r="197" spans="1:23" x14ac:dyDescent="0.45">
      <c r="A197" s="64">
        <f t="shared" si="18"/>
        <v>191</v>
      </c>
      <c r="B197" s="66" t="s">
        <v>612</v>
      </c>
      <c r="C197" s="65" t="s">
        <v>612</v>
      </c>
      <c r="D197" s="52" t="s">
        <v>31</v>
      </c>
      <c r="E197" s="66" t="s">
        <v>33</v>
      </c>
      <c r="F197" s="82" t="s">
        <v>613</v>
      </c>
      <c r="G197" s="83" t="s">
        <v>83</v>
      </c>
      <c r="H197" s="52" t="s">
        <v>84</v>
      </c>
      <c r="I197" s="81" t="s">
        <v>627</v>
      </c>
      <c r="J197" s="66" t="s">
        <v>197</v>
      </c>
      <c r="K197" s="81" t="s">
        <v>33</v>
      </c>
      <c r="L197" s="164" t="s">
        <v>38</v>
      </c>
      <c r="M197" s="165" t="s">
        <v>615</v>
      </c>
      <c r="N197" s="160" t="s">
        <v>40</v>
      </c>
      <c r="O197" s="70">
        <v>44029</v>
      </c>
      <c r="P197" s="198">
        <v>44029</v>
      </c>
      <c r="Q197" s="72" t="s">
        <v>628</v>
      </c>
      <c r="R197" s="73" t="s">
        <v>629</v>
      </c>
      <c r="S197" s="73" t="s">
        <v>228</v>
      </c>
      <c r="T197" s="61" t="str">
        <f t="shared" si="23"/>
        <v>&lt;2.68</v>
      </c>
      <c r="U197" s="61" t="str">
        <f t="shared" si="23"/>
        <v>&lt;3.19</v>
      </c>
      <c r="V197" s="62" t="str">
        <f t="shared" si="24"/>
        <v>&lt;5.9</v>
      </c>
      <c r="W197" s="63" t="str">
        <f t="shared" si="25"/>
        <v/>
      </c>
    </row>
    <row r="198" spans="1:23" x14ac:dyDescent="0.45">
      <c r="A198" s="64">
        <f t="shared" si="18"/>
        <v>192</v>
      </c>
      <c r="B198" s="50" t="s">
        <v>630</v>
      </c>
      <c r="C198" s="49" t="s">
        <v>630</v>
      </c>
      <c r="D198" s="74" t="s">
        <v>630</v>
      </c>
      <c r="E198" s="50" t="s">
        <v>631</v>
      </c>
      <c r="F198" s="67" t="s">
        <v>632</v>
      </c>
      <c r="G198" s="51" t="s">
        <v>83</v>
      </c>
      <c r="H198" s="52" t="s">
        <v>35</v>
      </c>
      <c r="I198" s="66" t="s">
        <v>633</v>
      </c>
      <c r="J198" s="49" t="s">
        <v>632</v>
      </c>
      <c r="K198" s="66" t="s">
        <v>494</v>
      </c>
      <c r="L198" s="67" t="s">
        <v>507</v>
      </c>
      <c r="M198" s="162" t="s">
        <v>634</v>
      </c>
      <c r="N198" s="55" t="s">
        <v>40</v>
      </c>
      <c r="O198" s="56">
        <v>44020</v>
      </c>
      <c r="P198" s="57">
        <v>44022</v>
      </c>
      <c r="Q198" s="58" t="s">
        <v>635</v>
      </c>
      <c r="R198" s="59" t="s">
        <v>636</v>
      </c>
      <c r="S198" s="60" t="s">
        <v>637</v>
      </c>
      <c r="T198" s="61" t="str">
        <f t="shared" si="23"/>
        <v>&lt;0.7</v>
      </c>
      <c r="U198" s="61" t="str">
        <f t="shared" si="23"/>
        <v>&lt;0.9</v>
      </c>
      <c r="V198" s="62" t="str">
        <f t="shared" si="24"/>
        <v>&lt;1.6</v>
      </c>
      <c r="W198" s="63" t="str">
        <f t="shared" si="25"/>
        <v/>
      </c>
    </row>
    <row r="199" spans="1:23" x14ac:dyDescent="0.45">
      <c r="A199" s="64">
        <f t="shared" si="18"/>
        <v>193</v>
      </c>
      <c r="B199" s="50" t="s">
        <v>638</v>
      </c>
      <c r="C199" s="49" t="s">
        <v>638</v>
      </c>
      <c r="D199" s="74" t="s">
        <v>277</v>
      </c>
      <c r="E199" s="50" t="s">
        <v>639</v>
      </c>
      <c r="F199" s="49" t="s">
        <v>632</v>
      </c>
      <c r="G199" s="51" t="s">
        <v>83</v>
      </c>
      <c r="H199" s="52" t="s">
        <v>35</v>
      </c>
      <c r="I199" s="50" t="s">
        <v>640</v>
      </c>
      <c r="J199" s="50" t="s">
        <v>632</v>
      </c>
      <c r="K199" s="50" t="s">
        <v>641</v>
      </c>
      <c r="L199" s="53" t="s">
        <v>38</v>
      </c>
      <c r="M199" s="166" t="s">
        <v>638</v>
      </c>
      <c r="N199" s="55" t="s">
        <v>40</v>
      </c>
      <c r="O199" s="56">
        <v>44012</v>
      </c>
      <c r="P199" s="57">
        <v>44019</v>
      </c>
      <c r="Q199" s="58" t="s">
        <v>642</v>
      </c>
      <c r="R199" s="59" t="s">
        <v>643</v>
      </c>
      <c r="S199" s="60" t="s">
        <v>644</v>
      </c>
      <c r="T199" s="61" t="str">
        <f>IF(Q199="","",IF(NOT(ISERROR(Q199*1)),ROUNDDOWN(Q199*1,2-INT(LOG(ABS(Q199*1)))),IFERROR("&lt;"&amp;ROUNDDOWN(IF(SUBSTITUTE(Q199,"&lt;","")*1&lt;=50,SUBSTITUTE(Q199,"&lt;","")*1,""),2-INT(LOG(ABS(SUBSTITUTE(Q199,"&lt;","")*1)))),IF(Q199="-",Q199,"入力形式が間違っています"))))</f>
        <v>&lt;4.7</v>
      </c>
      <c r="U199" s="61" t="str">
        <f>IF(R199="","",IF(NOT(ISERROR(R199*1)),ROUNDDOWN(R199*1,2-INT(LOG(ABS(R199*1)))),IFERROR("&lt;"&amp;ROUNDDOWN(IF(SUBSTITUTE(R199,"&lt;","")*1&lt;=50,SUBSTITUTE(R199,"&lt;","")*1,""),2-INT(LOG(ABS(SUBSTITUTE(R199,"&lt;","")*1)))),IF(R199="-",R199,"入力形式が間違っています"))))</f>
        <v>&lt;4.95</v>
      </c>
      <c r="V199" s="62" t="str">
        <f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&lt;9.7</v>
      </c>
      <c r="W199" s="63" t="str">
        <f t="shared" si="25"/>
        <v/>
      </c>
    </row>
    <row r="200" spans="1:23" x14ac:dyDescent="0.45">
      <c r="A200" s="64">
        <f t="shared" si="18"/>
        <v>194</v>
      </c>
      <c r="B200" s="66" t="s">
        <v>638</v>
      </c>
      <c r="C200" s="65" t="s">
        <v>638</v>
      </c>
      <c r="D200" s="52" t="s">
        <v>277</v>
      </c>
      <c r="E200" s="66" t="s">
        <v>639</v>
      </c>
      <c r="F200" s="65" t="s">
        <v>632</v>
      </c>
      <c r="G200" s="51" t="s">
        <v>83</v>
      </c>
      <c r="H200" s="52" t="s">
        <v>35</v>
      </c>
      <c r="I200" s="66" t="s">
        <v>596</v>
      </c>
      <c r="J200" s="66" t="s">
        <v>632</v>
      </c>
      <c r="K200" s="50" t="s">
        <v>641</v>
      </c>
      <c r="L200" s="53" t="s">
        <v>38</v>
      </c>
      <c r="M200" s="163" t="s">
        <v>638</v>
      </c>
      <c r="N200" s="69" t="s">
        <v>40</v>
      </c>
      <c r="O200" s="70">
        <v>44012</v>
      </c>
      <c r="P200" s="71">
        <v>44019</v>
      </c>
      <c r="Q200" s="72" t="s">
        <v>645</v>
      </c>
      <c r="R200" s="73" t="s">
        <v>646</v>
      </c>
      <c r="S200" s="60" t="s">
        <v>647</v>
      </c>
      <c r="T200" s="61" t="str">
        <f t="shared" ref="T200:U227" si="26">IF(Q200="","",IF(NOT(ISERROR(Q200*1)),ROUNDDOWN(Q200*1,2-INT(LOG(ABS(Q200*1)))),IFERROR("&lt;"&amp;ROUNDDOWN(IF(SUBSTITUTE(Q200,"&lt;","")*1&lt;=50,SUBSTITUTE(Q200,"&lt;","")*1,""),2-INT(LOG(ABS(SUBSTITUTE(Q200,"&lt;","")*1)))),IF(Q200="-",Q200,"入力形式が間違っています"))))</f>
        <v>&lt;4.81</v>
      </c>
      <c r="U200" s="61" t="str">
        <f t="shared" si="26"/>
        <v>&lt;4.09</v>
      </c>
      <c r="V200" s="62" t="str">
        <f t="shared" ref="V200:V262" si="27">IFERROR(IF(AND(T200="",U200=""),"",IF(AND(T200="-",U200="-"),IF(S200="","Cs合計を入力してください",S200),IF(NOT(ISERROR(T200*1+U200*1)),ROUND(T200+U200, 1-INT(LOG(ABS(T200+U200)))),IF(NOT(ISERROR(T200*1)),ROUND(T200, 1-INT(LOG(ABS(T200)))),IF(NOT(ISERROR(U200*1)),ROUND(U200, 1-INT(LOG(ABS(U200)))),IF(ISERROR(T200*1+U200*1),"&lt;"&amp;ROUND(IF(T200="-",0,SUBSTITUTE(T200,"&lt;",""))*1+IF(U200="-",0,SUBSTITUTE(U200,"&lt;",""))*1,1-INT(LOG(ABS(IF(T200="-",0,SUBSTITUTE(T200,"&lt;",""))*1+IF(U200="-",0,SUBSTITUTE(U200,"&lt;",""))*1)))))))))),"入力形式が間違っています")</f>
        <v>&lt;8.9</v>
      </c>
      <c r="W200" s="63" t="str">
        <f t="shared" si="25"/>
        <v/>
      </c>
    </row>
    <row r="201" spans="1:23" x14ac:dyDescent="0.45">
      <c r="A201" s="64">
        <f t="shared" ref="A201:A264" si="28">A200+1</f>
        <v>195</v>
      </c>
      <c r="B201" s="66" t="s">
        <v>638</v>
      </c>
      <c r="C201" s="65" t="s">
        <v>638</v>
      </c>
      <c r="D201" s="52" t="s">
        <v>277</v>
      </c>
      <c r="E201" s="66" t="s">
        <v>639</v>
      </c>
      <c r="F201" s="65" t="s">
        <v>632</v>
      </c>
      <c r="G201" s="51" t="s">
        <v>83</v>
      </c>
      <c r="H201" s="52" t="s">
        <v>35</v>
      </c>
      <c r="I201" s="66" t="s">
        <v>648</v>
      </c>
      <c r="J201" s="66" t="s">
        <v>632</v>
      </c>
      <c r="K201" s="50" t="s">
        <v>641</v>
      </c>
      <c r="L201" s="53" t="s">
        <v>38</v>
      </c>
      <c r="M201" s="163" t="s">
        <v>638</v>
      </c>
      <c r="N201" s="69" t="s">
        <v>40</v>
      </c>
      <c r="O201" s="70">
        <v>44012</v>
      </c>
      <c r="P201" s="71">
        <v>44019</v>
      </c>
      <c r="Q201" s="72" t="s">
        <v>649</v>
      </c>
      <c r="R201" s="73" t="s">
        <v>650</v>
      </c>
      <c r="S201" s="60" t="s">
        <v>651</v>
      </c>
      <c r="T201" s="61" t="str">
        <f t="shared" si="26"/>
        <v>&lt;4.99</v>
      </c>
      <c r="U201" s="61" t="str">
        <f t="shared" si="26"/>
        <v>&lt;4.21</v>
      </c>
      <c r="V201" s="62" t="str">
        <f t="shared" si="27"/>
        <v>&lt;9.2</v>
      </c>
      <c r="W201" s="63" t="str">
        <f t="shared" si="25"/>
        <v/>
      </c>
    </row>
    <row r="202" spans="1:23" x14ac:dyDescent="0.45">
      <c r="A202" s="64">
        <f t="shared" si="28"/>
        <v>196</v>
      </c>
      <c r="B202" s="66" t="s">
        <v>638</v>
      </c>
      <c r="C202" s="65" t="s">
        <v>638</v>
      </c>
      <c r="D202" s="52" t="s">
        <v>277</v>
      </c>
      <c r="E202" s="66" t="s">
        <v>639</v>
      </c>
      <c r="F202" s="65" t="s">
        <v>632</v>
      </c>
      <c r="G202" s="51" t="s">
        <v>83</v>
      </c>
      <c r="H202" s="74" t="s">
        <v>35</v>
      </c>
      <c r="I202" s="66" t="s">
        <v>652</v>
      </c>
      <c r="J202" s="66" t="s">
        <v>632</v>
      </c>
      <c r="K202" s="50" t="s">
        <v>641</v>
      </c>
      <c r="L202" s="53" t="s">
        <v>38</v>
      </c>
      <c r="M202" s="163" t="s">
        <v>638</v>
      </c>
      <c r="N202" s="69" t="s">
        <v>40</v>
      </c>
      <c r="O202" s="70">
        <v>44012</v>
      </c>
      <c r="P202" s="71">
        <v>44019</v>
      </c>
      <c r="Q202" s="72" t="s">
        <v>653</v>
      </c>
      <c r="R202" s="73" t="s">
        <v>654</v>
      </c>
      <c r="S202" s="75" t="s">
        <v>333</v>
      </c>
      <c r="T202" s="61" t="str">
        <f t="shared" si="26"/>
        <v>&lt;5.65</v>
      </c>
      <c r="U202" s="61" t="str">
        <f t="shared" si="26"/>
        <v>&lt;4.77</v>
      </c>
      <c r="V202" s="62" t="str">
        <f t="shared" si="27"/>
        <v>&lt;10</v>
      </c>
      <c r="W202" s="63" t="str">
        <f t="shared" si="25"/>
        <v/>
      </c>
    </row>
    <row r="203" spans="1:23" x14ac:dyDescent="0.45">
      <c r="A203" s="64">
        <f t="shared" si="28"/>
        <v>197</v>
      </c>
      <c r="B203" s="66" t="s">
        <v>638</v>
      </c>
      <c r="C203" s="65" t="s">
        <v>638</v>
      </c>
      <c r="D203" s="52" t="s">
        <v>277</v>
      </c>
      <c r="E203" s="66" t="s">
        <v>639</v>
      </c>
      <c r="F203" s="65" t="s">
        <v>632</v>
      </c>
      <c r="G203" s="51" t="s">
        <v>83</v>
      </c>
      <c r="H203" s="52" t="s">
        <v>35</v>
      </c>
      <c r="I203" s="66" t="s">
        <v>655</v>
      </c>
      <c r="J203" s="66" t="s">
        <v>632</v>
      </c>
      <c r="K203" s="50" t="s">
        <v>641</v>
      </c>
      <c r="L203" s="53" t="s">
        <v>38</v>
      </c>
      <c r="M203" s="163" t="s">
        <v>638</v>
      </c>
      <c r="N203" s="69" t="s">
        <v>40</v>
      </c>
      <c r="O203" s="70">
        <v>44012</v>
      </c>
      <c r="P203" s="71">
        <v>44020</v>
      </c>
      <c r="Q203" s="72" t="s">
        <v>656</v>
      </c>
      <c r="R203" s="73" t="s">
        <v>657</v>
      </c>
      <c r="S203" s="75" t="s">
        <v>333</v>
      </c>
      <c r="T203" s="61" t="str">
        <f t="shared" si="26"/>
        <v>&lt;5.14</v>
      </c>
      <c r="U203" s="61" t="str">
        <f t="shared" si="26"/>
        <v>&lt;4.97</v>
      </c>
      <c r="V203" s="62" t="str">
        <f t="shared" si="27"/>
        <v>&lt;10</v>
      </c>
      <c r="W203" s="63" t="s">
        <v>658</v>
      </c>
    </row>
    <row r="204" spans="1:23" x14ac:dyDescent="0.45">
      <c r="A204" s="64">
        <f t="shared" si="28"/>
        <v>198</v>
      </c>
      <c r="B204" s="66" t="s">
        <v>277</v>
      </c>
      <c r="C204" s="65" t="s">
        <v>277</v>
      </c>
      <c r="D204" s="52" t="s">
        <v>277</v>
      </c>
      <c r="E204" s="66" t="s">
        <v>639</v>
      </c>
      <c r="F204" s="65" t="s">
        <v>632</v>
      </c>
      <c r="G204" s="51" t="s">
        <v>422</v>
      </c>
      <c r="H204" s="52" t="s">
        <v>35</v>
      </c>
      <c r="I204" s="66" t="s">
        <v>652</v>
      </c>
      <c r="J204" s="66" t="s">
        <v>632</v>
      </c>
      <c r="K204" s="50" t="s">
        <v>641</v>
      </c>
      <c r="L204" s="53" t="s">
        <v>38</v>
      </c>
      <c r="M204" s="163" t="s">
        <v>638</v>
      </c>
      <c r="N204" s="69" t="s">
        <v>40</v>
      </c>
      <c r="O204" s="70">
        <v>44008</v>
      </c>
      <c r="P204" s="71">
        <v>44020</v>
      </c>
      <c r="Q204" s="72" t="s">
        <v>659</v>
      </c>
      <c r="R204" s="73" t="s">
        <v>660</v>
      </c>
      <c r="S204" s="76" t="s">
        <v>661</v>
      </c>
      <c r="T204" s="61" t="str">
        <f t="shared" si="26"/>
        <v>&lt;2.99</v>
      </c>
      <c r="U204" s="61" t="str">
        <f t="shared" si="26"/>
        <v>&lt;4.74</v>
      </c>
      <c r="V204" s="62" t="str">
        <f t="shared" si="27"/>
        <v>&lt;7.7</v>
      </c>
      <c r="W204" s="63" t="str">
        <f t="shared" si="25"/>
        <v/>
      </c>
    </row>
    <row r="205" spans="1:23" x14ac:dyDescent="0.45">
      <c r="A205" s="64">
        <f t="shared" si="28"/>
        <v>199</v>
      </c>
      <c r="B205" s="66" t="s">
        <v>277</v>
      </c>
      <c r="C205" s="65" t="s">
        <v>277</v>
      </c>
      <c r="D205" s="52" t="s">
        <v>277</v>
      </c>
      <c r="E205" s="66" t="s">
        <v>639</v>
      </c>
      <c r="F205" s="65" t="s">
        <v>632</v>
      </c>
      <c r="G205" s="77" t="s">
        <v>422</v>
      </c>
      <c r="H205" s="74" t="s">
        <v>35</v>
      </c>
      <c r="I205" s="66" t="s">
        <v>652</v>
      </c>
      <c r="J205" s="66" t="s">
        <v>632</v>
      </c>
      <c r="K205" s="50" t="s">
        <v>641</v>
      </c>
      <c r="L205" s="53" t="s">
        <v>38</v>
      </c>
      <c r="M205" s="163" t="s">
        <v>638</v>
      </c>
      <c r="N205" s="69" t="s">
        <v>40</v>
      </c>
      <c r="O205" s="70">
        <v>44006</v>
      </c>
      <c r="P205" s="71">
        <v>44020</v>
      </c>
      <c r="Q205" s="72" t="s">
        <v>662</v>
      </c>
      <c r="R205" s="73" t="s">
        <v>663</v>
      </c>
      <c r="S205" s="76" t="s">
        <v>284</v>
      </c>
      <c r="T205" s="61" t="str">
        <f t="shared" si="26"/>
        <v>&lt;5.02</v>
      </c>
      <c r="U205" s="61" t="str">
        <f t="shared" si="26"/>
        <v>&lt;5.49</v>
      </c>
      <c r="V205" s="62" t="str">
        <f t="shared" si="27"/>
        <v>&lt;11</v>
      </c>
      <c r="W205" s="63" t="str">
        <f t="shared" si="25"/>
        <v/>
      </c>
    </row>
    <row r="206" spans="1:23" x14ac:dyDescent="0.45">
      <c r="A206" s="64">
        <f t="shared" si="28"/>
        <v>200</v>
      </c>
      <c r="B206" s="66" t="s">
        <v>277</v>
      </c>
      <c r="C206" s="65" t="s">
        <v>277</v>
      </c>
      <c r="D206" s="52" t="s">
        <v>277</v>
      </c>
      <c r="E206" s="66" t="s">
        <v>639</v>
      </c>
      <c r="F206" s="65" t="s">
        <v>632</v>
      </c>
      <c r="G206" s="78" t="s">
        <v>422</v>
      </c>
      <c r="H206" s="52" t="s">
        <v>35</v>
      </c>
      <c r="I206" s="66" t="s">
        <v>652</v>
      </c>
      <c r="J206" s="66" t="s">
        <v>632</v>
      </c>
      <c r="K206" s="50" t="s">
        <v>664</v>
      </c>
      <c r="L206" s="53" t="s">
        <v>38</v>
      </c>
      <c r="M206" s="163" t="s">
        <v>638</v>
      </c>
      <c r="N206" s="69" t="s">
        <v>40</v>
      </c>
      <c r="O206" s="70">
        <v>44014</v>
      </c>
      <c r="P206" s="71">
        <v>44020</v>
      </c>
      <c r="Q206" s="72" t="s">
        <v>662</v>
      </c>
      <c r="R206" s="73" t="s">
        <v>665</v>
      </c>
      <c r="S206" s="76" t="s">
        <v>666</v>
      </c>
      <c r="T206" s="61" t="str">
        <f t="shared" si="26"/>
        <v>&lt;5.02</v>
      </c>
      <c r="U206" s="61" t="str">
        <f t="shared" si="26"/>
        <v>&lt;4.9</v>
      </c>
      <c r="V206" s="62" t="str">
        <f t="shared" si="27"/>
        <v>&lt;9.9</v>
      </c>
      <c r="W206" s="63" t="str">
        <f t="shared" si="25"/>
        <v/>
      </c>
    </row>
    <row r="207" spans="1:23" x14ac:dyDescent="0.45">
      <c r="A207" s="64">
        <f t="shared" si="28"/>
        <v>201</v>
      </c>
      <c r="B207" s="66" t="s">
        <v>277</v>
      </c>
      <c r="C207" s="65" t="s">
        <v>277</v>
      </c>
      <c r="D207" s="52" t="s">
        <v>277</v>
      </c>
      <c r="E207" s="66" t="s">
        <v>639</v>
      </c>
      <c r="F207" s="65" t="s">
        <v>632</v>
      </c>
      <c r="G207" s="51" t="s">
        <v>422</v>
      </c>
      <c r="H207" s="52" t="s">
        <v>35</v>
      </c>
      <c r="I207" s="66" t="s">
        <v>667</v>
      </c>
      <c r="J207" s="66" t="s">
        <v>632</v>
      </c>
      <c r="K207" s="50" t="s">
        <v>664</v>
      </c>
      <c r="L207" s="53" t="s">
        <v>38</v>
      </c>
      <c r="M207" s="163" t="s">
        <v>638</v>
      </c>
      <c r="N207" s="69" t="s">
        <v>40</v>
      </c>
      <c r="O207" s="70">
        <v>44014</v>
      </c>
      <c r="P207" s="71">
        <v>44020</v>
      </c>
      <c r="Q207" s="72" t="s">
        <v>668</v>
      </c>
      <c r="R207" s="73" t="s">
        <v>669</v>
      </c>
      <c r="S207" s="76" t="s">
        <v>333</v>
      </c>
      <c r="T207" s="61" t="str">
        <f t="shared" si="26"/>
        <v>&lt;4.82</v>
      </c>
      <c r="U207" s="61" t="str">
        <f t="shared" si="26"/>
        <v>&lt;5.46</v>
      </c>
      <c r="V207" s="62" t="str">
        <f t="shared" si="27"/>
        <v>&lt;10</v>
      </c>
      <c r="W207" s="63" t="str">
        <f t="shared" si="25"/>
        <v/>
      </c>
    </row>
    <row r="208" spans="1:23" x14ac:dyDescent="0.45">
      <c r="A208" s="64">
        <f t="shared" si="28"/>
        <v>202</v>
      </c>
      <c r="B208" s="66" t="s">
        <v>277</v>
      </c>
      <c r="C208" s="65" t="s">
        <v>277</v>
      </c>
      <c r="D208" s="52" t="s">
        <v>277</v>
      </c>
      <c r="E208" s="66" t="s">
        <v>639</v>
      </c>
      <c r="F208" s="65" t="s">
        <v>632</v>
      </c>
      <c r="G208" s="78" t="s">
        <v>422</v>
      </c>
      <c r="H208" s="74" t="s">
        <v>35</v>
      </c>
      <c r="I208" s="66" t="s">
        <v>667</v>
      </c>
      <c r="J208" s="66" t="s">
        <v>632</v>
      </c>
      <c r="K208" s="50" t="s">
        <v>664</v>
      </c>
      <c r="L208" s="53" t="s">
        <v>38</v>
      </c>
      <c r="M208" s="163" t="s">
        <v>638</v>
      </c>
      <c r="N208" s="69" t="s">
        <v>40</v>
      </c>
      <c r="O208" s="70">
        <v>44014</v>
      </c>
      <c r="P208" s="71">
        <v>44020</v>
      </c>
      <c r="Q208" s="72" t="s">
        <v>668</v>
      </c>
      <c r="R208" s="73" t="s">
        <v>670</v>
      </c>
      <c r="S208" s="76" t="s">
        <v>671</v>
      </c>
      <c r="T208" s="61" t="str">
        <f t="shared" si="26"/>
        <v>&lt;4.82</v>
      </c>
      <c r="U208" s="61" t="str">
        <f t="shared" si="26"/>
        <v>&lt;4.98</v>
      </c>
      <c r="V208" s="62" t="str">
        <f t="shared" si="27"/>
        <v>&lt;9.8</v>
      </c>
      <c r="W208" s="63" t="str">
        <f t="shared" si="25"/>
        <v/>
      </c>
    </row>
    <row r="209" spans="1:23" x14ac:dyDescent="0.45">
      <c r="A209" s="64">
        <f t="shared" si="28"/>
        <v>203</v>
      </c>
      <c r="B209" s="66" t="s">
        <v>277</v>
      </c>
      <c r="C209" s="65" t="s">
        <v>277</v>
      </c>
      <c r="D209" s="52" t="s">
        <v>277</v>
      </c>
      <c r="E209" s="66" t="s">
        <v>639</v>
      </c>
      <c r="F209" s="65" t="s">
        <v>632</v>
      </c>
      <c r="G209" s="78" t="s">
        <v>422</v>
      </c>
      <c r="H209" s="52" t="s">
        <v>35</v>
      </c>
      <c r="I209" s="66" t="s">
        <v>667</v>
      </c>
      <c r="J209" s="66" t="s">
        <v>632</v>
      </c>
      <c r="K209" s="50" t="s">
        <v>664</v>
      </c>
      <c r="L209" s="53" t="s">
        <v>38</v>
      </c>
      <c r="M209" s="163" t="s">
        <v>638</v>
      </c>
      <c r="N209" s="69" t="s">
        <v>40</v>
      </c>
      <c r="O209" s="70">
        <v>44014</v>
      </c>
      <c r="P209" s="71">
        <v>44020</v>
      </c>
      <c r="Q209" s="72" t="s">
        <v>672</v>
      </c>
      <c r="R209" s="73" t="s">
        <v>673</v>
      </c>
      <c r="S209" s="76" t="s">
        <v>674</v>
      </c>
      <c r="T209" s="61" t="str">
        <f t="shared" si="26"/>
        <v>&lt;4.58</v>
      </c>
      <c r="U209" s="61" t="str">
        <f t="shared" si="26"/>
        <v>&lt;4.89</v>
      </c>
      <c r="V209" s="62" t="str">
        <f t="shared" si="27"/>
        <v>&lt;9.5</v>
      </c>
      <c r="W209" s="63" t="str">
        <f t="shared" si="25"/>
        <v/>
      </c>
    </row>
    <row r="210" spans="1:23" x14ac:dyDescent="0.45">
      <c r="A210" s="64">
        <f t="shared" si="28"/>
        <v>204</v>
      </c>
      <c r="B210" s="66" t="s">
        <v>277</v>
      </c>
      <c r="C210" s="65" t="s">
        <v>277</v>
      </c>
      <c r="D210" s="52" t="s">
        <v>277</v>
      </c>
      <c r="E210" s="66" t="s">
        <v>675</v>
      </c>
      <c r="F210" s="65" t="s">
        <v>632</v>
      </c>
      <c r="G210" s="51" t="s">
        <v>422</v>
      </c>
      <c r="H210" s="74" t="s">
        <v>35</v>
      </c>
      <c r="I210" s="66" t="s">
        <v>676</v>
      </c>
      <c r="J210" s="66" t="s">
        <v>632</v>
      </c>
      <c r="K210" s="50" t="s">
        <v>641</v>
      </c>
      <c r="L210" s="53" t="s">
        <v>38</v>
      </c>
      <c r="M210" s="163" t="s">
        <v>638</v>
      </c>
      <c r="N210" s="69" t="s">
        <v>40</v>
      </c>
      <c r="O210" s="70">
        <v>44013</v>
      </c>
      <c r="P210" s="71">
        <v>44018</v>
      </c>
      <c r="Q210" s="72" t="s">
        <v>677</v>
      </c>
      <c r="R210" s="73" t="s">
        <v>656</v>
      </c>
      <c r="S210" s="76" t="s">
        <v>674</v>
      </c>
      <c r="T210" s="61" t="str">
        <f t="shared" si="26"/>
        <v>&lt;4.39</v>
      </c>
      <c r="U210" s="61" t="str">
        <f t="shared" si="26"/>
        <v>&lt;5.14</v>
      </c>
      <c r="V210" s="62" t="str">
        <f t="shared" si="27"/>
        <v>&lt;9.5</v>
      </c>
      <c r="W210" s="63" t="str">
        <f t="shared" si="25"/>
        <v/>
      </c>
    </row>
    <row r="211" spans="1:23" x14ac:dyDescent="0.45">
      <c r="A211" s="64">
        <f t="shared" si="28"/>
        <v>205</v>
      </c>
      <c r="B211" s="66" t="s">
        <v>277</v>
      </c>
      <c r="C211" s="65" t="s">
        <v>277</v>
      </c>
      <c r="D211" s="91" t="s">
        <v>277</v>
      </c>
      <c r="E211" s="81" t="s">
        <v>675</v>
      </c>
      <c r="F211" s="82" t="s">
        <v>632</v>
      </c>
      <c r="G211" s="83" t="s">
        <v>422</v>
      </c>
      <c r="H211" s="74" t="s">
        <v>35</v>
      </c>
      <c r="I211" s="81" t="s">
        <v>640</v>
      </c>
      <c r="J211" s="81" t="s">
        <v>632</v>
      </c>
      <c r="K211" s="50" t="s">
        <v>641</v>
      </c>
      <c r="L211" s="53" t="s">
        <v>38</v>
      </c>
      <c r="M211" s="165" t="s">
        <v>638</v>
      </c>
      <c r="N211" s="85" t="s">
        <v>40</v>
      </c>
      <c r="O211" s="86">
        <v>44013</v>
      </c>
      <c r="P211" s="87">
        <v>44018</v>
      </c>
      <c r="Q211" s="72" t="s">
        <v>678</v>
      </c>
      <c r="R211" s="88" t="s">
        <v>679</v>
      </c>
      <c r="S211" s="89" t="s">
        <v>651</v>
      </c>
      <c r="T211" s="61" t="str">
        <f t="shared" si="26"/>
        <v>&lt;4.3</v>
      </c>
      <c r="U211" s="61" t="str">
        <f t="shared" si="26"/>
        <v>&lt;4.87</v>
      </c>
      <c r="V211" s="62" t="str">
        <f t="shared" si="27"/>
        <v>&lt;9.2</v>
      </c>
      <c r="W211" s="63" t="str">
        <f t="shared" si="25"/>
        <v/>
      </c>
    </row>
    <row r="212" spans="1:23" x14ac:dyDescent="0.45">
      <c r="A212" s="64">
        <f t="shared" si="28"/>
        <v>206</v>
      </c>
      <c r="B212" s="66" t="s">
        <v>277</v>
      </c>
      <c r="C212" s="65" t="s">
        <v>277</v>
      </c>
      <c r="D212" s="91" t="s">
        <v>277</v>
      </c>
      <c r="E212" s="81" t="s">
        <v>675</v>
      </c>
      <c r="F212" s="82" t="s">
        <v>632</v>
      </c>
      <c r="G212" s="83" t="s">
        <v>422</v>
      </c>
      <c r="H212" s="52" t="s">
        <v>35</v>
      </c>
      <c r="I212" s="81" t="s">
        <v>667</v>
      </c>
      <c r="J212" s="81" t="s">
        <v>632</v>
      </c>
      <c r="K212" s="50" t="s">
        <v>641</v>
      </c>
      <c r="L212" s="53" t="s">
        <v>38</v>
      </c>
      <c r="M212" s="165" t="s">
        <v>638</v>
      </c>
      <c r="N212" s="85" t="s">
        <v>40</v>
      </c>
      <c r="O212" s="86">
        <v>44013</v>
      </c>
      <c r="P212" s="87">
        <v>44019</v>
      </c>
      <c r="Q212" s="72" t="s">
        <v>680</v>
      </c>
      <c r="R212" s="73" t="s">
        <v>681</v>
      </c>
      <c r="S212" s="89" t="s">
        <v>355</v>
      </c>
      <c r="T212" s="61" t="str">
        <f t="shared" si="26"/>
        <v>&lt;3.99</v>
      </c>
      <c r="U212" s="61" t="str">
        <f t="shared" si="26"/>
        <v>&lt;3.58</v>
      </c>
      <c r="V212" s="62" t="str">
        <f t="shared" si="27"/>
        <v>&lt;7.6</v>
      </c>
      <c r="W212" s="63" t="str">
        <f t="shared" si="25"/>
        <v/>
      </c>
    </row>
    <row r="213" spans="1:23" x14ac:dyDescent="0.45">
      <c r="A213" s="64">
        <f t="shared" si="28"/>
        <v>207</v>
      </c>
      <c r="B213" s="66" t="s">
        <v>277</v>
      </c>
      <c r="C213" s="65" t="s">
        <v>277</v>
      </c>
      <c r="D213" s="91" t="s">
        <v>277</v>
      </c>
      <c r="E213" s="81" t="s">
        <v>675</v>
      </c>
      <c r="F213" s="82" t="s">
        <v>632</v>
      </c>
      <c r="G213" s="83" t="s">
        <v>422</v>
      </c>
      <c r="H213" s="52" t="s">
        <v>35</v>
      </c>
      <c r="I213" s="81" t="s">
        <v>682</v>
      </c>
      <c r="J213" s="81" t="s">
        <v>632</v>
      </c>
      <c r="K213" s="50" t="s">
        <v>641</v>
      </c>
      <c r="L213" s="53" t="s">
        <v>38</v>
      </c>
      <c r="M213" s="165" t="s">
        <v>638</v>
      </c>
      <c r="N213" s="85" t="s">
        <v>40</v>
      </c>
      <c r="O213" s="86">
        <v>44013</v>
      </c>
      <c r="P213" s="87">
        <v>44019</v>
      </c>
      <c r="Q213" s="72" t="s">
        <v>683</v>
      </c>
      <c r="R213" s="73" t="s">
        <v>684</v>
      </c>
      <c r="S213" s="89" t="s">
        <v>674</v>
      </c>
      <c r="T213" s="61" t="str">
        <f t="shared" si="26"/>
        <v>&lt;4.6</v>
      </c>
      <c r="U213" s="61" t="str">
        <f t="shared" si="26"/>
        <v>&lt;4.86</v>
      </c>
      <c r="V213" s="62" t="str">
        <f t="shared" si="27"/>
        <v>&lt;9.5</v>
      </c>
      <c r="W213" s="63" t="str">
        <f t="shared" si="25"/>
        <v/>
      </c>
    </row>
    <row r="214" spans="1:23" x14ac:dyDescent="0.45">
      <c r="A214" s="64">
        <f t="shared" si="28"/>
        <v>208</v>
      </c>
      <c r="B214" s="66" t="s">
        <v>277</v>
      </c>
      <c r="C214" s="65" t="s">
        <v>277</v>
      </c>
      <c r="D214" s="91" t="s">
        <v>277</v>
      </c>
      <c r="E214" s="81" t="s">
        <v>675</v>
      </c>
      <c r="F214" s="82" t="s">
        <v>632</v>
      </c>
      <c r="G214" s="83" t="s">
        <v>422</v>
      </c>
      <c r="H214" s="74" t="s">
        <v>35</v>
      </c>
      <c r="I214" s="81" t="s">
        <v>685</v>
      </c>
      <c r="J214" s="81" t="s">
        <v>632</v>
      </c>
      <c r="K214" s="50" t="s">
        <v>641</v>
      </c>
      <c r="L214" s="53" t="s">
        <v>38</v>
      </c>
      <c r="M214" s="165" t="s">
        <v>638</v>
      </c>
      <c r="N214" s="85" t="s">
        <v>40</v>
      </c>
      <c r="O214" s="86">
        <v>44013</v>
      </c>
      <c r="P214" s="87">
        <v>44019</v>
      </c>
      <c r="Q214" s="72" t="s">
        <v>686</v>
      </c>
      <c r="R214" s="73" t="s">
        <v>687</v>
      </c>
      <c r="S214" s="89" t="s">
        <v>674</v>
      </c>
      <c r="T214" s="61" t="str">
        <f t="shared" si="26"/>
        <v>&lt;4.27</v>
      </c>
      <c r="U214" s="61" t="str">
        <f t="shared" si="26"/>
        <v>&lt;5.18</v>
      </c>
      <c r="V214" s="62" t="str">
        <f t="shared" si="27"/>
        <v>&lt;9.5</v>
      </c>
      <c r="W214" s="63" t="str">
        <f t="shared" si="25"/>
        <v/>
      </c>
    </row>
    <row r="215" spans="1:23" x14ac:dyDescent="0.45">
      <c r="A215" s="64">
        <f t="shared" si="28"/>
        <v>209</v>
      </c>
      <c r="B215" s="66" t="s">
        <v>277</v>
      </c>
      <c r="C215" s="65" t="s">
        <v>277</v>
      </c>
      <c r="D215" s="91" t="s">
        <v>277</v>
      </c>
      <c r="E215" s="81" t="s">
        <v>675</v>
      </c>
      <c r="F215" s="82" t="s">
        <v>632</v>
      </c>
      <c r="G215" s="83" t="s">
        <v>422</v>
      </c>
      <c r="H215" s="52" t="s">
        <v>35</v>
      </c>
      <c r="I215" s="81" t="s">
        <v>655</v>
      </c>
      <c r="J215" s="81" t="s">
        <v>632</v>
      </c>
      <c r="K215" s="50" t="s">
        <v>641</v>
      </c>
      <c r="L215" s="53" t="s">
        <v>38</v>
      </c>
      <c r="M215" s="165" t="s">
        <v>638</v>
      </c>
      <c r="N215" s="85" t="s">
        <v>40</v>
      </c>
      <c r="O215" s="86">
        <v>44013</v>
      </c>
      <c r="P215" s="87">
        <v>44019</v>
      </c>
      <c r="Q215" s="72" t="s">
        <v>688</v>
      </c>
      <c r="R215" s="73" t="s">
        <v>689</v>
      </c>
      <c r="S215" s="89" t="s">
        <v>690</v>
      </c>
      <c r="T215" s="61" t="str">
        <f t="shared" si="26"/>
        <v>&lt;4.37</v>
      </c>
      <c r="U215" s="61" t="str">
        <f t="shared" si="26"/>
        <v>&lt;4.28</v>
      </c>
      <c r="V215" s="62" t="str">
        <f t="shared" si="27"/>
        <v>&lt;8.7</v>
      </c>
      <c r="W215" s="63" t="str">
        <f t="shared" si="25"/>
        <v/>
      </c>
    </row>
    <row r="216" spans="1:23" x14ac:dyDescent="0.45">
      <c r="A216" s="64">
        <f t="shared" si="28"/>
        <v>210</v>
      </c>
      <c r="B216" s="66" t="s">
        <v>277</v>
      </c>
      <c r="C216" s="65" t="s">
        <v>277</v>
      </c>
      <c r="D216" s="91" t="s">
        <v>277</v>
      </c>
      <c r="E216" s="81" t="s">
        <v>691</v>
      </c>
      <c r="F216" s="82" t="s">
        <v>632</v>
      </c>
      <c r="G216" s="83" t="s">
        <v>422</v>
      </c>
      <c r="H216" s="52" t="s">
        <v>35</v>
      </c>
      <c r="I216" s="81" t="s">
        <v>692</v>
      </c>
      <c r="J216" s="81" t="s">
        <v>632</v>
      </c>
      <c r="K216" s="50" t="s">
        <v>664</v>
      </c>
      <c r="L216" s="53" t="s">
        <v>38</v>
      </c>
      <c r="M216" s="165" t="s">
        <v>638</v>
      </c>
      <c r="N216" s="85" t="s">
        <v>40</v>
      </c>
      <c r="O216" s="86">
        <v>44013</v>
      </c>
      <c r="P216" s="87">
        <v>44019</v>
      </c>
      <c r="Q216" s="72" t="s">
        <v>693</v>
      </c>
      <c r="R216" s="73" t="s">
        <v>694</v>
      </c>
      <c r="S216" s="89" t="s">
        <v>333</v>
      </c>
      <c r="T216" s="61" t="str">
        <f t="shared" si="26"/>
        <v>&lt;5.04</v>
      </c>
      <c r="U216" s="61" t="str">
        <f t="shared" si="26"/>
        <v>&lt;4.93</v>
      </c>
      <c r="V216" s="62" t="str">
        <f t="shared" si="27"/>
        <v>&lt;10</v>
      </c>
      <c r="W216" s="63" t="str">
        <f t="shared" si="25"/>
        <v/>
      </c>
    </row>
    <row r="217" spans="1:23" x14ac:dyDescent="0.45">
      <c r="A217" s="64">
        <f t="shared" si="28"/>
        <v>211</v>
      </c>
      <c r="B217" s="66" t="s">
        <v>277</v>
      </c>
      <c r="C217" s="65" t="s">
        <v>277</v>
      </c>
      <c r="D217" s="91" t="s">
        <v>277</v>
      </c>
      <c r="E217" s="81" t="s">
        <v>695</v>
      </c>
      <c r="F217" s="82" t="s">
        <v>632</v>
      </c>
      <c r="G217" s="83" t="s">
        <v>422</v>
      </c>
      <c r="H217" s="91" t="s">
        <v>35</v>
      </c>
      <c r="I217" s="81" t="s">
        <v>696</v>
      </c>
      <c r="J217" s="81" t="s">
        <v>632</v>
      </c>
      <c r="K217" s="50" t="s">
        <v>641</v>
      </c>
      <c r="L217" s="53" t="s">
        <v>38</v>
      </c>
      <c r="M217" s="165" t="s">
        <v>638</v>
      </c>
      <c r="N217" s="85" t="s">
        <v>40</v>
      </c>
      <c r="O217" s="86">
        <v>44013</v>
      </c>
      <c r="P217" s="87">
        <v>44019</v>
      </c>
      <c r="Q217" s="72" t="s">
        <v>697</v>
      </c>
      <c r="R217" s="73" t="s">
        <v>698</v>
      </c>
      <c r="S217" s="89" t="s">
        <v>661</v>
      </c>
      <c r="T217" s="61" t="str">
        <f t="shared" si="26"/>
        <v>&lt;3.5</v>
      </c>
      <c r="U217" s="61" t="str">
        <f t="shared" si="26"/>
        <v>&lt;4.23</v>
      </c>
      <c r="V217" s="62" t="str">
        <f t="shared" si="27"/>
        <v>&lt;7.7</v>
      </c>
      <c r="W217" s="63" t="str">
        <f t="shared" si="25"/>
        <v/>
      </c>
    </row>
    <row r="218" spans="1:23" x14ac:dyDescent="0.45">
      <c r="A218" s="64">
        <f t="shared" si="28"/>
        <v>212</v>
      </c>
      <c r="B218" s="66" t="s">
        <v>277</v>
      </c>
      <c r="C218" s="65" t="s">
        <v>277</v>
      </c>
      <c r="D218" s="52" t="s">
        <v>277</v>
      </c>
      <c r="E218" s="66" t="s">
        <v>699</v>
      </c>
      <c r="F218" s="65" t="s">
        <v>632</v>
      </c>
      <c r="G218" s="83" t="s">
        <v>422</v>
      </c>
      <c r="H218" s="52" t="s">
        <v>35</v>
      </c>
      <c r="I218" s="66" t="s">
        <v>682</v>
      </c>
      <c r="J218" s="66" t="s">
        <v>632</v>
      </c>
      <c r="K218" s="50" t="s">
        <v>641</v>
      </c>
      <c r="L218" s="53" t="s">
        <v>38</v>
      </c>
      <c r="M218" s="163" t="s">
        <v>638</v>
      </c>
      <c r="N218" s="69" t="s">
        <v>40</v>
      </c>
      <c r="O218" s="70">
        <v>44012</v>
      </c>
      <c r="P218" s="71">
        <v>44018</v>
      </c>
      <c r="Q218" s="72" t="s">
        <v>700</v>
      </c>
      <c r="R218" s="73" t="s">
        <v>701</v>
      </c>
      <c r="S218" s="76" t="s">
        <v>333</v>
      </c>
      <c r="T218" s="61" t="str">
        <f t="shared" si="26"/>
        <v>&lt;5.33</v>
      </c>
      <c r="U218" s="61" t="str">
        <f t="shared" si="26"/>
        <v>&lt;5.05</v>
      </c>
      <c r="V218" s="62" t="str">
        <f t="shared" si="27"/>
        <v>&lt;10</v>
      </c>
      <c r="W218" s="63" t="str">
        <f t="shared" si="25"/>
        <v/>
      </c>
    </row>
    <row r="219" spans="1:23" x14ac:dyDescent="0.45">
      <c r="A219" s="64">
        <f t="shared" si="28"/>
        <v>213</v>
      </c>
      <c r="B219" s="66" t="s">
        <v>277</v>
      </c>
      <c r="C219" s="65" t="s">
        <v>277</v>
      </c>
      <c r="D219" s="52" t="s">
        <v>277</v>
      </c>
      <c r="E219" s="66" t="s">
        <v>699</v>
      </c>
      <c r="F219" s="65" t="s">
        <v>632</v>
      </c>
      <c r="G219" s="83" t="s">
        <v>422</v>
      </c>
      <c r="H219" s="52" t="s">
        <v>35</v>
      </c>
      <c r="I219" s="66" t="s">
        <v>685</v>
      </c>
      <c r="J219" s="66" t="s">
        <v>632</v>
      </c>
      <c r="K219" s="50" t="s">
        <v>641</v>
      </c>
      <c r="L219" s="53" t="s">
        <v>38</v>
      </c>
      <c r="M219" s="163" t="s">
        <v>638</v>
      </c>
      <c r="N219" s="69" t="s">
        <v>40</v>
      </c>
      <c r="O219" s="70">
        <v>44012</v>
      </c>
      <c r="P219" s="71">
        <v>44018</v>
      </c>
      <c r="Q219" s="72" t="s">
        <v>702</v>
      </c>
      <c r="R219" s="73" t="s">
        <v>703</v>
      </c>
      <c r="S219" s="76" t="s">
        <v>704</v>
      </c>
      <c r="T219" s="61" t="str">
        <f t="shared" si="26"/>
        <v>&lt;3.98</v>
      </c>
      <c r="U219" s="61" t="str">
        <f t="shared" si="26"/>
        <v>&lt;4.32</v>
      </c>
      <c r="V219" s="62" t="str">
        <f t="shared" si="27"/>
        <v>&lt;8.3</v>
      </c>
      <c r="W219" s="90"/>
    </row>
    <row r="220" spans="1:23" x14ac:dyDescent="0.45">
      <c r="A220" s="64">
        <f t="shared" si="28"/>
        <v>214</v>
      </c>
      <c r="B220" s="66" t="s">
        <v>277</v>
      </c>
      <c r="C220" s="65" t="s">
        <v>277</v>
      </c>
      <c r="D220" s="52" t="s">
        <v>277</v>
      </c>
      <c r="E220" s="66" t="s">
        <v>699</v>
      </c>
      <c r="F220" s="65" t="s">
        <v>632</v>
      </c>
      <c r="G220" s="83" t="s">
        <v>422</v>
      </c>
      <c r="H220" s="52" t="s">
        <v>35</v>
      </c>
      <c r="I220" s="66" t="s">
        <v>652</v>
      </c>
      <c r="J220" s="66" t="s">
        <v>632</v>
      </c>
      <c r="K220" s="50" t="s">
        <v>664</v>
      </c>
      <c r="L220" s="53" t="s">
        <v>38</v>
      </c>
      <c r="M220" s="163" t="s">
        <v>638</v>
      </c>
      <c r="N220" s="69" t="s">
        <v>40</v>
      </c>
      <c r="O220" s="70">
        <v>44012</v>
      </c>
      <c r="P220" s="71">
        <v>44018</v>
      </c>
      <c r="Q220" s="72" t="s">
        <v>680</v>
      </c>
      <c r="R220" s="73" t="s">
        <v>705</v>
      </c>
      <c r="S220" s="76" t="s">
        <v>706</v>
      </c>
      <c r="T220" s="61" t="str">
        <f t="shared" si="26"/>
        <v>&lt;3.99</v>
      </c>
      <c r="U220" s="61" t="str">
        <f t="shared" si="26"/>
        <v>&lt;4.41</v>
      </c>
      <c r="V220" s="62" t="str">
        <f t="shared" si="27"/>
        <v>&lt;8.4</v>
      </c>
      <c r="W220" s="90"/>
    </row>
    <row r="221" spans="1:23" x14ac:dyDescent="0.45">
      <c r="A221" s="64">
        <f t="shared" si="28"/>
        <v>215</v>
      </c>
      <c r="B221" s="66" t="s">
        <v>277</v>
      </c>
      <c r="C221" s="65" t="s">
        <v>277</v>
      </c>
      <c r="D221" s="52" t="s">
        <v>277</v>
      </c>
      <c r="E221" s="66" t="s">
        <v>699</v>
      </c>
      <c r="F221" s="65" t="s">
        <v>632</v>
      </c>
      <c r="G221" s="83" t="s">
        <v>422</v>
      </c>
      <c r="H221" s="52" t="s">
        <v>35</v>
      </c>
      <c r="I221" s="66" t="s">
        <v>655</v>
      </c>
      <c r="J221" s="66" t="s">
        <v>632</v>
      </c>
      <c r="K221" s="50" t="s">
        <v>641</v>
      </c>
      <c r="L221" s="53" t="s">
        <v>38</v>
      </c>
      <c r="M221" s="163" t="s">
        <v>638</v>
      </c>
      <c r="N221" s="69" t="s">
        <v>40</v>
      </c>
      <c r="O221" s="70">
        <v>44012</v>
      </c>
      <c r="P221" s="71">
        <v>44018</v>
      </c>
      <c r="Q221" s="72" t="s">
        <v>707</v>
      </c>
      <c r="R221" s="73" t="s">
        <v>708</v>
      </c>
      <c r="S221" s="76" t="s">
        <v>361</v>
      </c>
      <c r="T221" s="61" t="str">
        <f t="shared" si="26"/>
        <v>&lt;4.54</v>
      </c>
      <c r="U221" s="61" t="str">
        <f t="shared" si="26"/>
        <v>&lt;4.51</v>
      </c>
      <c r="V221" s="62" t="str">
        <f t="shared" si="27"/>
        <v>&lt;9.1</v>
      </c>
      <c r="W221" s="90"/>
    </row>
    <row r="222" spans="1:23" x14ac:dyDescent="0.45">
      <c r="A222" s="64">
        <f t="shared" si="28"/>
        <v>216</v>
      </c>
      <c r="B222" s="66" t="s">
        <v>277</v>
      </c>
      <c r="C222" s="65" t="s">
        <v>277</v>
      </c>
      <c r="D222" s="52" t="s">
        <v>277</v>
      </c>
      <c r="E222" s="66" t="s">
        <v>699</v>
      </c>
      <c r="F222" s="65" t="s">
        <v>632</v>
      </c>
      <c r="G222" s="83" t="s">
        <v>422</v>
      </c>
      <c r="H222" s="52" t="s">
        <v>35</v>
      </c>
      <c r="I222" s="66" t="s">
        <v>652</v>
      </c>
      <c r="J222" s="66" t="s">
        <v>632</v>
      </c>
      <c r="K222" s="50" t="s">
        <v>664</v>
      </c>
      <c r="L222" s="53" t="s">
        <v>38</v>
      </c>
      <c r="M222" s="163" t="s">
        <v>638</v>
      </c>
      <c r="N222" s="69" t="s">
        <v>40</v>
      </c>
      <c r="O222" s="70">
        <v>44012</v>
      </c>
      <c r="P222" s="71">
        <v>44018</v>
      </c>
      <c r="Q222" s="72" t="s">
        <v>709</v>
      </c>
      <c r="R222" s="73" t="s">
        <v>710</v>
      </c>
      <c r="S222" s="76" t="s">
        <v>711</v>
      </c>
      <c r="T222" s="61" t="str">
        <f t="shared" si="26"/>
        <v>&lt;5.24</v>
      </c>
      <c r="U222" s="61" t="str">
        <f t="shared" si="26"/>
        <v>&lt;4.12</v>
      </c>
      <c r="V222" s="62" t="str">
        <f t="shared" si="27"/>
        <v>&lt;9.4</v>
      </c>
      <c r="W222" s="90"/>
    </row>
    <row r="223" spans="1:23" x14ac:dyDescent="0.45">
      <c r="A223" s="64">
        <f t="shared" si="28"/>
        <v>217</v>
      </c>
      <c r="B223" s="66" t="s">
        <v>277</v>
      </c>
      <c r="C223" s="65" t="s">
        <v>277</v>
      </c>
      <c r="D223" s="52" t="s">
        <v>277</v>
      </c>
      <c r="E223" s="66" t="s">
        <v>699</v>
      </c>
      <c r="F223" s="65" t="s">
        <v>632</v>
      </c>
      <c r="G223" s="83" t="s">
        <v>422</v>
      </c>
      <c r="H223" s="52" t="s">
        <v>35</v>
      </c>
      <c r="I223" s="66" t="s">
        <v>692</v>
      </c>
      <c r="J223" s="66" t="s">
        <v>632</v>
      </c>
      <c r="K223" s="50" t="s">
        <v>664</v>
      </c>
      <c r="L223" s="53" t="s">
        <v>38</v>
      </c>
      <c r="M223" s="163" t="s">
        <v>638</v>
      </c>
      <c r="N223" s="69" t="s">
        <v>40</v>
      </c>
      <c r="O223" s="70">
        <v>44012</v>
      </c>
      <c r="P223" s="71">
        <v>44018</v>
      </c>
      <c r="Q223" s="72" t="s">
        <v>712</v>
      </c>
      <c r="R223" s="73" t="s">
        <v>713</v>
      </c>
      <c r="S223" s="76" t="s">
        <v>284</v>
      </c>
      <c r="T223" s="61" t="str">
        <f t="shared" si="26"/>
        <v>&lt;5.19</v>
      </c>
      <c r="U223" s="61" t="str">
        <f t="shared" si="26"/>
        <v>&lt;5.47</v>
      </c>
      <c r="V223" s="62" t="str">
        <f t="shared" si="27"/>
        <v>&lt;11</v>
      </c>
      <c r="W223" s="90"/>
    </row>
    <row r="224" spans="1:23" x14ac:dyDescent="0.45">
      <c r="A224" s="64">
        <f t="shared" si="28"/>
        <v>218</v>
      </c>
      <c r="B224" s="66" t="s">
        <v>277</v>
      </c>
      <c r="C224" s="65" t="s">
        <v>277</v>
      </c>
      <c r="D224" s="52" t="s">
        <v>277</v>
      </c>
      <c r="E224" s="66" t="s">
        <v>714</v>
      </c>
      <c r="F224" s="65" t="s">
        <v>632</v>
      </c>
      <c r="G224" s="83" t="s">
        <v>422</v>
      </c>
      <c r="H224" s="52" t="s">
        <v>35</v>
      </c>
      <c r="I224" s="66" t="s">
        <v>685</v>
      </c>
      <c r="J224" s="66" t="s">
        <v>632</v>
      </c>
      <c r="K224" s="50" t="s">
        <v>641</v>
      </c>
      <c r="L224" s="53" t="s">
        <v>38</v>
      </c>
      <c r="M224" s="163" t="s">
        <v>638</v>
      </c>
      <c r="N224" s="69" t="s">
        <v>40</v>
      </c>
      <c r="O224" s="70">
        <v>44012</v>
      </c>
      <c r="P224" s="71">
        <v>44018</v>
      </c>
      <c r="Q224" s="72" t="s">
        <v>643</v>
      </c>
      <c r="R224" s="73" t="s">
        <v>715</v>
      </c>
      <c r="S224" s="76" t="s">
        <v>716</v>
      </c>
      <c r="T224" s="61" t="str">
        <f t="shared" si="26"/>
        <v>&lt;4.95</v>
      </c>
      <c r="U224" s="61" t="str">
        <f t="shared" si="26"/>
        <v>&lt;4.62</v>
      </c>
      <c r="V224" s="62" t="str">
        <f t="shared" si="27"/>
        <v>&lt;9.6</v>
      </c>
      <c r="W224" s="90"/>
    </row>
    <row r="225" spans="1:23" x14ac:dyDescent="0.45">
      <c r="A225" s="64">
        <f t="shared" si="28"/>
        <v>219</v>
      </c>
      <c r="B225" s="66" t="s">
        <v>277</v>
      </c>
      <c r="C225" s="65" t="s">
        <v>277</v>
      </c>
      <c r="D225" s="52" t="s">
        <v>277</v>
      </c>
      <c r="E225" s="66" t="s">
        <v>714</v>
      </c>
      <c r="F225" s="65" t="s">
        <v>632</v>
      </c>
      <c r="G225" s="83" t="s">
        <v>422</v>
      </c>
      <c r="H225" s="52" t="s">
        <v>35</v>
      </c>
      <c r="I225" s="66" t="s">
        <v>717</v>
      </c>
      <c r="J225" s="66" t="s">
        <v>632</v>
      </c>
      <c r="K225" s="50" t="s">
        <v>641</v>
      </c>
      <c r="L225" s="53" t="s">
        <v>38</v>
      </c>
      <c r="M225" s="163" t="s">
        <v>638</v>
      </c>
      <c r="N225" s="69" t="s">
        <v>40</v>
      </c>
      <c r="O225" s="70">
        <v>44012</v>
      </c>
      <c r="P225" s="71">
        <v>44018</v>
      </c>
      <c r="Q225" s="72" t="s">
        <v>718</v>
      </c>
      <c r="R225" s="73" t="s">
        <v>703</v>
      </c>
      <c r="S225" s="76" t="s">
        <v>644</v>
      </c>
      <c r="T225" s="61" t="str">
        <f t="shared" si="26"/>
        <v>&lt;5.34</v>
      </c>
      <c r="U225" s="61" t="str">
        <f t="shared" si="26"/>
        <v>&lt;4.32</v>
      </c>
      <c r="V225" s="62" t="str">
        <f t="shared" si="27"/>
        <v>&lt;9.7</v>
      </c>
      <c r="W225" s="90"/>
    </row>
    <row r="226" spans="1:23" x14ac:dyDescent="0.45">
      <c r="A226" s="64">
        <f t="shared" si="28"/>
        <v>220</v>
      </c>
      <c r="B226" s="66" t="s">
        <v>277</v>
      </c>
      <c r="C226" s="65" t="s">
        <v>277</v>
      </c>
      <c r="D226" s="52" t="s">
        <v>277</v>
      </c>
      <c r="E226" s="66" t="s">
        <v>719</v>
      </c>
      <c r="F226" s="65" t="s">
        <v>632</v>
      </c>
      <c r="G226" s="83" t="s">
        <v>422</v>
      </c>
      <c r="H226" s="52" t="s">
        <v>35</v>
      </c>
      <c r="I226" s="66" t="s">
        <v>692</v>
      </c>
      <c r="J226" s="66" t="s">
        <v>632</v>
      </c>
      <c r="K226" s="50" t="s">
        <v>641</v>
      </c>
      <c r="L226" s="53" t="s">
        <v>38</v>
      </c>
      <c r="M226" s="163" t="s">
        <v>638</v>
      </c>
      <c r="N226" s="69" t="s">
        <v>40</v>
      </c>
      <c r="O226" s="70">
        <v>44019</v>
      </c>
      <c r="P226" s="71">
        <v>44020</v>
      </c>
      <c r="Q226" s="72" t="s">
        <v>720</v>
      </c>
      <c r="R226" s="73" t="s">
        <v>721</v>
      </c>
      <c r="S226" s="76" t="s">
        <v>722</v>
      </c>
      <c r="T226" s="61" t="str">
        <f t="shared" si="26"/>
        <v>&lt;2.81</v>
      </c>
      <c r="U226" s="61" t="str">
        <f t="shared" si="26"/>
        <v>&lt;6.21</v>
      </c>
      <c r="V226" s="62" t="str">
        <f t="shared" si="27"/>
        <v>&lt;9</v>
      </c>
      <c r="W226" s="90"/>
    </row>
    <row r="227" spans="1:23" x14ac:dyDescent="0.45">
      <c r="A227" s="64">
        <f t="shared" si="28"/>
        <v>221</v>
      </c>
      <c r="B227" s="66" t="s">
        <v>277</v>
      </c>
      <c r="C227" s="65" t="s">
        <v>277</v>
      </c>
      <c r="D227" s="52" t="s">
        <v>277</v>
      </c>
      <c r="E227" s="66" t="s">
        <v>723</v>
      </c>
      <c r="F227" s="65" t="s">
        <v>632</v>
      </c>
      <c r="G227" s="83" t="s">
        <v>422</v>
      </c>
      <c r="H227" s="52" t="s">
        <v>35</v>
      </c>
      <c r="I227" s="66" t="s">
        <v>652</v>
      </c>
      <c r="J227" s="66" t="s">
        <v>632</v>
      </c>
      <c r="K227" s="50" t="s">
        <v>641</v>
      </c>
      <c r="L227" s="53" t="s">
        <v>38</v>
      </c>
      <c r="M227" s="163" t="s">
        <v>638</v>
      </c>
      <c r="N227" s="69" t="s">
        <v>40</v>
      </c>
      <c r="O227" s="70">
        <v>44018</v>
      </c>
      <c r="P227" s="71">
        <v>44020</v>
      </c>
      <c r="Q227" s="72" t="s">
        <v>724</v>
      </c>
      <c r="R227" s="73" t="s">
        <v>725</v>
      </c>
      <c r="S227" s="76" t="s">
        <v>722</v>
      </c>
      <c r="T227" s="61" t="str">
        <f t="shared" si="26"/>
        <v>&lt;3.92</v>
      </c>
      <c r="U227" s="61" t="str">
        <f t="shared" si="26"/>
        <v>&lt;5.07</v>
      </c>
      <c r="V227" s="62" t="str">
        <f t="shared" si="27"/>
        <v>&lt;9</v>
      </c>
      <c r="W227" s="90"/>
    </row>
    <row r="228" spans="1:23" x14ac:dyDescent="0.45">
      <c r="A228" s="64">
        <f t="shared" si="28"/>
        <v>222</v>
      </c>
      <c r="B228" s="66" t="s">
        <v>726</v>
      </c>
      <c r="C228" s="65" t="s">
        <v>726</v>
      </c>
      <c r="D228" s="52" t="s">
        <v>726</v>
      </c>
      <c r="E228" s="66" t="s">
        <v>723</v>
      </c>
      <c r="F228" s="65" t="s">
        <v>632</v>
      </c>
      <c r="G228" s="83" t="s">
        <v>422</v>
      </c>
      <c r="H228" s="52" t="s">
        <v>35</v>
      </c>
      <c r="I228" s="66" t="s">
        <v>682</v>
      </c>
      <c r="J228" s="66" t="s">
        <v>632</v>
      </c>
      <c r="K228" s="50" t="s">
        <v>641</v>
      </c>
      <c r="L228" s="53" t="s">
        <v>38</v>
      </c>
      <c r="M228" s="163" t="s">
        <v>638</v>
      </c>
      <c r="N228" s="69" t="s">
        <v>40</v>
      </c>
      <c r="O228" s="70">
        <v>44018</v>
      </c>
      <c r="P228" s="71">
        <v>44020</v>
      </c>
      <c r="Q228" s="72" t="s">
        <v>643</v>
      </c>
      <c r="R228" s="73" t="s">
        <v>727</v>
      </c>
      <c r="S228" s="76" t="s">
        <v>333</v>
      </c>
      <c r="T228" s="61" t="str">
        <f t="shared" ref="T228:U262" si="29">IF(Q228="","",IF(NOT(ISERROR(Q228*1)),ROUNDDOWN(Q228*1,2-INT(LOG(ABS(Q228*1)))),IFERROR("&lt;"&amp;ROUNDDOWN(IF(SUBSTITUTE(Q228,"&lt;","")*1&lt;=50,SUBSTITUTE(Q228,"&lt;","")*1,""),2-INT(LOG(ABS(SUBSTITUTE(Q228,"&lt;","")*1)))),IF(Q228="-",Q228,"入力形式が間違っています"))))</f>
        <v>&lt;4.95</v>
      </c>
      <c r="U228" s="61" t="str">
        <f t="shared" si="29"/>
        <v>&lt;5.2</v>
      </c>
      <c r="V228" s="62" t="str">
        <f t="shared" si="27"/>
        <v>&lt;10</v>
      </c>
      <c r="W228" s="90"/>
    </row>
    <row r="229" spans="1:23" x14ac:dyDescent="0.45">
      <c r="A229" s="64">
        <f t="shared" si="28"/>
        <v>223</v>
      </c>
      <c r="B229" s="66" t="s">
        <v>726</v>
      </c>
      <c r="C229" s="65" t="s">
        <v>726</v>
      </c>
      <c r="D229" s="52" t="s">
        <v>726</v>
      </c>
      <c r="E229" s="66" t="s">
        <v>728</v>
      </c>
      <c r="F229" s="65" t="s">
        <v>632</v>
      </c>
      <c r="G229" s="83" t="s">
        <v>422</v>
      </c>
      <c r="H229" s="52" t="s">
        <v>35</v>
      </c>
      <c r="I229" s="66" t="s">
        <v>729</v>
      </c>
      <c r="J229" s="66" t="s">
        <v>632</v>
      </c>
      <c r="K229" s="50" t="s">
        <v>641</v>
      </c>
      <c r="L229" s="53" t="s">
        <v>38</v>
      </c>
      <c r="M229" s="163" t="s">
        <v>638</v>
      </c>
      <c r="N229" s="69" t="s">
        <v>40</v>
      </c>
      <c r="O229" s="70">
        <v>44018</v>
      </c>
      <c r="P229" s="71">
        <v>44020</v>
      </c>
      <c r="Q229" s="72" t="s">
        <v>730</v>
      </c>
      <c r="R229" s="73" t="s">
        <v>731</v>
      </c>
      <c r="S229" s="76" t="s">
        <v>284</v>
      </c>
      <c r="T229" s="61" t="str">
        <f t="shared" si="29"/>
        <v>&lt;5.1</v>
      </c>
      <c r="U229" s="61" t="str">
        <f t="shared" si="29"/>
        <v>&lt;5.71</v>
      </c>
      <c r="V229" s="62" t="str">
        <f t="shared" si="27"/>
        <v>&lt;11</v>
      </c>
      <c r="W229" s="90"/>
    </row>
    <row r="230" spans="1:23" x14ac:dyDescent="0.45">
      <c r="A230" s="64">
        <f t="shared" si="28"/>
        <v>224</v>
      </c>
      <c r="B230" s="66" t="s">
        <v>726</v>
      </c>
      <c r="C230" s="65" t="s">
        <v>726</v>
      </c>
      <c r="D230" s="52" t="s">
        <v>726</v>
      </c>
      <c r="E230" s="66" t="s">
        <v>728</v>
      </c>
      <c r="F230" s="65" t="s">
        <v>632</v>
      </c>
      <c r="G230" s="83" t="s">
        <v>422</v>
      </c>
      <c r="H230" s="52" t="s">
        <v>35</v>
      </c>
      <c r="I230" s="66" t="s">
        <v>732</v>
      </c>
      <c r="J230" s="66" t="s">
        <v>632</v>
      </c>
      <c r="K230" s="50" t="s">
        <v>641</v>
      </c>
      <c r="L230" s="53" t="s">
        <v>38</v>
      </c>
      <c r="M230" s="163" t="s">
        <v>638</v>
      </c>
      <c r="N230" s="69" t="s">
        <v>40</v>
      </c>
      <c r="O230" s="70">
        <v>44018</v>
      </c>
      <c r="P230" s="71">
        <v>44021</v>
      </c>
      <c r="Q230" s="72" t="s">
        <v>733</v>
      </c>
      <c r="R230" s="73" t="s">
        <v>668</v>
      </c>
      <c r="S230" s="76" t="s">
        <v>722</v>
      </c>
      <c r="T230" s="61" t="str">
        <f t="shared" si="29"/>
        <v>&lt;4.2</v>
      </c>
      <c r="U230" s="61" t="str">
        <f t="shared" si="29"/>
        <v>&lt;4.82</v>
      </c>
      <c r="V230" s="62" t="str">
        <f t="shared" si="27"/>
        <v>&lt;9</v>
      </c>
      <c r="W230" s="90"/>
    </row>
    <row r="231" spans="1:23" x14ac:dyDescent="0.45">
      <c r="A231" s="64">
        <f t="shared" si="28"/>
        <v>225</v>
      </c>
      <c r="B231" s="66" t="s">
        <v>726</v>
      </c>
      <c r="C231" s="65" t="s">
        <v>726</v>
      </c>
      <c r="D231" s="52" t="s">
        <v>726</v>
      </c>
      <c r="E231" s="66" t="s">
        <v>728</v>
      </c>
      <c r="F231" s="65" t="s">
        <v>632</v>
      </c>
      <c r="G231" s="83" t="s">
        <v>422</v>
      </c>
      <c r="H231" s="52" t="s">
        <v>35</v>
      </c>
      <c r="I231" s="66" t="s">
        <v>734</v>
      </c>
      <c r="J231" s="66" t="s">
        <v>632</v>
      </c>
      <c r="K231" s="50" t="s">
        <v>641</v>
      </c>
      <c r="L231" s="53" t="s">
        <v>38</v>
      </c>
      <c r="M231" s="163" t="s">
        <v>638</v>
      </c>
      <c r="N231" s="69" t="s">
        <v>40</v>
      </c>
      <c r="O231" s="70">
        <v>44017</v>
      </c>
      <c r="P231" s="71">
        <v>44021</v>
      </c>
      <c r="Q231" s="72" t="s">
        <v>735</v>
      </c>
      <c r="R231" s="73" t="s">
        <v>713</v>
      </c>
      <c r="S231" s="76" t="s">
        <v>333</v>
      </c>
      <c r="T231" s="61" t="str">
        <f t="shared" si="29"/>
        <v>&lt;4.66</v>
      </c>
      <c r="U231" s="61" t="str">
        <f t="shared" si="29"/>
        <v>&lt;5.47</v>
      </c>
      <c r="V231" s="62" t="str">
        <f t="shared" si="27"/>
        <v>&lt;10</v>
      </c>
      <c r="W231" s="90"/>
    </row>
    <row r="232" spans="1:23" x14ac:dyDescent="0.45">
      <c r="A232" s="64">
        <f t="shared" si="28"/>
        <v>226</v>
      </c>
      <c r="B232" s="66" t="s">
        <v>726</v>
      </c>
      <c r="C232" s="65" t="s">
        <v>726</v>
      </c>
      <c r="D232" s="52" t="s">
        <v>726</v>
      </c>
      <c r="E232" s="66" t="s">
        <v>736</v>
      </c>
      <c r="F232" s="65" t="s">
        <v>632</v>
      </c>
      <c r="G232" s="83" t="s">
        <v>737</v>
      </c>
      <c r="H232" s="52" t="s">
        <v>35</v>
      </c>
      <c r="I232" s="66" t="s">
        <v>455</v>
      </c>
      <c r="J232" s="66" t="s">
        <v>456</v>
      </c>
      <c r="K232" s="66" t="s">
        <v>632</v>
      </c>
      <c r="L232" s="53" t="s">
        <v>306</v>
      </c>
      <c r="M232" s="163" t="s">
        <v>738</v>
      </c>
      <c r="N232" s="69" t="s">
        <v>40</v>
      </c>
      <c r="O232" s="70">
        <v>44013</v>
      </c>
      <c r="P232" s="71">
        <v>44021</v>
      </c>
      <c r="Q232" s="72" t="s">
        <v>739</v>
      </c>
      <c r="R232" s="73" t="s">
        <v>740</v>
      </c>
      <c r="S232" s="76" t="s">
        <v>525</v>
      </c>
      <c r="T232" s="61" t="str">
        <f t="shared" si="29"/>
        <v>&lt;8.38</v>
      </c>
      <c r="U232" s="61" t="str">
        <f t="shared" si="29"/>
        <v>&lt;9.98</v>
      </c>
      <c r="V232" s="62" t="str">
        <f t="shared" si="27"/>
        <v>&lt;18</v>
      </c>
      <c r="W232" s="90"/>
    </row>
    <row r="233" spans="1:23" x14ac:dyDescent="0.45">
      <c r="A233" s="64">
        <f t="shared" si="28"/>
        <v>227</v>
      </c>
      <c r="B233" s="66" t="s">
        <v>726</v>
      </c>
      <c r="C233" s="65" t="s">
        <v>726</v>
      </c>
      <c r="D233" s="52" t="s">
        <v>726</v>
      </c>
      <c r="E233" s="66" t="s">
        <v>736</v>
      </c>
      <c r="F233" s="65" t="s">
        <v>632</v>
      </c>
      <c r="G233" s="83" t="s">
        <v>737</v>
      </c>
      <c r="H233" s="52" t="s">
        <v>35</v>
      </c>
      <c r="I233" s="66" t="s">
        <v>455</v>
      </c>
      <c r="J233" s="66" t="s">
        <v>456</v>
      </c>
      <c r="K233" s="66" t="s">
        <v>632</v>
      </c>
      <c r="L233" s="53" t="s">
        <v>306</v>
      </c>
      <c r="M233" s="163" t="s">
        <v>738</v>
      </c>
      <c r="N233" s="69" t="s">
        <v>40</v>
      </c>
      <c r="O233" s="70">
        <v>44015</v>
      </c>
      <c r="P233" s="71">
        <v>44021</v>
      </c>
      <c r="Q233" s="72" t="s">
        <v>741</v>
      </c>
      <c r="R233" s="73" t="s">
        <v>742</v>
      </c>
      <c r="S233" s="76" t="s">
        <v>531</v>
      </c>
      <c r="T233" s="61" t="str">
        <f t="shared" si="29"/>
        <v>&lt;9.2</v>
      </c>
      <c r="U233" s="61" t="str">
        <f t="shared" si="29"/>
        <v>&lt;9.39</v>
      </c>
      <c r="V233" s="62" t="str">
        <f t="shared" si="27"/>
        <v>&lt;19</v>
      </c>
      <c r="W233" s="90"/>
    </row>
    <row r="234" spans="1:23" x14ac:dyDescent="0.45">
      <c r="A234" s="64">
        <f t="shared" si="28"/>
        <v>228</v>
      </c>
      <c r="B234" s="66" t="s">
        <v>726</v>
      </c>
      <c r="C234" s="65" t="s">
        <v>726</v>
      </c>
      <c r="D234" s="52" t="s">
        <v>726</v>
      </c>
      <c r="E234" s="66" t="s">
        <v>736</v>
      </c>
      <c r="F234" s="65" t="s">
        <v>632</v>
      </c>
      <c r="G234" s="83" t="s">
        <v>737</v>
      </c>
      <c r="H234" s="52" t="s">
        <v>35</v>
      </c>
      <c r="I234" s="66" t="s">
        <v>455</v>
      </c>
      <c r="J234" s="66" t="s">
        <v>456</v>
      </c>
      <c r="K234" s="66" t="s">
        <v>632</v>
      </c>
      <c r="L234" s="53" t="s">
        <v>38</v>
      </c>
      <c r="M234" s="163" t="s">
        <v>738</v>
      </c>
      <c r="N234" s="69" t="s">
        <v>40</v>
      </c>
      <c r="O234" s="70">
        <v>44018</v>
      </c>
      <c r="P234" s="71">
        <v>44021</v>
      </c>
      <c r="Q234" s="72" t="s">
        <v>743</v>
      </c>
      <c r="R234" s="73" t="s">
        <v>744</v>
      </c>
      <c r="S234" s="76" t="s">
        <v>525</v>
      </c>
      <c r="T234" s="61" t="str">
        <f t="shared" si="29"/>
        <v>&lt;8.17</v>
      </c>
      <c r="U234" s="61" t="str">
        <f t="shared" si="29"/>
        <v>&lt;9.74</v>
      </c>
      <c r="V234" s="62" t="str">
        <f t="shared" si="27"/>
        <v>&lt;18</v>
      </c>
      <c r="W234" s="90"/>
    </row>
    <row r="235" spans="1:23" x14ac:dyDescent="0.45">
      <c r="A235" s="64">
        <f t="shared" si="28"/>
        <v>229</v>
      </c>
      <c r="B235" s="66" t="s">
        <v>726</v>
      </c>
      <c r="C235" s="65" t="s">
        <v>726</v>
      </c>
      <c r="D235" s="52" t="s">
        <v>726</v>
      </c>
      <c r="E235" s="66" t="s">
        <v>745</v>
      </c>
      <c r="F235" s="65" t="s">
        <v>632</v>
      </c>
      <c r="G235" s="83" t="s">
        <v>737</v>
      </c>
      <c r="H235" s="52" t="s">
        <v>35</v>
      </c>
      <c r="I235" s="66" t="s">
        <v>455</v>
      </c>
      <c r="J235" s="66" t="s">
        <v>456</v>
      </c>
      <c r="K235" s="66" t="s">
        <v>632</v>
      </c>
      <c r="L235" s="53" t="s">
        <v>426</v>
      </c>
      <c r="M235" s="163" t="s">
        <v>738</v>
      </c>
      <c r="N235" s="69" t="s">
        <v>40</v>
      </c>
      <c r="O235" s="70">
        <v>44020</v>
      </c>
      <c r="P235" s="71">
        <v>44021</v>
      </c>
      <c r="Q235" s="72" t="s">
        <v>746</v>
      </c>
      <c r="R235" s="73" t="s">
        <v>747</v>
      </c>
      <c r="S235" s="76" t="s">
        <v>525</v>
      </c>
      <c r="T235" s="61" t="str">
        <f t="shared" si="29"/>
        <v>&lt;9.06</v>
      </c>
      <c r="U235" s="61" t="str">
        <f t="shared" si="29"/>
        <v>&lt;8.97</v>
      </c>
      <c r="V235" s="62" t="str">
        <f t="shared" si="27"/>
        <v>&lt;18</v>
      </c>
      <c r="W235" s="90"/>
    </row>
    <row r="236" spans="1:23" x14ac:dyDescent="0.45">
      <c r="A236" s="64">
        <f t="shared" si="28"/>
        <v>230</v>
      </c>
      <c r="B236" s="66" t="s">
        <v>726</v>
      </c>
      <c r="C236" s="65" t="s">
        <v>726</v>
      </c>
      <c r="D236" s="52" t="s">
        <v>726</v>
      </c>
      <c r="E236" s="66" t="s">
        <v>745</v>
      </c>
      <c r="F236" s="65" t="s">
        <v>632</v>
      </c>
      <c r="G236" s="83" t="s">
        <v>737</v>
      </c>
      <c r="H236" s="52" t="s">
        <v>35</v>
      </c>
      <c r="I236" s="66" t="s">
        <v>455</v>
      </c>
      <c r="J236" s="66" t="s">
        <v>456</v>
      </c>
      <c r="K236" s="66" t="s">
        <v>632</v>
      </c>
      <c r="L236" s="53" t="s">
        <v>748</v>
      </c>
      <c r="M236" s="163" t="s">
        <v>738</v>
      </c>
      <c r="N236" s="69" t="s">
        <v>40</v>
      </c>
      <c r="O236" s="70">
        <v>44020</v>
      </c>
      <c r="P236" s="71">
        <v>44021</v>
      </c>
      <c r="Q236" s="72" t="s">
        <v>749</v>
      </c>
      <c r="R236" s="199" t="s">
        <v>750</v>
      </c>
      <c r="S236" s="76" t="s">
        <v>751</v>
      </c>
      <c r="T236" s="61" t="str">
        <f t="shared" si="29"/>
        <v>&lt;9.69</v>
      </c>
      <c r="U236" s="61" t="str">
        <f t="shared" si="29"/>
        <v>&lt;6.66</v>
      </c>
      <c r="V236" s="62" t="str">
        <f t="shared" si="27"/>
        <v>&lt;16</v>
      </c>
      <c r="W236" s="90"/>
    </row>
    <row r="237" spans="1:23" x14ac:dyDescent="0.45">
      <c r="A237" s="64">
        <f t="shared" si="28"/>
        <v>231</v>
      </c>
      <c r="B237" s="66" t="s">
        <v>726</v>
      </c>
      <c r="C237" s="65" t="s">
        <v>726</v>
      </c>
      <c r="D237" s="52" t="s">
        <v>726</v>
      </c>
      <c r="E237" s="66" t="s">
        <v>745</v>
      </c>
      <c r="F237" s="65" t="s">
        <v>632</v>
      </c>
      <c r="G237" s="83" t="s">
        <v>737</v>
      </c>
      <c r="H237" s="52" t="s">
        <v>35</v>
      </c>
      <c r="I237" s="66" t="s">
        <v>455</v>
      </c>
      <c r="J237" s="66" t="s">
        <v>456</v>
      </c>
      <c r="K237" s="66" t="s">
        <v>632</v>
      </c>
      <c r="L237" s="53" t="s">
        <v>426</v>
      </c>
      <c r="M237" s="163" t="s">
        <v>738</v>
      </c>
      <c r="N237" s="69" t="s">
        <v>40</v>
      </c>
      <c r="O237" s="70">
        <v>44020</v>
      </c>
      <c r="P237" s="71">
        <v>44021</v>
      </c>
      <c r="Q237" s="72" t="s">
        <v>752</v>
      </c>
      <c r="R237" s="199">
        <v>12</v>
      </c>
      <c r="S237" s="76">
        <v>12</v>
      </c>
      <c r="T237" s="61" t="str">
        <f t="shared" si="29"/>
        <v>&lt;7.59</v>
      </c>
      <c r="U237" s="61">
        <f t="shared" si="29"/>
        <v>12</v>
      </c>
      <c r="V237" s="62">
        <f t="shared" si="27"/>
        <v>12</v>
      </c>
      <c r="W237" s="90"/>
    </row>
    <row r="238" spans="1:23" x14ac:dyDescent="0.45">
      <c r="A238" s="64">
        <f t="shared" si="28"/>
        <v>232</v>
      </c>
      <c r="B238" s="66" t="s">
        <v>753</v>
      </c>
      <c r="C238" s="65" t="s">
        <v>754</v>
      </c>
      <c r="D238" s="52" t="s">
        <v>754</v>
      </c>
      <c r="E238" s="66" t="s">
        <v>632</v>
      </c>
      <c r="F238" s="65" t="s">
        <v>755</v>
      </c>
      <c r="G238" s="83" t="s">
        <v>756</v>
      </c>
      <c r="H238" s="52" t="s">
        <v>757</v>
      </c>
      <c r="I238" s="66" t="s">
        <v>85</v>
      </c>
      <c r="J238" s="66" t="s">
        <v>758</v>
      </c>
      <c r="K238" s="66" t="s">
        <v>632</v>
      </c>
      <c r="L238" s="53" t="s">
        <v>759</v>
      </c>
      <c r="M238" s="163" t="s">
        <v>760</v>
      </c>
      <c r="N238" s="69" t="s">
        <v>40</v>
      </c>
      <c r="O238" s="70">
        <v>44015</v>
      </c>
      <c r="P238" s="71">
        <v>44018</v>
      </c>
      <c r="Q238" s="72" t="s">
        <v>761</v>
      </c>
      <c r="R238" s="73" t="s">
        <v>172</v>
      </c>
      <c r="S238" s="76" t="s">
        <v>186</v>
      </c>
      <c r="T238" s="61" t="str">
        <f t="shared" si="29"/>
        <v>&lt;3.8</v>
      </c>
      <c r="U238" s="61" t="str">
        <f t="shared" si="29"/>
        <v>&lt;4.29</v>
      </c>
      <c r="V238" s="62" t="str">
        <f t="shared" si="27"/>
        <v>&lt;8.1</v>
      </c>
      <c r="W238" s="90"/>
    </row>
    <row r="239" spans="1:23" x14ac:dyDescent="0.45">
      <c r="A239" s="64">
        <f t="shared" si="28"/>
        <v>233</v>
      </c>
      <c r="B239" s="66" t="s">
        <v>753</v>
      </c>
      <c r="C239" s="65" t="s">
        <v>754</v>
      </c>
      <c r="D239" s="52" t="s">
        <v>754</v>
      </c>
      <c r="E239" s="66" t="s">
        <v>632</v>
      </c>
      <c r="F239" s="65" t="s">
        <v>755</v>
      </c>
      <c r="G239" s="83" t="s">
        <v>756</v>
      </c>
      <c r="H239" s="52" t="s">
        <v>757</v>
      </c>
      <c r="I239" s="66" t="s">
        <v>762</v>
      </c>
      <c r="J239" s="66" t="s">
        <v>758</v>
      </c>
      <c r="K239" s="66" t="s">
        <v>632</v>
      </c>
      <c r="L239" s="53" t="s">
        <v>759</v>
      </c>
      <c r="M239" s="163" t="s">
        <v>760</v>
      </c>
      <c r="N239" s="69" t="s">
        <v>40</v>
      </c>
      <c r="O239" s="70">
        <v>44015</v>
      </c>
      <c r="P239" s="71">
        <v>44018</v>
      </c>
      <c r="Q239" s="72" t="s">
        <v>449</v>
      </c>
      <c r="R239" s="73" t="s">
        <v>178</v>
      </c>
      <c r="S239" s="76" t="s">
        <v>434</v>
      </c>
      <c r="T239" s="61" t="str">
        <f t="shared" si="29"/>
        <v>&lt;3.36</v>
      </c>
      <c r="U239" s="61" t="str">
        <f t="shared" si="29"/>
        <v>&lt;4.11</v>
      </c>
      <c r="V239" s="62" t="str">
        <f t="shared" si="27"/>
        <v>&lt;7.5</v>
      </c>
      <c r="W239" s="90"/>
    </row>
    <row r="240" spans="1:23" x14ac:dyDescent="0.45">
      <c r="A240" s="64">
        <f t="shared" si="28"/>
        <v>234</v>
      </c>
      <c r="B240" s="66" t="s">
        <v>753</v>
      </c>
      <c r="C240" s="65" t="s">
        <v>754</v>
      </c>
      <c r="D240" s="52" t="s">
        <v>754</v>
      </c>
      <c r="E240" s="66" t="s">
        <v>632</v>
      </c>
      <c r="F240" s="65" t="s">
        <v>755</v>
      </c>
      <c r="G240" s="83" t="s">
        <v>756</v>
      </c>
      <c r="H240" s="52" t="s">
        <v>757</v>
      </c>
      <c r="I240" s="66" t="s">
        <v>763</v>
      </c>
      <c r="J240" s="66" t="s">
        <v>758</v>
      </c>
      <c r="K240" s="66" t="s">
        <v>632</v>
      </c>
      <c r="L240" s="53" t="s">
        <v>759</v>
      </c>
      <c r="M240" s="163" t="s">
        <v>760</v>
      </c>
      <c r="N240" s="69" t="s">
        <v>40</v>
      </c>
      <c r="O240" s="70">
        <v>44017</v>
      </c>
      <c r="P240" s="71">
        <v>44018</v>
      </c>
      <c r="Q240" s="72" t="s">
        <v>764</v>
      </c>
      <c r="R240" s="73" t="s">
        <v>765</v>
      </c>
      <c r="S240" s="76" t="s">
        <v>766</v>
      </c>
      <c r="T240" s="61" t="str">
        <f t="shared" si="29"/>
        <v>&lt;3.46</v>
      </c>
      <c r="U240" s="61" t="str">
        <f t="shared" si="29"/>
        <v>&lt;3.74</v>
      </c>
      <c r="V240" s="62" t="str">
        <f t="shared" si="27"/>
        <v>&lt;7.2</v>
      </c>
      <c r="W240" s="90"/>
    </row>
    <row r="241" spans="1:23" x14ac:dyDescent="0.45">
      <c r="A241" s="64">
        <f t="shared" si="28"/>
        <v>235</v>
      </c>
      <c r="B241" s="66" t="s">
        <v>753</v>
      </c>
      <c r="C241" s="65" t="s">
        <v>767</v>
      </c>
      <c r="D241" s="52" t="s">
        <v>754</v>
      </c>
      <c r="E241" s="66" t="s">
        <v>632</v>
      </c>
      <c r="F241" s="65" t="s">
        <v>768</v>
      </c>
      <c r="G241" s="83" t="s">
        <v>756</v>
      </c>
      <c r="H241" s="52" t="s">
        <v>757</v>
      </c>
      <c r="I241" s="66" t="s">
        <v>769</v>
      </c>
      <c r="J241" s="66" t="s">
        <v>758</v>
      </c>
      <c r="K241" s="66" t="s">
        <v>632</v>
      </c>
      <c r="L241" s="53" t="s">
        <v>759</v>
      </c>
      <c r="M241" s="163" t="s">
        <v>770</v>
      </c>
      <c r="N241" s="69" t="s">
        <v>40</v>
      </c>
      <c r="O241" s="70">
        <v>44013</v>
      </c>
      <c r="P241" s="71">
        <v>44015</v>
      </c>
      <c r="Q241" s="72" t="s">
        <v>125</v>
      </c>
      <c r="R241" s="73" t="s">
        <v>125</v>
      </c>
      <c r="S241" s="76" t="s">
        <v>599</v>
      </c>
      <c r="T241" s="61" t="str">
        <f t="shared" si="29"/>
        <v>&lt;10</v>
      </c>
      <c r="U241" s="61" t="str">
        <f t="shared" si="29"/>
        <v>&lt;10</v>
      </c>
      <c r="V241" s="62" t="str">
        <f t="shared" si="27"/>
        <v>&lt;20</v>
      </c>
      <c r="W241" s="90"/>
    </row>
    <row r="242" spans="1:23" x14ac:dyDescent="0.45">
      <c r="A242" s="64">
        <f t="shared" si="28"/>
        <v>236</v>
      </c>
      <c r="B242" s="66" t="s">
        <v>753</v>
      </c>
      <c r="C242" s="65" t="s">
        <v>767</v>
      </c>
      <c r="D242" s="52" t="s">
        <v>754</v>
      </c>
      <c r="E242" s="66" t="s">
        <v>632</v>
      </c>
      <c r="F242" s="65" t="s">
        <v>771</v>
      </c>
      <c r="G242" s="83" t="s">
        <v>756</v>
      </c>
      <c r="H242" s="52" t="s">
        <v>757</v>
      </c>
      <c r="I242" s="66" t="s">
        <v>772</v>
      </c>
      <c r="J242" s="66" t="s">
        <v>758</v>
      </c>
      <c r="K242" s="66" t="s">
        <v>632</v>
      </c>
      <c r="L242" s="53" t="s">
        <v>759</v>
      </c>
      <c r="M242" s="163" t="s">
        <v>770</v>
      </c>
      <c r="N242" s="69" t="s">
        <v>40</v>
      </c>
      <c r="O242" s="70">
        <v>44013</v>
      </c>
      <c r="P242" s="71">
        <v>44015</v>
      </c>
      <c r="Q242" s="72" t="s">
        <v>125</v>
      </c>
      <c r="R242" s="73" t="s">
        <v>125</v>
      </c>
      <c r="S242" s="76" t="s">
        <v>599</v>
      </c>
      <c r="T242" s="61" t="str">
        <f t="shared" si="29"/>
        <v>&lt;10</v>
      </c>
      <c r="U242" s="61" t="str">
        <f t="shared" si="29"/>
        <v>&lt;10</v>
      </c>
      <c r="V242" s="62" t="str">
        <f t="shared" si="27"/>
        <v>&lt;20</v>
      </c>
      <c r="W242" s="90"/>
    </row>
    <row r="243" spans="1:23" x14ac:dyDescent="0.45">
      <c r="A243" s="64">
        <f t="shared" si="28"/>
        <v>237</v>
      </c>
      <c r="B243" s="66" t="s">
        <v>753</v>
      </c>
      <c r="C243" s="65" t="s">
        <v>767</v>
      </c>
      <c r="D243" s="52" t="s">
        <v>754</v>
      </c>
      <c r="E243" s="66" t="s">
        <v>632</v>
      </c>
      <c r="F243" s="65" t="s">
        <v>771</v>
      </c>
      <c r="G243" s="83" t="s">
        <v>756</v>
      </c>
      <c r="H243" s="52" t="s">
        <v>757</v>
      </c>
      <c r="I243" s="66" t="s">
        <v>772</v>
      </c>
      <c r="J243" s="66" t="s">
        <v>758</v>
      </c>
      <c r="K243" s="66" t="s">
        <v>632</v>
      </c>
      <c r="L243" s="53" t="s">
        <v>759</v>
      </c>
      <c r="M243" s="163" t="s">
        <v>770</v>
      </c>
      <c r="N243" s="69" t="s">
        <v>40</v>
      </c>
      <c r="O243" s="70">
        <v>44013</v>
      </c>
      <c r="P243" s="71">
        <v>44015</v>
      </c>
      <c r="Q243" s="72" t="s">
        <v>125</v>
      </c>
      <c r="R243" s="199" t="s">
        <v>125</v>
      </c>
      <c r="S243" s="76" t="s">
        <v>599</v>
      </c>
      <c r="T243" s="61" t="str">
        <f t="shared" si="29"/>
        <v>&lt;10</v>
      </c>
      <c r="U243" s="61" t="str">
        <f t="shared" si="29"/>
        <v>&lt;10</v>
      </c>
      <c r="V243" s="62" t="str">
        <f t="shared" si="27"/>
        <v>&lt;20</v>
      </c>
      <c r="W243" s="90"/>
    </row>
    <row r="244" spans="1:23" x14ac:dyDescent="0.45">
      <c r="A244" s="64">
        <f t="shared" si="28"/>
        <v>238</v>
      </c>
      <c r="B244" s="66" t="s">
        <v>753</v>
      </c>
      <c r="C244" s="65" t="s">
        <v>754</v>
      </c>
      <c r="D244" s="52" t="s">
        <v>754</v>
      </c>
      <c r="E244" s="66" t="s">
        <v>632</v>
      </c>
      <c r="F244" s="65" t="s">
        <v>755</v>
      </c>
      <c r="G244" s="83" t="s">
        <v>756</v>
      </c>
      <c r="H244" s="52" t="s">
        <v>757</v>
      </c>
      <c r="I244" s="66" t="s">
        <v>110</v>
      </c>
      <c r="J244" s="66" t="s">
        <v>758</v>
      </c>
      <c r="K244" s="66" t="s">
        <v>632</v>
      </c>
      <c r="L244" s="53" t="s">
        <v>759</v>
      </c>
      <c r="M244" s="163" t="s">
        <v>760</v>
      </c>
      <c r="N244" s="69" t="s">
        <v>40</v>
      </c>
      <c r="O244" s="70">
        <v>44018</v>
      </c>
      <c r="P244" s="71">
        <v>44019</v>
      </c>
      <c r="Q244" s="72" t="s">
        <v>773</v>
      </c>
      <c r="R244" s="73" t="s">
        <v>433</v>
      </c>
      <c r="S244" s="76" t="s">
        <v>766</v>
      </c>
      <c r="T244" s="61" t="str">
        <f t="shared" si="29"/>
        <v>&lt;3.37</v>
      </c>
      <c r="U244" s="61" t="str">
        <f t="shared" si="29"/>
        <v>&lt;3.84</v>
      </c>
      <c r="V244" s="62" t="str">
        <f t="shared" si="27"/>
        <v>&lt;7.2</v>
      </c>
      <c r="W244" s="90"/>
    </row>
    <row r="245" spans="1:23" x14ac:dyDescent="0.45">
      <c r="A245" s="64">
        <f t="shared" si="28"/>
        <v>239</v>
      </c>
      <c r="B245" s="66" t="s">
        <v>753</v>
      </c>
      <c r="C245" s="65" t="s">
        <v>754</v>
      </c>
      <c r="D245" s="52" t="s">
        <v>754</v>
      </c>
      <c r="E245" s="66" t="s">
        <v>632</v>
      </c>
      <c r="F245" s="65" t="s">
        <v>755</v>
      </c>
      <c r="G245" s="83" t="s">
        <v>756</v>
      </c>
      <c r="H245" s="52" t="s">
        <v>757</v>
      </c>
      <c r="I245" s="66" t="s">
        <v>774</v>
      </c>
      <c r="J245" s="66" t="s">
        <v>758</v>
      </c>
      <c r="K245" s="66" t="s">
        <v>632</v>
      </c>
      <c r="L245" s="53" t="s">
        <v>759</v>
      </c>
      <c r="M245" s="163" t="s">
        <v>760</v>
      </c>
      <c r="N245" s="69" t="s">
        <v>40</v>
      </c>
      <c r="O245" s="70">
        <v>44018</v>
      </c>
      <c r="P245" s="71">
        <v>44019</v>
      </c>
      <c r="Q245" s="72" t="s">
        <v>775</v>
      </c>
      <c r="R245" s="73" t="s">
        <v>776</v>
      </c>
      <c r="S245" s="76" t="s">
        <v>186</v>
      </c>
      <c r="T245" s="61" t="str">
        <f t="shared" si="29"/>
        <v>&lt;3.77</v>
      </c>
      <c r="U245" s="61" t="str">
        <f t="shared" si="29"/>
        <v>&lt;4.36</v>
      </c>
      <c r="V245" s="62" t="str">
        <f t="shared" si="27"/>
        <v>&lt;8.1</v>
      </c>
      <c r="W245" s="90"/>
    </row>
    <row r="246" spans="1:23" x14ac:dyDescent="0.45">
      <c r="A246" s="64">
        <f t="shared" si="28"/>
        <v>240</v>
      </c>
      <c r="B246" s="66" t="s">
        <v>753</v>
      </c>
      <c r="C246" s="65" t="s">
        <v>767</v>
      </c>
      <c r="D246" s="52" t="s">
        <v>754</v>
      </c>
      <c r="E246" s="66" t="s">
        <v>632</v>
      </c>
      <c r="F246" s="65" t="s">
        <v>777</v>
      </c>
      <c r="G246" s="83" t="s">
        <v>756</v>
      </c>
      <c r="H246" s="52" t="s">
        <v>757</v>
      </c>
      <c r="I246" s="66" t="s">
        <v>778</v>
      </c>
      <c r="J246" s="66" t="s">
        <v>779</v>
      </c>
      <c r="K246" s="66" t="s">
        <v>632</v>
      </c>
      <c r="L246" s="53" t="s">
        <v>759</v>
      </c>
      <c r="M246" s="163" t="s">
        <v>770</v>
      </c>
      <c r="N246" s="69" t="s">
        <v>40</v>
      </c>
      <c r="O246" s="70">
        <v>44014</v>
      </c>
      <c r="P246" s="71">
        <v>44018</v>
      </c>
      <c r="Q246" s="72" t="s">
        <v>125</v>
      </c>
      <c r="R246" s="73" t="s">
        <v>125</v>
      </c>
      <c r="S246" s="76" t="s">
        <v>599</v>
      </c>
      <c r="T246" s="61" t="str">
        <f t="shared" si="29"/>
        <v>&lt;10</v>
      </c>
      <c r="U246" s="61" t="str">
        <f t="shared" si="29"/>
        <v>&lt;10</v>
      </c>
      <c r="V246" s="62" t="str">
        <f t="shared" si="27"/>
        <v>&lt;20</v>
      </c>
      <c r="W246" s="90"/>
    </row>
    <row r="247" spans="1:23" x14ac:dyDescent="0.45">
      <c r="A247" s="64">
        <f t="shared" si="28"/>
        <v>241</v>
      </c>
      <c r="B247" s="66" t="s">
        <v>753</v>
      </c>
      <c r="C247" s="65" t="s">
        <v>767</v>
      </c>
      <c r="D247" s="52" t="s">
        <v>754</v>
      </c>
      <c r="E247" s="66" t="s">
        <v>632</v>
      </c>
      <c r="F247" s="65" t="s">
        <v>780</v>
      </c>
      <c r="G247" s="83" t="s">
        <v>756</v>
      </c>
      <c r="H247" s="52" t="s">
        <v>757</v>
      </c>
      <c r="I247" s="66" t="s">
        <v>778</v>
      </c>
      <c r="J247" s="66" t="s">
        <v>779</v>
      </c>
      <c r="K247" s="66" t="s">
        <v>632</v>
      </c>
      <c r="L247" s="53" t="s">
        <v>759</v>
      </c>
      <c r="M247" s="163" t="s">
        <v>770</v>
      </c>
      <c r="N247" s="69" t="s">
        <v>40</v>
      </c>
      <c r="O247" s="70">
        <v>44014</v>
      </c>
      <c r="P247" s="71">
        <v>44018</v>
      </c>
      <c r="Q247" s="72" t="s">
        <v>125</v>
      </c>
      <c r="R247" s="199" t="s">
        <v>125</v>
      </c>
      <c r="S247" s="76" t="s">
        <v>599</v>
      </c>
      <c r="T247" s="61" t="str">
        <f t="shared" si="29"/>
        <v>&lt;10</v>
      </c>
      <c r="U247" s="61" t="str">
        <f t="shared" si="29"/>
        <v>&lt;10</v>
      </c>
      <c r="V247" s="62" t="str">
        <f t="shared" si="27"/>
        <v>&lt;20</v>
      </c>
      <c r="W247" s="90"/>
    </row>
    <row r="248" spans="1:23" x14ac:dyDescent="0.45">
      <c r="A248" s="64">
        <f t="shared" si="28"/>
        <v>242</v>
      </c>
      <c r="B248" s="66" t="s">
        <v>753</v>
      </c>
      <c r="C248" s="65" t="s">
        <v>767</v>
      </c>
      <c r="D248" s="52" t="s">
        <v>754</v>
      </c>
      <c r="E248" s="66" t="s">
        <v>632</v>
      </c>
      <c r="F248" s="65" t="s">
        <v>777</v>
      </c>
      <c r="G248" s="83" t="s">
        <v>756</v>
      </c>
      <c r="H248" s="52" t="s">
        <v>757</v>
      </c>
      <c r="I248" s="66" t="s">
        <v>781</v>
      </c>
      <c r="J248" s="66" t="s">
        <v>779</v>
      </c>
      <c r="K248" s="66" t="s">
        <v>632</v>
      </c>
      <c r="L248" s="53" t="s">
        <v>759</v>
      </c>
      <c r="M248" s="163" t="s">
        <v>770</v>
      </c>
      <c r="N248" s="69" t="s">
        <v>40</v>
      </c>
      <c r="O248" s="70">
        <v>44014</v>
      </c>
      <c r="P248" s="71">
        <v>44018</v>
      </c>
      <c r="Q248" s="72" t="s">
        <v>125</v>
      </c>
      <c r="R248" s="200" t="s">
        <v>125</v>
      </c>
      <c r="S248" s="76" t="s">
        <v>599</v>
      </c>
      <c r="T248" s="61" t="str">
        <f t="shared" si="29"/>
        <v>&lt;10</v>
      </c>
      <c r="U248" s="61" t="str">
        <f t="shared" si="29"/>
        <v>&lt;10</v>
      </c>
      <c r="V248" s="62" t="str">
        <f t="shared" si="27"/>
        <v>&lt;20</v>
      </c>
      <c r="W248" s="90"/>
    </row>
    <row r="249" spans="1:23" x14ac:dyDescent="0.45">
      <c r="A249" s="64">
        <f t="shared" si="28"/>
        <v>243</v>
      </c>
      <c r="B249" s="66" t="s">
        <v>753</v>
      </c>
      <c r="C249" s="65" t="s">
        <v>767</v>
      </c>
      <c r="D249" s="52" t="s">
        <v>754</v>
      </c>
      <c r="E249" s="66" t="s">
        <v>632</v>
      </c>
      <c r="F249" s="65" t="s">
        <v>782</v>
      </c>
      <c r="G249" s="83" t="s">
        <v>756</v>
      </c>
      <c r="H249" s="52" t="s">
        <v>757</v>
      </c>
      <c r="I249" s="66" t="s">
        <v>781</v>
      </c>
      <c r="J249" s="66" t="s">
        <v>779</v>
      </c>
      <c r="K249" s="66" t="s">
        <v>632</v>
      </c>
      <c r="L249" s="53" t="s">
        <v>759</v>
      </c>
      <c r="M249" s="163" t="s">
        <v>770</v>
      </c>
      <c r="N249" s="69" t="s">
        <v>40</v>
      </c>
      <c r="O249" s="70">
        <v>44014</v>
      </c>
      <c r="P249" s="71">
        <v>44018</v>
      </c>
      <c r="Q249" s="72" t="s">
        <v>125</v>
      </c>
      <c r="R249" s="73" t="s">
        <v>125</v>
      </c>
      <c r="S249" s="76" t="s">
        <v>599</v>
      </c>
      <c r="T249" s="61" t="str">
        <f t="shared" si="29"/>
        <v>&lt;10</v>
      </c>
      <c r="U249" s="61" t="str">
        <f t="shared" si="29"/>
        <v>&lt;10</v>
      </c>
      <c r="V249" s="62" t="str">
        <f t="shared" si="27"/>
        <v>&lt;20</v>
      </c>
      <c r="W249" s="90"/>
    </row>
    <row r="250" spans="1:23" x14ac:dyDescent="0.45">
      <c r="A250" s="64">
        <f t="shared" si="28"/>
        <v>244</v>
      </c>
      <c r="B250" s="66" t="s">
        <v>753</v>
      </c>
      <c r="C250" s="65" t="s">
        <v>767</v>
      </c>
      <c r="D250" s="52" t="s">
        <v>754</v>
      </c>
      <c r="E250" s="66" t="s">
        <v>632</v>
      </c>
      <c r="F250" s="65" t="s">
        <v>783</v>
      </c>
      <c r="G250" s="83" t="s">
        <v>756</v>
      </c>
      <c r="H250" s="52" t="s">
        <v>757</v>
      </c>
      <c r="I250" s="66" t="s">
        <v>781</v>
      </c>
      <c r="J250" s="66" t="s">
        <v>779</v>
      </c>
      <c r="K250" s="66" t="s">
        <v>632</v>
      </c>
      <c r="L250" s="53" t="s">
        <v>759</v>
      </c>
      <c r="M250" s="163" t="s">
        <v>770</v>
      </c>
      <c r="N250" s="69" t="s">
        <v>40</v>
      </c>
      <c r="O250" s="70">
        <v>44014</v>
      </c>
      <c r="P250" s="71">
        <v>44018</v>
      </c>
      <c r="Q250" s="72" t="s">
        <v>125</v>
      </c>
      <c r="R250" s="73" t="s">
        <v>125</v>
      </c>
      <c r="S250" s="76" t="s">
        <v>599</v>
      </c>
      <c r="T250" s="61" t="str">
        <f t="shared" si="29"/>
        <v>&lt;10</v>
      </c>
      <c r="U250" s="61" t="str">
        <f t="shared" si="29"/>
        <v>&lt;10</v>
      </c>
      <c r="V250" s="62" t="str">
        <f t="shared" si="27"/>
        <v>&lt;20</v>
      </c>
      <c r="W250" s="90"/>
    </row>
    <row r="251" spans="1:23" x14ac:dyDescent="0.45">
      <c r="A251" s="64">
        <f t="shared" si="28"/>
        <v>245</v>
      </c>
      <c r="B251" s="66" t="s">
        <v>753</v>
      </c>
      <c r="C251" s="65" t="s">
        <v>767</v>
      </c>
      <c r="D251" s="52" t="s">
        <v>754</v>
      </c>
      <c r="E251" s="66" t="s">
        <v>632</v>
      </c>
      <c r="F251" s="65" t="s">
        <v>784</v>
      </c>
      <c r="G251" s="83" t="s">
        <v>756</v>
      </c>
      <c r="H251" s="52" t="s">
        <v>757</v>
      </c>
      <c r="I251" s="66" t="s">
        <v>781</v>
      </c>
      <c r="J251" s="66" t="s">
        <v>779</v>
      </c>
      <c r="K251" s="66" t="s">
        <v>632</v>
      </c>
      <c r="L251" s="53" t="s">
        <v>759</v>
      </c>
      <c r="M251" s="163" t="s">
        <v>770</v>
      </c>
      <c r="N251" s="69" t="s">
        <v>40</v>
      </c>
      <c r="O251" s="70">
        <v>44014</v>
      </c>
      <c r="P251" s="71">
        <v>44018</v>
      </c>
      <c r="Q251" s="72" t="s">
        <v>125</v>
      </c>
      <c r="R251" s="73" t="s">
        <v>125</v>
      </c>
      <c r="S251" s="76" t="s">
        <v>599</v>
      </c>
      <c r="T251" s="61" t="str">
        <f t="shared" si="29"/>
        <v>&lt;10</v>
      </c>
      <c r="U251" s="61" t="str">
        <f t="shared" si="29"/>
        <v>&lt;10</v>
      </c>
      <c r="V251" s="62" t="str">
        <f t="shared" si="27"/>
        <v>&lt;20</v>
      </c>
      <c r="W251" s="90"/>
    </row>
    <row r="252" spans="1:23" x14ac:dyDescent="0.45">
      <c r="A252" s="64">
        <f t="shared" si="28"/>
        <v>246</v>
      </c>
      <c r="B252" s="66" t="s">
        <v>753</v>
      </c>
      <c r="C252" s="65" t="s">
        <v>754</v>
      </c>
      <c r="D252" s="52" t="s">
        <v>754</v>
      </c>
      <c r="E252" s="66" t="s">
        <v>632</v>
      </c>
      <c r="F252" s="65" t="s">
        <v>785</v>
      </c>
      <c r="G252" s="83" t="s">
        <v>756</v>
      </c>
      <c r="H252" s="52" t="s">
        <v>757</v>
      </c>
      <c r="I252" s="66" t="s">
        <v>110</v>
      </c>
      <c r="J252" s="66" t="s">
        <v>758</v>
      </c>
      <c r="K252" s="66" t="s">
        <v>632</v>
      </c>
      <c r="L252" s="53" t="s">
        <v>759</v>
      </c>
      <c r="M252" s="163" t="s">
        <v>786</v>
      </c>
      <c r="N252" s="69" t="s">
        <v>40</v>
      </c>
      <c r="O252" s="70">
        <v>44018</v>
      </c>
      <c r="P252" s="71">
        <v>44021</v>
      </c>
      <c r="Q252" s="72" t="s">
        <v>787</v>
      </c>
      <c r="R252" s="73" t="s">
        <v>111</v>
      </c>
      <c r="S252" s="76" t="s">
        <v>108</v>
      </c>
      <c r="T252" s="61" t="str">
        <f t="shared" si="29"/>
        <v>&lt;3.58</v>
      </c>
      <c r="U252" s="61" t="str">
        <f t="shared" si="29"/>
        <v>&lt;3.79</v>
      </c>
      <c r="V252" s="62" t="str">
        <f t="shared" si="27"/>
        <v>&lt;7.4</v>
      </c>
      <c r="W252" s="90"/>
    </row>
    <row r="253" spans="1:23" x14ac:dyDescent="0.45">
      <c r="A253" s="64">
        <f t="shared" si="28"/>
        <v>247</v>
      </c>
      <c r="B253" s="66" t="s">
        <v>753</v>
      </c>
      <c r="C253" s="65" t="s">
        <v>767</v>
      </c>
      <c r="D253" s="52" t="s">
        <v>754</v>
      </c>
      <c r="E253" s="66" t="s">
        <v>632</v>
      </c>
      <c r="F253" s="65" t="s">
        <v>788</v>
      </c>
      <c r="G253" s="83" t="s">
        <v>756</v>
      </c>
      <c r="H253" s="52" t="s">
        <v>757</v>
      </c>
      <c r="I253" s="66" t="s">
        <v>778</v>
      </c>
      <c r="J253" s="66" t="s">
        <v>779</v>
      </c>
      <c r="K253" s="66" t="s">
        <v>632</v>
      </c>
      <c r="L253" s="53" t="s">
        <v>759</v>
      </c>
      <c r="M253" s="163" t="s">
        <v>770</v>
      </c>
      <c r="N253" s="69" t="s">
        <v>40</v>
      </c>
      <c r="O253" s="70">
        <v>44019</v>
      </c>
      <c r="P253" s="71">
        <v>44020</v>
      </c>
      <c r="Q253" s="72" t="s">
        <v>125</v>
      </c>
      <c r="R253" s="73" t="s">
        <v>125</v>
      </c>
      <c r="S253" s="76" t="s">
        <v>599</v>
      </c>
      <c r="T253" s="61" t="str">
        <f t="shared" si="29"/>
        <v>&lt;10</v>
      </c>
      <c r="U253" s="61" t="str">
        <f t="shared" si="29"/>
        <v>&lt;10</v>
      </c>
      <c r="V253" s="62" t="str">
        <f t="shared" si="27"/>
        <v>&lt;20</v>
      </c>
      <c r="W253" s="90"/>
    </row>
    <row r="254" spans="1:23" x14ac:dyDescent="0.45">
      <c r="A254" s="64">
        <f t="shared" si="28"/>
        <v>248</v>
      </c>
      <c r="B254" s="66" t="s">
        <v>753</v>
      </c>
      <c r="C254" s="65" t="s">
        <v>767</v>
      </c>
      <c r="D254" s="52" t="s">
        <v>754</v>
      </c>
      <c r="E254" s="66" t="s">
        <v>632</v>
      </c>
      <c r="F254" s="65" t="s">
        <v>789</v>
      </c>
      <c r="G254" s="83" t="s">
        <v>756</v>
      </c>
      <c r="H254" s="52" t="s">
        <v>757</v>
      </c>
      <c r="I254" s="66" t="s">
        <v>778</v>
      </c>
      <c r="J254" s="66" t="s">
        <v>779</v>
      </c>
      <c r="K254" s="66" t="s">
        <v>632</v>
      </c>
      <c r="L254" s="53" t="s">
        <v>759</v>
      </c>
      <c r="M254" s="163" t="s">
        <v>770</v>
      </c>
      <c r="N254" s="69" t="s">
        <v>40</v>
      </c>
      <c r="O254" s="70">
        <v>44019</v>
      </c>
      <c r="P254" s="71">
        <v>44020</v>
      </c>
      <c r="Q254" s="72" t="s">
        <v>125</v>
      </c>
      <c r="R254" s="73" t="s">
        <v>125</v>
      </c>
      <c r="S254" s="76" t="s">
        <v>599</v>
      </c>
      <c r="T254" s="61" t="str">
        <f t="shared" si="29"/>
        <v>&lt;10</v>
      </c>
      <c r="U254" s="61" t="str">
        <f t="shared" si="29"/>
        <v>&lt;10</v>
      </c>
      <c r="V254" s="62" t="str">
        <f t="shared" si="27"/>
        <v>&lt;20</v>
      </c>
      <c r="W254" s="90"/>
    </row>
    <row r="255" spans="1:23" x14ac:dyDescent="0.45">
      <c r="A255" s="64">
        <f t="shared" si="28"/>
        <v>249</v>
      </c>
      <c r="B255" s="66" t="s">
        <v>753</v>
      </c>
      <c r="C255" s="65" t="s">
        <v>767</v>
      </c>
      <c r="D255" s="52" t="s">
        <v>754</v>
      </c>
      <c r="E255" s="66" t="s">
        <v>632</v>
      </c>
      <c r="F255" s="65" t="s">
        <v>790</v>
      </c>
      <c r="G255" s="83" t="s">
        <v>756</v>
      </c>
      <c r="H255" s="52" t="s">
        <v>757</v>
      </c>
      <c r="I255" s="66" t="s">
        <v>781</v>
      </c>
      <c r="J255" s="66" t="s">
        <v>779</v>
      </c>
      <c r="K255" s="66" t="s">
        <v>632</v>
      </c>
      <c r="L255" s="53" t="s">
        <v>759</v>
      </c>
      <c r="M255" s="163" t="s">
        <v>770</v>
      </c>
      <c r="N255" s="69" t="s">
        <v>40</v>
      </c>
      <c r="O255" s="70">
        <v>44019</v>
      </c>
      <c r="P255" s="71">
        <v>44020</v>
      </c>
      <c r="Q255" s="72" t="s">
        <v>125</v>
      </c>
      <c r="R255" s="73" t="s">
        <v>125</v>
      </c>
      <c r="S255" s="76" t="s">
        <v>599</v>
      </c>
      <c r="T255" s="61" t="str">
        <f t="shared" si="29"/>
        <v>&lt;10</v>
      </c>
      <c r="U255" s="61" t="str">
        <f t="shared" si="29"/>
        <v>&lt;10</v>
      </c>
      <c r="V255" s="62" t="str">
        <f t="shared" si="27"/>
        <v>&lt;20</v>
      </c>
      <c r="W255" s="90"/>
    </row>
    <row r="256" spans="1:23" x14ac:dyDescent="0.45">
      <c r="A256" s="64">
        <f t="shared" si="28"/>
        <v>250</v>
      </c>
      <c r="B256" s="66" t="s">
        <v>753</v>
      </c>
      <c r="C256" s="65" t="s">
        <v>767</v>
      </c>
      <c r="D256" s="52" t="s">
        <v>754</v>
      </c>
      <c r="E256" s="66" t="s">
        <v>632</v>
      </c>
      <c r="F256" s="65" t="s">
        <v>791</v>
      </c>
      <c r="G256" s="83" t="s">
        <v>756</v>
      </c>
      <c r="H256" s="52" t="s">
        <v>757</v>
      </c>
      <c r="I256" s="66" t="s">
        <v>781</v>
      </c>
      <c r="J256" s="66" t="s">
        <v>779</v>
      </c>
      <c r="K256" s="66" t="s">
        <v>632</v>
      </c>
      <c r="L256" s="53" t="s">
        <v>759</v>
      </c>
      <c r="M256" s="163" t="s">
        <v>770</v>
      </c>
      <c r="N256" s="69" t="s">
        <v>40</v>
      </c>
      <c r="O256" s="70">
        <v>44019</v>
      </c>
      <c r="P256" s="71">
        <v>44020</v>
      </c>
      <c r="Q256" s="72" t="s">
        <v>125</v>
      </c>
      <c r="R256" s="73" t="s">
        <v>125</v>
      </c>
      <c r="S256" s="76" t="s">
        <v>599</v>
      </c>
      <c r="T256" s="61" t="str">
        <f t="shared" si="29"/>
        <v>&lt;10</v>
      </c>
      <c r="U256" s="61" t="str">
        <f t="shared" si="29"/>
        <v>&lt;10</v>
      </c>
      <c r="V256" s="62" t="str">
        <f t="shared" si="27"/>
        <v>&lt;20</v>
      </c>
      <c r="W256" s="90"/>
    </row>
    <row r="257" spans="1:23" x14ac:dyDescent="0.45">
      <c r="A257" s="64">
        <f t="shared" si="28"/>
        <v>251</v>
      </c>
      <c r="B257" s="66" t="s">
        <v>753</v>
      </c>
      <c r="C257" s="65" t="s">
        <v>754</v>
      </c>
      <c r="D257" s="52" t="s">
        <v>754</v>
      </c>
      <c r="E257" s="66" t="s">
        <v>632</v>
      </c>
      <c r="F257" s="65" t="s">
        <v>755</v>
      </c>
      <c r="G257" s="83" t="s">
        <v>756</v>
      </c>
      <c r="H257" s="52" t="s">
        <v>757</v>
      </c>
      <c r="I257" s="66" t="s">
        <v>101</v>
      </c>
      <c r="J257" s="66" t="s">
        <v>758</v>
      </c>
      <c r="K257" s="66" t="s">
        <v>632</v>
      </c>
      <c r="L257" s="53" t="s">
        <v>759</v>
      </c>
      <c r="M257" s="163" t="s">
        <v>760</v>
      </c>
      <c r="N257" s="69" t="s">
        <v>40</v>
      </c>
      <c r="O257" s="70">
        <v>44020</v>
      </c>
      <c r="P257" s="71">
        <v>44021</v>
      </c>
      <c r="Q257" s="72" t="s">
        <v>765</v>
      </c>
      <c r="R257" s="73" t="s">
        <v>467</v>
      </c>
      <c r="S257" s="76" t="s">
        <v>436</v>
      </c>
      <c r="T257" s="61" t="str">
        <f t="shared" si="29"/>
        <v>&lt;3.74</v>
      </c>
      <c r="U257" s="61" t="str">
        <f t="shared" si="29"/>
        <v>&lt;3.85</v>
      </c>
      <c r="V257" s="62" t="str">
        <f t="shared" si="27"/>
        <v>&lt;7.6</v>
      </c>
      <c r="W257" s="90"/>
    </row>
    <row r="258" spans="1:23" x14ac:dyDescent="0.45">
      <c r="A258" s="64">
        <f t="shared" si="28"/>
        <v>252</v>
      </c>
      <c r="B258" s="66" t="s">
        <v>753</v>
      </c>
      <c r="C258" s="65" t="s">
        <v>754</v>
      </c>
      <c r="D258" s="52" t="s">
        <v>754</v>
      </c>
      <c r="E258" s="66" t="s">
        <v>632</v>
      </c>
      <c r="F258" s="65" t="s">
        <v>755</v>
      </c>
      <c r="G258" s="83" t="s">
        <v>756</v>
      </c>
      <c r="H258" s="52" t="s">
        <v>757</v>
      </c>
      <c r="I258" s="66" t="s">
        <v>792</v>
      </c>
      <c r="J258" s="66" t="s">
        <v>758</v>
      </c>
      <c r="K258" s="66" t="s">
        <v>632</v>
      </c>
      <c r="L258" s="53" t="s">
        <v>759</v>
      </c>
      <c r="M258" s="163" t="s">
        <v>760</v>
      </c>
      <c r="N258" s="69" t="s">
        <v>40</v>
      </c>
      <c r="O258" s="70">
        <v>44020</v>
      </c>
      <c r="P258" s="71">
        <v>44021</v>
      </c>
      <c r="Q258" s="72" t="s">
        <v>793</v>
      </c>
      <c r="R258" s="73" t="s">
        <v>794</v>
      </c>
      <c r="S258" s="76" t="s">
        <v>381</v>
      </c>
      <c r="T258" s="61" t="str">
        <f t="shared" si="29"/>
        <v>&lt;2.94</v>
      </c>
      <c r="U258" s="61" t="str">
        <f t="shared" si="29"/>
        <v>&lt;4.13</v>
      </c>
      <c r="V258" s="62" t="str">
        <f t="shared" si="27"/>
        <v>&lt;7.1</v>
      </c>
      <c r="W258" s="90"/>
    </row>
    <row r="259" spans="1:23" x14ac:dyDescent="0.45">
      <c r="A259" s="64">
        <f t="shared" si="28"/>
        <v>253</v>
      </c>
      <c r="B259" s="66" t="s">
        <v>753</v>
      </c>
      <c r="C259" s="65" t="s">
        <v>754</v>
      </c>
      <c r="D259" s="52" t="s">
        <v>754</v>
      </c>
      <c r="E259" s="66" t="s">
        <v>632</v>
      </c>
      <c r="F259" s="65" t="s">
        <v>755</v>
      </c>
      <c r="G259" s="83" t="s">
        <v>756</v>
      </c>
      <c r="H259" s="52" t="s">
        <v>757</v>
      </c>
      <c r="I259" s="66" t="s">
        <v>101</v>
      </c>
      <c r="J259" s="66" t="s">
        <v>758</v>
      </c>
      <c r="K259" s="66" t="s">
        <v>632</v>
      </c>
      <c r="L259" s="53" t="s">
        <v>759</v>
      </c>
      <c r="M259" s="163" t="s">
        <v>795</v>
      </c>
      <c r="N259" s="69" t="s">
        <v>40</v>
      </c>
      <c r="O259" s="70">
        <v>44018</v>
      </c>
      <c r="P259" s="71">
        <v>44022</v>
      </c>
      <c r="Q259" s="72" t="s">
        <v>796</v>
      </c>
      <c r="R259" s="73" t="s">
        <v>797</v>
      </c>
      <c r="S259" s="76" t="s">
        <v>798</v>
      </c>
      <c r="T259" s="61" t="str">
        <f t="shared" si="29"/>
        <v>&lt;0.342</v>
      </c>
      <c r="U259" s="61" t="str">
        <f t="shared" si="29"/>
        <v>&lt;0.383</v>
      </c>
      <c r="V259" s="62" t="str">
        <f t="shared" si="27"/>
        <v>&lt;0.73</v>
      </c>
      <c r="W259" s="90"/>
    </row>
    <row r="260" spans="1:23" x14ac:dyDescent="0.45">
      <c r="A260" s="64">
        <f t="shared" si="28"/>
        <v>254</v>
      </c>
      <c r="B260" s="66" t="s">
        <v>753</v>
      </c>
      <c r="C260" s="65" t="s">
        <v>754</v>
      </c>
      <c r="D260" s="52" t="s">
        <v>754</v>
      </c>
      <c r="E260" s="66" t="s">
        <v>632</v>
      </c>
      <c r="F260" s="65" t="s">
        <v>755</v>
      </c>
      <c r="G260" s="83" t="s">
        <v>756</v>
      </c>
      <c r="H260" s="52" t="s">
        <v>757</v>
      </c>
      <c r="I260" s="66" t="s">
        <v>85</v>
      </c>
      <c r="J260" s="66" t="s">
        <v>758</v>
      </c>
      <c r="K260" s="66" t="s">
        <v>632</v>
      </c>
      <c r="L260" s="53" t="s">
        <v>759</v>
      </c>
      <c r="M260" s="163" t="s">
        <v>795</v>
      </c>
      <c r="N260" s="69" t="s">
        <v>40</v>
      </c>
      <c r="O260" s="70">
        <v>44018</v>
      </c>
      <c r="P260" s="71">
        <v>44022</v>
      </c>
      <c r="Q260" s="72" t="s">
        <v>799</v>
      </c>
      <c r="R260" s="199" t="s">
        <v>800</v>
      </c>
      <c r="S260" s="76" t="s">
        <v>801</v>
      </c>
      <c r="T260" s="61" t="str">
        <f t="shared" si="29"/>
        <v>&lt;0.359</v>
      </c>
      <c r="U260" s="61" t="str">
        <f t="shared" si="29"/>
        <v>&lt;0.41</v>
      </c>
      <c r="V260" s="62" t="str">
        <f t="shared" si="27"/>
        <v>&lt;0.77</v>
      </c>
      <c r="W260" s="90"/>
    </row>
    <row r="261" spans="1:23" x14ac:dyDescent="0.45">
      <c r="A261" s="64">
        <f t="shared" si="28"/>
        <v>255</v>
      </c>
      <c r="B261" s="66" t="s">
        <v>753</v>
      </c>
      <c r="C261" s="65" t="s">
        <v>754</v>
      </c>
      <c r="D261" s="52" t="s">
        <v>754</v>
      </c>
      <c r="E261" s="66" t="s">
        <v>632</v>
      </c>
      <c r="F261" s="65" t="s">
        <v>802</v>
      </c>
      <c r="G261" s="83" t="s">
        <v>756</v>
      </c>
      <c r="H261" s="52" t="s">
        <v>757</v>
      </c>
      <c r="I261" s="66" t="s">
        <v>803</v>
      </c>
      <c r="J261" s="66" t="s">
        <v>779</v>
      </c>
      <c r="K261" s="66" t="s">
        <v>632</v>
      </c>
      <c r="L261" s="53" t="s">
        <v>759</v>
      </c>
      <c r="M261" s="163" t="s">
        <v>795</v>
      </c>
      <c r="N261" s="69" t="s">
        <v>40</v>
      </c>
      <c r="O261" s="70">
        <v>44018</v>
      </c>
      <c r="P261" s="71">
        <v>44022</v>
      </c>
      <c r="Q261" s="72" t="s">
        <v>804</v>
      </c>
      <c r="R261" s="73" t="s">
        <v>198</v>
      </c>
      <c r="S261" s="76" t="s">
        <v>805</v>
      </c>
      <c r="T261" s="61" t="str">
        <f t="shared" si="29"/>
        <v>&lt;0.353</v>
      </c>
      <c r="U261" s="61" t="str">
        <f t="shared" si="29"/>
        <v>&lt;0.346</v>
      </c>
      <c r="V261" s="62" t="str">
        <f t="shared" si="27"/>
        <v>&lt;0.7</v>
      </c>
      <c r="W261" s="90"/>
    </row>
    <row r="262" spans="1:23" x14ac:dyDescent="0.45">
      <c r="A262" s="64">
        <f t="shared" si="28"/>
        <v>256</v>
      </c>
      <c r="B262" s="66" t="s">
        <v>753</v>
      </c>
      <c r="C262" s="65" t="s">
        <v>754</v>
      </c>
      <c r="D262" s="52" t="s">
        <v>754</v>
      </c>
      <c r="E262" s="66" t="s">
        <v>632</v>
      </c>
      <c r="F262" s="65" t="s">
        <v>806</v>
      </c>
      <c r="G262" s="83" t="s">
        <v>756</v>
      </c>
      <c r="H262" s="52" t="s">
        <v>84</v>
      </c>
      <c r="I262" s="66" t="s">
        <v>387</v>
      </c>
      <c r="J262" s="66" t="s">
        <v>758</v>
      </c>
      <c r="K262" s="66" t="s">
        <v>632</v>
      </c>
      <c r="L262" s="53" t="s">
        <v>759</v>
      </c>
      <c r="M262" s="163" t="s">
        <v>786</v>
      </c>
      <c r="N262" s="69" t="s">
        <v>40</v>
      </c>
      <c r="O262" s="70">
        <v>44017</v>
      </c>
      <c r="P262" s="71">
        <v>44022</v>
      </c>
      <c r="Q262" s="72" t="s">
        <v>116</v>
      </c>
      <c r="R262" s="73" t="s">
        <v>807</v>
      </c>
      <c r="S262" s="76" t="s">
        <v>158</v>
      </c>
      <c r="T262" s="61" t="str">
        <f t="shared" si="29"/>
        <v>&lt;4.3</v>
      </c>
      <c r="U262" s="61" t="str">
        <f t="shared" si="29"/>
        <v>&lt;4.23</v>
      </c>
      <c r="V262" s="62" t="str">
        <f t="shared" si="27"/>
        <v>&lt;8.5</v>
      </c>
      <c r="W262" s="90"/>
    </row>
    <row r="263" spans="1:23" x14ac:dyDescent="0.45">
      <c r="A263" s="64">
        <f t="shared" si="28"/>
        <v>257</v>
      </c>
      <c r="B263" s="66" t="s">
        <v>808</v>
      </c>
      <c r="C263" s="65" t="s">
        <v>754</v>
      </c>
      <c r="D263" s="52" t="s">
        <v>754</v>
      </c>
      <c r="E263" s="66" t="s">
        <v>809</v>
      </c>
      <c r="F263" s="65" t="s">
        <v>632</v>
      </c>
      <c r="G263" s="83" t="s">
        <v>83</v>
      </c>
      <c r="H263" s="52" t="s">
        <v>35</v>
      </c>
      <c r="I263" s="66" t="s">
        <v>810</v>
      </c>
      <c r="J263" s="66" t="s">
        <v>493</v>
      </c>
      <c r="K263" s="66" t="s">
        <v>811</v>
      </c>
      <c r="L263" s="53" t="s">
        <v>759</v>
      </c>
      <c r="M263" s="163" t="s">
        <v>812</v>
      </c>
      <c r="N263" s="69" t="s">
        <v>250</v>
      </c>
      <c r="O263" s="201">
        <v>44014</v>
      </c>
      <c r="P263" s="71">
        <v>44015</v>
      </c>
      <c r="Q263" s="72" t="s">
        <v>519</v>
      </c>
      <c r="R263" s="73" t="s">
        <v>519</v>
      </c>
      <c r="S263" s="76" t="s">
        <v>813</v>
      </c>
      <c r="T263" s="61" t="s">
        <v>519</v>
      </c>
      <c r="U263" s="61" t="s">
        <v>519</v>
      </c>
      <c r="V263" s="62" t="s">
        <v>813</v>
      </c>
      <c r="W263" s="90"/>
    </row>
    <row r="264" spans="1:23" x14ac:dyDescent="0.45">
      <c r="A264" s="64">
        <f t="shared" si="28"/>
        <v>258</v>
      </c>
      <c r="B264" s="66" t="s">
        <v>808</v>
      </c>
      <c r="C264" s="65" t="s">
        <v>754</v>
      </c>
      <c r="D264" s="52" t="s">
        <v>754</v>
      </c>
      <c r="E264" s="66" t="s">
        <v>809</v>
      </c>
      <c r="F264" s="65" t="s">
        <v>632</v>
      </c>
      <c r="G264" s="83" t="s">
        <v>83</v>
      </c>
      <c r="H264" s="52" t="s">
        <v>35</v>
      </c>
      <c r="I264" s="66" t="s">
        <v>810</v>
      </c>
      <c r="J264" s="66" t="s">
        <v>493</v>
      </c>
      <c r="K264" s="66" t="s">
        <v>811</v>
      </c>
      <c r="L264" s="53" t="s">
        <v>759</v>
      </c>
      <c r="M264" s="163" t="s">
        <v>812</v>
      </c>
      <c r="N264" s="69" t="s">
        <v>250</v>
      </c>
      <c r="O264" s="201">
        <v>44014</v>
      </c>
      <c r="P264" s="71">
        <v>44015</v>
      </c>
      <c r="Q264" s="72" t="s">
        <v>519</v>
      </c>
      <c r="R264" s="73" t="s">
        <v>519</v>
      </c>
      <c r="S264" s="76" t="s">
        <v>813</v>
      </c>
      <c r="T264" s="61" t="s">
        <v>519</v>
      </c>
      <c r="U264" s="61" t="s">
        <v>519</v>
      </c>
      <c r="V264" s="62" t="s">
        <v>813</v>
      </c>
      <c r="W264" s="90"/>
    </row>
    <row r="265" spans="1:23" ht="19.8" x14ac:dyDescent="0.45">
      <c r="A265" s="64">
        <f t="shared" ref="A265:A282" si="30">A264+1</f>
        <v>259</v>
      </c>
      <c r="B265" s="50" t="s">
        <v>630</v>
      </c>
      <c r="C265" s="49" t="s">
        <v>630</v>
      </c>
      <c r="D265" s="229" t="s">
        <v>519</v>
      </c>
      <c r="E265" s="237" t="s">
        <v>519</v>
      </c>
      <c r="F265" s="246" t="s">
        <v>814</v>
      </c>
      <c r="G265" s="51" t="s">
        <v>218</v>
      </c>
      <c r="H265" s="52" t="s">
        <v>242</v>
      </c>
      <c r="I265" s="261" t="s">
        <v>815</v>
      </c>
      <c r="J265" s="237" t="s">
        <v>519</v>
      </c>
      <c r="K265" s="237" t="s">
        <v>519</v>
      </c>
      <c r="L265" s="53" t="s">
        <v>38</v>
      </c>
      <c r="M265" s="48" t="s">
        <v>630</v>
      </c>
      <c r="N265" s="55" t="s">
        <v>250</v>
      </c>
      <c r="O265" s="203">
        <v>44019</v>
      </c>
      <c r="P265" s="204">
        <v>44022</v>
      </c>
      <c r="Q265" s="205" t="s">
        <v>33</v>
      </c>
      <c r="R265" s="202" t="s">
        <v>33</v>
      </c>
      <c r="S265" s="202" t="s">
        <v>813</v>
      </c>
      <c r="T265" s="61" t="str">
        <f t="shared" ref="T265:U280" si="31">IF(Q265="","",IF(NOT(ISERROR(Q265*1)),ROUNDDOWN(Q265*1,2-INT(LOG(ABS(Q265*1)))),IFERROR("&lt;"&amp;ROUNDDOWN(IF(SUBSTITUTE(Q265,"&lt;","")*1&lt;=50,SUBSTITUTE(Q265,"&lt;","")*1,""),2-INT(LOG(ABS(SUBSTITUTE(Q265,"&lt;","")*1)))),IF(Q265="-",Q265,"入力形式が間違っています"))))</f>
        <v>-</v>
      </c>
      <c r="U265" s="61" t="str">
        <f t="shared" si="31"/>
        <v>-</v>
      </c>
      <c r="V265" s="62" t="str">
        <f t="shared" ref="V265:V282" si="32">IFERROR(IF(AND(T265="",U265=""),"",IF(AND(T265="-",U265="-"),IF(S265="","Cs合計を入力してください",S265),IF(NOT(ISERROR(T265*1+U265*1)),ROUND(T265+U265, 1-INT(LOG(ABS(T265+U265)))),IF(NOT(ISERROR(T265*1)),ROUND(T265, 1-INT(LOG(ABS(T265)))),IF(NOT(ISERROR(U265*1)),ROUND(U265, 1-INT(LOG(ABS(U265)))),IF(ISERROR(T265*1+U265*1),"&lt;"&amp;ROUND(IF(T265="-",0,SUBSTITUTE(T265,"&lt;",""))*1+IF(U265="-",0,SUBSTITUTE(U265,"&lt;",""))*1,1-INT(LOG(ABS(IF(T265="-",0,SUBSTITUTE(T265,"&lt;",""))*1+IF(U265="-",0,SUBSTITUTE(U265,"&lt;",""))*1)))))))))),"入力形式が間違っています")</f>
        <v>&lt;25</v>
      </c>
      <c r="W265" s="63" t="str">
        <f t="shared" ref="W265:W272" si="33">IF(ISERROR(V265*1),"",IF(AND(H265="飲料水",V265&gt;=11),"○",IF(AND(H265="牛乳・乳児用食品",V265&gt;=51),"○",IF(AND(H265&lt;&gt;"",V265&gt;=110),"○",""))))</f>
        <v/>
      </c>
    </row>
    <row r="266" spans="1:23" ht="19.8" x14ac:dyDescent="0.45">
      <c r="A266" s="64">
        <f t="shared" si="30"/>
        <v>260</v>
      </c>
      <c r="B266" s="50" t="s">
        <v>630</v>
      </c>
      <c r="C266" s="49" t="s">
        <v>630</v>
      </c>
      <c r="D266" s="229" t="s">
        <v>519</v>
      </c>
      <c r="E266" s="237" t="s">
        <v>519</v>
      </c>
      <c r="F266" s="247" t="s">
        <v>816</v>
      </c>
      <c r="G266" s="51" t="s">
        <v>218</v>
      </c>
      <c r="H266" s="52" t="s">
        <v>242</v>
      </c>
      <c r="I266" s="237" t="s">
        <v>817</v>
      </c>
      <c r="J266" s="237" t="s">
        <v>519</v>
      </c>
      <c r="K266" s="237" t="s">
        <v>519</v>
      </c>
      <c r="L266" s="53" t="s">
        <v>38</v>
      </c>
      <c r="M266" s="48" t="s">
        <v>630</v>
      </c>
      <c r="N266" s="55" t="s">
        <v>250</v>
      </c>
      <c r="O266" s="206">
        <v>44019</v>
      </c>
      <c r="P266" s="204">
        <v>44022</v>
      </c>
      <c r="Q266" s="205" t="s">
        <v>33</v>
      </c>
      <c r="R266" s="202" t="s">
        <v>33</v>
      </c>
      <c r="S266" s="202" t="s">
        <v>813</v>
      </c>
      <c r="T266" s="61" t="str">
        <f t="shared" si="31"/>
        <v>-</v>
      </c>
      <c r="U266" s="61" t="str">
        <f t="shared" si="31"/>
        <v>-</v>
      </c>
      <c r="V266" s="62" t="str">
        <f t="shared" si="32"/>
        <v>&lt;25</v>
      </c>
      <c r="W266" s="63" t="str">
        <f t="shared" si="33"/>
        <v/>
      </c>
    </row>
    <row r="267" spans="1:23" ht="19.8" x14ac:dyDescent="0.45">
      <c r="A267" s="64">
        <f t="shared" si="30"/>
        <v>261</v>
      </c>
      <c r="B267" s="50" t="s">
        <v>630</v>
      </c>
      <c r="C267" s="49" t="s">
        <v>630</v>
      </c>
      <c r="D267" s="229" t="s">
        <v>519</v>
      </c>
      <c r="E267" s="237" t="s">
        <v>519</v>
      </c>
      <c r="F267" s="247" t="s">
        <v>818</v>
      </c>
      <c r="G267" s="51" t="s">
        <v>218</v>
      </c>
      <c r="H267" s="52" t="s">
        <v>242</v>
      </c>
      <c r="I267" s="237" t="s">
        <v>819</v>
      </c>
      <c r="J267" s="237" t="s">
        <v>519</v>
      </c>
      <c r="K267" s="237" t="s">
        <v>519</v>
      </c>
      <c r="L267" s="53" t="s">
        <v>38</v>
      </c>
      <c r="M267" s="48" t="s">
        <v>630</v>
      </c>
      <c r="N267" s="55" t="s">
        <v>250</v>
      </c>
      <c r="O267" s="206">
        <v>44019</v>
      </c>
      <c r="P267" s="204">
        <v>44022</v>
      </c>
      <c r="Q267" s="205" t="s">
        <v>33</v>
      </c>
      <c r="R267" s="202" t="s">
        <v>33</v>
      </c>
      <c r="S267" s="202" t="s">
        <v>813</v>
      </c>
      <c r="T267" s="61" t="str">
        <f t="shared" si="31"/>
        <v>-</v>
      </c>
      <c r="U267" s="61" t="str">
        <f t="shared" si="31"/>
        <v>-</v>
      </c>
      <c r="V267" s="62" t="str">
        <f t="shared" si="32"/>
        <v>&lt;25</v>
      </c>
      <c r="W267" s="63" t="str">
        <f t="shared" si="33"/>
        <v/>
      </c>
    </row>
    <row r="268" spans="1:23" ht="19.8" x14ac:dyDescent="0.45">
      <c r="A268" s="64">
        <f t="shared" si="30"/>
        <v>262</v>
      </c>
      <c r="B268" s="50" t="s">
        <v>630</v>
      </c>
      <c r="C268" s="49" t="s">
        <v>630</v>
      </c>
      <c r="D268" s="229" t="s">
        <v>519</v>
      </c>
      <c r="E268" s="237" t="s">
        <v>519</v>
      </c>
      <c r="F268" s="247" t="s">
        <v>820</v>
      </c>
      <c r="G268" s="51" t="s">
        <v>218</v>
      </c>
      <c r="H268" s="52" t="s">
        <v>242</v>
      </c>
      <c r="I268" s="237" t="s">
        <v>821</v>
      </c>
      <c r="J268" s="237" t="s">
        <v>519</v>
      </c>
      <c r="K268" s="237" t="s">
        <v>519</v>
      </c>
      <c r="L268" s="53" t="s">
        <v>38</v>
      </c>
      <c r="M268" s="48" t="s">
        <v>630</v>
      </c>
      <c r="N268" s="55" t="s">
        <v>250</v>
      </c>
      <c r="O268" s="206">
        <v>44019</v>
      </c>
      <c r="P268" s="204">
        <v>44022</v>
      </c>
      <c r="Q268" s="205" t="s">
        <v>33</v>
      </c>
      <c r="R268" s="202" t="s">
        <v>33</v>
      </c>
      <c r="S268" s="202" t="s">
        <v>813</v>
      </c>
      <c r="T268" s="61" t="str">
        <f t="shared" si="31"/>
        <v>-</v>
      </c>
      <c r="U268" s="61" t="str">
        <f t="shared" si="31"/>
        <v>-</v>
      </c>
      <c r="V268" s="62" t="str">
        <f t="shared" si="32"/>
        <v>&lt;25</v>
      </c>
      <c r="W268" s="63" t="str">
        <f t="shared" si="33"/>
        <v/>
      </c>
    </row>
    <row r="269" spans="1:23" ht="19.8" x14ac:dyDescent="0.45">
      <c r="A269" s="64">
        <f t="shared" si="30"/>
        <v>263</v>
      </c>
      <c r="B269" s="50" t="s">
        <v>630</v>
      </c>
      <c r="C269" s="49" t="s">
        <v>630</v>
      </c>
      <c r="D269" s="229" t="s">
        <v>519</v>
      </c>
      <c r="E269" s="237" t="s">
        <v>519</v>
      </c>
      <c r="F269" s="247" t="s">
        <v>820</v>
      </c>
      <c r="G269" s="51" t="s">
        <v>218</v>
      </c>
      <c r="H269" s="52" t="s">
        <v>242</v>
      </c>
      <c r="I269" s="237" t="s">
        <v>822</v>
      </c>
      <c r="J269" s="237" t="s">
        <v>519</v>
      </c>
      <c r="K269" s="237" t="s">
        <v>519</v>
      </c>
      <c r="L269" s="53" t="s">
        <v>38</v>
      </c>
      <c r="M269" s="48" t="s">
        <v>630</v>
      </c>
      <c r="N269" s="55" t="s">
        <v>250</v>
      </c>
      <c r="O269" s="206">
        <v>44019</v>
      </c>
      <c r="P269" s="204">
        <v>44022</v>
      </c>
      <c r="Q269" s="205" t="s">
        <v>33</v>
      </c>
      <c r="R269" s="202" t="s">
        <v>33</v>
      </c>
      <c r="S269" s="202" t="s">
        <v>813</v>
      </c>
      <c r="T269" s="61" t="str">
        <f t="shared" si="31"/>
        <v>-</v>
      </c>
      <c r="U269" s="61" t="str">
        <f t="shared" si="31"/>
        <v>-</v>
      </c>
      <c r="V269" s="62" t="str">
        <f t="shared" si="32"/>
        <v>&lt;25</v>
      </c>
      <c r="W269" s="63" t="str">
        <f t="shared" si="33"/>
        <v/>
      </c>
    </row>
    <row r="270" spans="1:23" ht="19.8" x14ac:dyDescent="0.45">
      <c r="A270" s="64">
        <f t="shared" si="30"/>
        <v>264</v>
      </c>
      <c r="B270" s="50" t="s">
        <v>630</v>
      </c>
      <c r="C270" s="49" t="s">
        <v>630</v>
      </c>
      <c r="D270" s="229" t="s">
        <v>519</v>
      </c>
      <c r="E270" s="237" t="s">
        <v>519</v>
      </c>
      <c r="F270" s="247" t="s">
        <v>318</v>
      </c>
      <c r="G270" s="51" t="s">
        <v>218</v>
      </c>
      <c r="H270" s="52" t="s">
        <v>242</v>
      </c>
      <c r="I270" s="237" t="s">
        <v>823</v>
      </c>
      <c r="J270" s="237" t="s">
        <v>519</v>
      </c>
      <c r="K270" s="237" t="s">
        <v>519</v>
      </c>
      <c r="L270" s="53" t="s">
        <v>38</v>
      </c>
      <c r="M270" s="48" t="s">
        <v>630</v>
      </c>
      <c r="N270" s="55" t="s">
        <v>250</v>
      </c>
      <c r="O270" s="206">
        <v>44019</v>
      </c>
      <c r="P270" s="204">
        <v>44022</v>
      </c>
      <c r="Q270" s="205" t="s">
        <v>33</v>
      </c>
      <c r="R270" s="202" t="s">
        <v>33</v>
      </c>
      <c r="S270" s="202" t="s">
        <v>813</v>
      </c>
      <c r="T270" s="61" t="str">
        <f t="shared" si="31"/>
        <v>-</v>
      </c>
      <c r="U270" s="61" t="str">
        <f t="shared" si="31"/>
        <v>-</v>
      </c>
      <c r="V270" s="62" t="str">
        <f t="shared" si="32"/>
        <v>&lt;25</v>
      </c>
      <c r="W270" s="63" t="str">
        <f t="shared" si="33"/>
        <v/>
      </c>
    </row>
    <row r="271" spans="1:23" ht="19.8" x14ac:dyDescent="0.45">
      <c r="A271" s="64">
        <f t="shared" si="30"/>
        <v>265</v>
      </c>
      <c r="B271" s="50" t="s">
        <v>630</v>
      </c>
      <c r="C271" s="49" t="s">
        <v>630</v>
      </c>
      <c r="D271" s="229" t="s">
        <v>519</v>
      </c>
      <c r="E271" s="237" t="s">
        <v>519</v>
      </c>
      <c r="F271" s="247" t="s">
        <v>824</v>
      </c>
      <c r="G271" s="51" t="s">
        <v>218</v>
      </c>
      <c r="H271" s="52" t="s">
        <v>242</v>
      </c>
      <c r="I271" s="237" t="s">
        <v>823</v>
      </c>
      <c r="J271" s="237" t="s">
        <v>519</v>
      </c>
      <c r="K271" s="237" t="s">
        <v>519</v>
      </c>
      <c r="L271" s="53" t="s">
        <v>38</v>
      </c>
      <c r="M271" s="48" t="s">
        <v>630</v>
      </c>
      <c r="N271" s="55" t="s">
        <v>250</v>
      </c>
      <c r="O271" s="206">
        <v>44019</v>
      </c>
      <c r="P271" s="204">
        <v>44022</v>
      </c>
      <c r="Q271" s="205" t="s">
        <v>33</v>
      </c>
      <c r="R271" s="202" t="s">
        <v>33</v>
      </c>
      <c r="S271" s="202" t="s">
        <v>813</v>
      </c>
      <c r="T271" s="61" t="str">
        <f t="shared" si="31"/>
        <v>-</v>
      </c>
      <c r="U271" s="61" t="str">
        <f t="shared" si="31"/>
        <v>-</v>
      </c>
      <c r="V271" s="62" t="str">
        <f t="shared" si="32"/>
        <v>&lt;25</v>
      </c>
      <c r="W271" s="63" t="str">
        <f t="shared" si="33"/>
        <v/>
      </c>
    </row>
    <row r="272" spans="1:23" ht="19.8" x14ac:dyDescent="0.45">
      <c r="A272" s="64">
        <f t="shared" si="30"/>
        <v>266</v>
      </c>
      <c r="B272" s="50" t="s">
        <v>630</v>
      </c>
      <c r="C272" s="49" t="s">
        <v>630</v>
      </c>
      <c r="D272" s="229" t="s">
        <v>519</v>
      </c>
      <c r="E272" s="237" t="s">
        <v>519</v>
      </c>
      <c r="F272" s="247" t="s">
        <v>818</v>
      </c>
      <c r="G272" s="51" t="s">
        <v>218</v>
      </c>
      <c r="H272" s="52" t="s">
        <v>242</v>
      </c>
      <c r="I272" s="237" t="s">
        <v>825</v>
      </c>
      <c r="J272" s="237" t="s">
        <v>519</v>
      </c>
      <c r="K272" s="237" t="s">
        <v>519</v>
      </c>
      <c r="L272" s="53" t="s">
        <v>38</v>
      </c>
      <c r="M272" s="48" t="s">
        <v>630</v>
      </c>
      <c r="N272" s="55" t="s">
        <v>250</v>
      </c>
      <c r="O272" s="206">
        <v>44019</v>
      </c>
      <c r="P272" s="204">
        <v>44022</v>
      </c>
      <c r="Q272" s="205" t="s">
        <v>33</v>
      </c>
      <c r="R272" s="202" t="s">
        <v>33</v>
      </c>
      <c r="S272" s="202" t="s">
        <v>813</v>
      </c>
      <c r="T272" s="61" t="str">
        <f t="shared" si="31"/>
        <v>-</v>
      </c>
      <c r="U272" s="61" t="str">
        <f t="shared" si="31"/>
        <v>-</v>
      </c>
      <c r="V272" s="62" t="str">
        <f t="shared" si="32"/>
        <v>&lt;25</v>
      </c>
      <c r="W272" s="63" t="str">
        <f t="shared" si="33"/>
        <v/>
      </c>
    </row>
    <row r="273" spans="1:23" ht="19.8" x14ac:dyDescent="0.45">
      <c r="A273" s="64">
        <f t="shared" si="30"/>
        <v>267</v>
      </c>
      <c r="B273" s="50" t="s">
        <v>630</v>
      </c>
      <c r="C273" s="49" t="s">
        <v>630</v>
      </c>
      <c r="D273" s="229" t="s">
        <v>519</v>
      </c>
      <c r="E273" s="237" t="s">
        <v>519</v>
      </c>
      <c r="F273" s="247" t="s">
        <v>826</v>
      </c>
      <c r="G273" s="51" t="s">
        <v>83</v>
      </c>
      <c r="H273" s="52" t="s">
        <v>242</v>
      </c>
      <c r="I273" s="237" t="s">
        <v>827</v>
      </c>
      <c r="J273" s="237" t="s">
        <v>519</v>
      </c>
      <c r="K273" s="237" t="s">
        <v>519</v>
      </c>
      <c r="L273" s="53" t="s">
        <v>38</v>
      </c>
      <c r="M273" s="48" t="s">
        <v>630</v>
      </c>
      <c r="N273" s="55" t="s">
        <v>250</v>
      </c>
      <c r="O273" s="203">
        <v>44022</v>
      </c>
      <c r="P273" s="204">
        <v>44022</v>
      </c>
      <c r="Q273" s="205" t="s">
        <v>33</v>
      </c>
      <c r="R273" s="202" t="s">
        <v>33</v>
      </c>
      <c r="S273" s="202" t="s">
        <v>813</v>
      </c>
      <c r="T273" s="61" t="str">
        <f t="shared" si="31"/>
        <v>-</v>
      </c>
      <c r="U273" s="61" t="str">
        <f t="shared" si="31"/>
        <v>-</v>
      </c>
      <c r="V273" s="62" t="str">
        <f t="shared" si="32"/>
        <v>&lt;25</v>
      </c>
      <c r="W273" s="63"/>
    </row>
    <row r="274" spans="1:23" ht="19.8" x14ac:dyDescent="0.45">
      <c r="A274" s="64">
        <f t="shared" si="30"/>
        <v>268</v>
      </c>
      <c r="B274" s="50" t="s">
        <v>630</v>
      </c>
      <c r="C274" s="49" t="s">
        <v>630</v>
      </c>
      <c r="D274" s="229" t="s">
        <v>519</v>
      </c>
      <c r="E274" s="237" t="s">
        <v>519</v>
      </c>
      <c r="F274" s="247" t="s">
        <v>826</v>
      </c>
      <c r="G274" s="51" t="s">
        <v>83</v>
      </c>
      <c r="H274" s="52" t="s">
        <v>242</v>
      </c>
      <c r="I274" s="237" t="s">
        <v>827</v>
      </c>
      <c r="J274" s="237" t="s">
        <v>519</v>
      </c>
      <c r="K274" s="237" t="s">
        <v>519</v>
      </c>
      <c r="L274" s="53" t="s">
        <v>38</v>
      </c>
      <c r="M274" s="48" t="s">
        <v>630</v>
      </c>
      <c r="N274" s="55" t="s">
        <v>250</v>
      </c>
      <c r="O274" s="203">
        <v>44022</v>
      </c>
      <c r="P274" s="204">
        <v>44022</v>
      </c>
      <c r="Q274" s="205" t="s">
        <v>33</v>
      </c>
      <c r="R274" s="202" t="s">
        <v>33</v>
      </c>
      <c r="S274" s="202" t="s">
        <v>813</v>
      </c>
      <c r="T274" s="61" t="str">
        <f t="shared" si="31"/>
        <v>-</v>
      </c>
      <c r="U274" s="61" t="str">
        <f t="shared" si="31"/>
        <v>-</v>
      </c>
      <c r="V274" s="62" t="str">
        <f t="shared" si="32"/>
        <v>&lt;25</v>
      </c>
      <c r="W274" s="63"/>
    </row>
    <row r="275" spans="1:23" ht="19.8" x14ac:dyDescent="0.45">
      <c r="A275" s="64">
        <f t="shared" si="30"/>
        <v>269</v>
      </c>
      <c r="B275" s="50" t="s">
        <v>630</v>
      </c>
      <c r="C275" s="49" t="s">
        <v>630</v>
      </c>
      <c r="D275" s="229" t="s">
        <v>519</v>
      </c>
      <c r="E275" s="237" t="s">
        <v>519</v>
      </c>
      <c r="F275" s="247" t="s">
        <v>826</v>
      </c>
      <c r="G275" s="51" t="s">
        <v>83</v>
      </c>
      <c r="H275" s="52" t="s">
        <v>242</v>
      </c>
      <c r="I275" s="237" t="s">
        <v>827</v>
      </c>
      <c r="J275" s="237" t="s">
        <v>519</v>
      </c>
      <c r="K275" s="237" t="s">
        <v>519</v>
      </c>
      <c r="L275" s="53" t="s">
        <v>38</v>
      </c>
      <c r="M275" s="48" t="s">
        <v>630</v>
      </c>
      <c r="N275" s="55" t="s">
        <v>250</v>
      </c>
      <c r="O275" s="203">
        <v>44018</v>
      </c>
      <c r="P275" s="204">
        <v>44018</v>
      </c>
      <c r="Q275" s="205" t="s">
        <v>33</v>
      </c>
      <c r="R275" s="202" t="s">
        <v>33</v>
      </c>
      <c r="S275" s="202" t="s">
        <v>813</v>
      </c>
      <c r="T275" s="61" t="str">
        <f t="shared" si="31"/>
        <v>-</v>
      </c>
      <c r="U275" s="61" t="str">
        <f t="shared" si="31"/>
        <v>-</v>
      </c>
      <c r="V275" s="62" t="str">
        <f t="shared" si="32"/>
        <v>&lt;25</v>
      </c>
      <c r="W275" s="63"/>
    </row>
    <row r="276" spans="1:23" ht="19.8" x14ac:dyDescent="0.45">
      <c r="A276" s="64">
        <f t="shared" si="30"/>
        <v>270</v>
      </c>
      <c r="B276" s="50" t="s">
        <v>630</v>
      </c>
      <c r="C276" s="49" t="s">
        <v>630</v>
      </c>
      <c r="D276" s="229" t="s">
        <v>519</v>
      </c>
      <c r="E276" s="237" t="s">
        <v>519</v>
      </c>
      <c r="F276" s="247" t="s">
        <v>828</v>
      </c>
      <c r="G276" s="51" t="s">
        <v>83</v>
      </c>
      <c r="H276" s="52" t="s">
        <v>242</v>
      </c>
      <c r="I276" s="237" t="s">
        <v>827</v>
      </c>
      <c r="J276" s="237" t="s">
        <v>519</v>
      </c>
      <c r="K276" s="237" t="s">
        <v>519</v>
      </c>
      <c r="L276" s="53" t="s">
        <v>38</v>
      </c>
      <c r="M276" s="48" t="s">
        <v>630</v>
      </c>
      <c r="N276" s="55" t="s">
        <v>250</v>
      </c>
      <c r="O276" s="203">
        <v>44015</v>
      </c>
      <c r="P276" s="204">
        <v>44015</v>
      </c>
      <c r="Q276" s="205" t="s">
        <v>33</v>
      </c>
      <c r="R276" s="202" t="s">
        <v>33</v>
      </c>
      <c r="S276" s="202" t="s">
        <v>813</v>
      </c>
      <c r="T276" s="61" t="str">
        <f t="shared" si="31"/>
        <v>-</v>
      </c>
      <c r="U276" s="61" t="str">
        <f t="shared" si="31"/>
        <v>-</v>
      </c>
      <c r="V276" s="62" t="str">
        <f t="shared" si="32"/>
        <v>&lt;25</v>
      </c>
      <c r="W276" s="63"/>
    </row>
    <row r="277" spans="1:23" x14ac:dyDescent="0.45">
      <c r="A277" s="64">
        <f t="shared" si="30"/>
        <v>271</v>
      </c>
      <c r="B277" s="50" t="s">
        <v>829</v>
      </c>
      <c r="C277" s="49" t="s">
        <v>829</v>
      </c>
      <c r="D277" s="74" t="s">
        <v>829</v>
      </c>
      <c r="E277" s="50" t="s">
        <v>830</v>
      </c>
      <c r="F277" s="49" t="s">
        <v>831</v>
      </c>
      <c r="G277" s="51" t="s">
        <v>83</v>
      </c>
      <c r="H277" s="52" t="s">
        <v>35</v>
      </c>
      <c r="I277" s="50" t="s">
        <v>633</v>
      </c>
      <c r="J277" s="49" t="s">
        <v>832</v>
      </c>
      <c r="K277" s="50" t="s">
        <v>832</v>
      </c>
      <c r="L277" s="53" t="s">
        <v>38</v>
      </c>
      <c r="M277" s="166" t="s">
        <v>833</v>
      </c>
      <c r="N277" s="55" t="s">
        <v>40</v>
      </c>
      <c r="O277" s="56">
        <v>44014</v>
      </c>
      <c r="P277" s="57">
        <v>44028</v>
      </c>
      <c r="Q277" s="58" t="s">
        <v>834</v>
      </c>
      <c r="R277" s="59" t="s">
        <v>835</v>
      </c>
      <c r="S277" s="60" t="s">
        <v>836</v>
      </c>
      <c r="T277" s="61" t="str">
        <f t="shared" si="31"/>
        <v>&lt;0.91</v>
      </c>
      <c r="U277" s="61" t="str">
        <f t="shared" si="31"/>
        <v>&lt;0.82</v>
      </c>
      <c r="V277" s="62" t="str">
        <f t="shared" si="32"/>
        <v>&lt;1.7</v>
      </c>
      <c r="W277" s="63" t="str">
        <f t="shared" ref="W277:W282" si="34">IF(ISERROR(V277*1),"",IF(AND(H277="飲料水",V277&gt;=11),"○",IF(AND(H277="牛乳・乳児用食品",V277&gt;=51),"○",IF(AND(H277&lt;&gt;"",V277&gt;=110),"○",""))))</f>
        <v/>
      </c>
    </row>
    <row r="278" spans="1:23" x14ac:dyDescent="0.45">
      <c r="A278" s="64">
        <f t="shared" si="30"/>
        <v>272</v>
      </c>
      <c r="B278" s="66" t="s">
        <v>829</v>
      </c>
      <c r="C278" s="65" t="s">
        <v>829</v>
      </c>
      <c r="D278" s="52" t="s">
        <v>829</v>
      </c>
      <c r="E278" s="66" t="s">
        <v>830</v>
      </c>
      <c r="F278" s="65" t="s">
        <v>831</v>
      </c>
      <c r="G278" s="51" t="s">
        <v>83</v>
      </c>
      <c r="H278" s="52" t="s">
        <v>35</v>
      </c>
      <c r="I278" s="66" t="s">
        <v>837</v>
      </c>
      <c r="J278" s="49" t="s">
        <v>832</v>
      </c>
      <c r="K278" s="66" t="s">
        <v>832</v>
      </c>
      <c r="L278" s="53" t="s">
        <v>38</v>
      </c>
      <c r="M278" s="166" t="s">
        <v>833</v>
      </c>
      <c r="N278" s="69" t="s">
        <v>40</v>
      </c>
      <c r="O278" s="70">
        <v>44014</v>
      </c>
      <c r="P278" s="71">
        <v>44028</v>
      </c>
      <c r="Q278" s="72" t="s">
        <v>838</v>
      </c>
      <c r="R278" s="73" t="s">
        <v>234</v>
      </c>
      <c r="S278" s="60" t="s">
        <v>839</v>
      </c>
      <c r="T278" s="61" t="str">
        <f t="shared" si="31"/>
        <v>&lt;0.73</v>
      </c>
      <c r="U278" s="61" t="str">
        <f t="shared" si="31"/>
        <v>&lt;1.1</v>
      </c>
      <c r="V278" s="62" t="str">
        <f t="shared" si="32"/>
        <v>&lt;1.8</v>
      </c>
      <c r="W278" s="63" t="str">
        <f t="shared" si="34"/>
        <v/>
      </c>
    </row>
    <row r="279" spans="1:23" x14ac:dyDescent="0.45">
      <c r="A279" s="64">
        <f t="shared" si="30"/>
        <v>273</v>
      </c>
      <c r="B279" s="50" t="s">
        <v>561</v>
      </c>
      <c r="C279" s="49" t="s">
        <v>561</v>
      </c>
      <c r="D279" s="74" t="s">
        <v>814</v>
      </c>
      <c r="E279" s="50" t="s">
        <v>840</v>
      </c>
      <c r="F279" s="49" t="s">
        <v>87</v>
      </c>
      <c r="G279" s="51" t="s">
        <v>218</v>
      </c>
      <c r="H279" s="52" t="s">
        <v>35</v>
      </c>
      <c r="I279" s="50" t="s">
        <v>343</v>
      </c>
      <c r="J279" s="50"/>
      <c r="K279" s="50" t="s">
        <v>87</v>
      </c>
      <c r="L279" s="53" t="s">
        <v>38</v>
      </c>
      <c r="M279" s="166" t="s">
        <v>564</v>
      </c>
      <c r="N279" s="55" t="s">
        <v>40</v>
      </c>
      <c r="O279" s="56">
        <v>44026</v>
      </c>
      <c r="P279" s="57">
        <v>44029</v>
      </c>
      <c r="Q279" s="58" t="s">
        <v>841</v>
      </c>
      <c r="R279" s="59" t="s">
        <v>350</v>
      </c>
      <c r="S279" s="60" t="s">
        <v>842</v>
      </c>
      <c r="T279" s="61" t="str">
        <f t="shared" si="31"/>
        <v>&lt;3.4</v>
      </c>
      <c r="U279" s="61" t="str">
        <f t="shared" si="31"/>
        <v>&lt;3.9</v>
      </c>
      <c r="V279" s="62" t="str">
        <f t="shared" si="32"/>
        <v>&lt;7.3</v>
      </c>
      <c r="W279" s="63" t="str">
        <f t="shared" si="34"/>
        <v/>
      </c>
    </row>
    <row r="280" spans="1:23" x14ac:dyDescent="0.45">
      <c r="A280" s="64">
        <f t="shared" si="30"/>
        <v>274</v>
      </c>
      <c r="B280" s="66" t="s">
        <v>561</v>
      </c>
      <c r="C280" s="65" t="s">
        <v>561</v>
      </c>
      <c r="D280" s="52" t="s">
        <v>318</v>
      </c>
      <c r="E280" s="66" t="s">
        <v>87</v>
      </c>
      <c r="F280" s="65" t="s">
        <v>87</v>
      </c>
      <c r="G280" s="51" t="s">
        <v>570</v>
      </c>
      <c r="H280" s="52" t="s">
        <v>35</v>
      </c>
      <c r="I280" s="66" t="s">
        <v>843</v>
      </c>
      <c r="J280" s="66"/>
      <c r="K280" s="66" t="s">
        <v>87</v>
      </c>
      <c r="L280" s="53" t="s">
        <v>38</v>
      </c>
      <c r="M280" s="166" t="s">
        <v>564</v>
      </c>
      <c r="N280" s="55" t="s">
        <v>40</v>
      </c>
      <c r="O280" s="56">
        <v>44026</v>
      </c>
      <c r="P280" s="57">
        <v>44029</v>
      </c>
      <c r="Q280" s="72" t="s">
        <v>841</v>
      </c>
      <c r="R280" s="73" t="s">
        <v>844</v>
      </c>
      <c r="S280" s="60" t="s">
        <v>845</v>
      </c>
      <c r="T280" s="61" t="str">
        <f t="shared" si="31"/>
        <v>&lt;3.4</v>
      </c>
      <c r="U280" s="61" t="str">
        <f t="shared" si="31"/>
        <v>&lt;3.8</v>
      </c>
      <c r="V280" s="62" t="str">
        <f t="shared" si="32"/>
        <v>&lt;7.2</v>
      </c>
      <c r="W280" s="63" t="str">
        <f t="shared" si="34"/>
        <v/>
      </c>
    </row>
    <row r="281" spans="1:23" x14ac:dyDescent="0.45">
      <c r="A281" s="64">
        <f t="shared" si="30"/>
        <v>275</v>
      </c>
      <c r="B281" s="50" t="s">
        <v>846</v>
      </c>
      <c r="C281" s="49" t="s">
        <v>846</v>
      </c>
      <c r="D281" s="74" t="s">
        <v>328</v>
      </c>
      <c r="E281" s="50" t="s">
        <v>847</v>
      </c>
      <c r="F281" s="49" t="s">
        <v>87</v>
      </c>
      <c r="G281" s="51" t="s">
        <v>218</v>
      </c>
      <c r="H281" s="52" t="s">
        <v>848</v>
      </c>
      <c r="I281" s="50" t="s">
        <v>849</v>
      </c>
      <c r="J281" s="50"/>
      <c r="K281" s="50" t="s">
        <v>87</v>
      </c>
      <c r="L281" s="53" t="s">
        <v>38</v>
      </c>
      <c r="M281" s="166" t="s">
        <v>850</v>
      </c>
      <c r="N281" s="55" t="s">
        <v>40</v>
      </c>
      <c r="O281" s="56">
        <v>44026</v>
      </c>
      <c r="P281" s="57">
        <v>44029</v>
      </c>
      <c r="Q281" s="58" t="s">
        <v>360</v>
      </c>
      <c r="R281" s="59" t="s">
        <v>851</v>
      </c>
      <c r="S281" s="60" t="s">
        <v>852</v>
      </c>
      <c r="T281" s="61" t="str">
        <f t="shared" ref="T281:U282" si="35">IF(Q281="","",IF(NOT(ISERROR(Q281*1)),ROUNDDOWN(Q281*1,2-INT(LOG(ABS(Q281*1)))),IFERROR("&lt;"&amp;ROUNDDOWN(IF(SUBSTITUTE(Q281,"&lt;","")*1&lt;=50,SUBSTITUTE(Q281,"&lt;","")*1,""),2-INT(LOG(ABS(SUBSTITUTE(Q281,"&lt;","")*1)))),IF(Q281="-",Q281,"入力形式が間違っています"))))</f>
        <v>&lt;4.4</v>
      </c>
      <c r="U281" s="61" t="str">
        <f t="shared" si="35"/>
        <v>&lt;4.2</v>
      </c>
      <c r="V281" s="62" t="str">
        <f t="shared" si="32"/>
        <v>&lt;8.6</v>
      </c>
      <c r="W281" s="63" t="str">
        <f t="shared" si="34"/>
        <v/>
      </c>
    </row>
    <row r="282" spans="1:23" x14ac:dyDescent="0.45">
      <c r="A282" s="64">
        <f t="shared" si="30"/>
        <v>276</v>
      </c>
      <c r="B282" s="66" t="s">
        <v>846</v>
      </c>
      <c r="C282" s="65" t="s">
        <v>846</v>
      </c>
      <c r="D282" s="52" t="s">
        <v>328</v>
      </c>
      <c r="E282" s="66" t="s">
        <v>846</v>
      </c>
      <c r="F282" s="65" t="s">
        <v>87</v>
      </c>
      <c r="G282" s="51" t="s">
        <v>218</v>
      </c>
      <c r="H282" s="52" t="s">
        <v>848</v>
      </c>
      <c r="I282" s="66" t="s">
        <v>849</v>
      </c>
      <c r="J282" s="66"/>
      <c r="K282" s="66" t="s">
        <v>87</v>
      </c>
      <c r="L282" s="67" t="s">
        <v>38</v>
      </c>
      <c r="M282" s="163" t="s">
        <v>853</v>
      </c>
      <c r="N282" s="69" t="s">
        <v>40</v>
      </c>
      <c r="O282" s="70">
        <v>44026</v>
      </c>
      <c r="P282" s="71">
        <v>44029</v>
      </c>
      <c r="Q282" s="72" t="s">
        <v>854</v>
      </c>
      <c r="R282" s="73" t="s">
        <v>360</v>
      </c>
      <c r="S282" s="60" t="s">
        <v>647</v>
      </c>
      <c r="T282" s="61" t="str">
        <f t="shared" si="35"/>
        <v>&lt;4.5</v>
      </c>
      <c r="U282" s="61" t="str">
        <f t="shared" si="35"/>
        <v>&lt;4.4</v>
      </c>
      <c r="V282" s="62" t="str">
        <f t="shared" si="32"/>
        <v>&lt;8.9</v>
      </c>
      <c r="W282" s="63" t="str">
        <f t="shared" si="34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59">
    <cfRule type="expression" dxfId="22" priority="23">
      <formula>$W7="○"</formula>
    </cfRule>
  </conditionalFormatting>
  <conditionalFormatting sqref="V60:V65">
    <cfRule type="expression" dxfId="21" priority="22">
      <formula>$W60="○"</formula>
    </cfRule>
  </conditionalFormatting>
  <conditionalFormatting sqref="V66:V69">
    <cfRule type="expression" dxfId="20" priority="21">
      <formula>$W66="○"</formula>
    </cfRule>
  </conditionalFormatting>
  <conditionalFormatting sqref="V71:V72">
    <cfRule type="expression" dxfId="19" priority="20">
      <formula>$W71="○"</formula>
    </cfRule>
  </conditionalFormatting>
  <conditionalFormatting sqref="V70">
    <cfRule type="expression" dxfId="18" priority="19">
      <formula>$W70="○"</formula>
    </cfRule>
  </conditionalFormatting>
  <conditionalFormatting sqref="V73">
    <cfRule type="expression" dxfId="17" priority="18">
      <formula>$W73="○"</formula>
    </cfRule>
  </conditionalFormatting>
  <conditionalFormatting sqref="V74:V76">
    <cfRule type="expression" dxfId="16" priority="17">
      <formula>$W74="○"</formula>
    </cfRule>
  </conditionalFormatting>
  <conditionalFormatting sqref="V77:V81">
    <cfRule type="expression" dxfId="15" priority="16">
      <formula>$W77="○"</formula>
    </cfRule>
  </conditionalFormatting>
  <conditionalFormatting sqref="V82:V85">
    <cfRule type="expression" dxfId="14" priority="15">
      <formula>$W82="○"</formula>
    </cfRule>
  </conditionalFormatting>
  <conditionalFormatting sqref="V86:V91">
    <cfRule type="expression" dxfId="13" priority="14">
      <formula>$W86="○"</formula>
    </cfRule>
  </conditionalFormatting>
  <conditionalFormatting sqref="V93:V95">
    <cfRule type="expression" dxfId="12" priority="13">
      <formula>$W93="○"</formula>
    </cfRule>
  </conditionalFormatting>
  <conditionalFormatting sqref="V92">
    <cfRule type="expression" dxfId="11" priority="12">
      <formula>$W92="○"</formula>
    </cfRule>
  </conditionalFormatting>
  <conditionalFormatting sqref="V96">
    <cfRule type="expression" dxfId="10" priority="11">
      <formula>$W96="○"</formula>
    </cfRule>
  </conditionalFormatting>
  <conditionalFormatting sqref="V97:V148">
    <cfRule type="expression" dxfId="9" priority="10">
      <formula>$W97="○"</formula>
    </cfRule>
  </conditionalFormatting>
  <conditionalFormatting sqref="V149:V161">
    <cfRule type="expression" dxfId="8" priority="9">
      <formula>$W149="○"</formula>
    </cfRule>
  </conditionalFormatting>
  <conditionalFormatting sqref="V162:V163">
    <cfRule type="expression" dxfId="7" priority="8">
      <formula>$W162="○"</formula>
    </cfRule>
  </conditionalFormatting>
  <conditionalFormatting sqref="V194:V197">
    <cfRule type="expression" dxfId="6" priority="7">
      <formula>$W194="○"</formula>
    </cfRule>
  </conditionalFormatting>
  <conditionalFormatting sqref="V198">
    <cfRule type="expression" dxfId="5" priority="6">
      <formula>$W198="○"</formula>
    </cfRule>
  </conditionalFormatting>
  <conditionalFormatting sqref="V199:V264">
    <cfRule type="expression" dxfId="4" priority="5">
      <formula>$W199="○"</formula>
    </cfRule>
  </conditionalFormatting>
  <conditionalFormatting sqref="V265:V276">
    <cfRule type="expression" dxfId="3" priority="4">
      <formula>$W265="○"</formula>
    </cfRule>
  </conditionalFormatting>
  <conditionalFormatting sqref="V277:V278">
    <cfRule type="expression" dxfId="2" priority="3">
      <formula>$W277="○"</formula>
    </cfRule>
  </conditionalFormatting>
  <conditionalFormatting sqref="V279:V280">
    <cfRule type="expression" dxfId="1" priority="2">
      <formula>$W279="○"</formula>
    </cfRule>
  </conditionalFormatting>
  <conditionalFormatting sqref="V281:V282">
    <cfRule type="expression" dxfId="0" priority="1">
      <formula>$W281="○"</formula>
    </cfRule>
  </conditionalFormatting>
  <dataValidations count="15">
    <dataValidation type="list" allowBlank="1" showInputMessage="1" showErrorMessage="1" prompt="「非流通品」とは出荷前のもの。_x000a_「流通品」とは市場に流通しているもの。_x000a_" sqref="G96">
      <formula1>流通品_非流通品</formula1>
    </dataValidation>
    <dataValidation type="date" allowBlank="1" showInputMessage="1" showErrorMessage="1" prompt="和暦表記（R○.○.○）で入力。_x000a_※○は半角数字_x000a_" sqref="P96">
      <formula1>23743</formula1>
      <formula2>61453</formula2>
    </dataValidation>
    <dataValidation type="date" allowBlank="1" showInputMessage="1" showErrorMessage="1" prompt="和暦表記（R○.○.○）で「収去日」を入力。_x000a_※○は半角数字" sqref="O96">
      <formula1>23743</formula1>
      <formula2>61453</formula2>
    </dataValidation>
    <dataValidation allowBlank="1" showInputMessage="1" showErrorMessage="1" prompt="Cs合計値は、3桁目を四捨五入して有効数字2桁にする。_x000a_" sqref="S96"/>
    <dataValidation allowBlank="1" showInputMessage="1" showErrorMessage="1" prompt="Cs134、137は、4桁目を切り捨てて、3桁まで記載。" sqref="Q96:R96"/>
    <dataValidation type="list" allowBlank="1" showInputMessage="1" showErrorMessage="1" sqref="N74:N85">
      <formula1>"Ge,NaI"</formula1>
    </dataValidation>
    <dataValidation type="list" allowBlank="1" showInputMessage="1" showErrorMessage="1" sqref="H74:H85">
      <formula1>"農産物,水産物,畜産物,牛乳・乳児用食品,飲料水,その他"</formula1>
    </dataValidation>
    <dataValidation type="list" allowBlank="1" showInputMessage="1" showErrorMessage="1" sqref="G74:G85">
      <formula1>"非流通品,流通品"</formula1>
    </dataValidation>
    <dataValidation type="list" allowBlank="1" showInputMessage="1" showErrorMessage="1" sqref="W60:W91 W96:W163 W198:W282">
      <formula1>超過</formula1>
    </dataValidation>
    <dataValidation type="date" allowBlank="1" showInputMessage="1" showErrorMessage="1" sqref="O23:P73 O86:P91 O97:P163 O198:P264 O265:O272 O277:P282">
      <formula1>23743</formula1>
      <formula2>61453</formula2>
    </dataValidation>
    <dataValidation type="list" allowBlank="1" showInputMessage="1" showErrorMessage="1" sqref="J24:J62 J64:J65 J87:J91 J96 J98:J148 J150:J161 J163 K232:K264 J200:J264 J280 J282">
      <formula1>野生_栽培</formula1>
    </dataValidation>
    <dataValidation type="list" allowBlank="1" showInputMessage="1" showErrorMessage="1" sqref="H23:H73 H86:H91 H96:H163 H198:H282">
      <formula1>食品カテゴリ</formula1>
    </dataValidation>
    <dataValidation type="list" allowBlank="1" showInputMessage="1" showErrorMessage="1" sqref="G23:G73 G86:G91 G97:G163 G198:G282">
      <formula1>流通品_非流通品</formula1>
    </dataValidation>
    <dataValidation type="list" allowBlank="1" showInputMessage="1" showErrorMessage="1" sqref="D23:D59 D70:D73 D86:D91 D96:D163 D198:D264 D277:D282">
      <formula1>産地</formula1>
    </dataValidation>
    <dataValidation type="list" allowBlank="1" showInputMessage="1" showErrorMessage="1" sqref="L58:L59 L98:L148 L150:L161 L282">
      <formula1>出荷制限状況等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'\\10.25.75.248\kyoyu\化学物質係\●東北地方太平洋沖地震福島原発\■プレス\R2年度\R2.7月分\プレスR2.7.(第1195報)\(1)自治体\7月17日\[浜松市【畜産物】【Ｒ2.7.17】.xlsx]マスタ（削除不可）'!#REF!</xm:f>
          </x14:formula1>
          <xm:sqref>N281:N282 L281 J281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'\\10.25.75.248\kyoyu\化学物質係\●東北地方太平洋沖地震福島原発\■プレス\R2年度\R2.7月分\プレスR2.7.(第1195報)\(1)自治体\7月17日\[新潟県【農産物】【R2.7.17】.xlsx]マスタ（削除不可）'!#REF!</xm:f>
          </x14:formula1>
          <xm:sqref>N279:N280 L279:L280 J279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'\\10.25.75.248\kyoyu\化学物質係\●東北地方太平洋沖地震福島原発\■プレス\R2年度\R2.7月分\プレスR2.7.(第1195報)\(1)自治体\7月17日\[埼玉県　調査結果【R2.7.17】【農産物】.xlsx]マスタ（削除不可）'!#REF!</xm:f>
          </x14:formula1>
          <xm:sqref>N277:N278 L277:L278</xm:sqref>
        </x14:dataValidation>
        <x14:dataValidation type="list" allowBlank="1" showInputMessage="1" showErrorMessage="1">
          <x14:formula1>
            <xm:f>'\\172.20.43.76\食品安全班\011放射性物質検査（厚生労働省報告）\20200401-\200717食暮課，食振課，みや米\みや米\[【Ｒ２麦類】検査結果報告様式.xlsx]マスタ（削除不可）'!#REF!</xm:f>
          </x14:formula1>
          <xm:sqref>L198 N198</xm:sqref>
        </x14:dataValidation>
        <x14:dataValidation type="list" allowBlank="1" showInputMessage="1" showErrorMessage="1">
          <x14:formula1>
            <xm:f>'[宮城県【農産物・畜産物・水産物】【R20527】.xlsx]マスタ（削除不可）'!#REF!</xm:f>
          </x14:formula1>
          <xm:sqref>N263:N264</xm:sqref>
        </x14:dataValidation>
        <x14:dataValidation type="list" allowBlank="1" showInputMessage="1" showErrorMessage="1">
          <x14:formula1>
            <xm:f>'\\172.20.10.109\食産業振興課nas\課共有\033_東日本大震災関係\02_放射性物質検査\17_厚生労働省への報告\厚労省提出様式【各課から】\R2年度\[検査結果報告様式（R2.6月）.xlsx]マスタ（削除不可）'!#REF!</xm:f>
          </x14:formula1>
          <xm:sqref>L263:L264</xm:sqref>
        </x14:dataValidation>
        <x14:dataValidation type="list" allowBlank="1" showInputMessage="1" showErrorMessage="1">
          <x14:formula1>
            <xm:f>'\\172.20.43.76\食品安全班\011放射性物質検査（厚生労働省報告）\20200401-\200717食暮課，食振課，みや米\食振課\[宮城県【農産物・水産物】【R20715】.xlsx]マスタ（削除不可）'!#REF!</xm:f>
          </x14:formula1>
          <xm:sqref>L199:L262 N199:N262 J199</xm:sqref>
        </x14:dataValidation>
        <x14:dataValidation type="list" allowBlank="1" showInputMessage="1" showErrorMessage="1">
          <x14:formula1>
            <xm:f>'[宮城県【その他】【R20717】.xlsx]マスタ（削除不可）'!#REF!</xm:f>
          </x14:formula1>
          <xm:sqref>N265:N276 J265:L276 D265:E276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'\\10.25.75.248\kyoyu\化学物質係\●東北地方太平洋沖地震福島原発\■プレス\R2年度\R2.7月分\プレスR2.7.(第1195報)\(1)自治体\7月16日\[新潟県【水産物】【R2.7.16】.xlsx]マスタ（削除不可）'!#REF!</xm:f>
          </x14:formula1>
          <xm:sqref>N162:N163 L162:L163 J162</xm:sqref>
        </x14:dataValidation>
        <x14:dataValidation type="list" allowBlank="1" showInputMessage="1" showErrorMessage="1">
          <x14:formula1>
            <xm:f>'[令和2年度放射性物質検査データベース.xlsx]マスタ（削除不可）'!#REF!</xm:f>
          </x14:formula1>
          <xm:sqref>J149 N149:N161 L149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'\\10.25.75.248\kyoyu\化学物質係\●東北地方太平洋沖地震福島原発\■プレス\R2年度\R2.7月分\プレスR2.7.(第1195報)\(1)自治体\7月16日\[【別添】  検査結果報告様式（R2改正後）.xlsx]マスタ（削除不可）'!#REF!</xm:f>
          </x14:formula1>
          <xm:sqref>N97:N148 L97 J97</xm:sqref>
        </x14:dataValidation>
        <x14:dataValidation type="list" allowBlank="1" showInputMessage="1" showErrorMessage="1">
          <x14:formula1>
            <xm:f>'D:\HirakawaA\Desktop\[【最終】200714 連絡票（大）市場.xlsx]マスタ（削除不可）'!#REF!</xm:f>
          </x14:formula1>
          <xm:sqref>N96 L96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1195報)\(1)自治体\7月15日\[文京区【農産物】【畜産物】【その他】【令和2年7月15日】.xlsx]マスタ（削除不可）'!#REF!</xm:f>
          </x14:formula1>
          <xm:sqref>N86:N91 L86:L91 J86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'\\10.25.75.248\kyoyu\化学物質係\●東北地方太平洋沖地震福島原発\■プレス\R2年度\R2.7月分\プレスR2.7.(第1195報)\(1)自治体\7月15日\[川越市【水産物】【R2.7.15】.xlsx]マスタ（削除不可）'!#REF!</xm:f>
          </x14:formula1>
          <xm:sqref>N73 L73 J73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'\\10.25.75.248\kyoyu\化学物質係\●東北地方太平洋沖地震福島原発\■プレス\R2年度\R2.7月分\プレスR2.7.(第1195報)\(1)自治体\7月15日\[神奈川県【牛乳・乳児用食品】【R2.7.10】.xlsx]マスタ（削除不可）'!#REF!</xm:f>
          </x14:formula1>
          <xm:sqref>N70:N72 L70:L72 J70:J72</xm:sqref>
        </x14:dataValidation>
        <x14:dataValidation type="list" allowBlank="1" showInputMessage="1" showErrorMessage="1">
          <x14:formula1>
            <xm:f>'[【松山市】検査結果報告様式（R2.7).xlsx]マスタ（削除不可）'!#REF!</xm:f>
          </x14:formula1>
          <xm:sqref>N66:N69 L66:L69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'\\10.25.75.248\kyoyu\化学物質係\●東北地方太平洋沖地震福島原発\■プレス\R2年度\R2.7月分\プレスR2.7.(第1195報)\(1)自治体\7月14日\[【京都府】検査結果報告様式【7.14、乳児用食品等】.xlsx]マスタ（削除不可）'!#REF!</xm:f>
          </x14:formula1>
          <xm:sqref>N60:N65 L60:L65 J63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1195報)\(1)自治体\7月13日\[200710水産振興課_【別添】検査結果報告様式（R2改正後）.xlsx]マスタ（削除不可）'!#REF!</xm:f>
          </x14:formula1>
          <xm:sqref>N23:N59 J23 L23:L57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2020-07-20T00:38:48Z</dcterms:modified>
</cp:coreProperties>
</file>