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12対策班\★★★基礎データマスタ\"/>
    </mc:Choice>
  </mc:AlternateContent>
  <bookViews>
    <workbookView xWindow="0" yWindow="0" windowWidth="28800" windowHeight="11616"/>
  </bookViews>
  <sheets>
    <sheet name="Sheet1" sheetId="2" r:id="rId1"/>
  </sheets>
  <externalReferences>
    <externalReference r:id="rId2"/>
    <externalReference r:id="rId3"/>
  </externalReferences>
  <definedNames>
    <definedName name="_xlnm._FilterDatabase" localSheetId="0" hidden="1">Sheet1!$B$8:$AG$58</definedName>
    <definedName name="_xlnm.Print_Area" localSheetId="0">Sheet1!$B$1:$AI$68</definedName>
    <definedName name="_xlnm.Print_Titles" localSheetId="0">Sheet1!$1:$10</definedName>
    <definedName name="作業日">[1]第14回療養状況_生データ!$B$5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58" i="2" l="1"/>
  <c r="AB58" i="2" s="1"/>
  <c r="AA57" i="2"/>
  <c r="AB57" i="2" s="1"/>
  <c r="AA56" i="2"/>
  <c r="AB56" i="2" s="1"/>
  <c r="AA55" i="2"/>
  <c r="AB55" i="2" s="1"/>
  <c r="AA54" i="2"/>
  <c r="AB54" i="2" s="1"/>
  <c r="AA53" i="2"/>
  <c r="AB53" i="2" s="1"/>
  <c r="AA52" i="2"/>
  <c r="AB52" i="2" s="1"/>
  <c r="AA51" i="2"/>
  <c r="AB51" i="2" s="1"/>
  <c r="AA50" i="2"/>
  <c r="AB50" i="2" s="1"/>
  <c r="AA49" i="2"/>
  <c r="AB49" i="2" s="1"/>
  <c r="AA48" i="2"/>
  <c r="AB48" i="2" s="1"/>
  <c r="AA47" i="2"/>
  <c r="AB47" i="2" s="1"/>
  <c r="AA46" i="2"/>
  <c r="AB46" i="2" s="1"/>
  <c r="AA45" i="2"/>
  <c r="AB45" i="2" s="1"/>
  <c r="AA44" i="2"/>
  <c r="AB44" i="2" s="1"/>
  <c r="AA43" i="2"/>
  <c r="AB43" i="2" s="1"/>
  <c r="AA42" i="2"/>
  <c r="AB42" i="2" s="1"/>
  <c r="AA41" i="2"/>
  <c r="AB41" i="2" s="1"/>
  <c r="AA40" i="2"/>
  <c r="AB40" i="2" s="1"/>
  <c r="AA39" i="2"/>
  <c r="AB39" i="2" s="1"/>
  <c r="AA38" i="2"/>
  <c r="AB38" i="2" s="1"/>
  <c r="AA37" i="2"/>
  <c r="AB37" i="2" s="1"/>
  <c r="AA36" i="2"/>
  <c r="AB36" i="2" s="1"/>
  <c r="AA35" i="2"/>
  <c r="AB35" i="2" s="1"/>
  <c r="AA34" i="2"/>
  <c r="AB34" i="2" s="1"/>
  <c r="AA33" i="2"/>
  <c r="AB33" i="2" s="1"/>
  <c r="AA32" i="2"/>
  <c r="AB32" i="2" s="1"/>
  <c r="AA31" i="2"/>
  <c r="AB31" i="2" s="1"/>
  <c r="AA30" i="2"/>
  <c r="AB30" i="2" s="1"/>
  <c r="AA29" i="2"/>
  <c r="AB29" i="2" s="1"/>
  <c r="AA28" i="2"/>
  <c r="AB28" i="2" s="1"/>
  <c r="AA27" i="2"/>
  <c r="AB27" i="2" s="1"/>
  <c r="AA26" i="2"/>
  <c r="AB26" i="2" s="1"/>
  <c r="AA25" i="2"/>
  <c r="AB25" i="2" s="1"/>
  <c r="AA24" i="2"/>
  <c r="AB24" i="2" s="1"/>
  <c r="AA23" i="2"/>
  <c r="AB23" i="2" s="1"/>
  <c r="AA22" i="2"/>
  <c r="AB22" i="2" s="1"/>
  <c r="AA21" i="2"/>
  <c r="AB21" i="2" s="1"/>
  <c r="AA20" i="2"/>
  <c r="AB20" i="2" s="1"/>
  <c r="AA19" i="2"/>
  <c r="AB19" i="2" s="1"/>
  <c r="AA18" i="2"/>
  <c r="AB18" i="2" s="1"/>
  <c r="AA17" i="2"/>
  <c r="AB17" i="2" s="1"/>
  <c r="AA16" i="2"/>
  <c r="AB16" i="2" s="1"/>
  <c r="AA15" i="2"/>
  <c r="AB15" i="2" s="1"/>
  <c r="AA14" i="2"/>
  <c r="AB14" i="2" s="1"/>
  <c r="AA13" i="2"/>
  <c r="AB13" i="2" s="1"/>
  <c r="AA12" i="2"/>
  <c r="AB12" i="2" s="1"/>
  <c r="AA11" i="2"/>
  <c r="AB11" i="2" s="1"/>
</calcChain>
</file>

<file path=xl/sharedStrings.xml><?xml version="1.0" encoding="utf-8"?>
<sst xmlns="http://schemas.openxmlformats.org/spreadsheetml/2006/main" count="208" uniqueCount="140">
  <si>
    <t>（参考）都道府県の医療提供体制等の状況（医療提供体制等の負荷・感染の状況）</t>
    <rPh sb="1" eb="3">
      <t>サンコウ</t>
    </rPh>
    <rPh sb="4" eb="8">
      <t>トドウフケン</t>
    </rPh>
    <rPh sb="9" eb="11">
      <t>イリョウ</t>
    </rPh>
    <rPh sb="11" eb="13">
      <t>テイキョウ</t>
    </rPh>
    <rPh sb="13" eb="15">
      <t>タイセイ</t>
    </rPh>
    <rPh sb="15" eb="16">
      <t>トウ</t>
    </rPh>
    <rPh sb="17" eb="19">
      <t>ジョウキョウ</t>
    </rPh>
    <rPh sb="20" eb="22">
      <t>イリョウ</t>
    </rPh>
    <rPh sb="22" eb="24">
      <t>テイキョウ</t>
    </rPh>
    <rPh sb="24" eb="26">
      <t>タイセイ</t>
    </rPh>
    <rPh sb="26" eb="27">
      <t>ナド</t>
    </rPh>
    <rPh sb="28" eb="30">
      <t>フカ</t>
    </rPh>
    <phoneticPr fontId="3"/>
  </si>
  <si>
    <t>【　　　　　　　　　　医療提供体制等の負荷　　　　　　　　　　】</t>
    <rPh sb="11" eb="13">
      <t>イリョウ</t>
    </rPh>
    <rPh sb="13" eb="15">
      <t>テイキョウ</t>
    </rPh>
    <rPh sb="15" eb="17">
      <t>タイセイ</t>
    </rPh>
    <rPh sb="17" eb="18">
      <t>ナド</t>
    </rPh>
    <rPh sb="19" eb="21">
      <t>フカ</t>
    </rPh>
    <phoneticPr fontId="3"/>
  </si>
  <si>
    <t>【　　　　　　　感染の状況　　　　　　　】</t>
    <rPh sb="8" eb="10">
      <t>カンセン</t>
    </rPh>
    <rPh sb="11" eb="13">
      <t>ジョウキョウ</t>
    </rPh>
    <phoneticPr fontId="3"/>
  </si>
  <si>
    <t>　　　　　　　　【　　　　　　　　　　　　感染の状況　　　　　　　　　　　】</t>
    <rPh sb="21" eb="23">
      <t>カンセン</t>
    </rPh>
    <rPh sb="24" eb="26">
      <t>ジョウキョウ</t>
    </rPh>
    <phoneticPr fontId="3"/>
  </si>
  <si>
    <t>【　　参考　　】</t>
    <rPh sb="3" eb="5">
      <t>サンコウ</t>
    </rPh>
    <phoneticPr fontId="3"/>
  </si>
  <si>
    <t>人口</t>
    <phoneticPr fontId="3"/>
  </si>
  <si>
    <t>①医療の逼迫具合</t>
    <rPh sb="1" eb="3">
      <t>イリョウ</t>
    </rPh>
    <rPh sb="4" eb="6">
      <t>ヒッパク</t>
    </rPh>
    <rPh sb="6" eb="8">
      <t>グアイ</t>
    </rPh>
    <phoneticPr fontId="3"/>
  </si>
  <si>
    <t>②療養者数</t>
    <rPh sb="1" eb="4">
      <t>リョウヨウシャ</t>
    </rPh>
    <rPh sb="4" eb="5">
      <t>スウ</t>
    </rPh>
    <phoneticPr fontId="3"/>
  </si>
  <si>
    <r>
      <t>③陽性者数／PCR検査件数</t>
    </r>
    <r>
      <rPr>
        <b/>
        <sz val="18"/>
        <color theme="0"/>
        <rFont val="Meiryo UI"/>
        <family val="3"/>
        <charset val="128"/>
      </rPr>
      <t>（最近１週間）</t>
    </r>
    <rPh sb="14" eb="16">
      <t>サイキン</t>
    </rPh>
    <phoneticPr fontId="3"/>
  </si>
  <si>
    <r>
      <t xml:space="preserve">③PCR陽性率
</t>
    </r>
    <r>
      <rPr>
        <b/>
        <sz val="18"/>
        <color theme="0"/>
        <rFont val="Meiryo UI"/>
        <family val="3"/>
        <charset val="128"/>
      </rPr>
      <t>（最近１週間）</t>
    </r>
    <rPh sb="4" eb="7">
      <t>ヨウセイリツ</t>
    </rPh>
    <rPh sb="9" eb="11">
      <t>サイキン</t>
    </rPh>
    <phoneticPr fontId="3"/>
  </si>
  <si>
    <t>④新規陽性者数
（最近１週間）</t>
    <rPh sb="1" eb="3">
      <t>シンキ</t>
    </rPh>
    <rPh sb="3" eb="5">
      <t>ヨウセイ</t>
    </rPh>
    <rPh sb="5" eb="6">
      <t>シャ</t>
    </rPh>
    <rPh sb="6" eb="7">
      <t>スウ</t>
    </rPh>
    <rPh sb="9" eb="11">
      <t>サイキン</t>
    </rPh>
    <rPh sb="12" eb="14">
      <t>シュウカン</t>
    </rPh>
    <phoneticPr fontId="3"/>
  </si>
  <si>
    <t>⑤感染経路不明割合</t>
    <rPh sb="1" eb="3">
      <t>カンセン</t>
    </rPh>
    <rPh sb="3" eb="5">
      <t>ケイロ</t>
    </rPh>
    <rPh sb="5" eb="7">
      <t>フメイ</t>
    </rPh>
    <rPh sb="7" eb="9">
      <t>ワリアイ</t>
    </rPh>
    <phoneticPr fontId="3"/>
  </si>
  <si>
    <t>直近１週間
とその前１週間の比</t>
    <rPh sb="0" eb="2">
      <t>チョッキン</t>
    </rPh>
    <rPh sb="3" eb="5">
      <t>シュウカン</t>
    </rPh>
    <rPh sb="9" eb="10">
      <t>マエ</t>
    </rPh>
    <rPh sb="11" eb="13">
      <t>シュウカン</t>
    </rPh>
    <rPh sb="14" eb="15">
      <t>ヒ</t>
    </rPh>
    <phoneticPr fontId="3"/>
  </si>
  <si>
    <t>入院医療</t>
    <rPh sb="0" eb="2">
      <t>ニュウイン</t>
    </rPh>
    <rPh sb="2" eb="4">
      <t>イリョウ</t>
    </rPh>
    <phoneticPr fontId="3"/>
  </si>
  <si>
    <t>重症者用病床</t>
    <rPh sb="0" eb="2">
      <t>ジュウショウ</t>
    </rPh>
    <rPh sb="2" eb="4">
      <t>シャヨウ</t>
    </rPh>
    <rPh sb="4" eb="6">
      <t>ビョウショウ</t>
    </rPh>
    <phoneticPr fontId="3"/>
  </si>
  <si>
    <t>入院者数</t>
  </si>
  <si>
    <t>確保病床数</t>
  </si>
  <si>
    <t>確保想定
病床数</t>
  </si>
  <si>
    <t>確保病床使用率</t>
    <rPh sb="0" eb="2">
      <t>カクホ</t>
    </rPh>
    <rPh sb="2" eb="4">
      <t>ビョウショウ</t>
    </rPh>
    <rPh sb="4" eb="7">
      <t>シヨウリツ</t>
    </rPh>
    <phoneticPr fontId="3"/>
  </si>
  <si>
    <t>入院率(注)</t>
    <rPh sb="0" eb="2">
      <t>ニュウイン</t>
    </rPh>
    <rPh sb="2" eb="3">
      <t>リツ</t>
    </rPh>
    <phoneticPr fontId="3"/>
  </si>
  <si>
    <t>入院者数
【重症患者】</t>
    <rPh sb="0" eb="3">
      <t>ニュウインシャ</t>
    </rPh>
    <rPh sb="3" eb="4">
      <t>スウ</t>
    </rPh>
    <rPh sb="6" eb="8">
      <t>ジュウショウ</t>
    </rPh>
    <rPh sb="8" eb="10">
      <t>カンジャ</t>
    </rPh>
    <phoneticPr fontId="3"/>
  </si>
  <si>
    <t>確保病床数
【重症患者】</t>
    <rPh sb="0" eb="2">
      <t>カクホ</t>
    </rPh>
    <rPh sb="2" eb="5">
      <t>ビョウショウスウ</t>
    </rPh>
    <rPh sb="7" eb="9">
      <t>ジュウショウ</t>
    </rPh>
    <rPh sb="9" eb="11">
      <t>カンジャ</t>
    </rPh>
    <phoneticPr fontId="3"/>
  </si>
  <si>
    <t>確保想定
病床数
【重症患者】</t>
    <rPh sb="0" eb="2">
      <t>カクホ</t>
    </rPh>
    <rPh sb="2" eb="4">
      <t>ソウテイ</t>
    </rPh>
    <rPh sb="5" eb="8">
      <t>ビョウショウスウ</t>
    </rPh>
    <rPh sb="10" eb="12">
      <t>ジュウショウ</t>
    </rPh>
    <rPh sb="12" eb="14">
      <t>カンジャ</t>
    </rPh>
    <phoneticPr fontId="3"/>
  </si>
  <si>
    <t>確保病床使用率
【重症患者】</t>
    <rPh sb="0" eb="2">
      <t>カクホ</t>
    </rPh>
    <rPh sb="2" eb="4">
      <t>ビョウショウ</t>
    </rPh>
    <rPh sb="4" eb="7">
      <t>シヨウリツ</t>
    </rPh>
    <rPh sb="9" eb="11">
      <t>ジュウショウ</t>
    </rPh>
    <rPh sb="11" eb="13">
      <t>カンジャ</t>
    </rPh>
    <phoneticPr fontId="3"/>
  </si>
  <si>
    <t>陽性者数</t>
    <rPh sb="0" eb="2">
      <t>ヨウセイ</t>
    </rPh>
    <rPh sb="2" eb="3">
      <t>シャ</t>
    </rPh>
    <rPh sb="3" eb="4">
      <t>スウ</t>
    </rPh>
    <phoneticPr fontId="3"/>
  </si>
  <si>
    <t>PCR検査件数</t>
    <rPh sb="3" eb="5">
      <t>ケンサ</t>
    </rPh>
    <rPh sb="5" eb="7">
      <t>ケンスウ</t>
    </rPh>
    <phoneticPr fontId="3"/>
  </si>
  <si>
    <t>時点</t>
    <rPh sb="0" eb="2">
      <t>ジテン</t>
    </rPh>
    <phoneticPr fontId="3"/>
  </si>
  <si>
    <t>2019.10</t>
    <phoneticPr fontId="3"/>
  </si>
  <si>
    <t>~7/18(1W)</t>
  </si>
  <si>
    <t>~7/25(1W)</t>
  </si>
  <si>
    <t>~7/28(1W)</t>
  </si>
  <si>
    <t>~7/23(1W)</t>
  </si>
  <si>
    <t>単位</t>
    <rPh sb="0" eb="2">
      <t>タンイ</t>
    </rPh>
    <phoneticPr fontId="3"/>
  </si>
  <si>
    <t>千人</t>
    <rPh sb="0" eb="2">
      <t>センニン</t>
    </rPh>
    <phoneticPr fontId="3"/>
  </si>
  <si>
    <t>人</t>
  </si>
  <si>
    <t>％(前週差）</t>
    <rPh sb="2" eb="4">
      <t>ゼンシュウ</t>
    </rPh>
    <rPh sb="4" eb="5">
      <t>サ</t>
    </rPh>
    <phoneticPr fontId="3"/>
  </si>
  <si>
    <t>人</t>
    <rPh sb="0" eb="1">
      <t>ニン</t>
    </rPh>
    <phoneticPr fontId="3"/>
  </si>
  <si>
    <t>対人口10万人
(前週差)</t>
    <rPh sb="0" eb="1">
      <t>タイ</t>
    </rPh>
    <rPh sb="1" eb="3">
      <t>ジンコウ</t>
    </rPh>
    <rPh sb="5" eb="7">
      <t>マンニン</t>
    </rPh>
    <rPh sb="9" eb="11">
      <t>ゼンシュウ</t>
    </rPh>
    <rPh sb="11" eb="12">
      <t>サ</t>
    </rPh>
    <phoneticPr fontId="3"/>
  </si>
  <si>
    <t>人(前週差)</t>
    <rPh sb="0" eb="1">
      <t>ニン</t>
    </rPh>
    <rPh sb="2" eb="4">
      <t>ゼンシュウ</t>
    </rPh>
    <rPh sb="4" eb="5">
      <t>サ</t>
    </rPh>
    <phoneticPr fontId="3"/>
  </si>
  <si>
    <t>（前週差）</t>
    <rPh sb="1" eb="3">
      <t>ゼンシュウ</t>
    </rPh>
    <rPh sb="3" eb="4">
      <t>サ</t>
    </rPh>
    <phoneticPr fontId="3"/>
  </si>
  <si>
    <t>対人口10万人
（前週差）</t>
    <rPh sb="0" eb="1">
      <t>タイ</t>
    </rPh>
    <rPh sb="1" eb="3">
      <t>ジンコウ</t>
    </rPh>
    <rPh sb="5" eb="7">
      <t>マンニン</t>
    </rPh>
    <rPh sb="9" eb="11">
      <t>ゼンシュウ</t>
    </rPh>
    <rPh sb="11" eb="12">
      <t>サ</t>
    </rPh>
    <phoneticPr fontId="3"/>
  </si>
  <si>
    <t>ステージⅢの指標</t>
    <rPh sb="6" eb="8">
      <t>シヒョウ</t>
    </rPh>
    <phoneticPr fontId="3"/>
  </si>
  <si>
    <t>20</t>
    <phoneticPr fontId="3"/>
  </si>
  <si>
    <t>5％</t>
    <phoneticPr fontId="3"/>
  </si>
  <si>
    <t>ー</t>
    <phoneticPr fontId="3"/>
  </si>
  <si>
    <t>ステージⅣの指標</t>
    <rPh sb="6" eb="8">
      <t>シヒョウ</t>
    </rPh>
    <phoneticPr fontId="3"/>
  </si>
  <si>
    <t>30</t>
    <phoneticPr fontId="3"/>
  </si>
  <si>
    <t>10％</t>
    <phoneticPr fontId="3"/>
  </si>
  <si>
    <t>25</t>
    <phoneticPr fontId="3"/>
  </si>
  <si>
    <t>北海道</t>
    <rPh sb="0" eb="3">
      <t>ホッカイドウ</t>
    </rPh>
    <phoneticPr fontId="21"/>
  </si>
  <si>
    <t>青森県</t>
  </si>
  <si>
    <t>（参考：55.9%）</t>
  </si>
  <si>
    <t>岩手県</t>
  </si>
  <si>
    <t>（参考：78.3%）</t>
  </si>
  <si>
    <t>宮城県</t>
  </si>
  <si>
    <t>（参考：41.0%）</t>
  </si>
  <si>
    <t>秋田県</t>
  </si>
  <si>
    <t>（参考：69.7%）</t>
  </si>
  <si>
    <t>山形県</t>
  </si>
  <si>
    <t>（参考：76.2%）</t>
  </si>
  <si>
    <t>福島県</t>
  </si>
  <si>
    <t>茨城県</t>
  </si>
  <si>
    <t>（参考：25.9%）</t>
  </si>
  <si>
    <t>栃木県</t>
  </si>
  <si>
    <t>群馬県</t>
  </si>
  <si>
    <t>（参考：40.5%）</t>
  </si>
  <si>
    <t>埼玉県</t>
  </si>
  <si>
    <t>（参考：18.8%）</t>
  </si>
  <si>
    <t>千葉県</t>
  </si>
  <si>
    <t>東京都</t>
  </si>
  <si>
    <t>神奈川県</t>
  </si>
  <si>
    <t>（参考：15.4%）</t>
  </si>
  <si>
    <t>新潟県</t>
  </si>
  <si>
    <t>富山県</t>
  </si>
  <si>
    <t>石川県</t>
  </si>
  <si>
    <t>（参考：27.2%）</t>
  </si>
  <si>
    <t>福井県</t>
  </si>
  <si>
    <t>山梨県</t>
  </si>
  <si>
    <t>長野県</t>
  </si>
  <si>
    <t>（参考：73.3%）</t>
  </si>
  <si>
    <t>岐阜県</t>
  </si>
  <si>
    <t>（参考：64.4%）</t>
  </si>
  <si>
    <t>静岡県</t>
  </si>
  <si>
    <t>愛知県</t>
  </si>
  <si>
    <t>（参考：22.0%）</t>
  </si>
  <si>
    <t>三重県</t>
  </si>
  <si>
    <t>滋賀県</t>
  </si>
  <si>
    <t>京都府</t>
  </si>
  <si>
    <t>大阪府</t>
  </si>
  <si>
    <t>兵庫県</t>
  </si>
  <si>
    <t>奈良県</t>
  </si>
  <si>
    <t>（参考：39.9%）</t>
  </si>
  <si>
    <t>和歌山県</t>
  </si>
  <si>
    <t>（参考：100.0%）</t>
  </si>
  <si>
    <t>鳥取県</t>
  </si>
  <si>
    <t>島根県</t>
  </si>
  <si>
    <t>岡山県　</t>
  </si>
  <si>
    <t>（参考：18.4%）</t>
  </si>
  <si>
    <t>広島県</t>
  </si>
  <si>
    <t>（参考：33.8%）</t>
  </si>
  <si>
    <t>山口県</t>
  </si>
  <si>
    <t>（参考：87.0%）</t>
  </si>
  <si>
    <t>徳島県</t>
  </si>
  <si>
    <t>香川県</t>
  </si>
  <si>
    <t>（参考：35.3%）</t>
  </si>
  <si>
    <t>愛媛県</t>
  </si>
  <si>
    <t>（参考：77.6%）</t>
  </si>
  <si>
    <t>高知県</t>
  </si>
  <si>
    <t>福岡県</t>
  </si>
  <si>
    <t>（参考：16.8%）</t>
  </si>
  <si>
    <t>佐賀県</t>
  </si>
  <si>
    <t>（参考：57.1%）</t>
  </si>
  <si>
    <t>長崎県</t>
  </si>
  <si>
    <t>（参考：44.5%）</t>
  </si>
  <si>
    <t>熊本県</t>
  </si>
  <si>
    <t>大分県</t>
  </si>
  <si>
    <t>（参考：85.5%）</t>
  </si>
  <si>
    <t>宮崎県</t>
  </si>
  <si>
    <t>（参考：31.8%）</t>
  </si>
  <si>
    <t>鹿児島県</t>
  </si>
  <si>
    <t>（参考：73.9%）</t>
  </si>
  <si>
    <t>沖縄県</t>
    <phoneticPr fontId="3"/>
  </si>
  <si>
    <t>全国</t>
    <rPh sb="0" eb="2">
      <t>ゼンコク</t>
    </rPh>
    <phoneticPr fontId="3"/>
  </si>
  <si>
    <t>注：入院率の指標については療養者数が人口10万人あたり10人以上の場合に適用する。また、新規陽性者が、発生届が届け出られた翌日までに療養</t>
    <rPh sb="0" eb="1">
      <t>チュウ</t>
    </rPh>
    <rPh sb="2" eb="4">
      <t>ニュウイン</t>
    </rPh>
    <rPh sb="4" eb="5">
      <t>リツ</t>
    </rPh>
    <rPh sb="6" eb="8">
      <t>シヒョウ</t>
    </rPh>
    <rPh sb="13" eb="16">
      <t>リョウヨウシャ</t>
    </rPh>
    <rPh sb="16" eb="17">
      <t>スウ</t>
    </rPh>
    <rPh sb="18" eb="20">
      <t>ジンコウ</t>
    </rPh>
    <rPh sb="22" eb="24">
      <t>マンニン</t>
    </rPh>
    <rPh sb="29" eb="30">
      <t>ニン</t>
    </rPh>
    <rPh sb="30" eb="32">
      <t>イジョウ</t>
    </rPh>
    <rPh sb="33" eb="35">
      <t>バアイ</t>
    </rPh>
    <rPh sb="36" eb="38">
      <t>テキヨウ</t>
    </rPh>
    <rPh sb="44" eb="46">
      <t>シンキ</t>
    </rPh>
    <rPh sb="46" eb="48">
      <t>ヨウセイ</t>
    </rPh>
    <rPh sb="48" eb="49">
      <t>シャ</t>
    </rPh>
    <rPh sb="51" eb="53">
      <t>ハッショウ</t>
    </rPh>
    <rPh sb="53" eb="54">
      <t>トドケ</t>
    </rPh>
    <rPh sb="55" eb="56">
      <t>トド</t>
    </rPh>
    <rPh sb="57" eb="58">
      <t>デ</t>
    </rPh>
    <rPh sb="61" eb="63">
      <t>ヨクジツ</t>
    </rPh>
    <rPh sb="66" eb="68">
      <t>リョウヨウ</t>
    </rPh>
    <phoneticPr fontId="3"/>
  </si>
  <si>
    <t>※：人口推計　第４表   都道府県，男女別人口及び人口性比－総人口，日本人人口（2019年10月１日現在）</t>
    <rPh sb="2" eb="4">
      <t>ジンコウ</t>
    </rPh>
    <rPh sb="4" eb="6">
      <t>スイケイ</t>
    </rPh>
    <phoneticPr fontId="3"/>
  </si>
  <si>
    <t>※：陽性者数は、感染症法に基づく陽性者数の累積（各都道府県の発表日ベース）を記載。自治体に確認を得てない暫定値であることに留意。</t>
    <rPh sb="2" eb="5">
      <t>ヨウセイシャ</t>
    </rPh>
    <rPh sb="5" eb="6">
      <t>スウ</t>
    </rPh>
    <rPh sb="8" eb="12">
      <t>カンセンショウホウ</t>
    </rPh>
    <rPh sb="13" eb="14">
      <t>モト</t>
    </rPh>
    <rPh sb="16" eb="19">
      <t>ヨウセイシャ</t>
    </rPh>
    <rPh sb="19" eb="20">
      <t>スウ</t>
    </rPh>
    <rPh sb="21" eb="23">
      <t>ルイセキ</t>
    </rPh>
    <rPh sb="24" eb="25">
      <t>カク</t>
    </rPh>
    <rPh sb="25" eb="29">
      <t>トドウフケン</t>
    </rPh>
    <rPh sb="30" eb="32">
      <t>ハッピョウ</t>
    </rPh>
    <rPh sb="32" eb="33">
      <t>ビ</t>
    </rPh>
    <rPh sb="38" eb="40">
      <t>キサイ</t>
    </rPh>
    <rPh sb="41" eb="44">
      <t>ジチタイ</t>
    </rPh>
    <rPh sb="45" eb="47">
      <t>カクニン</t>
    </rPh>
    <rPh sb="48" eb="49">
      <t>エ</t>
    </rPh>
    <rPh sb="52" eb="54">
      <t>ザンテイ</t>
    </rPh>
    <rPh sb="54" eb="55">
      <t>アタイ</t>
    </rPh>
    <rPh sb="61" eb="63">
      <t>リュウイ</t>
    </rPh>
    <phoneticPr fontId="3"/>
  </si>
  <si>
    <r>
      <rPr>
        <sz val="19"/>
        <color theme="1"/>
        <rFont val="Meiryo UI"/>
        <family val="3"/>
        <charset val="128"/>
      </rPr>
      <t>　　　</t>
    </r>
    <r>
      <rPr>
        <u/>
        <sz val="19"/>
        <color theme="1"/>
        <rFont val="Meiryo UI"/>
        <family val="3"/>
        <charset val="128"/>
      </rPr>
      <t>場所の種別が決定され、かつ入院が必要な者が同日までに入院している旨、都道府県から報告があった場合には入院率を適用しない。</t>
    </r>
    <rPh sb="9" eb="11">
      <t>ケッテイ</t>
    </rPh>
    <rPh sb="16" eb="18">
      <t>ニュウイン</t>
    </rPh>
    <rPh sb="19" eb="21">
      <t>ヒツヨウ</t>
    </rPh>
    <rPh sb="22" eb="23">
      <t>モノ</t>
    </rPh>
    <rPh sb="24" eb="26">
      <t>ドウジツ</t>
    </rPh>
    <rPh sb="29" eb="31">
      <t>ニュウイン</t>
    </rPh>
    <rPh sb="49" eb="51">
      <t>バアイ</t>
    </rPh>
    <rPh sb="53" eb="55">
      <t>ニュウイン</t>
    </rPh>
    <rPh sb="55" eb="56">
      <t>リツ</t>
    </rPh>
    <rPh sb="57" eb="59">
      <t>テキヨウ</t>
    </rPh>
    <phoneticPr fontId="3"/>
  </si>
  <si>
    <t>※：ＰＣＲ検査件数は、厚生労働省において把握した、地方衛生研究所・保健所、民間検査会社、大学等及び医療機関における検査件数の合計値。</t>
    <rPh sb="5" eb="7">
      <t>ケンサ</t>
    </rPh>
    <rPh sb="7" eb="9">
      <t>ケンスウ</t>
    </rPh>
    <rPh sb="11" eb="13">
      <t>コウセイ</t>
    </rPh>
    <rPh sb="13" eb="16">
      <t>ロウドウショウ</t>
    </rPh>
    <rPh sb="20" eb="22">
      <t>ハアク</t>
    </rPh>
    <rPh sb="25" eb="27">
      <t>チホウ</t>
    </rPh>
    <rPh sb="27" eb="29">
      <t>エイセイ</t>
    </rPh>
    <rPh sb="29" eb="32">
      <t>ケンキュウショ</t>
    </rPh>
    <rPh sb="33" eb="36">
      <t>ホケンショ</t>
    </rPh>
    <rPh sb="37" eb="39">
      <t>ミンカン</t>
    </rPh>
    <rPh sb="39" eb="41">
      <t>ケンサ</t>
    </rPh>
    <rPh sb="41" eb="43">
      <t>カイシャ</t>
    </rPh>
    <rPh sb="44" eb="47">
      <t>ダイガクトウ</t>
    </rPh>
    <rPh sb="47" eb="48">
      <t>オヨ</t>
    </rPh>
    <rPh sb="49" eb="51">
      <t>イリョウ</t>
    </rPh>
    <rPh sb="51" eb="53">
      <t>キカン</t>
    </rPh>
    <rPh sb="57" eb="59">
      <t>ケンサ</t>
    </rPh>
    <rPh sb="59" eb="61">
      <t>ケンスウ</t>
    </rPh>
    <rPh sb="62" eb="64">
      <t>ゴウケイ</t>
    </rPh>
    <rPh sb="64" eb="65">
      <t>アタイ</t>
    </rPh>
    <phoneticPr fontId="3"/>
  </si>
  <si>
    <r>
      <rPr>
        <sz val="19"/>
        <color theme="1"/>
        <rFont val="Meiryo UI"/>
        <family val="3"/>
        <charset val="128"/>
      </rPr>
      <t>　　　</t>
    </r>
    <r>
      <rPr>
        <u/>
        <sz val="19"/>
        <color theme="1"/>
        <rFont val="Meiryo UI"/>
        <family val="3"/>
        <charset val="128"/>
      </rPr>
      <t>このため、適用しない都道府県については（参考）としている。</t>
    </r>
    <phoneticPr fontId="3"/>
  </si>
  <si>
    <t>※：各数値は、資料掲載時点において把握している最新の値としている。掲載時以降に数値が更新されることにより、前週差が前週公表の値との差と一致</t>
    <rPh sb="2" eb="5">
      <t>カクスウチ</t>
    </rPh>
    <rPh sb="7" eb="9">
      <t>シリョウ</t>
    </rPh>
    <rPh sb="9" eb="11">
      <t>ケイサイ</t>
    </rPh>
    <rPh sb="11" eb="13">
      <t>ジテン</t>
    </rPh>
    <rPh sb="17" eb="19">
      <t>ハアク</t>
    </rPh>
    <rPh sb="23" eb="25">
      <t>サイシン</t>
    </rPh>
    <rPh sb="26" eb="27">
      <t>アタイ</t>
    </rPh>
    <rPh sb="33" eb="35">
      <t>ケイサイ</t>
    </rPh>
    <rPh sb="35" eb="36">
      <t>ジ</t>
    </rPh>
    <rPh sb="36" eb="38">
      <t>イコウ</t>
    </rPh>
    <rPh sb="39" eb="41">
      <t>スウチ</t>
    </rPh>
    <rPh sb="42" eb="44">
      <t>コウシン</t>
    </rPh>
    <rPh sb="53" eb="55">
      <t>ゼンシュウ</t>
    </rPh>
    <rPh sb="55" eb="56">
      <t>サ</t>
    </rPh>
    <rPh sb="57" eb="59">
      <t>ゼンシュウ</t>
    </rPh>
    <rPh sb="59" eb="61">
      <t>コウヒョウ</t>
    </rPh>
    <rPh sb="62" eb="63">
      <t>アタイ</t>
    </rPh>
    <rPh sb="65" eb="66">
      <t>サ</t>
    </rPh>
    <rPh sb="67" eb="69">
      <t>イッチ</t>
    </rPh>
    <phoneticPr fontId="3"/>
  </si>
  <si>
    <t>※：各数値は、資料掲載時点において把握している最新の値としている。掲載時以降に数値が更新されることにより、前週差が前週公表の値との差と一致しない場合がある。</t>
    <rPh sb="2" eb="5">
      <t>カクスウチ</t>
    </rPh>
    <rPh sb="7" eb="9">
      <t>シリョウ</t>
    </rPh>
    <rPh sb="9" eb="11">
      <t>ケイサイ</t>
    </rPh>
    <rPh sb="11" eb="13">
      <t>ジテン</t>
    </rPh>
    <rPh sb="17" eb="19">
      <t>ハアク</t>
    </rPh>
    <rPh sb="23" eb="25">
      <t>サイシン</t>
    </rPh>
    <rPh sb="26" eb="27">
      <t>アタイ</t>
    </rPh>
    <rPh sb="33" eb="35">
      <t>ケイサイ</t>
    </rPh>
    <rPh sb="35" eb="36">
      <t>ジ</t>
    </rPh>
    <rPh sb="36" eb="38">
      <t>イコウ</t>
    </rPh>
    <rPh sb="39" eb="41">
      <t>スウチ</t>
    </rPh>
    <rPh sb="42" eb="44">
      <t>コウシン</t>
    </rPh>
    <rPh sb="53" eb="55">
      <t>ゼンシュウ</t>
    </rPh>
    <rPh sb="55" eb="56">
      <t>サ</t>
    </rPh>
    <rPh sb="57" eb="59">
      <t>ゼンシュウ</t>
    </rPh>
    <rPh sb="59" eb="61">
      <t>コウヒョウ</t>
    </rPh>
    <rPh sb="62" eb="63">
      <t>アタイ</t>
    </rPh>
    <rPh sb="65" eb="66">
      <t>サ</t>
    </rPh>
    <rPh sb="67" eb="69">
      <t>イッチ</t>
    </rPh>
    <rPh sb="72" eb="74">
      <t>バアイ</t>
    </rPh>
    <phoneticPr fontId="3"/>
  </si>
  <si>
    <t>　　　しない場合がある。</t>
    <phoneticPr fontId="3"/>
  </si>
  <si>
    <t>※：確保病床使用率、入院率、療養者数は、厚生労働省「新型コロナウイルス感染症患者の療養状況等及び入院患者受入病床数等に関する調査」による。</t>
    <rPh sb="2" eb="4">
      <t>カクホ</t>
    </rPh>
    <rPh sb="4" eb="6">
      <t>ビョウショウ</t>
    </rPh>
    <rPh sb="6" eb="9">
      <t>シヨウリツ</t>
    </rPh>
    <rPh sb="10" eb="12">
      <t>ニュウイン</t>
    </rPh>
    <rPh sb="12" eb="13">
      <t>リツ</t>
    </rPh>
    <rPh sb="14" eb="17">
      <t>リョウヨウシャ</t>
    </rPh>
    <rPh sb="17" eb="18">
      <t>スウ</t>
    </rPh>
    <rPh sb="20" eb="22">
      <t>コウセイ</t>
    </rPh>
    <rPh sb="22" eb="25">
      <t>ロウドウショウ</t>
    </rPh>
    <rPh sb="26" eb="28">
      <t>シンガタ</t>
    </rPh>
    <rPh sb="35" eb="38">
      <t>カンセンショウ</t>
    </rPh>
    <rPh sb="38" eb="40">
      <t>カンジャ</t>
    </rPh>
    <rPh sb="41" eb="43">
      <t>リョウヨウ</t>
    </rPh>
    <rPh sb="43" eb="45">
      <t>ジョウキョウ</t>
    </rPh>
    <rPh sb="45" eb="46">
      <t>トウ</t>
    </rPh>
    <rPh sb="46" eb="47">
      <t>オヨ</t>
    </rPh>
    <rPh sb="48" eb="50">
      <t>ニュウイン</t>
    </rPh>
    <rPh sb="50" eb="52">
      <t>カンジャ</t>
    </rPh>
    <rPh sb="52" eb="54">
      <t>ウケイレ</t>
    </rPh>
    <rPh sb="54" eb="57">
      <t>ビョウショウスウ</t>
    </rPh>
    <rPh sb="57" eb="58">
      <t>トウ</t>
    </rPh>
    <rPh sb="59" eb="60">
      <t>カン</t>
    </rPh>
    <rPh sb="62" eb="64">
      <t>チョウサ</t>
    </rPh>
    <phoneticPr fontId="3"/>
  </si>
  <si>
    <t>※：⑤と⑥について、分母が０の場合は、「－」と記載している。</t>
    <rPh sb="10" eb="12">
      <t>ブンボ</t>
    </rPh>
    <rPh sb="15" eb="17">
      <t>バアイ</t>
    </rPh>
    <rPh sb="23" eb="25">
      <t>キサイ</t>
    </rPh>
    <phoneticPr fontId="3"/>
  </si>
  <si>
    <t>※：入院患者・入院確定数、宿泊患者数については、８都道府県については5/15時点、それ以外の県については5/13時点。</t>
  </si>
  <si>
    <t>　　　同調査では、記載日の翌日 00:00時点としてとりまとめている。</t>
    <phoneticPr fontId="3"/>
  </si>
  <si>
    <t>※：2020年12月18日以降に新たに厚生労働省が公表している岡山県のアンリンク割合については、</t>
    <rPh sb="6" eb="7">
      <t>ネン</t>
    </rPh>
    <rPh sb="9" eb="10">
      <t>ガツ</t>
    </rPh>
    <rPh sb="12" eb="13">
      <t>ニチ</t>
    </rPh>
    <rPh sb="13" eb="15">
      <t>イコウ</t>
    </rPh>
    <rPh sb="16" eb="17">
      <t>アラ</t>
    </rPh>
    <rPh sb="19" eb="21">
      <t>コウセイ</t>
    </rPh>
    <rPh sb="21" eb="24">
      <t>ロウドウショウ</t>
    </rPh>
    <rPh sb="25" eb="27">
      <t>コウヒョウ</t>
    </rPh>
    <phoneticPr fontId="3"/>
  </si>
  <si>
    <t>※：重症者数は、集中治療室（ICU）等での管理、人工呼吸器管理又は体外式心肺補助（ECMO）による管理が必要な患者数。</t>
    <rPh sb="37" eb="38">
      <t>ハイ</t>
    </rPh>
    <phoneticPr fontId="3"/>
  </si>
  <si>
    <t>　　　木曜日から水曜日までの新規感染者について翌週に報告されたものであり、他の都道府県と対象の期間が異なる点に留意。　</t>
    <phoneticPr fontId="3"/>
  </si>
  <si>
    <t>~7/29(1W)</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</si>
</sst>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_);[Red]\(0\)"/>
    <numFmt numFmtId="177" formatCode="m/d;@"/>
    <numFmt numFmtId="178" formatCode="0_ "/>
    <numFmt numFmtId="179" formatCode="0.0%"/>
    <numFmt numFmtId="180" formatCode="\(\+0.0\);\(\▲0.0\)"/>
    <numFmt numFmtId="181" formatCode="#,##0.0;[Red]\-#,##0.0"/>
    <numFmt numFmtId="182" formatCode="\(\+0\);\(\▲0\)"/>
    <numFmt numFmtId="183" formatCode="\(\+#,##0\);\(\▲0\)"/>
    <numFmt numFmtId="184" formatCode="#,##0.00_ ;[Red]\-#,##0.00\ "/>
    <numFmt numFmtId="185" formatCode="\(\+0.00\);\(\▲0.00\)"/>
  </numFmts>
  <fonts count="34" x14ac:knownFonts="1">
    <font>
      <sz val="11"/>
      <color theme="1"/>
      <name val="游ゴシック"/>
      <family val="2"/>
      <charset val="128"/>
      <scheme val="minor"/>
    </font>
    <font>
      <sz val="11"/>
      <color theme="1"/>
      <name val="游ゴシック"/>
      <family val="2"/>
      <charset val="128"/>
      <scheme val="minor"/>
    </font>
    <font>
      <sz val="28"/>
      <color theme="1"/>
      <name val="Meiryo UI"/>
      <family val="3"/>
      <charset val="128"/>
    </font>
    <font>
      <sz val="6"/>
      <name val="游ゴシック"/>
      <family val="2"/>
      <charset val="128"/>
      <scheme val="minor"/>
    </font>
    <font>
      <b/>
      <sz val="23"/>
      <name val="Meiryo UI"/>
      <family val="3"/>
      <charset val="128"/>
    </font>
    <font>
      <sz val="28"/>
      <name val="Meiryo UI"/>
      <family val="3"/>
      <charset val="128"/>
    </font>
    <font>
      <sz val="28"/>
      <color theme="1"/>
      <name val="游ゴシック"/>
      <family val="2"/>
      <charset val="128"/>
      <scheme val="minor"/>
    </font>
    <font>
      <b/>
      <sz val="28"/>
      <name val="Meiryo UI"/>
      <family val="3"/>
      <charset val="128"/>
    </font>
    <font>
      <sz val="18"/>
      <color theme="1"/>
      <name val="Meiryo UI"/>
      <family val="3"/>
      <charset val="128"/>
    </font>
    <font>
      <b/>
      <sz val="18"/>
      <name val="Meiryo UI"/>
      <family val="3"/>
      <charset val="128"/>
    </font>
    <font>
      <sz val="18"/>
      <color theme="1"/>
      <name val="游ゴシック"/>
      <family val="2"/>
      <charset val="128"/>
      <scheme val="minor"/>
    </font>
    <font>
      <sz val="9"/>
      <color theme="1"/>
      <name val="Meiryo UI"/>
      <family val="3"/>
      <charset val="128"/>
    </font>
    <font>
      <b/>
      <sz val="20"/>
      <color theme="0"/>
      <name val="Meiryo UI"/>
      <family val="3"/>
      <charset val="128"/>
    </font>
    <font>
      <b/>
      <sz val="18"/>
      <color theme="0"/>
      <name val="Meiryo UI"/>
      <family val="3"/>
      <charset val="128"/>
    </font>
    <font>
      <b/>
      <sz val="16"/>
      <color theme="0"/>
      <name val="Meiryo UI"/>
      <family val="3"/>
      <charset val="128"/>
    </font>
    <font>
      <sz val="20"/>
      <color theme="0"/>
      <name val="Meiryo UI"/>
      <family val="3"/>
      <charset val="128"/>
    </font>
    <font>
      <sz val="18"/>
      <color theme="0"/>
      <name val="Meiryo UI"/>
      <family val="3"/>
      <charset val="128"/>
    </font>
    <font>
      <b/>
      <sz val="22"/>
      <color theme="5"/>
      <name val="Meiryo UI"/>
      <family val="3"/>
      <charset val="128"/>
    </font>
    <font>
      <b/>
      <sz val="22"/>
      <color theme="1"/>
      <name val="Meiryo UI"/>
      <family val="3"/>
      <charset val="128"/>
    </font>
    <font>
      <b/>
      <sz val="22"/>
      <color rgb="FFFF0000"/>
      <name val="Meiryo UI"/>
      <family val="3"/>
      <charset val="128"/>
    </font>
    <font>
      <b/>
      <sz val="20"/>
      <name val="Meiryo UI"/>
      <family val="3"/>
      <charset val="128"/>
    </font>
    <font>
      <sz val="11"/>
      <name val="ＭＳ 明朝"/>
      <family val="1"/>
      <charset val="128"/>
    </font>
    <font>
      <b/>
      <sz val="22"/>
      <name val="Meiryo UI"/>
      <family val="3"/>
      <charset val="128"/>
    </font>
    <font>
      <sz val="14"/>
      <color theme="1"/>
      <name val="游ゴシック"/>
      <family val="2"/>
      <charset val="128"/>
      <scheme val="minor"/>
    </font>
    <font>
      <sz val="9"/>
      <color theme="1"/>
      <name val="ＭＳ Ｐゴシック"/>
      <family val="3"/>
      <charset val="128"/>
    </font>
    <font>
      <sz val="11"/>
      <name val="ＭＳ Ｐゴシック"/>
      <family val="3"/>
      <charset val="128"/>
    </font>
    <font>
      <sz val="12"/>
      <color theme="1"/>
      <name val="Meiryo UI"/>
      <family val="3"/>
      <charset val="128"/>
    </font>
    <font>
      <u/>
      <sz val="19"/>
      <color theme="1"/>
      <name val="Meiryo UI"/>
      <family val="3"/>
      <charset val="128"/>
    </font>
    <font>
      <sz val="12"/>
      <name val="Meiryo UI"/>
      <family val="3"/>
      <charset val="128"/>
    </font>
    <font>
      <sz val="16"/>
      <color theme="1"/>
      <name val="Meiryo UI"/>
      <family val="3"/>
      <charset val="128"/>
    </font>
    <font>
      <sz val="16"/>
      <name val="Meiryo UI"/>
      <family val="3"/>
      <charset val="128"/>
    </font>
    <font>
      <sz val="19"/>
      <color theme="1"/>
      <name val="Meiryo UI"/>
      <family val="3"/>
      <charset val="128"/>
    </font>
    <font>
      <sz val="11"/>
      <name val="Meiryo UI"/>
      <family val="3"/>
      <charset val="128"/>
    </font>
    <font>
      <sz val="11"/>
      <color theme="1"/>
      <name val="Meiryo UI"/>
      <family val="3"/>
      <charset val="128"/>
    </font>
  </fonts>
  <fills count="8">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theme="7"/>
        <bgColor indexed="64"/>
      </patternFill>
    </fill>
    <fill>
      <patternFill patternType="solid">
        <fgColor rgb="FFFF0000"/>
        <bgColor indexed="64"/>
      </patternFill>
    </fill>
    <fill>
      <patternFill patternType="solid">
        <fgColor rgb="FFD9E1F2"/>
        <bgColor indexed="64"/>
      </patternFill>
    </fill>
    <fill>
      <patternFill patternType="solid">
        <fgColor theme="8" tint="0.79998168889431442"/>
        <bgColor indexed="64"/>
      </patternFill>
    </fill>
  </fills>
  <borders count="65">
    <border>
      <left/>
      <right/>
      <top/>
      <bottom/>
      <diagonal/>
    </border>
    <border>
      <left/>
      <right/>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right/>
      <top style="thin">
        <color theme="0"/>
      </top>
      <bottom style="thin">
        <color indexed="64"/>
      </bottom>
      <diagonal/>
    </border>
    <border>
      <left style="thin">
        <color theme="0"/>
      </left>
      <right/>
      <top style="thin">
        <color theme="0"/>
      </top>
      <bottom/>
      <diagonal/>
    </border>
    <border>
      <left/>
      <right/>
      <top style="thin">
        <color theme="0"/>
      </top>
      <bottom/>
      <diagonal/>
    </border>
    <border>
      <left/>
      <right style="thin">
        <color theme="0"/>
      </right>
      <top/>
      <bottom/>
      <diagonal/>
    </border>
    <border>
      <left/>
      <right style="thin">
        <color theme="0"/>
      </right>
      <top style="thin">
        <color theme="0"/>
      </top>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theme="0"/>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theme="0"/>
      </right>
      <top style="thin">
        <color indexed="64"/>
      </top>
      <bottom/>
      <diagonal/>
    </border>
    <border>
      <left style="thin">
        <color indexed="64"/>
      </left>
      <right/>
      <top style="thin">
        <color indexed="64"/>
      </top>
      <bottom/>
      <diagonal/>
    </border>
    <border>
      <left style="thin">
        <color indexed="64"/>
      </left>
      <right style="thin">
        <color theme="0"/>
      </right>
      <top/>
      <bottom/>
      <diagonal/>
    </border>
    <border>
      <left style="thin">
        <color theme="0"/>
      </left>
      <right style="thin">
        <color theme="0"/>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diagonal/>
    </border>
    <border>
      <left style="thin">
        <color indexed="64"/>
      </left>
      <right/>
      <top/>
      <bottom/>
      <diagonal/>
    </border>
    <border>
      <left style="thin">
        <color indexed="64"/>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style="thin">
        <color theme="0"/>
      </top>
      <bottom style="thin">
        <color theme="0"/>
      </bottom>
      <diagonal/>
    </border>
    <border>
      <left/>
      <right style="thin">
        <color indexed="64"/>
      </right>
      <top/>
      <bottom style="thin">
        <color theme="0"/>
      </bottom>
      <diagonal/>
    </border>
    <border>
      <left/>
      <right style="thin">
        <color theme="0"/>
      </right>
      <top/>
      <bottom style="thin">
        <color theme="0"/>
      </bottom>
      <diagonal/>
    </border>
    <border>
      <left style="thin">
        <color indexed="64"/>
      </left>
      <right/>
      <top/>
      <bottom style="thin">
        <color theme="0"/>
      </bottom>
      <diagonal/>
    </border>
    <border>
      <left style="thin">
        <color indexed="64"/>
      </left>
      <right style="thin">
        <color theme="0"/>
      </right>
      <top style="thin">
        <color theme="0"/>
      </top>
      <bottom/>
      <diagonal/>
    </border>
    <border>
      <left/>
      <right style="thin">
        <color indexed="64"/>
      </right>
      <top style="thin">
        <color theme="0"/>
      </top>
      <bottom style="thin">
        <color theme="0"/>
      </bottom>
      <diagonal/>
    </border>
    <border>
      <left style="thin">
        <color indexed="64"/>
      </left>
      <right/>
      <top style="thin">
        <color theme="0"/>
      </top>
      <bottom style="thin">
        <color theme="0"/>
      </bottom>
      <diagonal/>
    </border>
    <border>
      <left/>
      <right style="thin">
        <color indexed="64"/>
      </right>
      <top style="thin">
        <color theme="0"/>
      </top>
      <bottom/>
      <diagonal/>
    </border>
    <border diagonalUp="1">
      <left style="thin">
        <color indexed="64"/>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theme="1"/>
      </top>
      <bottom style="thin">
        <color theme="1"/>
      </bottom>
      <diagonal/>
    </border>
    <border>
      <left/>
      <right style="thin">
        <color indexed="64"/>
      </right>
      <top style="thin">
        <color theme="1"/>
      </top>
      <bottom style="thin">
        <color theme="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double">
        <color theme="0"/>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style="thin">
        <color theme="0"/>
      </top>
      <bottom style="thin">
        <color indexed="64"/>
      </bottom>
      <diagonal/>
    </border>
    <border>
      <left/>
      <right style="thin">
        <color indexed="64"/>
      </right>
      <top style="thin">
        <color theme="0"/>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38">
    <xf numFmtId="0" fontId="0" fillId="0" borderId="0" xfId="0">
      <alignment vertical="center"/>
    </xf>
    <xf numFmtId="176" fontId="2" fillId="2" borderId="0" xfId="0" applyNumberFormat="1" applyFont="1" applyFill="1" applyAlignment="1">
      <alignment vertical="center" wrapText="1"/>
    </xf>
    <xf numFmtId="0" fontId="4" fillId="2" borderId="0" xfId="0" applyFont="1" applyFill="1" applyBorder="1">
      <alignment vertical="center"/>
    </xf>
    <xf numFmtId="0" fontId="5" fillId="2" borderId="0" xfId="0" applyFont="1" applyFill="1" applyBorder="1">
      <alignment vertical="center"/>
    </xf>
    <xf numFmtId="0" fontId="5" fillId="0" borderId="0" xfId="0" applyFont="1" applyFill="1" applyBorder="1">
      <alignment vertical="center"/>
    </xf>
    <xf numFmtId="0" fontId="5" fillId="2" borderId="0" xfId="0" applyFont="1" applyFill="1" applyBorder="1" applyAlignment="1">
      <alignment horizontal="center" vertical="center"/>
    </xf>
    <xf numFmtId="0" fontId="6" fillId="0" borderId="0" xfId="0" applyFont="1">
      <alignment vertical="center"/>
    </xf>
    <xf numFmtId="0" fontId="7" fillId="2" borderId="0" xfId="0" applyFont="1" applyFill="1" applyBorder="1">
      <alignment vertical="center"/>
    </xf>
    <xf numFmtId="0" fontId="5" fillId="0" borderId="0" xfId="0" applyFont="1" applyFill="1" applyBorder="1" applyAlignment="1">
      <alignment horizontal="center" vertical="center"/>
    </xf>
    <xf numFmtId="176" fontId="8" fillId="2" borderId="0" xfId="0" applyNumberFormat="1" applyFont="1" applyFill="1" applyAlignment="1">
      <alignment vertical="center" wrapText="1"/>
    </xf>
    <xf numFmtId="0" fontId="9" fillId="2" borderId="2"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10" fillId="0" borderId="0" xfId="0" applyFont="1">
      <alignment vertical="center"/>
    </xf>
    <xf numFmtId="176" fontId="11" fillId="2" borderId="0" xfId="0" applyNumberFormat="1" applyFont="1" applyFill="1" applyAlignment="1">
      <alignment vertical="center" wrapText="1"/>
    </xf>
    <xf numFmtId="0" fontId="12" fillId="0" borderId="15" xfId="0" applyFont="1" applyFill="1" applyBorder="1" applyAlignment="1">
      <alignment horizontal="center" vertical="center" wrapText="1"/>
    </xf>
    <xf numFmtId="0" fontId="12" fillId="3" borderId="12" xfId="0" applyFont="1" applyFill="1" applyBorder="1" applyAlignment="1">
      <alignment vertical="center" wrapText="1"/>
    </xf>
    <xf numFmtId="0" fontId="12" fillId="3" borderId="13" xfId="0" applyFont="1" applyFill="1" applyBorder="1" applyAlignment="1">
      <alignment vertical="center" wrapText="1"/>
    </xf>
    <xf numFmtId="0" fontId="12" fillId="3" borderId="6" xfId="0" applyFont="1" applyFill="1" applyBorder="1" applyAlignment="1">
      <alignment vertical="center"/>
    </xf>
    <xf numFmtId="0" fontId="12" fillId="3" borderId="7" xfId="0" applyFont="1" applyFill="1" applyBorder="1" applyAlignment="1">
      <alignment vertical="center"/>
    </xf>
    <xf numFmtId="0" fontId="12" fillId="3" borderId="7" xfId="0" applyFont="1" applyFill="1" applyBorder="1" applyAlignment="1">
      <alignment horizontal="centerContinuous" vertical="center"/>
    </xf>
    <xf numFmtId="0" fontId="12" fillId="3" borderId="0" xfId="0" applyFont="1" applyFill="1" applyBorder="1" applyAlignment="1">
      <alignment horizontal="center" vertical="center" wrapText="1"/>
    </xf>
    <xf numFmtId="0" fontId="14" fillId="3" borderId="28" xfId="0" applyFont="1" applyFill="1" applyBorder="1" applyAlignment="1">
      <alignment horizontal="center" vertical="center" wrapText="1"/>
    </xf>
    <xf numFmtId="0" fontId="13" fillId="3" borderId="20" xfId="0" applyFont="1" applyFill="1" applyBorder="1" applyAlignment="1">
      <alignment vertical="center" wrapText="1"/>
    </xf>
    <xf numFmtId="0" fontId="13" fillId="3" borderId="22" xfId="0" applyFont="1" applyFill="1" applyBorder="1" applyAlignment="1">
      <alignment vertical="center" wrapText="1"/>
    </xf>
    <xf numFmtId="0" fontId="13" fillId="3" borderId="21" xfId="0" applyFont="1" applyFill="1" applyBorder="1" applyAlignment="1">
      <alignment vertical="center" wrapText="1"/>
    </xf>
    <xf numFmtId="0" fontId="15" fillId="3" borderId="32" xfId="0" applyFont="1" applyFill="1" applyBorder="1" applyAlignment="1">
      <alignment horizontal="center" vertical="center" wrapText="1"/>
    </xf>
    <xf numFmtId="49" fontId="16" fillId="3" borderId="2" xfId="0" applyNumberFormat="1" applyFont="1" applyFill="1" applyBorder="1" applyAlignment="1">
      <alignment horizontal="center" vertical="center" wrapText="1"/>
    </xf>
    <xf numFmtId="177" fontId="15" fillId="3" borderId="9" xfId="0" applyNumberFormat="1" applyFont="1" applyFill="1" applyBorder="1" applyAlignment="1">
      <alignment horizontal="center" vertical="center" wrapText="1"/>
    </xf>
    <xf numFmtId="177" fontId="15" fillId="3" borderId="2" xfId="0" applyNumberFormat="1" applyFont="1" applyFill="1" applyBorder="1" applyAlignment="1">
      <alignment horizontal="center" vertical="center" wrapText="1"/>
    </xf>
    <xf numFmtId="177" fontId="15" fillId="3" borderId="8" xfId="0" applyNumberFormat="1" applyFont="1" applyFill="1" applyBorder="1" applyAlignment="1">
      <alignment horizontal="center" vertical="center" wrapText="1"/>
    </xf>
    <xf numFmtId="177" fontId="15" fillId="3" borderId="19" xfId="0" applyNumberFormat="1" applyFont="1" applyFill="1" applyBorder="1" applyAlignment="1">
      <alignment horizontal="center" vertical="center" wrapText="1"/>
    </xf>
    <xf numFmtId="177" fontId="15" fillId="3" borderId="23" xfId="0" applyNumberFormat="1" applyFont="1" applyFill="1" applyBorder="1" applyAlignment="1">
      <alignment horizontal="center" vertical="center" wrapText="1"/>
    </xf>
    <xf numFmtId="177" fontId="15" fillId="0" borderId="15" xfId="0" applyNumberFormat="1" applyFont="1" applyFill="1" applyBorder="1" applyAlignment="1">
      <alignment horizontal="center" vertical="center" wrapText="1"/>
    </xf>
    <xf numFmtId="0" fontId="15" fillId="3" borderId="9" xfId="0" applyFont="1" applyFill="1" applyBorder="1" applyAlignment="1">
      <alignment horizontal="center" vertical="center" wrapText="1"/>
    </xf>
    <xf numFmtId="177" fontId="15" fillId="3" borderId="28" xfId="0" applyNumberFormat="1" applyFont="1" applyFill="1" applyBorder="1" applyAlignment="1">
      <alignment horizontal="center" vertical="center" wrapText="1"/>
    </xf>
    <xf numFmtId="177" fontId="16" fillId="0" borderId="15" xfId="0" applyNumberFormat="1" applyFont="1" applyFill="1" applyBorder="1" applyAlignment="1">
      <alignment horizontal="center" vertical="center" wrapText="1"/>
    </xf>
    <xf numFmtId="9" fontId="17" fillId="0" borderId="36" xfId="0" applyNumberFormat="1" applyFont="1" applyFill="1" applyBorder="1" applyAlignment="1">
      <alignment horizontal="center" vertical="center" wrapText="1"/>
    </xf>
    <xf numFmtId="9" fontId="17" fillId="0" borderId="37" xfId="0" applyNumberFormat="1" applyFont="1" applyFill="1" applyBorder="1" applyAlignment="1">
      <alignment horizontal="center" vertical="center" wrapText="1"/>
    </xf>
    <xf numFmtId="9" fontId="17" fillId="0" borderId="41" xfId="0" applyNumberFormat="1" applyFont="1" applyFill="1" applyBorder="1" applyAlignment="1">
      <alignment horizontal="center" vertical="center" wrapText="1"/>
    </xf>
    <xf numFmtId="9" fontId="17" fillId="0" borderId="42" xfId="0" applyNumberFormat="1" applyFont="1" applyFill="1" applyBorder="1" applyAlignment="1">
      <alignment horizontal="center" vertical="center" wrapText="1"/>
    </xf>
    <xf numFmtId="9" fontId="17" fillId="0" borderId="43" xfId="0" applyNumberFormat="1" applyFont="1" applyFill="1" applyBorder="1" applyAlignment="1">
      <alignment horizontal="center" vertical="center" wrapText="1"/>
    </xf>
    <xf numFmtId="49" fontId="17" fillId="0" borderId="15" xfId="0" applyNumberFormat="1" applyFont="1" applyFill="1" applyBorder="1" applyAlignment="1">
      <alignment horizontal="center" vertical="center" wrapText="1"/>
    </xf>
    <xf numFmtId="9" fontId="19" fillId="0" borderId="42" xfId="0" applyNumberFormat="1" applyFont="1" applyFill="1" applyBorder="1" applyAlignment="1">
      <alignment horizontal="center" vertical="center" wrapText="1"/>
    </xf>
    <xf numFmtId="9" fontId="19" fillId="0" borderId="43" xfId="0" applyNumberFormat="1" applyFont="1" applyFill="1" applyBorder="1" applyAlignment="1">
      <alignment horizontal="center" vertical="center" wrapText="1"/>
    </xf>
    <xf numFmtId="9" fontId="19" fillId="0" borderId="41" xfId="0" applyNumberFormat="1" applyFont="1" applyFill="1" applyBorder="1" applyAlignment="1">
      <alignment horizontal="center" vertical="center" wrapText="1"/>
    </xf>
    <xf numFmtId="49" fontId="19" fillId="0" borderId="15" xfId="0" applyNumberFormat="1" applyFont="1" applyFill="1" applyBorder="1" applyAlignment="1">
      <alignment horizontal="center" vertical="center" wrapText="1"/>
    </xf>
    <xf numFmtId="176" fontId="11" fillId="2" borderId="0" xfId="0" applyNumberFormat="1" applyFont="1" applyFill="1" applyBorder="1" applyAlignment="1">
      <alignment vertical="center" wrapText="1"/>
    </xf>
    <xf numFmtId="0" fontId="20" fillId="6" borderId="49" xfId="0" applyFont="1" applyFill="1" applyBorder="1" applyAlignment="1">
      <alignment horizontal="center" vertical="center" wrapText="1"/>
    </xf>
    <xf numFmtId="38" fontId="9" fillId="7" borderId="49" xfId="1" applyFont="1" applyFill="1" applyBorder="1" applyAlignment="1">
      <alignment horizontal="right" vertical="center" wrapText="1"/>
    </xf>
    <xf numFmtId="38" fontId="9" fillId="0" borderId="49" xfId="1" applyFont="1" applyFill="1" applyBorder="1" applyAlignment="1">
      <alignment horizontal="right" vertical="center" wrapText="1"/>
    </xf>
    <xf numFmtId="38" fontId="9" fillId="0" borderId="40" xfId="1" applyFont="1" applyFill="1" applyBorder="1" applyAlignment="1">
      <alignment horizontal="right" vertical="center" wrapText="1"/>
    </xf>
    <xf numFmtId="179" fontId="22" fillId="0" borderId="46" xfId="1" applyNumberFormat="1" applyFont="1" applyFill="1" applyBorder="1" applyAlignment="1">
      <alignment horizontal="right" vertical="center" wrapText="1"/>
    </xf>
    <xf numFmtId="180" fontId="22" fillId="0" borderId="45" xfId="1" applyNumberFormat="1" applyFont="1" applyFill="1" applyBorder="1" applyAlignment="1">
      <alignment horizontal="right" vertical="center" wrapText="1"/>
    </xf>
    <xf numFmtId="179" fontId="22" fillId="0" borderId="44" xfId="1" applyNumberFormat="1" applyFont="1" applyFill="1" applyBorder="1" applyAlignment="1">
      <alignment horizontal="left" vertical="center" wrapText="1"/>
    </xf>
    <xf numFmtId="0" fontId="9" fillId="0" borderId="39" xfId="1" applyNumberFormat="1" applyFont="1" applyFill="1" applyBorder="1" applyAlignment="1">
      <alignment horizontal="right" vertical="center" wrapText="1"/>
    </xf>
    <xf numFmtId="0" fontId="9" fillId="0" borderId="49" xfId="1" applyNumberFormat="1" applyFont="1" applyFill="1" applyBorder="1" applyAlignment="1">
      <alignment horizontal="right" vertical="center" wrapText="1"/>
    </xf>
    <xf numFmtId="0" fontId="9" fillId="0" borderId="40" xfId="1" applyNumberFormat="1" applyFont="1" applyFill="1" applyBorder="1" applyAlignment="1">
      <alignment horizontal="right" vertical="center" wrapText="1"/>
    </xf>
    <xf numFmtId="179" fontId="22" fillId="0" borderId="40" xfId="1" applyNumberFormat="1" applyFont="1" applyFill="1" applyBorder="1" applyAlignment="1">
      <alignment horizontal="right" vertical="center" wrapText="1"/>
    </xf>
    <xf numFmtId="180" fontId="22" fillId="0" borderId="39" xfId="1" applyNumberFormat="1" applyFont="1" applyFill="1" applyBorder="1" applyAlignment="1">
      <alignment horizontal="right" vertical="center" wrapText="1"/>
    </xf>
    <xf numFmtId="181" fontId="22" fillId="0" borderId="46" xfId="1" applyNumberFormat="1" applyFont="1" applyFill="1" applyBorder="1" applyAlignment="1">
      <alignment horizontal="right" vertical="center" wrapText="1"/>
    </xf>
    <xf numFmtId="180" fontId="22" fillId="0" borderId="15" xfId="1" applyNumberFormat="1" applyFont="1" applyFill="1" applyBorder="1" applyAlignment="1">
      <alignment horizontal="left" vertical="center" wrapText="1"/>
    </xf>
    <xf numFmtId="0" fontId="20" fillId="7" borderId="39" xfId="0" applyFont="1" applyFill="1" applyBorder="1" applyAlignment="1">
      <alignment horizontal="center" vertical="center" wrapText="1"/>
    </xf>
    <xf numFmtId="182" fontId="9" fillId="0" borderId="45" xfId="1" applyNumberFormat="1" applyFont="1" applyFill="1" applyBorder="1" applyAlignment="1">
      <alignment horizontal="right" vertical="center" wrapText="1"/>
    </xf>
    <xf numFmtId="183" fontId="9" fillId="0" borderId="44" xfId="1" applyNumberFormat="1" applyFont="1" applyFill="1" applyBorder="1" applyAlignment="1">
      <alignment horizontal="right" vertical="center" wrapText="1"/>
    </xf>
    <xf numFmtId="179" fontId="22" fillId="2" borderId="40" xfId="1" applyNumberFormat="1" applyFont="1" applyFill="1" applyBorder="1" applyAlignment="1">
      <alignment horizontal="right" vertical="center" wrapText="1"/>
    </xf>
    <xf numFmtId="180" fontId="22" fillId="2" borderId="45" xfId="1" applyNumberFormat="1" applyFont="1" applyFill="1" applyBorder="1" applyAlignment="1">
      <alignment horizontal="right" vertical="center" wrapText="1"/>
    </xf>
    <xf numFmtId="184" fontId="22" fillId="2" borderId="40" xfId="1" applyNumberFormat="1" applyFont="1" applyFill="1" applyBorder="1" applyAlignment="1">
      <alignment horizontal="right" vertical="center" wrapText="1"/>
    </xf>
    <xf numFmtId="180" fontId="22" fillId="2" borderId="39" xfId="1" applyNumberFormat="1" applyFont="1" applyFill="1" applyBorder="1" applyAlignment="1">
      <alignment horizontal="right" vertical="center" wrapText="1"/>
    </xf>
    <xf numFmtId="179" fontId="22" fillId="0" borderId="40" xfId="2" applyNumberFormat="1" applyFont="1" applyFill="1" applyBorder="1" applyAlignment="1">
      <alignment horizontal="right" vertical="center"/>
    </xf>
    <xf numFmtId="180" fontId="22" fillId="0" borderId="39" xfId="2" applyNumberFormat="1" applyFont="1" applyFill="1" applyBorder="1" applyAlignment="1">
      <alignment horizontal="right" vertical="center"/>
    </xf>
    <xf numFmtId="184" fontId="22" fillId="0" borderId="38" xfId="1" applyNumberFormat="1" applyFont="1" applyFill="1" applyBorder="1" applyAlignment="1">
      <alignment horizontal="right" vertical="center" wrapText="1"/>
    </xf>
    <xf numFmtId="185" fontId="22" fillId="0" borderId="45" xfId="1" applyNumberFormat="1" applyFont="1" applyFill="1" applyBorder="1" applyAlignment="1">
      <alignment horizontal="right" vertical="center" wrapText="1"/>
    </xf>
    <xf numFmtId="0" fontId="23" fillId="0" borderId="0" xfId="0" applyFont="1">
      <alignment vertical="center"/>
    </xf>
    <xf numFmtId="0" fontId="20" fillId="6" borderId="50" xfId="0" applyFont="1" applyFill="1" applyBorder="1" applyAlignment="1">
      <alignment horizontal="center" vertical="center" wrapText="1"/>
    </xf>
    <xf numFmtId="38" fontId="9" fillId="7" borderId="50" xfId="1" applyFont="1" applyFill="1" applyBorder="1" applyAlignment="1">
      <alignment horizontal="right" vertical="center" wrapText="1"/>
    </xf>
    <xf numFmtId="179" fontId="22" fillId="0" borderId="44" xfId="1" applyNumberFormat="1" applyFont="1" applyFill="1" applyBorder="1" applyAlignment="1">
      <alignment horizontal="left" vertical="center"/>
    </xf>
    <xf numFmtId="0" fontId="20" fillId="7" borderId="45" xfId="0" applyFont="1" applyFill="1" applyBorder="1" applyAlignment="1">
      <alignment horizontal="center" vertical="center" wrapText="1"/>
    </xf>
    <xf numFmtId="184" fontId="22" fillId="2" borderId="46" xfId="1" applyNumberFormat="1" applyFont="1" applyFill="1" applyBorder="1" applyAlignment="1">
      <alignment horizontal="right" vertical="center" wrapText="1"/>
    </xf>
    <xf numFmtId="180" fontId="22" fillId="0" borderId="45" xfId="2" applyNumberFormat="1" applyFont="1" applyFill="1" applyBorder="1" applyAlignment="1">
      <alignment horizontal="right" vertical="center"/>
    </xf>
    <xf numFmtId="185" fontId="22" fillId="0" borderId="39" xfId="1" applyNumberFormat="1" applyFont="1" applyFill="1" applyBorder="1" applyAlignment="1">
      <alignment horizontal="right" vertical="center" wrapText="1"/>
    </xf>
    <xf numFmtId="184" fontId="22" fillId="0" borderId="44" xfId="1" applyNumberFormat="1" applyFont="1" applyFill="1" applyBorder="1" applyAlignment="1">
      <alignment horizontal="right" vertical="center" wrapText="1"/>
    </xf>
    <xf numFmtId="0" fontId="23" fillId="0" borderId="0" xfId="0" applyFont="1" applyFill="1">
      <alignment vertical="center"/>
    </xf>
    <xf numFmtId="180" fontId="22" fillId="0" borderId="51" xfId="1" applyNumberFormat="1" applyFont="1" applyFill="1" applyBorder="1" applyAlignment="1">
      <alignment horizontal="left" vertical="center" wrapText="1"/>
    </xf>
    <xf numFmtId="180" fontId="22" fillId="0" borderId="44" xfId="2" applyNumberFormat="1" applyFont="1" applyFill="1" applyBorder="1" applyAlignment="1">
      <alignment horizontal="right" vertical="center"/>
    </xf>
    <xf numFmtId="179" fontId="22" fillId="0" borderId="38" xfId="1" applyNumberFormat="1" applyFont="1" applyFill="1" applyBorder="1" applyAlignment="1">
      <alignment horizontal="left" vertical="center" wrapText="1"/>
    </xf>
    <xf numFmtId="181" fontId="22" fillId="0" borderId="40" xfId="1" applyNumberFormat="1" applyFont="1" applyFill="1" applyBorder="1" applyAlignment="1">
      <alignment horizontal="right" vertical="center" wrapText="1"/>
    </xf>
    <xf numFmtId="182" fontId="9" fillId="0" borderId="39" xfId="1" applyNumberFormat="1" applyFont="1" applyFill="1" applyBorder="1" applyAlignment="1">
      <alignment horizontal="right" vertical="center" wrapText="1"/>
    </xf>
    <xf numFmtId="183" fontId="9" fillId="0" borderId="38" xfId="1" applyNumberFormat="1" applyFont="1" applyFill="1" applyBorder="1" applyAlignment="1">
      <alignment horizontal="right" vertical="center" wrapText="1"/>
    </xf>
    <xf numFmtId="184" fontId="22" fillId="2" borderId="17" xfId="1" applyNumberFormat="1" applyFont="1" applyFill="1" applyBorder="1" applyAlignment="1">
      <alignment horizontal="right" vertical="center" wrapText="1"/>
    </xf>
    <xf numFmtId="180" fontId="22" fillId="2" borderId="15" xfId="1" applyNumberFormat="1" applyFont="1" applyFill="1" applyBorder="1" applyAlignment="1">
      <alignment horizontal="right" vertical="center" wrapText="1"/>
    </xf>
    <xf numFmtId="0" fontId="20" fillId="6" borderId="52" xfId="0" applyFont="1" applyFill="1" applyBorder="1" applyAlignment="1">
      <alignment horizontal="center" vertical="center" wrapText="1"/>
    </xf>
    <xf numFmtId="38" fontId="9" fillId="7" borderId="52" xfId="1" applyFont="1" applyFill="1" applyBorder="1" applyAlignment="1">
      <alignment horizontal="right" vertical="center" wrapText="1"/>
    </xf>
    <xf numFmtId="181" fontId="22" fillId="0" borderId="17" xfId="1" applyNumberFormat="1" applyFont="1" applyFill="1" applyBorder="1" applyAlignment="1">
      <alignment horizontal="right" vertical="center" wrapText="1"/>
    </xf>
    <xf numFmtId="0" fontId="20" fillId="7" borderId="14" xfId="0" applyFont="1" applyFill="1" applyBorder="1" applyAlignment="1">
      <alignment horizontal="center" vertical="center" wrapText="1"/>
    </xf>
    <xf numFmtId="180" fontId="22" fillId="2" borderId="53" xfId="1" applyNumberFormat="1" applyFont="1" applyFill="1" applyBorder="1" applyAlignment="1">
      <alignment horizontal="right" vertical="center" wrapText="1"/>
    </xf>
    <xf numFmtId="184" fontId="22" fillId="0" borderId="13" xfId="1" applyNumberFormat="1" applyFont="1" applyFill="1" applyBorder="1" applyAlignment="1">
      <alignment horizontal="right" vertical="center" wrapText="1"/>
    </xf>
    <xf numFmtId="0" fontId="20" fillId="6" borderId="54" xfId="0" applyFont="1" applyFill="1" applyBorder="1" applyAlignment="1">
      <alignment horizontal="center" vertical="center" wrapText="1"/>
    </xf>
    <xf numFmtId="38" fontId="9" fillId="7" borderId="54" xfId="1" applyFont="1" applyFill="1" applyBorder="1" applyAlignment="1">
      <alignment horizontal="right" vertical="center" wrapText="1"/>
    </xf>
    <xf numFmtId="38" fontId="9" fillId="0" borderId="54" xfId="1" applyFont="1" applyFill="1" applyBorder="1" applyAlignment="1">
      <alignment horizontal="right" vertical="center" wrapText="1"/>
    </xf>
    <xf numFmtId="38" fontId="9" fillId="0" borderId="55" xfId="1" applyFont="1" applyFill="1" applyBorder="1" applyAlignment="1">
      <alignment horizontal="right" vertical="center" wrapText="1"/>
    </xf>
    <xf numFmtId="179" fontId="22" fillId="0" borderId="55" xfId="1" applyNumberFormat="1" applyFont="1" applyFill="1" applyBorder="1" applyAlignment="1">
      <alignment horizontal="right" vertical="center" wrapText="1"/>
    </xf>
    <xf numFmtId="180" fontId="22" fillId="0" borderId="56" xfId="1" applyNumberFormat="1" applyFont="1" applyFill="1" applyBorder="1" applyAlignment="1">
      <alignment horizontal="right" vertical="center" wrapText="1"/>
    </xf>
    <xf numFmtId="0" fontId="9" fillId="0" borderId="56" xfId="1" applyNumberFormat="1" applyFont="1" applyFill="1" applyBorder="1" applyAlignment="1">
      <alignment horizontal="right" vertical="center" wrapText="1"/>
    </xf>
    <xf numFmtId="0" fontId="9" fillId="0" borderId="54" xfId="1" applyNumberFormat="1" applyFont="1" applyFill="1" applyBorder="1" applyAlignment="1">
      <alignment horizontal="right" vertical="center" wrapText="1"/>
    </xf>
    <xf numFmtId="0" fontId="9" fillId="0" borderId="55" xfId="1" applyNumberFormat="1" applyFont="1" applyFill="1" applyBorder="1" applyAlignment="1">
      <alignment horizontal="right" vertical="center" wrapText="1"/>
    </xf>
    <xf numFmtId="181" fontId="22" fillId="0" borderId="55" xfId="1" applyNumberFormat="1" applyFont="1" applyFill="1" applyBorder="1" applyAlignment="1">
      <alignment horizontal="right" vertical="center" wrapText="1"/>
    </xf>
    <xf numFmtId="0" fontId="20" fillId="7" borderId="56" xfId="0" applyFont="1" applyFill="1" applyBorder="1" applyAlignment="1">
      <alignment horizontal="center" vertical="center" wrapText="1"/>
    </xf>
    <xf numFmtId="182" fontId="9" fillId="0" borderId="56" xfId="1" applyNumberFormat="1" applyFont="1" applyFill="1" applyBorder="1" applyAlignment="1">
      <alignment horizontal="right" vertical="center" wrapText="1"/>
    </xf>
    <xf numFmtId="183" fontId="9" fillId="0" borderId="57" xfId="1" applyNumberFormat="1" applyFont="1" applyFill="1" applyBorder="1" applyAlignment="1">
      <alignment horizontal="right" vertical="center" wrapText="1"/>
    </xf>
    <xf numFmtId="179" fontId="22" fillId="2" borderId="55" xfId="1" applyNumberFormat="1" applyFont="1" applyFill="1" applyBorder="1" applyAlignment="1">
      <alignment horizontal="right" vertical="center" wrapText="1"/>
    </xf>
    <xf numFmtId="180" fontId="22" fillId="0" borderId="15" xfId="1" applyNumberFormat="1" applyFont="1" applyFill="1" applyBorder="1" applyAlignment="1">
      <alignment horizontal="right" vertical="center" wrapText="1"/>
    </xf>
    <xf numFmtId="184" fontId="22" fillId="2" borderId="58" xfId="1" applyNumberFormat="1" applyFont="1" applyFill="1" applyBorder="1" applyAlignment="1">
      <alignment horizontal="right" vertical="center" wrapText="1"/>
    </xf>
    <xf numFmtId="180" fontId="22" fillId="0" borderId="59" xfId="1" applyNumberFormat="1" applyFont="1" applyFill="1" applyBorder="1" applyAlignment="1">
      <alignment horizontal="right" vertical="center" wrapText="1"/>
    </xf>
    <xf numFmtId="179" fontId="22" fillId="0" borderId="55" xfId="2" applyNumberFormat="1" applyFont="1" applyFill="1" applyBorder="1" applyAlignment="1">
      <alignment horizontal="right" vertical="center"/>
    </xf>
    <xf numFmtId="180" fontId="22" fillId="0" borderId="56" xfId="2" applyNumberFormat="1" applyFont="1" applyFill="1" applyBorder="1" applyAlignment="1">
      <alignment horizontal="right" vertical="center"/>
    </xf>
    <xf numFmtId="184" fontId="22" fillId="0" borderId="57" xfId="1" applyNumberFormat="1" applyFont="1" applyFill="1" applyBorder="1" applyAlignment="1">
      <alignment horizontal="right" vertical="center" wrapText="1"/>
    </xf>
    <xf numFmtId="185" fontId="22" fillId="0" borderId="56" xfId="1" applyNumberFormat="1" applyFont="1" applyFill="1" applyBorder="1" applyAlignment="1">
      <alignment horizontal="right" vertical="center" wrapText="1"/>
    </xf>
    <xf numFmtId="179" fontId="22" fillId="0" borderId="38" xfId="1" applyNumberFormat="1" applyFont="1" applyFill="1" applyBorder="1" applyAlignment="1">
      <alignment horizontal="right" vertical="center" wrapText="1"/>
    </xf>
    <xf numFmtId="180" fontId="22" fillId="0" borderId="60" xfId="1" applyNumberFormat="1" applyFont="1" applyFill="1" applyBorder="1" applyAlignment="1">
      <alignment horizontal="right" vertical="center" wrapText="1"/>
    </xf>
    <xf numFmtId="0" fontId="9" fillId="0" borderId="60" xfId="1" applyNumberFormat="1" applyFont="1" applyFill="1" applyBorder="1" applyAlignment="1">
      <alignment horizontal="right" vertical="center" wrapText="1"/>
    </xf>
    <xf numFmtId="0" fontId="9" fillId="0" borderId="61" xfId="1" applyNumberFormat="1" applyFont="1" applyFill="1" applyBorder="1" applyAlignment="1">
      <alignment horizontal="right" vertical="center" wrapText="1"/>
    </xf>
    <xf numFmtId="0" fontId="9" fillId="0" borderId="62" xfId="1" applyNumberFormat="1" applyFont="1" applyFill="1" applyBorder="1" applyAlignment="1">
      <alignment horizontal="right" vertical="center" wrapText="1"/>
    </xf>
    <xf numFmtId="181" fontId="22" fillId="0" borderId="62" xfId="1" applyNumberFormat="1" applyFont="1" applyFill="1" applyBorder="1" applyAlignment="1">
      <alignment horizontal="right" vertical="center" wrapText="1"/>
    </xf>
    <xf numFmtId="179" fontId="22" fillId="2" borderId="62" xfId="1" applyNumberFormat="1" applyFont="1" applyFill="1" applyBorder="1" applyAlignment="1">
      <alignment horizontal="right" vertical="center" wrapText="1"/>
    </xf>
    <xf numFmtId="180" fontId="22" fillId="2" borderId="60" xfId="1" applyNumberFormat="1" applyFont="1" applyFill="1" applyBorder="1" applyAlignment="1">
      <alignment horizontal="right" vertical="center" wrapText="1"/>
    </xf>
    <xf numFmtId="184" fontId="22" fillId="0" borderId="40" xfId="1" applyNumberFormat="1" applyFont="1" applyFill="1" applyBorder="1" applyAlignment="1">
      <alignment horizontal="right" vertical="center" wrapText="1"/>
    </xf>
    <xf numFmtId="176" fontId="24" fillId="2" borderId="0" xfId="0" applyNumberFormat="1" applyFont="1" applyFill="1" applyAlignment="1">
      <alignment vertical="center" wrapText="1"/>
    </xf>
    <xf numFmtId="0" fontId="25" fillId="2" borderId="0" xfId="0" applyFont="1" applyFill="1">
      <alignment vertical="center"/>
    </xf>
    <xf numFmtId="176" fontId="26" fillId="2" borderId="0" xfId="0" applyNumberFormat="1" applyFont="1" applyFill="1" applyAlignment="1">
      <alignment vertical="center" wrapText="1"/>
    </xf>
    <xf numFmtId="0" fontId="27" fillId="2" borderId="0" xfId="0" applyFont="1" applyFill="1">
      <alignment vertical="center"/>
    </xf>
    <xf numFmtId="0" fontId="28" fillId="2" borderId="0" xfId="0" applyFont="1" applyFill="1" applyBorder="1" applyAlignment="1">
      <alignment horizontal="left" vertical="center" wrapText="1"/>
    </xf>
    <xf numFmtId="0" fontId="29" fillId="2" borderId="0" xfId="0" applyFont="1" applyFill="1">
      <alignment vertical="center"/>
    </xf>
    <xf numFmtId="0" fontId="30" fillId="2" borderId="0" xfId="0" applyFont="1" applyFill="1">
      <alignment vertical="center"/>
    </xf>
    <xf numFmtId="0" fontId="26" fillId="0" borderId="0" xfId="0" applyFont="1">
      <alignment vertical="center"/>
    </xf>
    <xf numFmtId="0" fontId="28" fillId="2" borderId="0" xfId="0" applyFont="1" applyFill="1">
      <alignment vertical="center"/>
    </xf>
    <xf numFmtId="0" fontId="28" fillId="2" borderId="0" xfId="0" applyFont="1" applyFill="1" applyAlignment="1">
      <alignment horizontal="left" vertical="center"/>
    </xf>
    <xf numFmtId="0" fontId="29" fillId="0" borderId="0" xfId="0" applyFont="1">
      <alignment vertical="center"/>
    </xf>
    <xf numFmtId="0" fontId="30" fillId="2" borderId="0" xfId="0" applyFont="1" applyFill="1" applyAlignment="1">
      <alignment vertical="center"/>
    </xf>
    <xf numFmtId="176" fontId="11" fillId="0" borderId="0" xfId="0" applyNumberFormat="1" applyFont="1" applyAlignment="1">
      <alignment vertical="center" wrapText="1"/>
    </xf>
    <xf numFmtId="0" fontId="32" fillId="0" borderId="0" xfId="0" applyFont="1">
      <alignment vertical="center"/>
    </xf>
    <xf numFmtId="0" fontId="32" fillId="0" borderId="0" xfId="0" applyFont="1" applyAlignment="1">
      <alignment horizontal="left" vertical="center"/>
    </xf>
    <xf numFmtId="0" fontId="33" fillId="0" borderId="0" xfId="0" applyFont="1">
      <alignment vertical="center"/>
    </xf>
    <xf numFmtId="176" fontId="24" fillId="0" borderId="0" xfId="0" applyNumberFormat="1" applyFont="1" applyAlignment="1">
      <alignment vertical="center" wrapText="1"/>
    </xf>
    <xf numFmtId="0" fontId="25" fillId="0" borderId="0" xfId="0" applyFont="1">
      <alignment vertical="center"/>
    </xf>
    <xf numFmtId="0" fontId="25" fillId="0" borderId="0" xfId="0" applyFont="1" applyAlignment="1">
      <alignment horizontal="left" vertical="center"/>
    </xf>
    <xf numFmtId="177" fontId="15" fillId="3" borderId="20" xfId="0" applyNumberFormat="1" applyFont="1" applyFill="1" applyBorder="1" applyAlignment="1">
      <alignment horizontal="center" vertical="center" wrapText="1"/>
    </xf>
    <xf numFmtId="177" fontId="15" fillId="3" borderId="6" xfId="0" applyNumberFormat="1" applyFont="1" applyFill="1" applyBorder="1" applyAlignment="1">
      <alignment horizontal="center" vertical="center" wrapText="1"/>
    </xf>
    <xf numFmtId="177" fontId="15" fillId="3" borderId="22" xfId="0" applyNumberFormat="1"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3" fillId="3" borderId="26" xfId="0" applyFont="1" applyFill="1" applyBorder="1" applyAlignment="1">
      <alignment horizontal="center" vertical="center" wrapText="1"/>
    </xf>
    <xf numFmtId="0" fontId="13" fillId="3" borderId="27" xfId="0" applyFont="1" applyFill="1" applyBorder="1" applyAlignment="1">
      <alignment horizontal="center" vertical="center" wrapText="1"/>
    </xf>
    <xf numFmtId="0" fontId="5" fillId="2" borderId="1" xfId="0" applyFont="1" applyFill="1" applyBorder="1" applyAlignment="1">
      <alignment horizontal="center" vertical="center"/>
    </xf>
    <xf numFmtId="0" fontId="0" fillId="0" borderId="43"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49" fontId="19" fillId="0" borderId="46" xfId="0" applyNumberFormat="1" applyFont="1" applyFill="1" applyBorder="1" applyAlignment="1">
      <alignment horizontal="center" vertical="center" wrapText="1"/>
    </xf>
    <xf numFmtId="49" fontId="19" fillId="0" borderId="45" xfId="0" applyNumberFormat="1" applyFont="1" applyFill="1" applyBorder="1" applyAlignment="1">
      <alignment horizontal="center" vertical="center" wrapText="1"/>
    </xf>
    <xf numFmtId="9" fontId="19" fillId="0" borderId="47" xfId="0" applyNumberFormat="1" applyFont="1" applyFill="1" applyBorder="1" applyAlignment="1">
      <alignment horizontal="center" vertical="center" wrapText="1"/>
    </xf>
    <xf numFmtId="9" fontId="19" fillId="0" borderId="48" xfId="0" applyNumberFormat="1" applyFont="1" applyFill="1" applyBorder="1" applyAlignment="1">
      <alignment horizontal="center" vertical="center" wrapText="1"/>
    </xf>
    <xf numFmtId="178" fontId="18" fillId="0" borderId="44" xfId="0" applyNumberFormat="1" applyFont="1" applyFill="1" applyBorder="1" applyAlignment="1">
      <alignment horizontal="center" vertical="center" wrapText="1"/>
    </xf>
    <xf numFmtId="178" fontId="18" fillId="0" borderId="45" xfId="0" applyNumberFormat="1" applyFont="1" applyFill="1" applyBorder="1" applyAlignment="1">
      <alignment horizontal="center" vertical="center" wrapText="1"/>
    </xf>
    <xf numFmtId="0" fontId="15" fillId="5" borderId="24" xfId="0" applyFont="1" applyFill="1" applyBorder="1" applyAlignment="1">
      <alignment horizontal="center" vertical="center" wrapText="1"/>
    </xf>
    <xf numFmtId="0" fontId="0" fillId="0" borderId="15" xfId="0" applyBorder="1" applyAlignment="1">
      <alignment horizontal="center" vertical="center" wrapText="1"/>
    </xf>
    <xf numFmtId="9" fontId="19" fillId="0" borderId="44" xfId="0" applyNumberFormat="1" applyFont="1" applyFill="1" applyBorder="1" applyAlignment="1">
      <alignment horizontal="center" vertical="center" wrapText="1"/>
    </xf>
    <xf numFmtId="9" fontId="19" fillId="0" borderId="45" xfId="0" applyNumberFormat="1" applyFont="1" applyFill="1" applyBorder="1" applyAlignment="1">
      <alignment horizontal="center" vertical="center" wrapText="1"/>
    </xf>
    <xf numFmtId="9" fontId="19" fillId="0" borderId="46" xfId="0" applyNumberFormat="1" applyFont="1" applyFill="1" applyBorder="1" applyAlignment="1">
      <alignment horizontal="center" vertical="center" wrapText="1"/>
    </xf>
    <xf numFmtId="0" fontId="15" fillId="5" borderId="0" xfId="0" applyFont="1" applyFill="1" applyBorder="1" applyAlignment="1">
      <alignment horizontal="center" vertical="center" wrapText="1"/>
    </xf>
    <xf numFmtId="49" fontId="17" fillId="0" borderId="40" xfId="0" applyNumberFormat="1" applyFont="1" applyFill="1" applyBorder="1" applyAlignment="1">
      <alignment horizontal="center" vertical="center" wrapText="1"/>
    </xf>
    <xf numFmtId="49" fontId="17" fillId="0" borderId="39" xfId="0" applyNumberFormat="1" applyFont="1" applyFill="1" applyBorder="1" applyAlignment="1">
      <alignment horizontal="center" vertical="center" wrapText="1"/>
    </xf>
    <xf numFmtId="49" fontId="17" fillId="0" borderId="63" xfId="0" applyNumberFormat="1" applyFont="1" applyFill="1" applyBorder="1" applyAlignment="1">
      <alignment horizontal="center" vertical="center" wrapText="1"/>
    </xf>
    <xf numFmtId="49" fontId="17" fillId="0" borderId="64" xfId="0" applyNumberFormat="1" applyFont="1" applyFill="1" applyBorder="1" applyAlignment="1">
      <alignment horizontal="center" vertical="center" wrapText="1"/>
    </xf>
    <xf numFmtId="9" fontId="17" fillId="0" borderId="24" xfId="0" applyNumberFormat="1" applyFont="1" applyFill="1" applyBorder="1" applyAlignment="1">
      <alignment horizontal="center" vertical="center" wrapText="1"/>
    </xf>
    <xf numFmtId="9" fontId="17" fillId="0" borderId="15" xfId="0" applyNumberFormat="1" applyFont="1" applyFill="1" applyBorder="1" applyAlignment="1">
      <alignment horizontal="center" vertical="center" wrapText="1"/>
    </xf>
    <xf numFmtId="178" fontId="18" fillId="0" borderId="38" xfId="0" applyNumberFormat="1" applyFont="1" applyFill="1" applyBorder="1" applyAlignment="1">
      <alignment horizontal="center" vertical="center" wrapText="1"/>
    </xf>
    <xf numFmtId="178" fontId="18" fillId="0" borderId="39" xfId="0" applyNumberFormat="1" applyFont="1" applyFill="1" applyBorder="1" applyAlignment="1">
      <alignment horizontal="center" vertical="center" wrapText="1"/>
    </xf>
    <xf numFmtId="177" fontId="15" fillId="3" borderId="20" xfId="0" applyNumberFormat="1" applyFont="1" applyFill="1" applyBorder="1" applyAlignment="1">
      <alignment horizontal="center" vertical="center" wrapText="1"/>
    </xf>
    <xf numFmtId="177" fontId="15" fillId="3" borderId="33" xfId="0" applyNumberFormat="1" applyFont="1" applyFill="1" applyBorder="1" applyAlignment="1">
      <alignment horizontal="center" vertical="center" wrapText="1"/>
    </xf>
    <xf numFmtId="177" fontId="16" fillId="3" borderId="34" xfId="0" applyNumberFormat="1" applyFont="1" applyFill="1" applyBorder="1" applyAlignment="1">
      <alignment horizontal="center" vertical="center" wrapText="1"/>
    </xf>
    <xf numFmtId="177" fontId="16" fillId="3" borderId="22" xfId="0" applyNumberFormat="1" applyFont="1" applyFill="1" applyBorder="1" applyAlignment="1">
      <alignment horizontal="center" vertical="center" wrapText="1"/>
    </xf>
    <xf numFmtId="177" fontId="15" fillId="3" borderId="6" xfId="0" applyNumberFormat="1" applyFont="1" applyFill="1" applyBorder="1" applyAlignment="1">
      <alignment horizontal="center" vertical="center" wrapText="1"/>
    </xf>
    <xf numFmtId="177" fontId="15" fillId="3" borderId="35" xfId="0" applyNumberFormat="1" applyFont="1" applyFill="1" applyBorder="1" applyAlignment="1">
      <alignment horizontal="center" vertical="center" wrapText="1"/>
    </xf>
    <xf numFmtId="0" fontId="15" fillId="4" borderId="24" xfId="0" applyFont="1" applyFill="1" applyBorder="1" applyAlignment="1">
      <alignment horizontal="center" vertical="center" wrapText="1"/>
    </xf>
    <xf numFmtId="9" fontId="17" fillId="0" borderId="38" xfId="0" applyNumberFormat="1" applyFont="1" applyFill="1" applyBorder="1" applyAlignment="1">
      <alignment horizontal="center" vertical="center" wrapText="1"/>
    </xf>
    <xf numFmtId="9" fontId="17" fillId="0" borderId="39" xfId="0" applyNumberFormat="1" applyFont="1" applyFill="1" applyBorder="1" applyAlignment="1">
      <alignment horizontal="center" vertical="center" wrapText="1"/>
    </xf>
    <xf numFmtId="9" fontId="17" fillId="0" borderId="40" xfId="0" applyNumberFormat="1" applyFont="1" applyFill="1" applyBorder="1" applyAlignment="1">
      <alignment horizontal="center" vertical="center" wrapText="1"/>
    </xf>
    <xf numFmtId="0" fontId="15" fillId="4" borderId="0" xfId="0" applyFont="1" applyFill="1" applyBorder="1" applyAlignment="1">
      <alignment horizontal="center" vertical="center" wrapText="1"/>
    </xf>
    <xf numFmtId="177" fontId="15" fillId="3" borderId="34" xfId="0" applyNumberFormat="1" applyFont="1" applyFill="1" applyBorder="1" applyAlignment="1">
      <alignment horizontal="center" vertical="center" wrapText="1"/>
    </xf>
    <xf numFmtId="177" fontId="15" fillId="3" borderId="22" xfId="0" applyNumberFormat="1" applyFont="1" applyFill="1" applyBorder="1" applyAlignment="1">
      <alignment horizontal="center" vertical="center" wrapText="1"/>
    </xf>
    <xf numFmtId="177" fontId="15" fillId="3" borderId="27" xfId="0" applyNumberFormat="1" applyFont="1" applyFill="1" applyBorder="1" applyAlignment="1">
      <alignment horizontal="center" vertical="center" wrapText="1"/>
    </xf>
    <xf numFmtId="177" fontId="15" fillId="3" borderId="29" xfId="0" applyNumberFormat="1" applyFont="1" applyFill="1" applyBorder="1" applyAlignment="1">
      <alignment horizontal="center" vertical="center" wrapText="1"/>
    </xf>
    <xf numFmtId="177" fontId="15" fillId="3" borderId="21" xfId="0" applyNumberFormat="1" applyFont="1" applyFill="1" applyBorder="1" applyAlignment="1">
      <alignment horizontal="center" vertical="center" wrapText="1"/>
    </xf>
    <xf numFmtId="177" fontId="16" fillId="3" borderId="6" xfId="0" applyNumberFormat="1" applyFont="1" applyFill="1" applyBorder="1" applyAlignment="1">
      <alignment horizontal="center" vertical="center" wrapText="1"/>
    </xf>
    <xf numFmtId="177" fontId="16" fillId="3" borderId="35" xfId="0" applyNumberFormat="1" applyFont="1" applyFill="1" applyBorder="1" applyAlignment="1">
      <alignment horizontal="center" vertical="center" wrapText="1"/>
    </xf>
    <xf numFmtId="177" fontId="15" fillId="3" borderId="3" xfId="0" applyNumberFormat="1" applyFont="1" applyFill="1" applyBorder="1" applyAlignment="1">
      <alignment horizontal="center" vertical="center" wrapText="1"/>
    </xf>
    <xf numFmtId="177" fontId="15" fillId="3" borderId="5" xfId="0" applyNumberFormat="1" applyFont="1" applyFill="1" applyBorder="1" applyAlignment="1">
      <alignment horizontal="center" vertical="center" wrapText="1"/>
    </xf>
    <xf numFmtId="177" fontId="15" fillId="3" borderId="7" xfId="0" applyNumberFormat="1" applyFont="1" applyFill="1" applyBorder="1" applyAlignment="1">
      <alignment horizontal="center" vertical="center" wrapText="1"/>
    </xf>
    <xf numFmtId="0" fontId="16" fillId="3" borderId="20" xfId="0" applyNumberFormat="1" applyFont="1" applyFill="1" applyBorder="1" applyAlignment="1">
      <alignment horizontal="center" vertical="center" wrapText="1"/>
    </xf>
    <xf numFmtId="0" fontId="16" fillId="3" borderId="22" xfId="0" applyNumberFormat="1"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17"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3" borderId="31" xfId="0" applyFont="1" applyFill="1" applyBorder="1" applyAlignment="1">
      <alignment horizontal="center" vertical="center" wrapText="1"/>
    </xf>
    <xf numFmtId="0" fontId="12" fillId="3" borderId="30" xfId="0" applyFont="1" applyFill="1" applyBorder="1" applyAlignment="1">
      <alignment horizontal="center" vertical="center" wrapText="1"/>
    </xf>
    <xf numFmtId="0" fontId="12" fillId="3" borderId="27" xfId="0" applyFont="1" applyFill="1" applyBorder="1" applyAlignment="1">
      <alignment horizontal="center" vertical="center" wrapText="1"/>
    </xf>
    <xf numFmtId="0" fontId="12" fillId="3" borderId="29" xfId="0" applyFont="1" applyFill="1" applyBorder="1" applyAlignment="1">
      <alignment horizontal="center" vertical="center" wrapText="1"/>
    </xf>
    <xf numFmtId="0" fontId="12" fillId="3" borderId="20" xfId="0" applyFont="1" applyFill="1" applyBorder="1" applyAlignment="1">
      <alignment horizontal="center" vertical="center"/>
    </xf>
    <xf numFmtId="0" fontId="12" fillId="3" borderId="21" xfId="0" applyFont="1" applyFill="1" applyBorder="1" applyAlignment="1">
      <alignment horizontal="center" vertical="center"/>
    </xf>
    <xf numFmtId="0" fontId="12" fillId="3" borderId="22" xfId="0" applyFont="1" applyFill="1" applyBorder="1" applyAlignment="1">
      <alignment horizontal="center" vertical="center"/>
    </xf>
    <xf numFmtId="0" fontId="14" fillId="3" borderId="20" xfId="0" applyFont="1" applyFill="1" applyBorder="1" applyAlignment="1">
      <alignment horizontal="center" vertical="center" wrapText="1"/>
    </xf>
    <xf numFmtId="0" fontId="14" fillId="3" borderId="22" xfId="0" applyFont="1" applyFill="1" applyBorder="1" applyAlignment="1">
      <alignment horizontal="center" vertical="center" wrapText="1"/>
    </xf>
    <xf numFmtId="0" fontId="14" fillId="3" borderId="20" xfId="0" applyFont="1" applyFill="1" applyBorder="1" applyAlignment="1">
      <alignment horizontal="center" vertical="center"/>
    </xf>
    <xf numFmtId="0" fontId="14" fillId="3" borderId="21" xfId="0" applyFont="1" applyFill="1" applyBorder="1" applyAlignment="1">
      <alignment horizontal="center" vertical="center"/>
    </xf>
    <xf numFmtId="0" fontId="14" fillId="3" borderId="21"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2" fillId="3" borderId="18" xfId="0" applyFont="1" applyFill="1" applyBorder="1" applyAlignment="1">
      <alignment horizontal="center" vertical="center" wrapText="1"/>
    </xf>
    <xf numFmtId="0" fontId="12" fillId="3" borderId="25" xfId="0" applyFont="1" applyFill="1" applyBorder="1" applyAlignment="1">
      <alignment horizontal="center" vertical="center" wrapText="1"/>
    </xf>
    <xf numFmtId="0" fontId="13" fillId="3" borderId="11" xfId="0" applyFont="1" applyFill="1" applyBorder="1" applyAlignment="1">
      <alignment horizontal="center" vertical="center" wrapText="1"/>
    </xf>
    <xf numFmtId="0" fontId="13" fillId="3" borderId="19" xfId="0" applyFont="1" applyFill="1" applyBorder="1" applyAlignment="1">
      <alignment horizontal="center" vertical="center" wrapText="1"/>
    </xf>
    <xf numFmtId="0" fontId="13" fillId="3" borderId="26" xfId="0" applyFont="1" applyFill="1" applyBorder="1" applyAlignment="1">
      <alignment horizontal="center" vertical="center" wrapText="1"/>
    </xf>
    <xf numFmtId="0" fontId="12" fillId="3" borderId="12" xfId="0" applyFont="1" applyFill="1" applyBorder="1" applyAlignment="1">
      <alignment horizontal="center" vertical="center"/>
    </xf>
    <xf numFmtId="0" fontId="12" fillId="3" borderId="13" xfId="0" applyFont="1" applyFill="1" applyBorder="1" applyAlignment="1">
      <alignment horizontal="center" vertical="center"/>
    </xf>
    <xf numFmtId="0" fontId="13" fillId="3" borderId="23" xfId="0" applyFont="1" applyFill="1" applyBorder="1" applyAlignment="1">
      <alignment horizontal="center" vertical="center" wrapText="1"/>
    </xf>
    <xf numFmtId="0" fontId="13" fillId="3" borderId="27" xfId="0" applyFont="1" applyFill="1" applyBorder="1" applyAlignment="1">
      <alignment horizontal="center" vertical="center" wrapText="1"/>
    </xf>
    <xf numFmtId="0" fontId="5" fillId="2" borderId="1" xfId="0" applyFont="1" applyFill="1" applyBorder="1" applyAlignment="1">
      <alignment horizontal="center" vertical="center"/>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9" xfId="0" applyFont="1" applyFill="1" applyBorder="1" applyAlignment="1">
      <alignment horizontal="center" vertical="center" wrapText="1"/>
    </xf>
    <xf numFmtId="49" fontId="9" fillId="2" borderId="6" xfId="0" applyNumberFormat="1" applyFont="1" applyFill="1" applyBorder="1" applyAlignment="1">
      <alignment horizontal="center" vertical="center" wrapText="1"/>
    </xf>
    <xf numFmtId="49" fontId="9" fillId="2" borderId="9" xfId="0" applyNumberFormat="1" applyFont="1" applyFill="1" applyBorder="1" applyAlignment="1">
      <alignment horizontal="center" vertical="center" wrapText="1"/>
    </xf>
  </cellXfs>
  <cellStyles count="3">
    <cellStyle name="パーセント" xfId="2" builtinId="5"/>
    <cellStyle name="桁区切り" xfId="1" builtinId="6"/>
    <cellStyle name="標準" xfId="0" builtinId="0"/>
  </cellStyles>
  <dxfs count="17">
    <dxf>
      <font>
        <color auto="1"/>
      </font>
      <fill>
        <patternFill>
          <bgColor rgb="FFFFEB9C"/>
        </patternFill>
      </fill>
    </dxf>
    <dxf>
      <fill>
        <patternFill patternType="none">
          <bgColor auto="1"/>
        </patternFill>
      </fill>
    </dxf>
    <dxf>
      <font>
        <color auto="1"/>
      </font>
      <fill>
        <patternFill>
          <bgColor rgb="FFFFEB9C"/>
        </patternFill>
      </fill>
    </dxf>
    <dxf>
      <font>
        <color auto="1"/>
      </font>
      <fill>
        <patternFill>
          <bgColor rgb="FFFFC7CE"/>
        </patternFill>
      </fill>
    </dxf>
    <dxf>
      <font>
        <color auto="1"/>
      </font>
      <fill>
        <patternFill>
          <bgColor rgb="FFFFEB9C"/>
        </patternFill>
      </fill>
    </dxf>
    <dxf>
      <fill>
        <patternFill>
          <bgColor rgb="FFFFC7CE"/>
        </patternFill>
      </fill>
    </dxf>
    <dxf>
      <fill>
        <patternFill>
          <bgColor theme="9" tint="0.79998168889431442"/>
        </patternFill>
      </fill>
    </dxf>
    <dxf>
      <fill>
        <patternFill>
          <bgColor rgb="FFFFC7CE"/>
        </patternFill>
      </fill>
    </dxf>
    <dxf>
      <fill>
        <patternFill patternType="none">
          <bgColor auto="1"/>
        </patternFill>
      </fill>
    </dxf>
    <dxf>
      <font>
        <color auto="1"/>
      </font>
      <fill>
        <patternFill>
          <bgColor rgb="FFFFEB9C"/>
        </patternFill>
      </fill>
    </dxf>
    <dxf>
      <fill>
        <patternFill>
          <bgColor rgb="FFFFC7CE"/>
        </patternFill>
      </fill>
    </dxf>
    <dxf>
      <fill>
        <patternFill>
          <bgColor theme="7" tint="0.59996337778862885"/>
        </patternFill>
      </fill>
    </dxf>
    <dxf>
      <fill>
        <patternFill>
          <bgColor rgb="FFFFC7CE"/>
        </patternFill>
      </fill>
    </dxf>
    <dxf>
      <font>
        <color auto="1"/>
      </font>
      <fill>
        <patternFill>
          <bgColor rgb="FFFFEB9C"/>
        </patternFill>
      </fill>
    </dxf>
    <dxf>
      <fill>
        <patternFill>
          <fgColor rgb="FFFFC7CE"/>
          <bgColor rgb="FFFFC7CE"/>
        </patternFill>
      </fill>
    </dxf>
    <dxf>
      <font>
        <color auto="1"/>
      </font>
      <fill>
        <patternFill>
          <bgColor rgb="FFFFEB9C"/>
        </patternFill>
      </fill>
    </dxf>
    <dxf>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2304;210730_1830&#12305;&#26032;&#32207;&#29702;&#12524;&#12463;&#29992;&#36039;&#26009;&#26696;%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新総理レク資料案"/>
      <sheetName val="総理レク①"/>
      <sheetName val="総理レク②"/>
      <sheetName val="公表１"/>
      <sheetName val="総理レク③"/>
      <sheetName val="新総理レク資料案 (金曜日用)"/>
      <sheetName val="毎週金曜公表用（色あり） (緊急事態宣言関係)"/>
      <sheetName val="毎週金曜公表用（色あり） （2021年1月15日）"/>
      <sheetName val="特定都道府県"/>
      <sheetName val="５指標（注付き前）"/>
      <sheetName val="毎週金曜公表用（色あり）"/>
      <sheetName val="毎週金曜公表用（色なし）"/>
      <sheetName val="５指標（注付き後）"/>
      <sheetName val="公表１ "/>
      <sheetName val="公表２（このシートのみ印刷！！）"/>
      <sheetName val="BASE"/>
      <sheetName val="手持ち (survey)"/>
      <sheetName val="★患者数 (入力)"/>
      <sheetName val="患者数（出力）"/>
      <sheetName val="計算"/>
      <sheetName val="前週比１以上"/>
      <sheetName val="追加確認"/>
      <sheetName val="Sheet1"/>
      <sheetName val="人口"/>
      <sheetName val="保健所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8">
          <cell r="D8">
            <v>5250</v>
          </cell>
          <cell r="F8">
            <v>20.419047619047618</v>
          </cell>
          <cell r="G8">
            <v>723</v>
          </cell>
        </row>
        <row r="9">
          <cell r="D9">
            <v>1246</v>
          </cell>
          <cell r="F9">
            <v>4.4141252006420544</v>
          </cell>
          <cell r="G9">
            <v>45</v>
          </cell>
        </row>
        <row r="10">
          <cell r="D10">
            <v>1227</v>
          </cell>
          <cell r="F10">
            <v>6.764466177669112</v>
          </cell>
          <cell r="G10">
            <v>53</v>
          </cell>
        </row>
        <row r="11">
          <cell r="D11">
            <v>2306</v>
          </cell>
          <cell r="F11">
            <v>7.1552471812662626</v>
          </cell>
          <cell r="G11">
            <v>178</v>
          </cell>
        </row>
        <row r="12">
          <cell r="D12">
            <v>966</v>
          </cell>
          <cell r="F12">
            <v>2.0703933747412009</v>
          </cell>
          <cell r="G12">
            <v>31</v>
          </cell>
        </row>
        <row r="13">
          <cell r="D13">
            <v>1078</v>
          </cell>
          <cell r="F13">
            <v>2.5974025974025974</v>
          </cell>
          <cell r="G13">
            <v>16</v>
          </cell>
        </row>
        <row r="14">
          <cell r="D14">
            <v>1846</v>
          </cell>
          <cell r="F14">
            <v>18.580715059588297</v>
          </cell>
          <cell r="G14">
            <v>102</v>
          </cell>
        </row>
        <row r="15">
          <cell r="D15">
            <v>2860</v>
          </cell>
          <cell r="F15">
            <v>24.58041958041958</v>
          </cell>
          <cell r="G15">
            <v>386</v>
          </cell>
        </row>
        <row r="16">
          <cell r="D16">
            <v>1934</v>
          </cell>
          <cell r="F16">
            <v>26.835573940020684</v>
          </cell>
          <cell r="G16">
            <v>204</v>
          </cell>
        </row>
        <row r="17">
          <cell r="D17">
            <v>1942</v>
          </cell>
          <cell r="F17">
            <v>17.198764160659113</v>
          </cell>
          <cell r="G17">
            <v>103</v>
          </cell>
        </row>
        <row r="18">
          <cell r="D18">
            <v>7350</v>
          </cell>
          <cell r="F18">
            <v>54.04081632653061</v>
          </cell>
          <cell r="G18">
            <v>2299</v>
          </cell>
        </row>
        <row r="19">
          <cell r="D19">
            <v>6259</v>
          </cell>
          <cell r="F19">
            <v>47.627416520210893</v>
          </cell>
          <cell r="G19">
            <v>1853</v>
          </cell>
        </row>
        <row r="20">
          <cell r="D20">
            <v>13921</v>
          </cell>
          <cell r="F20">
            <v>111.83823001221177</v>
          </cell>
          <cell r="G20">
            <v>9614</v>
          </cell>
        </row>
        <row r="21">
          <cell r="D21">
            <v>9198</v>
          </cell>
          <cell r="F21">
            <v>57.00152207001522</v>
          </cell>
          <cell r="G21">
            <v>3442</v>
          </cell>
        </row>
        <row r="22">
          <cell r="D22">
            <v>2223</v>
          </cell>
          <cell r="F22">
            <v>10.616284300494826</v>
          </cell>
          <cell r="G22">
            <v>148</v>
          </cell>
        </row>
        <row r="23">
          <cell r="D23">
            <v>1044</v>
          </cell>
          <cell r="F23">
            <v>9.5785440613026829</v>
          </cell>
          <cell r="G23">
            <v>51</v>
          </cell>
        </row>
        <row r="24">
          <cell r="D24">
            <v>1138</v>
          </cell>
          <cell r="F24">
            <v>45.518453427065026</v>
          </cell>
          <cell r="G24">
            <v>273</v>
          </cell>
        </row>
        <row r="25">
          <cell r="D25">
            <v>768</v>
          </cell>
          <cell r="F25">
            <v>14.713541666666668</v>
          </cell>
          <cell r="G25">
            <v>25</v>
          </cell>
        </row>
        <row r="26">
          <cell r="D26">
            <v>811</v>
          </cell>
          <cell r="F26">
            <v>16.646115906288532</v>
          </cell>
          <cell r="G26">
            <v>42</v>
          </cell>
        </row>
        <row r="27">
          <cell r="D27">
            <v>2049</v>
          </cell>
          <cell r="F27">
            <v>5.0756466569058079</v>
          </cell>
          <cell r="G27">
            <v>43</v>
          </cell>
        </row>
        <row r="28">
          <cell r="D28">
            <v>1987</v>
          </cell>
          <cell r="F28">
            <v>6.0895822848515344</v>
          </cell>
          <cell r="G28">
            <v>70</v>
          </cell>
        </row>
        <row r="29">
          <cell r="D29">
            <v>3644</v>
          </cell>
          <cell r="F29">
            <v>15.61470911086718</v>
          </cell>
          <cell r="G29">
            <v>284</v>
          </cell>
        </row>
        <row r="30">
          <cell r="D30">
            <v>7552</v>
          </cell>
          <cell r="F30">
            <v>13.320974576271187</v>
          </cell>
          <cell r="G30">
            <v>621</v>
          </cell>
        </row>
        <row r="31">
          <cell r="D31">
            <v>1781</v>
          </cell>
          <cell r="F31">
            <v>8.1976417742841114</v>
          </cell>
          <cell r="G31">
            <v>137</v>
          </cell>
        </row>
        <row r="32">
          <cell r="D32">
            <v>1414</v>
          </cell>
          <cell r="F32">
            <v>12.376237623762377</v>
          </cell>
          <cell r="G32">
            <v>83</v>
          </cell>
        </row>
        <row r="33">
          <cell r="D33">
            <v>2583</v>
          </cell>
          <cell r="F33">
            <v>26.248548199767715</v>
          </cell>
          <cell r="G33">
            <v>360</v>
          </cell>
        </row>
        <row r="34">
          <cell r="D34">
            <v>8809</v>
          </cell>
          <cell r="F34">
            <v>45.158360767396978</v>
          </cell>
          <cell r="G34">
            <v>2385</v>
          </cell>
        </row>
        <row r="35">
          <cell r="D35">
            <v>5466</v>
          </cell>
          <cell r="F35">
            <v>20.837907061836809</v>
          </cell>
          <cell r="G35">
            <v>715</v>
          </cell>
        </row>
        <row r="36">
          <cell r="D36">
            <v>1330</v>
          </cell>
          <cell r="F36">
            <v>16.766917293233082</v>
          </cell>
          <cell r="G36">
            <v>169</v>
          </cell>
        </row>
        <row r="37">
          <cell r="D37">
            <v>925</v>
          </cell>
          <cell r="F37">
            <v>14.054054054054054</v>
          </cell>
          <cell r="G37">
            <v>47</v>
          </cell>
        </row>
        <row r="38">
          <cell r="D38">
            <v>556</v>
          </cell>
          <cell r="F38">
            <v>15.287769784172664</v>
          </cell>
          <cell r="G38">
            <v>105</v>
          </cell>
        </row>
        <row r="39">
          <cell r="D39">
            <v>674</v>
          </cell>
          <cell r="F39">
            <v>8.0118694362017795</v>
          </cell>
          <cell r="G39">
            <v>80</v>
          </cell>
        </row>
        <row r="40">
          <cell r="D40">
            <v>1890</v>
          </cell>
          <cell r="F40">
            <v>13.80952380952381</v>
          </cell>
          <cell r="G40">
            <v>125</v>
          </cell>
        </row>
        <row r="41">
          <cell r="D41">
            <v>2804</v>
          </cell>
          <cell r="F41">
            <v>9.2011412268188302</v>
          </cell>
          <cell r="G41">
            <v>149</v>
          </cell>
        </row>
        <row r="42">
          <cell r="D42">
            <v>1358</v>
          </cell>
          <cell r="F42">
            <v>3.6082474226804124</v>
          </cell>
          <cell r="G42">
            <v>23</v>
          </cell>
        </row>
        <row r="43">
          <cell r="D43">
            <v>728</v>
          </cell>
          <cell r="F43">
            <v>5.6318681318681314</v>
          </cell>
          <cell r="G43">
            <v>46</v>
          </cell>
        </row>
        <row r="44">
          <cell r="D44">
            <v>956</v>
          </cell>
          <cell r="F44">
            <v>7.00836820083682</v>
          </cell>
          <cell r="G44">
            <v>24</v>
          </cell>
        </row>
        <row r="45">
          <cell r="D45">
            <v>1339</v>
          </cell>
          <cell r="F45">
            <v>6.1239731142643761</v>
          </cell>
          <cell r="G45">
            <v>36</v>
          </cell>
        </row>
        <row r="46">
          <cell r="D46">
            <v>698</v>
          </cell>
          <cell r="F46">
            <v>10.888252148997134</v>
          </cell>
          <cell r="G46">
            <v>57</v>
          </cell>
        </row>
        <row r="47">
          <cell r="D47">
            <v>5104</v>
          </cell>
          <cell r="F47">
            <v>31.191222570532915</v>
          </cell>
          <cell r="G47">
            <v>609</v>
          </cell>
        </row>
        <row r="48">
          <cell r="D48">
            <v>815</v>
          </cell>
          <cell r="F48">
            <v>8.5889570552147241</v>
          </cell>
          <cell r="G48">
            <v>48</v>
          </cell>
        </row>
        <row r="49">
          <cell r="D49">
            <v>1327</v>
          </cell>
          <cell r="F49">
            <v>7.3097211755840243</v>
          </cell>
          <cell r="G49">
            <v>64</v>
          </cell>
        </row>
        <row r="50">
          <cell r="D50">
            <v>1748</v>
          </cell>
          <cell r="F50">
            <v>14.988558352402746</v>
          </cell>
          <cell r="G50">
            <v>55</v>
          </cell>
        </row>
        <row r="51">
          <cell r="D51">
            <v>1135</v>
          </cell>
          <cell r="F51">
            <v>6.0792951541850222</v>
          </cell>
          <cell r="G51">
            <v>31</v>
          </cell>
        </row>
        <row r="52">
          <cell r="D52">
            <v>1073</v>
          </cell>
          <cell r="F52">
            <v>5.7781919850885366</v>
          </cell>
          <cell r="G52">
            <v>26</v>
          </cell>
        </row>
        <row r="53">
          <cell r="D53">
            <v>1602</v>
          </cell>
          <cell r="F53">
            <v>7.8651685393258433</v>
          </cell>
          <cell r="G53">
            <v>45</v>
          </cell>
        </row>
        <row r="54">
          <cell r="D54">
            <v>1453</v>
          </cell>
          <cell r="F54">
            <v>111.2869924294563</v>
          </cell>
          <cell r="G54">
            <v>738</v>
          </cell>
        </row>
        <row r="55">
          <cell r="D55">
            <v>126167</v>
          </cell>
          <cell r="F55">
            <v>35.925400461293364</v>
          </cell>
          <cell r="G55">
            <v>26763</v>
          </cell>
        </row>
      </sheetData>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H69"/>
  <sheetViews>
    <sheetView showGridLines="0" tabSelected="1" view="pageBreakPreview" topLeftCell="A25" zoomScale="34" zoomScaleNormal="34" zoomScaleSheetLayoutView="34" workbookViewId="0">
      <selection activeCell="P9" sqref="P9:Q9"/>
    </sheetView>
  </sheetViews>
  <sheetFormatPr defaultColWidth="11.5" defaultRowHeight="18" x14ac:dyDescent="0.45"/>
  <cols>
    <col min="1" max="1" width="1" style="143" customWidth="1"/>
    <col min="2" max="2" width="18.59765625" style="144" customWidth="1"/>
    <col min="3" max="3" width="16.69921875" style="144" customWidth="1"/>
    <col min="4" max="6" width="15.09765625" style="144" hidden="1" customWidth="1"/>
    <col min="7" max="7" width="15.69921875" style="144" customWidth="1"/>
    <col min="8" max="8" width="18.19921875" style="144" customWidth="1"/>
    <col min="9" max="9" width="32.8984375" style="144" customWidth="1"/>
    <col min="10" max="10" width="21.19921875" style="144" customWidth="1"/>
    <col min="11" max="13" width="15.59765625" style="144" hidden="1" customWidth="1"/>
    <col min="14" max="14" width="18.19921875" style="144" customWidth="1"/>
    <col min="15" max="15" width="22.59765625" style="144" customWidth="1"/>
    <col min="16" max="16" width="13.09765625" style="144" customWidth="1"/>
    <col min="17" max="17" width="19.09765625" style="144" customWidth="1"/>
    <col min="18" max="18" width="1.3984375" style="144" customWidth="1"/>
    <col min="19" max="19" width="20.5" style="144" hidden="1" customWidth="1"/>
    <col min="20" max="20" width="20.69921875" style="144" hidden="1" customWidth="1"/>
    <col min="21" max="21" width="15.3984375" style="144" hidden="1" customWidth="1"/>
    <col min="22" max="22" width="20.69921875" style="144" hidden="1" customWidth="1"/>
    <col min="23" max="23" width="19.59765625" style="144" hidden="1" customWidth="1"/>
    <col min="24" max="24" width="22.09765625" style="144" hidden="1" customWidth="1"/>
    <col min="25" max="25" width="16.09765625" style="144" customWidth="1"/>
    <col min="26" max="26" width="20.59765625" style="144" customWidth="1"/>
    <col min="27" max="27" width="17.8984375" style="144" customWidth="1"/>
    <col min="28" max="28" width="18.19921875" style="144" customWidth="1"/>
    <col min="29" max="29" width="18.59765625" style="144" customWidth="1"/>
    <col min="30" max="30" width="20.19921875" style="144" customWidth="1"/>
    <col min="31" max="31" width="1.3984375" style="144" customWidth="1"/>
    <col min="32" max="32" width="16.19921875" style="144" customWidth="1"/>
    <col min="33" max="33" width="23.59765625" style="144" customWidth="1"/>
  </cols>
  <sheetData>
    <row r="1" spans="1:33" s="6" customFormat="1" ht="78.75" customHeight="1" x14ac:dyDescent="0.45">
      <c r="A1" s="1"/>
      <c r="B1" s="2" t="s">
        <v>0</v>
      </c>
      <c r="C1" s="3"/>
      <c r="D1" s="3"/>
      <c r="E1" s="3"/>
      <c r="F1" s="3"/>
      <c r="G1" s="3"/>
      <c r="H1" s="3"/>
      <c r="I1" s="3"/>
      <c r="J1" s="3"/>
      <c r="K1" s="3"/>
      <c r="L1" s="3"/>
      <c r="M1" s="3"/>
      <c r="N1" s="3"/>
      <c r="O1" s="3"/>
      <c r="P1" s="3"/>
      <c r="Q1" s="3"/>
      <c r="R1" s="4"/>
      <c r="S1" s="2"/>
      <c r="T1" s="3"/>
      <c r="U1" s="3"/>
      <c r="V1" s="3"/>
      <c r="W1" s="3"/>
      <c r="X1" s="3"/>
      <c r="Y1" s="3"/>
      <c r="Z1" s="3"/>
      <c r="AA1" s="3"/>
      <c r="AB1" s="3"/>
      <c r="AC1" s="5"/>
      <c r="AD1" s="5"/>
      <c r="AE1" s="4"/>
      <c r="AF1" s="3"/>
      <c r="AG1" s="3"/>
    </row>
    <row r="2" spans="1:33" s="6" customFormat="1" ht="35.25" customHeight="1" x14ac:dyDescent="0.45">
      <c r="A2" s="1"/>
      <c r="B2" s="7"/>
      <c r="C2" s="3"/>
      <c r="D2" s="229" t="s">
        <v>1</v>
      </c>
      <c r="E2" s="229"/>
      <c r="F2" s="229"/>
      <c r="G2" s="229"/>
      <c r="H2" s="229"/>
      <c r="I2" s="229"/>
      <c r="J2" s="229"/>
      <c r="K2" s="229"/>
      <c r="L2" s="229"/>
      <c r="M2" s="229"/>
      <c r="N2" s="229"/>
      <c r="O2" s="229"/>
      <c r="P2" s="229"/>
      <c r="Q2" s="229"/>
      <c r="R2" s="8"/>
      <c r="S2" s="7"/>
      <c r="T2" s="3"/>
      <c r="U2" s="152" t="s">
        <v>2</v>
      </c>
      <c r="V2" s="152"/>
      <c r="W2" s="152"/>
      <c r="X2" s="152"/>
      <c r="Y2" s="152"/>
      <c r="Z2" s="152"/>
      <c r="AA2" s="152" t="s">
        <v>3</v>
      </c>
      <c r="AB2" s="152"/>
      <c r="AC2" s="152"/>
      <c r="AD2" s="152"/>
      <c r="AE2" s="8"/>
      <c r="AF2" s="229" t="s">
        <v>4</v>
      </c>
      <c r="AG2" s="229"/>
    </row>
    <row r="3" spans="1:33" s="13" customFormat="1" ht="8.25" customHeight="1" x14ac:dyDescent="0.45">
      <c r="A3" s="9"/>
      <c r="B3" s="10"/>
      <c r="C3" s="10"/>
      <c r="D3" s="10"/>
      <c r="E3" s="10"/>
      <c r="F3" s="10"/>
      <c r="G3" s="230"/>
      <c r="H3" s="231"/>
      <c r="I3" s="230"/>
      <c r="J3" s="232"/>
      <c r="K3" s="231"/>
      <c r="L3" s="10"/>
      <c r="M3" s="10"/>
      <c r="N3" s="230"/>
      <c r="O3" s="231"/>
      <c r="P3" s="233"/>
      <c r="Q3" s="234"/>
      <c r="R3" s="11"/>
      <c r="S3" s="12"/>
      <c r="T3" s="10"/>
      <c r="U3" s="230"/>
      <c r="V3" s="232"/>
      <c r="W3" s="232"/>
      <c r="X3" s="232"/>
      <c r="Y3" s="234"/>
      <c r="Z3" s="234"/>
      <c r="AA3" s="234"/>
      <c r="AB3" s="235"/>
      <c r="AC3" s="236"/>
      <c r="AD3" s="237"/>
      <c r="AE3" s="11"/>
      <c r="AF3" s="236"/>
      <c r="AG3" s="237"/>
    </row>
    <row r="4" spans="1:33" ht="33" customHeight="1" x14ac:dyDescent="0.45">
      <c r="A4" s="14"/>
      <c r="B4" s="219"/>
      <c r="C4" s="222" t="s">
        <v>5</v>
      </c>
      <c r="D4" s="225" t="s">
        <v>6</v>
      </c>
      <c r="E4" s="226"/>
      <c r="F4" s="226"/>
      <c r="G4" s="226"/>
      <c r="H4" s="226"/>
      <c r="I4" s="226"/>
      <c r="J4" s="226"/>
      <c r="K4" s="226"/>
      <c r="L4" s="226"/>
      <c r="M4" s="226"/>
      <c r="N4" s="226"/>
      <c r="O4" s="226"/>
      <c r="P4" s="199" t="s">
        <v>7</v>
      </c>
      <c r="Q4" s="200"/>
      <c r="R4" s="15"/>
      <c r="S4" s="204"/>
      <c r="T4" s="222" t="s">
        <v>5</v>
      </c>
      <c r="U4" s="16" t="s">
        <v>8</v>
      </c>
      <c r="V4" s="17"/>
      <c r="W4" s="17"/>
      <c r="X4" s="17"/>
      <c r="Y4" s="199" t="s">
        <v>9</v>
      </c>
      <c r="Z4" s="200"/>
      <c r="AA4" s="203" t="s">
        <v>10</v>
      </c>
      <c r="AB4" s="204"/>
      <c r="AC4" s="199" t="s">
        <v>11</v>
      </c>
      <c r="AD4" s="200"/>
      <c r="AE4" s="15"/>
      <c r="AF4" s="199" t="s">
        <v>12</v>
      </c>
      <c r="AG4" s="200"/>
    </row>
    <row r="5" spans="1:33" ht="33" customHeight="1" x14ac:dyDescent="0.45">
      <c r="A5" s="14"/>
      <c r="B5" s="220"/>
      <c r="C5" s="223"/>
      <c r="D5" s="211" t="s">
        <v>13</v>
      </c>
      <c r="E5" s="212"/>
      <c r="F5" s="212"/>
      <c r="G5" s="212"/>
      <c r="H5" s="212"/>
      <c r="I5" s="212"/>
      <c r="J5" s="213"/>
      <c r="K5" s="18" t="s">
        <v>14</v>
      </c>
      <c r="L5" s="19"/>
      <c r="M5" s="19"/>
      <c r="N5" s="20" t="s">
        <v>14</v>
      </c>
      <c r="O5" s="20"/>
      <c r="P5" s="201"/>
      <c r="Q5" s="202"/>
      <c r="R5" s="15"/>
      <c r="S5" s="206"/>
      <c r="T5" s="227"/>
      <c r="U5" s="149"/>
      <c r="V5" s="21"/>
      <c r="W5" s="21"/>
      <c r="X5" s="21"/>
      <c r="Y5" s="201"/>
      <c r="Z5" s="202"/>
      <c r="AA5" s="205"/>
      <c r="AB5" s="206"/>
      <c r="AC5" s="201"/>
      <c r="AD5" s="202"/>
      <c r="AE5" s="15"/>
      <c r="AF5" s="201"/>
      <c r="AG5" s="202"/>
    </row>
    <row r="6" spans="1:33" ht="84" customHeight="1" x14ac:dyDescent="0.45">
      <c r="A6" s="14"/>
      <c r="B6" s="221"/>
      <c r="C6" s="224"/>
      <c r="D6" s="150" t="s">
        <v>15</v>
      </c>
      <c r="E6" s="150" t="s">
        <v>16</v>
      </c>
      <c r="F6" s="151" t="s">
        <v>17</v>
      </c>
      <c r="G6" s="214" t="s">
        <v>18</v>
      </c>
      <c r="H6" s="215"/>
      <c r="I6" s="216" t="s">
        <v>19</v>
      </c>
      <c r="J6" s="217"/>
      <c r="K6" s="22" t="s">
        <v>20</v>
      </c>
      <c r="L6" s="22" t="s">
        <v>21</v>
      </c>
      <c r="M6" s="22" t="s">
        <v>22</v>
      </c>
      <c r="N6" s="214" t="s">
        <v>23</v>
      </c>
      <c r="O6" s="218"/>
      <c r="P6" s="209"/>
      <c r="Q6" s="210"/>
      <c r="R6" s="15"/>
      <c r="S6" s="208"/>
      <c r="T6" s="228"/>
      <c r="U6" s="23" t="s">
        <v>24</v>
      </c>
      <c r="V6" s="24"/>
      <c r="W6" s="23" t="s">
        <v>25</v>
      </c>
      <c r="X6" s="25"/>
      <c r="Y6" s="201"/>
      <c r="Z6" s="202"/>
      <c r="AA6" s="207"/>
      <c r="AB6" s="208"/>
      <c r="AC6" s="209"/>
      <c r="AD6" s="210"/>
      <c r="AE6" s="15"/>
      <c r="AF6" s="209"/>
      <c r="AG6" s="210"/>
    </row>
    <row r="7" spans="1:33" ht="33.75" customHeight="1" x14ac:dyDescent="0.45">
      <c r="A7" s="14"/>
      <c r="B7" s="26" t="s">
        <v>26</v>
      </c>
      <c r="C7" s="27" t="s">
        <v>27</v>
      </c>
      <c r="D7" s="28">
        <v>44404</v>
      </c>
      <c r="E7" s="29">
        <v>44404</v>
      </c>
      <c r="F7" s="147">
        <v>44404</v>
      </c>
      <c r="G7" s="191">
        <v>44404</v>
      </c>
      <c r="H7" s="188"/>
      <c r="I7" s="176">
        <v>44404</v>
      </c>
      <c r="J7" s="188"/>
      <c r="K7" s="30">
        <v>44404</v>
      </c>
      <c r="L7" s="31">
        <v>44404</v>
      </c>
      <c r="M7" s="32">
        <v>44404</v>
      </c>
      <c r="N7" s="191">
        <v>44404</v>
      </c>
      <c r="O7" s="188"/>
      <c r="P7" s="176">
        <v>44404</v>
      </c>
      <c r="Q7" s="177"/>
      <c r="R7" s="33"/>
      <c r="S7" s="34" t="s">
        <v>26</v>
      </c>
      <c r="T7" s="27" t="s">
        <v>27</v>
      </c>
      <c r="U7" s="197" t="s">
        <v>28</v>
      </c>
      <c r="V7" s="198"/>
      <c r="W7" s="176" t="s">
        <v>28</v>
      </c>
      <c r="X7" s="191"/>
      <c r="Y7" s="176" t="s">
        <v>29</v>
      </c>
      <c r="Z7" s="177"/>
      <c r="AA7" s="187" t="s">
        <v>139</v>
      </c>
      <c r="AB7" s="188"/>
      <c r="AC7" s="189" t="s">
        <v>31</v>
      </c>
      <c r="AD7" s="190"/>
      <c r="AE7" s="33"/>
      <c r="AF7" s="191" t="s">
        <v>30</v>
      </c>
      <c r="AG7" s="177"/>
    </row>
    <row r="8" spans="1:33" ht="50.1" customHeight="1" x14ac:dyDescent="0.45">
      <c r="A8" s="14"/>
      <c r="B8" s="26" t="s">
        <v>32</v>
      </c>
      <c r="C8" s="29" t="s">
        <v>33</v>
      </c>
      <c r="D8" s="148" t="s">
        <v>34</v>
      </c>
      <c r="E8" s="35"/>
      <c r="F8" s="146"/>
      <c r="G8" s="191" t="s">
        <v>35</v>
      </c>
      <c r="H8" s="188"/>
      <c r="I8" s="176" t="s">
        <v>35</v>
      </c>
      <c r="J8" s="188"/>
      <c r="K8" s="28" t="s">
        <v>36</v>
      </c>
      <c r="L8" s="29"/>
      <c r="M8" s="147"/>
      <c r="N8" s="191" t="s">
        <v>35</v>
      </c>
      <c r="O8" s="188"/>
      <c r="P8" s="192" t="s">
        <v>37</v>
      </c>
      <c r="Q8" s="193"/>
      <c r="R8" s="36"/>
      <c r="S8" s="34" t="s">
        <v>32</v>
      </c>
      <c r="T8" s="29" t="s">
        <v>33</v>
      </c>
      <c r="U8" s="194" t="s">
        <v>38</v>
      </c>
      <c r="V8" s="195"/>
      <c r="W8" s="196" t="s">
        <v>39</v>
      </c>
      <c r="X8" s="196"/>
      <c r="Y8" s="176" t="s">
        <v>35</v>
      </c>
      <c r="Z8" s="177"/>
      <c r="AA8" s="178" t="s">
        <v>40</v>
      </c>
      <c r="AB8" s="179"/>
      <c r="AC8" s="176" t="s">
        <v>35</v>
      </c>
      <c r="AD8" s="177"/>
      <c r="AE8" s="36"/>
      <c r="AF8" s="180" t="s">
        <v>39</v>
      </c>
      <c r="AG8" s="181"/>
    </row>
    <row r="9" spans="1:33" ht="51.75" customHeight="1" x14ac:dyDescent="0.45">
      <c r="A9" s="14"/>
      <c r="B9" s="182" t="s">
        <v>41</v>
      </c>
      <c r="C9" s="163"/>
      <c r="D9" s="37"/>
      <c r="E9" s="37"/>
      <c r="F9" s="38"/>
      <c r="G9" s="183">
        <v>0.2</v>
      </c>
      <c r="H9" s="184"/>
      <c r="I9" s="185">
        <v>0.4</v>
      </c>
      <c r="J9" s="184"/>
      <c r="K9" s="39"/>
      <c r="L9" s="40"/>
      <c r="M9" s="41"/>
      <c r="N9" s="185">
        <v>0.2</v>
      </c>
      <c r="O9" s="184"/>
      <c r="P9" s="168" t="s">
        <v>42</v>
      </c>
      <c r="Q9" s="169"/>
      <c r="R9" s="42"/>
      <c r="S9" s="186" t="s">
        <v>41</v>
      </c>
      <c r="T9" s="163"/>
      <c r="U9" s="153"/>
      <c r="V9" s="154"/>
      <c r="W9" s="155"/>
      <c r="X9" s="153"/>
      <c r="Y9" s="168" t="s">
        <v>43</v>
      </c>
      <c r="Z9" s="169"/>
      <c r="AA9" s="170">
        <v>15</v>
      </c>
      <c r="AB9" s="171"/>
      <c r="AC9" s="172">
        <v>0.5</v>
      </c>
      <c r="AD9" s="173"/>
      <c r="AE9" s="42"/>
      <c r="AF9" s="174" t="s">
        <v>44</v>
      </c>
      <c r="AG9" s="175"/>
    </row>
    <row r="10" spans="1:33" ht="51.75" customHeight="1" x14ac:dyDescent="0.45">
      <c r="A10" s="14"/>
      <c r="B10" s="162" t="s">
        <v>45</v>
      </c>
      <c r="C10" s="163"/>
      <c r="D10" s="43"/>
      <c r="E10" s="43"/>
      <c r="F10" s="44"/>
      <c r="G10" s="164">
        <v>0.5</v>
      </c>
      <c r="H10" s="165"/>
      <c r="I10" s="164">
        <v>0.25</v>
      </c>
      <c r="J10" s="165"/>
      <c r="K10" s="45"/>
      <c r="L10" s="43"/>
      <c r="M10" s="44"/>
      <c r="N10" s="166">
        <v>0.5</v>
      </c>
      <c r="O10" s="165"/>
      <c r="P10" s="156" t="s">
        <v>46</v>
      </c>
      <c r="Q10" s="157"/>
      <c r="R10" s="46"/>
      <c r="S10" s="167" t="s">
        <v>45</v>
      </c>
      <c r="T10" s="163"/>
      <c r="U10" s="153"/>
      <c r="V10" s="154"/>
      <c r="W10" s="155"/>
      <c r="X10" s="153"/>
      <c r="Y10" s="156" t="s">
        <v>47</v>
      </c>
      <c r="Z10" s="157"/>
      <c r="AA10" s="156" t="s">
        <v>48</v>
      </c>
      <c r="AB10" s="157"/>
      <c r="AC10" s="158">
        <v>0.5</v>
      </c>
      <c r="AD10" s="159"/>
      <c r="AE10" s="46"/>
      <c r="AF10" s="160" t="s">
        <v>44</v>
      </c>
      <c r="AG10" s="161"/>
    </row>
    <row r="11" spans="1:33" s="73" customFormat="1" ht="41.1" customHeight="1" x14ac:dyDescent="0.45">
      <c r="A11" s="47"/>
      <c r="B11" s="48" t="s">
        <v>49</v>
      </c>
      <c r="C11" s="49">
        <v>5250</v>
      </c>
      <c r="D11" s="50">
        <v>383</v>
      </c>
      <c r="E11" s="50">
        <v>1622</v>
      </c>
      <c r="F11" s="51">
        <v>1995</v>
      </c>
      <c r="G11" s="52">
        <v>0.19197994987468672</v>
      </c>
      <c r="H11" s="53">
        <v>4.912280701754387</v>
      </c>
      <c r="I11" s="54">
        <v>0.33333333333333331</v>
      </c>
      <c r="J11" s="53">
        <v>0.64984709480122027</v>
      </c>
      <c r="K11" s="55">
        <v>7</v>
      </c>
      <c r="L11" s="56">
        <v>121</v>
      </c>
      <c r="M11" s="57">
        <v>148</v>
      </c>
      <c r="N11" s="58">
        <v>4.72972972972973E-2</v>
      </c>
      <c r="O11" s="59">
        <v>-0.67567567567567566</v>
      </c>
      <c r="P11" s="60">
        <v>21.885714285714286</v>
      </c>
      <c r="Q11" s="59">
        <v>5.2761904761904752</v>
      </c>
      <c r="R11" s="61"/>
      <c r="S11" s="62" t="s">
        <v>49</v>
      </c>
      <c r="T11" s="49">
        <v>5250</v>
      </c>
      <c r="U11" s="51">
        <v>558</v>
      </c>
      <c r="V11" s="63">
        <v>196</v>
      </c>
      <c r="W11" s="51">
        <v>16282</v>
      </c>
      <c r="X11" s="64">
        <v>102</v>
      </c>
      <c r="Y11" s="65">
        <v>4.8857575558043063E-2</v>
      </c>
      <c r="Z11" s="66">
        <v>1.4586601476234931</v>
      </c>
      <c r="AA11" s="67">
        <f>[2]BASE!F8</f>
        <v>20.419047619047618</v>
      </c>
      <c r="AB11" s="68">
        <f>AA11-[2]BASE!G8/([2]BASE!D8/100)</f>
        <v>6.6476190476190453</v>
      </c>
      <c r="AC11" s="69">
        <v>0.48285322359396432</v>
      </c>
      <c r="AD11" s="70">
        <v>-3.4538080753861777</v>
      </c>
      <c r="AE11" s="61"/>
      <c r="AF11" s="71">
        <v>1.4251497005988023</v>
      </c>
      <c r="AG11" s="72">
        <v>-0.18837686944950693</v>
      </c>
    </row>
    <row r="12" spans="1:33" s="73" customFormat="1" ht="41.1" customHeight="1" x14ac:dyDescent="0.45">
      <c r="A12" s="14"/>
      <c r="B12" s="74" t="s">
        <v>50</v>
      </c>
      <c r="C12" s="75">
        <v>1246</v>
      </c>
      <c r="D12" s="50">
        <v>33</v>
      </c>
      <c r="E12" s="50">
        <v>261</v>
      </c>
      <c r="F12" s="51">
        <v>275</v>
      </c>
      <c r="G12" s="52">
        <v>0.12</v>
      </c>
      <c r="H12" s="59">
        <v>3.9540229885057467</v>
      </c>
      <c r="I12" s="76" t="s">
        <v>51</v>
      </c>
      <c r="J12" s="59">
        <v>20.338983050847453</v>
      </c>
      <c r="K12" s="55">
        <v>0</v>
      </c>
      <c r="L12" s="56">
        <v>31</v>
      </c>
      <c r="M12" s="57">
        <v>31</v>
      </c>
      <c r="N12" s="58">
        <v>0</v>
      </c>
      <c r="O12" s="59">
        <v>0</v>
      </c>
      <c r="P12" s="60">
        <v>4.7351524879614768</v>
      </c>
      <c r="Q12" s="59">
        <v>0</v>
      </c>
      <c r="R12" s="61"/>
      <c r="S12" s="77" t="s">
        <v>50</v>
      </c>
      <c r="T12" s="49">
        <v>1246</v>
      </c>
      <c r="U12" s="51">
        <v>40</v>
      </c>
      <c r="V12" s="63">
        <v>21</v>
      </c>
      <c r="W12" s="51">
        <v>1216</v>
      </c>
      <c r="X12" s="64">
        <v>-568</v>
      </c>
      <c r="Y12" s="65">
        <v>2.9179810725552049E-2</v>
      </c>
      <c r="Z12" s="68">
        <v>-0.37149261165532121</v>
      </c>
      <c r="AA12" s="78">
        <f>[2]BASE!F9</f>
        <v>4.4141252006420544</v>
      </c>
      <c r="AB12" s="68">
        <f>AA12-[2]BASE!G9/([2]BASE!D9/100)</f>
        <v>0.80256821829855562</v>
      </c>
      <c r="AC12" s="69">
        <v>0.11363636363636363</v>
      </c>
      <c r="AD12" s="79">
        <v>-27.0979020979021</v>
      </c>
      <c r="AE12" s="61"/>
      <c r="AF12" s="71">
        <v>0.70833333333333337</v>
      </c>
      <c r="AG12" s="80">
        <v>-1.3786231884057969</v>
      </c>
    </row>
    <row r="13" spans="1:33" s="73" customFormat="1" ht="41.1" customHeight="1" x14ac:dyDescent="0.45">
      <c r="A13" s="47"/>
      <c r="B13" s="74" t="s">
        <v>52</v>
      </c>
      <c r="C13" s="75">
        <v>1227</v>
      </c>
      <c r="D13" s="50">
        <v>83</v>
      </c>
      <c r="E13" s="50">
        <v>250</v>
      </c>
      <c r="F13" s="51">
        <v>350</v>
      </c>
      <c r="G13" s="52">
        <v>0.23714285714285716</v>
      </c>
      <c r="H13" s="53">
        <v>6.0000000000000027</v>
      </c>
      <c r="I13" s="76" t="s">
        <v>53</v>
      </c>
      <c r="J13" s="59">
        <v>3.6030916117299472</v>
      </c>
      <c r="K13" s="55">
        <v>0</v>
      </c>
      <c r="L13" s="56">
        <v>30</v>
      </c>
      <c r="M13" s="57">
        <v>45</v>
      </c>
      <c r="N13" s="58">
        <v>0</v>
      </c>
      <c r="O13" s="59">
        <v>0</v>
      </c>
      <c r="P13" s="60">
        <v>8.6389568052159742</v>
      </c>
      <c r="Q13" s="59">
        <v>1.8744906275468622</v>
      </c>
      <c r="R13" s="61"/>
      <c r="S13" s="77" t="s">
        <v>52</v>
      </c>
      <c r="T13" s="49">
        <v>1227</v>
      </c>
      <c r="U13" s="51">
        <v>67</v>
      </c>
      <c r="V13" s="63">
        <v>-8</v>
      </c>
      <c r="W13" s="51">
        <v>2550</v>
      </c>
      <c r="X13" s="64">
        <v>571</v>
      </c>
      <c r="Y13" s="65">
        <v>2.8934010152284265E-2</v>
      </c>
      <c r="Z13" s="68">
        <v>0.2659500348362695</v>
      </c>
      <c r="AA13" s="78">
        <f>[2]BASE!F10</f>
        <v>6.764466177669112</v>
      </c>
      <c r="AB13" s="68">
        <f>AA13-[2]BASE!G10/([2]BASE!D10/100)</f>
        <v>2.4449877750611249</v>
      </c>
      <c r="AC13" s="69">
        <v>0.25</v>
      </c>
      <c r="AD13" s="79">
        <v>-5.4347826086956541</v>
      </c>
      <c r="AE13" s="61"/>
      <c r="AF13" s="81">
        <v>1.4074074074074074</v>
      </c>
      <c r="AG13" s="80">
        <v>0.67767767767767773</v>
      </c>
    </row>
    <row r="14" spans="1:33" s="73" customFormat="1" ht="41.1" customHeight="1" x14ac:dyDescent="0.45">
      <c r="A14" s="47"/>
      <c r="B14" s="74" t="s">
        <v>54</v>
      </c>
      <c r="C14" s="75">
        <v>2306</v>
      </c>
      <c r="D14" s="50">
        <v>74</v>
      </c>
      <c r="E14" s="50">
        <v>359</v>
      </c>
      <c r="F14" s="51">
        <v>361</v>
      </c>
      <c r="G14" s="52">
        <v>0.20498614958448755</v>
      </c>
      <c r="H14" s="59">
        <v>-3.0470914127423807</v>
      </c>
      <c r="I14" s="76" t="s">
        <v>55</v>
      </c>
      <c r="J14" s="59">
        <v>7.2534478272183183</v>
      </c>
      <c r="K14" s="55">
        <v>3</v>
      </c>
      <c r="L14" s="56">
        <v>45</v>
      </c>
      <c r="M14" s="57">
        <v>45</v>
      </c>
      <c r="N14" s="58">
        <v>6.6666666666666666E-2</v>
      </c>
      <c r="O14" s="59">
        <v>-2.2222222222222228</v>
      </c>
      <c r="P14" s="60">
        <v>7.9358196010407642</v>
      </c>
      <c r="Q14" s="59">
        <v>-2.9921942758022535</v>
      </c>
      <c r="R14" s="61"/>
      <c r="S14" s="77" t="s">
        <v>54</v>
      </c>
      <c r="T14" s="49">
        <v>2306</v>
      </c>
      <c r="U14" s="51">
        <v>230</v>
      </c>
      <c r="V14" s="63">
        <v>98</v>
      </c>
      <c r="W14" s="51">
        <v>6173</v>
      </c>
      <c r="X14" s="64">
        <v>1455</v>
      </c>
      <c r="Y14" s="65">
        <v>2.9005524861878452E-2</v>
      </c>
      <c r="Z14" s="68">
        <v>-0.82535064033086547</v>
      </c>
      <c r="AA14" s="78">
        <f>[2]BASE!F11</f>
        <v>7.1552471812662626</v>
      </c>
      <c r="AB14" s="68">
        <f>AA14-[2]BASE!G11/([2]BASE!D11/100)</f>
        <v>-0.56374674761491761</v>
      </c>
      <c r="AC14" s="69">
        <v>0.41791044776119401</v>
      </c>
      <c r="AD14" s="79">
        <v>-2.8035498184751928</v>
      </c>
      <c r="AE14" s="61"/>
      <c r="AF14" s="81">
        <v>0.71707317073170729</v>
      </c>
      <c r="AG14" s="80">
        <v>-0.41552351435116575</v>
      </c>
    </row>
    <row r="15" spans="1:33" s="73" customFormat="1" ht="41.1" customHeight="1" x14ac:dyDescent="0.45">
      <c r="A15" s="14"/>
      <c r="B15" s="74" t="s">
        <v>56</v>
      </c>
      <c r="C15" s="75">
        <v>966</v>
      </c>
      <c r="D15" s="50">
        <v>23</v>
      </c>
      <c r="E15" s="50">
        <v>135</v>
      </c>
      <c r="F15" s="51">
        <v>230</v>
      </c>
      <c r="G15" s="52">
        <v>0.1</v>
      </c>
      <c r="H15" s="59">
        <v>-4.7826086956521738</v>
      </c>
      <c r="I15" s="76" t="s">
        <v>57</v>
      </c>
      <c r="J15" s="59">
        <v>1.6969696969696968</v>
      </c>
      <c r="K15" s="55">
        <v>1</v>
      </c>
      <c r="L15" s="56">
        <v>13</v>
      </c>
      <c r="M15" s="57">
        <v>22</v>
      </c>
      <c r="N15" s="58">
        <v>4.5454545454545497E-2</v>
      </c>
      <c r="O15" s="59">
        <v>0</v>
      </c>
      <c r="P15" s="60">
        <v>3.4161490683229814</v>
      </c>
      <c r="Q15" s="59">
        <v>-1.7598343685300208</v>
      </c>
      <c r="R15" s="61"/>
      <c r="S15" s="77" t="s">
        <v>56</v>
      </c>
      <c r="T15" s="49">
        <v>966</v>
      </c>
      <c r="U15" s="51">
        <v>35</v>
      </c>
      <c r="V15" s="63">
        <v>3</v>
      </c>
      <c r="W15" s="51">
        <v>1308</v>
      </c>
      <c r="X15" s="64">
        <v>-19</v>
      </c>
      <c r="Y15" s="65">
        <v>1.6934801016088061E-2</v>
      </c>
      <c r="Z15" s="68">
        <v>-0.98236087698446617</v>
      </c>
      <c r="AA15" s="78">
        <f>[2]BASE!F12</f>
        <v>2.0703933747412009</v>
      </c>
      <c r="AB15" s="68">
        <f>AA15-[2]BASE!G12/([2]BASE!D12/100)</f>
        <v>-1.1387163561076603</v>
      </c>
      <c r="AC15" s="69">
        <v>0.33333333333333331</v>
      </c>
      <c r="AD15" s="79">
        <v>-1.8018018018018056</v>
      </c>
      <c r="AE15" s="61"/>
      <c r="AF15" s="81">
        <v>0.5</v>
      </c>
      <c r="AG15" s="80">
        <v>-0.5625</v>
      </c>
    </row>
    <row r="16" spans="1:33" s="73" customFormat="1" ht="41.1" customHeight="1" x14ac:dyDescent="0.45">
      <c r="A16" s="47"/>
      <c r="B16" s="74" t="s">
        <v>58</v>
      </c>
      <c r="C16" s="75">
        <v>1078</v>
      </c>
      <c r="D16" s="50">
        <v>16</v>
      </c>
      <c r="E16" s="50">
        <v>237</v>
      </c>
      <c r="F16" s="51">
        <v>237</v>
      </c>
      <c r="G16" s="52">
        <v>6.7510548523206745E-2</v>
      </c>
      <c r="H16" s="59">
        <v>-2.9535864978902953</v>
      </c>
      <c r="I16" s="76" t="s">
        <v>59</v>
      </c>
      <c r="J16" s="59">
        <v>4.3154761904761862</v>
      </c>
      <c r="K16" s="55">
        <v>0</v>
      </c>
      <c r="L16" s="56">
        <v>26</v>
      </c>
      <c r="M16" s="57">
        <v>26</v>
      </c>
      <c r="N16" s="58">
        <v>0</v>
      </c>
      <c r="O16" s="59">
        <v>0</v>
      </c>
      <c r="P16" s="60">
        <v>1.948051948051948</v>
      </c>
      <c r="Q16" s="59">
        <v>-1.0204081632653064</v>
      </c>
      <c r="R16" s="61"/>
      <c r="S16" s="77" t="s">
        <v>58</v>
      </c>
      <c r="T16" s="49">
        <v>1078</v>
      </c>
      <c r="U16" s="51">
        <v>23</v>
      </c>
      <c r="V16" s="63">
        <v>-10</v>
      </c>
      <c r="W16" s="51">
        <v>1895</v>
      </c>
      <c r="X16" s="64">
        <v>175</v>
      </c>
      <c r="Y16" s="65">
        <v>7.2529465095194923E-3</v>
      </c>
      <c r="Z16" s="68">
        <v>-0.48842566567074208</v>
      </c>
      <c r="AA16" s="78">
        <f>[2]BASE!F13</f>
        <v>2.5974025974025974</v>
      </c>
      <c r="AB16" s="68">
        <f>AA16-[2]BASE!G13/([2]BASE!D13/100)</f>
        <v>1.1131725417439702</v>
      </c>
      <c r="AC16" s="69">
        <v>0.125</v>
      </c>
      <c r="AD16" s="79">
        <v>1.3888888888888895</v>
      </c>
      <c r="AE16" s="61"/>
      <c r="AF16" s="81">
        <v>0.93333333333333335</v>
      </c>
      <c r="AG16" s="80">
        <v>0.57619047619047614</v>
      </c>
    </row>
    <row r="17" spans="1:34" s="73" customFormat="1" ht="41.1" customHeight="1" x14ac:dyDescent="0.45">
      <c r="A17" s="47"/>
      <c r="B17" s="74" t="s">
        <v>60</v>
      </c>
      <c r="C17" s="75">
        <v>1846</v>
      </c>
      <c r="D17" s="50">
        <v>241</v>
      </c>
      <c r="E17" s="50">
        <v>496</v>
      </c>
      <c r="F17" s="51">
        <v>496</v>
      </c>
      <c r="G17" s="52">
        <v>0.48588709677419356</v>
      </c>
      <c r="H17" s="59">
        <v>20.766129032258068</v>
      </c>
      <c r="I17" s="54">
        <v>0.73700305810397548</v>
      </c>
      <c r="J17" s="59">
        <v>-14.197783361576978</v>
      </c>
      <c r="K17" s="55">
        <v>11</v>
      </c>
      <c r="L17" s="56">
        <v>45</v>
      </c>
      <c r="M17" s="57">
        <v>49</v>
      </c>
      <c r="N17" s="58">
        <v>0.22448979591836735</v>
      </c>
      <c r="O17" s="59">
        <v>12.244897959183673</v>
      </c>
      <c r="P17" s="60">
        <v>17.713976164680389</v>
      </c>
      <c r="Q17" s="59">
        <v>9.2091007583965325</v>
      </c>
      <c r="R17" s="61"/>
      <c r="S17" s="77" t="s">
        <v>60</v>
      </c>
      <c r="T17" s="49">
        <v>1846</v>
      </c>
      <c r="U17" s="51">
        <v>97</v>
      </c>
      <c r="V17" s="63">
        <v>-31</v>
      </c>
      <c r="W17" s="51">
        <v>7249</v>
      </c>
      <c r="X17" s="64">
        <v>636</v>
      </c>
      <c r="Y17" s="65">
        <v>2.2282349196243834E-2</v>
      </c>
      <c r="Z17" s="68">
        <v>0.89011931747236239</v>
      </c>
      <c r="AA17" s="78">
        <f>[2]BASE!F14</f>
        <v>18.580715059588297</v>
      </c>
      <c r="AB17" s="68">
        <f>AA17-[2]BASE!G14/([2]BASE!D14/100)</f>
        <v>13.055254604550377</v>
      </c>
      <c r="AC17" s="69">
        <v>0.49152542372881358</v>
      </c>
      <c r="AD17" s="79">
        <v>-2.3938493796959559</v>
      </c>
      <c r="AE17" s="61"/>
      <c r="AF17" s="81">
        <v>2.5809523809523811</v>
      </c>
      <c r="AG17" s="80">
        <v>1.6434523809523811</v>
      </c>
    </row>
    <row r="18" spans="1:34" s="73" customFormat="1" ht="41.1" customHeight="1" x14ac:dyDescent="0.45">
      <c r="A18" s="14"/>
      <c r="B18" s="74" t="s">
        <v>61</v>
      </c>
      <c r="C18" s="75">
        <v>2860</v>
      </c>
      <c r="D18" s="50">
        <v>151</v>
      </c>
      <c r="E18" s="50">
        <v>400</v>
      </c>
      <c r="F18" s="51">
        <v>600</v>
      </c>
      <c r="G18" s="52">
        <v>0.25166666666666665</v>
      </c>
      <c r="H18" s="59">
        <v>5.6666666666666643</v>
      </c>
      <c r="I18" s="76" t="s">
        <v>62</v>
      </c>
      <c r="J18" s="59">
        <v>-4.2875409574042953</v>
      </c>
      <c r="K18" s="55">
        <v>5</v>
      </c>
      <c r="L18" s="56">
        <v>47</v>
      </c>
      <c r="M18" s="57">
        <v>70</v>
      </c>
      <c r="N18" s="58">
        <v>7.1428571428571425E-2</v>
      </c>
      <c r="O18" s="59">
        <v>1.4285714285714284</v>
      </c>
      <c r="P18" s="60">
        <v>20.34965034965035</v>
      </c>
      <c r="Q18" s="59">
        <v>6.8181818181818183</v>
      </c>
      <c r="R18" s="61"/>
      <c r="S18" s="77" t="s">
        <v>61</v>
      </c>
      <c r="T18" s="49">
        <v>2860</v>
      </c>
      <c r="U18" s="51">
        <v>280</v>
      </c>
      <c r="V18" s="63">
        <v>94</v>
      </c>
      <c r="W18" s="51">
        <v>10463</v>
      </c>
      <c r="X18" s="64">
        <v>971</v>
      </c>
      <c r="Y18" s="65">
        <v>4.9424591156874621E-2</v>
      </c>
      <c r="Z18" s="68">
        <v>2.2663623939059461</v>
      </c>
      <c r="AA18" s="78">
        <f>[2]BASE!F15</f>
        <v>24.58041958041958</v>
      </c>
      <c r="AB18" s="68">
        <f>AA18-[2]BASE!G15/([2]BASE!D15/100)</f>
        <v>11.083916083916083</v>
      </c>
      <c r="AC18" s="69">
        <v>0.45789473684210524</v>
      </c>
      <c r="AD18" s="79">
        <v>6.2290341237709654</v>
      </c>
      <c r="AE18" s="61"/>
      <c r="AF18" s="81">
        <v>1.7902298850574712</v>
      </c>
      <c r="AG18" s="80">
        <v>0.25040687620791369</v>
      </c>
      <c r="AH18" s="82"/>
    </row>
    <row r="19" spans="1:34" s="73" customFormat="1" ht="41.1" customHeight="1" x14ac:dyDescent="0.45">
      <c r="A19" s="47"/>
      <c r="B19" s="74" t="s">
        <v>63</v>
      </c>
      <c r="C19" s="75">
        <v>1934</v>
      </c>
      <c r="D19" s="50">
        <v>164</v>
      </c>
      <c r="E19" s="50">
        <v>371</v>
      </c>
      <c r="F19" s="51">
        <v>448</v>
      </c>
      <c r="G19" s="52">
        <v>0.36607142857142855</v>
      </c>
      <c r="H19" s="59">
        <v>8.0357142857142847</v>
      </c>
      <c r="I19" s="54">
        <v>0.3923444976076555</v>
      </c>
      <c r="J19" s="59">
        <v>-21.142908729800485</v>
      </c>
      <c r="K19" s="55">
        <v>9</v>
      </c>
      <c r="L19" s="56">
        <v>27</v>
      </c>
      <c r="M19" s="57">
        <v>46</v>
      </c>
      <c r="N19" s="58">
        <v>0.19565217391304349</v>
      </c>
      <c r="O19" s="59">
        <v>2.1739130434782621</v>
      </c>
      <c r="P19" s="60">
        <v>21.613236814891419</v>
      </c>
      <c r="Q19" s="59">
        <v>10.651499482936922</v>
      </c>
      <c r="R19" s="61"/>
      <c r="S19" s="77" t="s">
        <v>63</v>
      </c>
      <c r="T19" s="49">
        <v>1934</v>
      </c>
      <c r="U19" s="51">
        <v>155</v>
      </c>
      <c r="V19" s="63">
        <v>33</v>
      </c>
      <c r="W19" s="51">
        <v>4106</v>
      </c>
      <c r="X19" s="64">
        <v>96</v>
      </c>
      <c r="Y19" s="65">
        <v>6.0972404730617609E-2</v>
      </c>
      <c r="Z19" s="68">
        <v>2.3222770049662911</v>
      </c>
      <c r="AA19" s="78">
        <f>[2]BASE!F16</f>
        <v>26.835573940020684</v>
      </c>
      <c r="AB19" s="68">
        <f>AA19-[2]BASE!G16/([2]BASE!D16/100)</f>
        <v>16.287487073422959</v>
      </c>
      <c r="AC19" s="69">
        <v>0.4854368932038835</v>
      </c>
      <c r="AD19" s="79">
        <v>-0.75208532749897472</v>
      </c>
      <c r="AE19" s="61"/>
      <c r="AF19" s="81">
        <v>2.2282608695652173</v>
      </c>
      <c r="AG19" s="80">
        <v>0.75626086956521732</v>
      </c>
      <c r="AH19" s="82"/>
    </row>
    <row r="20" spans="1:34" s="73" customFormat="1" ht="41.1" customHeight="1" x14ac:dyDescent="0.45">
      <c r="A20" s="47"/>
      <c r="B20" s="74" t="s">
        <v>64</v>
      </c>
      <c r="C20" s="75">
        <v>1942</v>
      </c>
      <c r="D20" s="50">
        <v>94</v>
      </c>
      <c r="E20" s="50">
        <v>295</v>
      </c>
      <c r="F20" s="51">
        <v>470</v>
      </c>
      <c r="G20" s="52">
        <v>0.2</v>
      </c>
      <c r="H20" s="59">
        <v>9.3617021276595747</v>
      </c>
      <c r="I20" s="76" t="s">
        <v>65</v>
      </c>
      <c r="J20" s="59">
        <v>-16.954022988505745</v>
      </c>
      <c r="K20" s="55">
        <v>2</v>
      </c>
      <c r="L20" s="56">
        <v>21</v>
      </c>
      <c r="M20" s="57">
        <v>76</v>
      </c>
      <c r="N20" s="58">
        <v>2.6315789473684209E-2</v>
      </c>
      <c r="O20" s="59">
        <v>2.6315789473684208</v>
      </c>
      <c r="P20" s="60">
        <v>11.946446961894953</v>
      </c>
      <c r="Q20" s="59">
        <v>7.4665293511843451</v>
      </c>
      <c r="R20" s="61"/>
      <c r="S20" s="77" t="s">
        <v>64</v>
      </c>
      <c r="T20" s="49">
        <v>1942</v>
      </c>
      <c r="U20" s="51">
        <v>55</v>
      </c>
      <c r="V20" s="63">
        <v>18</v>
      </c>
      <c r="W20" s="51">
        <v>4257</v>
      </c>
      <c r="X20" s="64">
        <v>887</v>
      </c>
      <c r="Y20" s="65">
        <v>4.3297252289758538E-2</v>
      </c>
      <c r="Z20" s="68">
        <v>3.0377355648931665</v>
      </c>
      <c r="AA20" s="78">
        <f>[2]BASE!F17</f>
        <v>17.198764160659113</v>
      </c>
      <c r="AB20" s="68">
        <f>AA20-[2]BASE!G17/([2]BASE!D17/100)</f>
        <v>11.894953656024716</v>
      </c>
      <c r="AC20" s="69">
        <v>0.60504201680672265</v>
      </c>
      <c r="AD20" s="79">
        <v>3.900428095766606</v>
      </c>
      <c r="AE20" s="61"/>
      <c r="AF20" s="81">
        <v>2.6276595744680851</v>
      </c>
      <c r="AG20" s="80">
        <v>0.58418131359851966</v>
      </c>
      <c r="AH20" s="82"/>
    </row>
    <row r="21" spans="1:34" s="73" customFormat="1" ht="41.1" customHeight="1" x14ac:dyDescent="0.45">
      <c r="A21" s="14"/>
      <c r="B21" s="74" t="s">
        <v>66</v>
      </c>
      <c r="C21" s="75">
        <v>7350</v>
      </c>
      <c r="D21" s="50">
        <v>857</v>
      </c>
      <c r="E21" s="50">
        <v>1668</v>
      </c>
      <c r="F21" s="51">
        <v>1668</v>
      </c>
      <c r="G21" s="52">
        <v>0.51378896882494007</v>
      </c>
      <c r="H21" s="59">
        <v>11.823074553562435</v>
      </c>
      <c r="I21" s="76" t="s">
        <v>67</v>
      </c>
      <c r="J21" s="59">
        <v>-4.394437232481657</v>
      </c>
      <c r="K21" s="55">
        <v>39</v>
      </c>
      <c r="L21" s="56">
        <v>165</v>
      </c>
      <c r="M21" s="57">
        <v>165</v>
      </c>
      <c r="N21" s="58">
        <v>0.23636363636363636</v>
      </c>
      <c r="O21" s="59">
        <v>6.6666666666666652</v>
      </c>
      <c r="P21" s="60">
        <v>62.176870748299315</v>
      </c>
      <c r="Q21" s="59">
        <v>23.442176870748298</v>
      </c>
      <c r="R21" s="61"/>
      <c r="S21" s="77" t="s">
        <v>66</v>
      </c>
      <c r="T21" s="49">
        <v>7350</v>
      </c>
      <c r="U21" s="51">
        <v>1754</v>
      </c>
      <c r="V21" s="63">
        <v>769</v>
      </c>
      <c r="W21" s="51">
        <v>57796</v>
      </c>
      <c r="X21" s="64">
        <v>21834</v>
      </c>
      <c r="Y21" s="65">
        <v>4.781176990010854E-2</v>
      </c>
      <c r="Z21" s="68">
        <v>1.7463648922878283</v>
      </c>
      <c r="AA21" s="78">
        <f>[2]BASE!F18</f>
        <v>54.04081632653061</v>
      </c>
      <c r="AB21" s="68">
        <f>AA21-[2]BASE!G18/([2]BASE!D18/100)</f>
        <v>22.761904761904759</v>
      </c>
      <c r="AC21" s="69">
        <v>0.5120431893687708</v>
      </c>
      <c r="AD21" s="79">
        <v>-0.91896873435579618</v>
      </c>
      <c r="AE21" s="61"/>
      <c r="AF21" s="81">
        <v>1.7090222012281531</v>
      </c>
      <c r="AG21" s="80">
        <v>-0.13827273768982251</v>
      </c>
      <c r="AH21" s="82"/>
    </row>
    <row r="22" spans="1:34" s="73" customFormat="1" ht="41.1" customHeight="1" x14ac:dyDescent="0.45">
      <c r="A22" s="47"/>
      <c r="B22" s="74" t="s">
        <v>68</v>
      </c>
      <c r="C22" s="75">
        <v>6259</v>
      </c>
      <c r="D22" s="50">
        <v>581</v>
      </c>
      <c r="E22" s="50">
        <v>1275</v>
      </c>
      <c r="F22" s="51">
        <v>1275</v>
      </c>
      <c r="G22" s="52">
        <v>0.45568627450980392</v>
      </c>
      <c r="H22" s="59">
        <v>3.5294117647058809</v>
      </c>
      <c r="I22" s="54">
        <v>0.2033195020746888</v>
      </c>
      <c r="J22" s="59">
        <v>-7.3969685716309632</v>
      </c>
      <c r="K22" s="55">
        <v>23</v>
      </c>
      <c r="L22" s="56">
        <v>101</v>
      </c>
      <c r="M22" s="57">
        <v>101</v>
      </c>
      <c r="N22" s="58">
        <v>0.22772277227722773</v>
      </c>
      <c r="O22" s="59">
        <v>4.9504950495049522</v>
      </c>
      <c r="P22" s="60">
        <v>46.205464131650423</v>
      </c>
      <c r="Q22" s="59">
        <v>15.321936411567343</v>
      </c>
      <c r="R22" s="61"/>
      <c r="S22" s="77" t="s">
        <v>68</v>
      </c>
      <c r="T22" s="49">
        <v>6259</v>
      </c>
      <c r="U22" s="51">
        <v>1530</v>
      </c>
      <c r="V22" s="63">
        <v>374</v>
      </c>
      <c r="W22" s="51">
        <v>15841</v>
      </c>
      <c r="X22" s="64">
        <v>-1162</v>
      </c>
      <c r="Y22" s="65">
        <v>0.13030679662458297</v>
      </c>
      <c r="Z22" s="68">
        <v>3.3721985059656512</v>
      </c>
      <c r="AA22" s="78">
        <f>[2]BASE!F19</f>
        <v>47.627416520210893</v>
      </c>
      <c r="AB22" s="68">
        <f>AA22-[2]BASE!G19/([2]BASE!D19/100)</f>
        <v>18.022048250519251</v>
      </c>
      <c r="AC22" s="69">
        <v>0.60997854077253222</v>
      </c>
      <c r="AD22" s="79">
        <v>1.4958881532689539</v>
      </c>
      <c r="AE22" s="61"/>
      <c r="AF22" s="81">
        <v>1.5587067498581963</v>
      </c>
      <c r="AG22" s="80">
        <v>0.16942384993699866</v>
      </c>
      <c r="AH22" s="82"/>
    </row>
    <row r="23" spans="1:34" s="73" customFormat="1" ht="41.1" customHeight="1" x14ac:dyDescent="0.45">
      <c r="A23" s="47"/>
      <c r="B23" s="74" t="s">
        <v>69</v>
      </c>
      <c r="C23" s="75">
        <v>13921</v>
      </c>
      <c r="D23" s="50">
        <v>2981</v>
      </c>
      <c r="E23" s="50">
        <v>5967</v>
      </c>
      <c r="F23" s="51">
        <v>6406</v>
      </c>
      <c r="G23" s="52">
        <v>0.4653449890727443</v>
      </c>
      <c r="H23" s="59">
        <v>8.1954417733374978</v>
      </c>
      <c r="I23" s="54">
        <v>0.18324767498776309</v>
      </c>
      <c r="J23" s="59">
        <v>-5.2997034515892159</v>
      </c>
      <c r="K23" s="55">
        <v>773</v>
      </c>
      <c r="L23" s="56">
        <v>1207</v>
      </c>
      <c r="M23" s="57">
        <v>1207</v>
      </c>
      <c r="N23" s="58">
        <v>0.64043082021541009</v>
      </c>
      <c r="O23" s="59">
        <v>11.267605633802813</v>
      </c>
      <c r="P23" s="60">
        <v>117.40535881043029</v>
      </c>
      <c r="Q23" s="59">
        <v>42.72681560232742</v>
      </c>
      <c r="R23" s="61"/>
      <c r="S23" s="77" t="s">
        <v>69</v>
      </c>
      <c r="T23" s="49">
        <v>13921</v>
      </c>
      <c r="U23" s="51">
        <v>7478</v>
      </c>
      <c r="V23" s="63">
        <v>2341</v>
      </c>
      <c r="W23" s="51">
        <v>100845</v>
      </c>
      <c r="X23" s="64">
        <v>-6923</v>
      </c>
      <c r="Y23" s="65">
        <v>0.10296081923419412</v>
      </c>
      <c r="Z23" s="68">
        <v>2.8807415495783681</v>
      </c>
      <c r="AA23" s="78">
        <f>[2]BASE!F20</f>
        <v>111.83823001221177</v>
      </c>
      <c r="AB23" s="68">
        <f>AA23-[2]BASE!G20/([2]BASE!D20/100)</f>
        <v>42.777099346311331</v>
      </c>
      <c r="AC23" s="69">
        <v>0.62358276643990929</v>
      </c>
      <c r="AD23" s="79">
        <v>6.9629300995754928E-2</v>
      </c>
      <c r="AE23" s="61"/>
      <c r="AF23" s="81">
        <v>1.5300234820530023</v>
      </c>
      <c r="AG23" s="80">
        <v>-2.17724575617817E-2</v>
      </c>
      <c r="AH23" s="82"/>
    </row>
    <row r="24" spans="1:34" s="73" customFormat="1" ht="41.1" customHeight="1" x14ac:dyDescent="0.45">
      <c r="A24" s="14"/>
      <c r="B24" s="74" t="s">
        <v>70</v>
      </c>
      <c r="C24" s="75">
        <v>9198</v>
      </c>
      <c r="D24" s="50">
        <v>744</v>
      </c>
      <c r="E24" s="50">
        <v>1534</v>
      </c>
      <c r="F24" s="51">
        <v>1790</v>
      </c>
      <c r="G24" s="52">
        <v>0.41564245810055866</v>
      </c>
      <c r="H24" s="59">
        <v>6.9832402234636879</v>
      </c>
      <c r="I24" s="76" t="s">
        <v>71</v>
      </c>
      <c r="J24" s="59">
        <v>-2.0629901340753873</v>
      </c>
      <c r="K24" s="55">
        <v>57</v>
      </c>
      <c r="L24" s="56">
        <v>157</v>
      </c>
      <c r="M24" s="57">
        <v>199</v>
      </c>
      <c r="N24" s="58">
        <v>0.28643216080402012</v>
      </c>
      <c r="O24" s="59">
        <v>8.542713567839197</v>
      </c>
      <c r="P24" s="60">
        <v>52.446183953033263</v>
      </c>
      <c r="Q24" s="59">
        <v>13.959556425309849</v>
      </c>
      <c r="R24" s="61"/>
      <c r="S24" s="77" t="s">
        <v>70</v>
      </c>
      <c r="T24" s="49">
        <v>9198</v>
      </c>
      <c r="U24" s="51">
        <v>2797</v>
      </c>
      <c r="V24" s="63">
        <v>793</v>
      </c>
      <c r="W24" s="51">
        <v>22964</v>
      </c>
      <c r="X24" s="64">
        <v>-2662</v>
      </c>
      <c r="Y24" s="65">
        <v>0.18709839357429719</v>
      </c>
      <c r="Z24" s="68">
        <v>6.5299055479888555</v>
      </c>
      <c r="AA24" s="78">
        <f>[2]BASE!F21</f>
        <v>57.00152207001522</v>
      </c>
      <c r="AB24" s="68">
        <f>AA24-[2]BASE!G21/([2]BASE!D21/100)</f>
        <v>19.580343552946296</v>
      </c>
      <c r="AC24" s="69">
        <v>0.6015903482314231</v>
      </c>
      <c r="AD24" s="79">
        <v>2.369687606482318</v>
      </c>
      <c r="AE24" s="61"/>
      <c r="AF24" s="81">
        <v>1.4646967340590979</v>
      </c>
      <c r="AG24" s="80">
        <v>8.1901035134366751E-2</v>
      </c>
      <c r="AH24" s="82"/>
    </row>
    <row r="25" spans="1:34" s="73" customFormat="1" ht="41.1" customHeight="1" x14ac:dyDescent="0.45">
      <c r="A25" s="47"/>
      <c r="B25" s="74" t="s">
        <v>72</v>
      </c>
      <c r="C25" s="75">
        <v>2223</v>
      </c>
      <c r="D25" s="50">
        <v>97</v>
      </c>
      <c r="E25" s="50">
        <v>555</v>
      </c>
      <c r="F25" s="51">
        <v>555</v>
      </c>
      <c r="G25" s="52">
        <v>0.17477477477477477</v>
      </c>
      <c r="H25" s="59">
        <v>7.5675675675675667</v>
      </c>
      <c r="I25" s="54">
        <v>0.3911290322580645</v>
      </c>
      <c r="J25" s="59">
        <v>0.10581102722488911</v>
      </c>
      <c r="K25" s="55">
        <v>3</v>
      </c>
      <c r="L25" s="56">
        <v>112</v>
      </c>
      <c r="M25" s="57">
        <v>112</v>
      </c>
      <c r="N25" s="58">
        <v>2.6785714285714284E-2</v>
      </c>
      <c r="O25" s="59">
        <v>1.7857142857142856</v>
      </c>
      <c r="P25" s="60">
        <v>11.156095366621683</v>
      </c>
      <c r="Q25" s="59">
        <v>4.8133153396311297</v>
      </c>
      <c r="R25" s="61"/>
      <c r="S25" s="77" t="s">
        <v>72</v>
      </c>
      <c r="T25" s="49">
        <v>2223</v>
      </c>
      <c r="U25" s="51">
        <v>89</v>
      </c>
      <c r="V25" s="63">
        <v>23</v>
      </c>
      <c r="W25" s="51">
        <v>4898</v>
      </c>
      <c r="X25" s="64">
        <v>939</v>
      </c>
      <c r="Y25" s="65">
        <v>2.9651465233223512E-2</v>
      </c>
      <c r="Z25" s="68">
        <v>1.1480783322239438</v>
      </c>
      <c r="AA25" s="78">
        <f>[2]BASE!F22</f>
        <v>10.616284300494826</v>
      </c>
      <c r="AB25" s="68">
        <f>AA25-[2]BASE!G22/([2]BASE!D22/100)</f>
        <v>3.9586144849302736</v>
      </c>
      <c r="AC25" s="69">
        <v>0.19393939393939394</v>
      </c>
      <c r="AD25" s="79">
        <v>0.29281579843377648</v>
      </c>
      <c r="AE25" s="61"/>
      <c r="AF25" s="81">
        <v>1.6923076923076923</v>
      </c>
      <c r="AG25" s="80">
        <v>-0.21945701357466074</v>
      </c>
      <c r="AH25" s="82"/>
    </row>
    <row r="26" spans="1:34" s="73" customFormat="1" ht="41.1" customHeight="1" x14ac:dyDescent="0.45">
      <c r="A26" s="47"/>
      <c r="B26" s="74" t="s">
        <v>73</v>
      </c>
      <c r="C26" s="75">
        <v>1044</v>
      </c>
      <c r="D26" s="50">
        <v>79</v>
      </c>
      <c r="E26" s="50">
        <v>206</v>
      </c>
      <c r="F26" s="51">
        <v>500</v>
      </c>
      <c r="G26" s="52">
        <v>0.158</v>
      </c>
      <c r="H26" s="59">
        <v>6.6000000000000005</v>
      </c>
      <c r="I26" s="54">
        <v>0.69298245614035092</v>
      </c>
      <c r="J26" s="59">
        <v>-14.338118022328539</v>
      </c>
      <c r="K26" s="55">
        <v>3</v>
      </c>
      <c r="L26" s="56">
        <v>14</v>
      </c>
      <c r="M26" s="57">
        <v>36</v>
      </c>
      <c r="N26" s="58">
        <v>8.3333333333333329E-2</v>
      </c>
      <c r="O26" s="59">
        <v>5.5555555555555554</v>
      </c>
      <c r="P26" s="60">
        <v>10.919540229885058</v>
      </c>
      <c r="Q26" s="59">
        <v>5.6513409961685834</v>
      </c>
      <c r="R26" s="61"/>
      <c r="S26" s="77" t="s">
        <v>73</v>
      </c>
      <c r="T26" s="49">
        <v>1044</v>
      </c>
      <c r="U26" s="51">
        <v>27</v>
      </c>
      <c r="V26" s="63">
        <v>11</v>
      </c>
      <c r="W26" s="51">
        <v>2784</v>
      </c>
      <c r="X26" s="64">
        <v>-130</v>
      </c>
      <c r="Y26" s="65">
        <v>2.9485049833887042E-2</v>
      </c>
      <c r="Z26" s="68">
        <v>1.9786773971818077</v>
      </c>
      <c r="AA26" s="78">
        <f>[2]BASE!F23</f>
        <v>9.5785440613026829</v>
      </c>
      <c r="AB26" s="68">
        <f>AA26-[2]BASE!G23/([2]BASE!D23/100)</f>
        <v>4.6934865900383151</v>
      </c>
      <c r="AC26" s="69">
        <v>0.4</v>
      </c>
      <c r="AD26" s="79">
        <v>20</v>
      </c>
      <c r="AE26" s="61"/>
      <c r="AF26" s="81">
        <v>2.0465116279069768</v>
      </c>
      <c r="AG26" s="80">
        <v>-0.48290013679890542</v>
      </c>
      <c r="AH26" s="82"/>
    </row>
    <row r="27" spans="1:34" s="73" customFormat="1" ht="41.1" customHeight="1" x14ac:dyDescent="0.45">
      <c r="A27" s="14"/>
      <c r="B27" s="74" t="s">
        <v>74</v>
      </c>
      <c r="C27" s="75">
        <v>1138</v>
      </c>
      <c r="D27" s="50">
        <v>161</v>
      </c>
      <c r="E27" s="50">
        <v>270</v>
      </c>
      <c r="F27" s="51">
        <v>270</v>
      </c>
      <c r="G27" s="52">
        <v>0.59629629629629632</v>
      </c>
      <c r="H27" s="59">
        <v>30.370370370370374</v>
      </c>
      <c r="I27" s="76" t="s">
        <v>75</v>
      </c>
      <c r="J27" s="59">
        <v>-1.0642013972536724</v>
      </c>
      <c r="K27" s="55">
        <v>2</v>
      </c>
      <c r="L27" s="56">
        <v>37</v>
      </c>
      <c r="M27" s="57">
        <v>37</v>
      </c>
      <c r="N27" s="58">
        <v>5.4054054054054057E-2</v>
      </c>
      <c r="O27" s="59">
        <v>2.7027027027027026</v>
      </c>
      <c r="P27" s="60">
        <v>52.108963093145867</v>
      </c>
      <c r="Q27" s="59">
        <v>27.504393673110719</v>
      </c>
      <c r="R27" s="61"/>
      <c r="S27" s="77" t="s">
        <v>74</v>
      </c>
      <c r="T27" s="49">
        <v>1138</v>
      </c>
      <c r="U27" s="51">
        <v>178</v>
      </c>
      <c r="V27" s="63">
        <v>98</v>
      </c>
      <c r="W27" s="51">
        <v>5221</v>
      </c>
      <c r="X27" s="64">
        <v>1393</v>
      </c>
      <c r="Y27" s="65">
        <v>6.1555679910464463E-2</v>
      </c>
      <c r="Z27" s="59">
        <v>2.7462594294682043</v>
      </c>
      <c r="AA27" s="78">
        <f>[2]BASE!F24</f>
        <v>45.518453427065026</v>
      </c>
      <c r="AB27" s="68">
        <f>AA27-[2]BASE!G24/([2]BASE!D24/100)</f>
        <v>21.528998242530758</v>
      </c>
      <c r="AC27" s="69">
        <v>0.47019867549668876</v>
      </c>
      <c r="AD27" s="79">
        <v>3.989564519365846</v>
      </c>
      <c r="AE27" s="61"/>
      <c r="AF27" s="81">
        <v>2.0948275862068964</v>
      </c>
      <c r="AG27" s="80">
        <v>4.1730241074152907E-2</v>
      </c>
      <c r="AH27" s="82"/>
    </row>
    <row r="28" spans="1:34" s="73" customFormat="1" ht="41.1" customHeight="1" x14ac:dyDescent="0.45">
      <c r="A28" s="47"/>
      <c r="B28" s="74" t="s">
        <v>76</v>
      </c>
      <c r="C28" s="75">
        <v>768</v>
      </c>
      <c r="D28" s="50">
        <v>87</v>
      </c>
      <c r="E28" s="50">
        <v>164</v>
      </c>
      <c r="F28" s="51">
        <v>304</v>
      </c>
      <c r="G28" s="52">
        <v>0.28618421052631576</v>
      </c>
      <c r="H28" s="59">
        <v>13.157894736842103</v>
      </c>
      <c r="I28" s="54">
        <v>0.96666666666666667</v>
      </c>
      <c r="J28" s="59">
        <v>2.6666666666666727</v>
      </c>
      <c r="K28" s="55">
        <v>0</v>
      </c>
      <c r="L28" s="56">
        <v>10</v>
      </c>
      <c r="M28" s="57">
        <v>24</v>
      </c>
      <c r="N28" s="58">
        <v>0</v>
      </c>
      <c r="O28" s="59">
        <v>0</v>
      </c>
      <c r="P28" s="60">
        <v>11.71875</v>
      </c>
      <c r="Q28" s="59">
        <v>5.208333333333333</v>
      </c>
      <c r="R28" s="61"/>
      <c r="S28" s="77" t="s">
        <v>76</v>
      </c>
      <c r="T28" s="49">
        <v>768</v>
      </c>
      <c r="U28" s="51">
        <v>32</v>
      </c>
      <c r="V28" s="63">
        <v>-30</v>
      </c>
      <c r="W28" s="51">
        <v>2060</v>
      </c>
      <c r="X28" s="64">
        <v>-525</v>
      </c>
      <c r="Y28" s="65">
        <v>2.141957160856783E-2</v>
      </c>
      <c r="Z28" s="68">
        <v>0.58855910260435584</v>
      </c>
      <c r="AA28" s="78">
        <f>[2]BASE!F25</f>
        <v>14.713541666666668</v>
      </c>
      <c r="AB28" s="68">
        <f>AA28-[2]BASE!G25/([2]BASE!D25/100)</f>
        <v>11.458333333333334</v>
      </c>
      <c r="AC28" s="69">
        <v>0.35714285714285715</v>
      </c>
      <c r="AD28" s="79">
        <v>25.878220140515225</v>
      </c>
      <c r="AE28" s="61"/>
      <c r="AF28" s="81">
        <v>4.0869565217391308</v>
      </c>
      <c r="AG28" s="80">
        <v>3.7159887798036468</v>
      </c>
      <c r="AH28" s="82"/>
    </row>
    <row r="29" spans="1:34" s="73" customFormat="1" ht="41.1" customHeight="1" x14ac:dyDescent="0.45">
      <c r="A29" s="47"/>
      <c r="B29" s="74" t="s">
        <v>77</v>
      </c>
      <c r="C29" s="75">
        <v>811</v>
      </c>
      <c r="D29" s="50">
        <v>81</v>
      </c>
      <c r="E29" s="50">
        <v>210</v>
      </c>
      <c r="F29" s="51">
        <v>305</v>
      </c>
      <c r="G29" s="52">
        <v>0.26557377049180325</v>
      </c>
      <c r="H29" s="59">
        <v>17.377049180327866</v>
      </c>
      <c r="I29" s="54">
        <v>0.72972972972972971</v>
      </c>
      <c r="J29" s="59">
        <v>-2.7027027027027084</v>
      </c>
      <c r="K29" s="55">
        <v>0</v>
      </c>
      <c r="L29" s="56">
        <v>24</v>
      </c>
      <c r="M29" s="57">
        <v>24</v>
      </c>
      <c r="N29" s="58">
        <v>0</v>
      </c>
      <c r="O29" s="59">
        <v>0</v>
      </c>
      <c r="P29" s="60">
        <v>13.686806411837239</v>
      </c>
      <c r="Q29" s="59">
        <v>9.1245376078914937</v>
      </c>
      <c r="R29" s="61"/>
      <c r="S29" s="77" t="s">
        <v>77</v>
      </c>
      <c r="T29" s="49">
        <v>811</v>
      </c>
      <c r="U29" s="51">
        <v>27</v>
      </c>
      <c r="V29" s="63">
        <v>-9</v>
      </c>
      <c r="W29" s="51">
        <v>3044</v>
      </c>
      <c r="X29" s="64">
        <v>-529</v>
      </c>
      <c r="Y29" s="65">
        <v>3.1505250875145857E-2</v>
      </c>
      <c r="Z29" s="68">
        <v>2.263534285937713</v>
      </c>
      <c r="AA29" s="78">
        <f>[2]BASE!F26</f>
        <v>16.646115906288532</v>
      </c>
      <c r="AB29" s="68">
        <f>AA29-[2]BASE!G26/([2]BASE!D26/100)</f>
        <v>11.467324290998766</v>
      </c>
      <c r="AC29" s="69">
        <v>0.50980392156862742</v>
      </c>
      <c r="AD29" s="79">
        <v>4.551820728291311</v>
      </c>
      <c r="AE29" s="61"/>
      <c r="AF29" s="81">
        <v>4.1724137931034484</v>
      </c>
      <c r="AG29" s="80">
        <v>3.366858237547893</v>
      </c>
      <c r="AH29" s="82"/>
    </row>
    <row r="30" spans="1:34" s="73" customFormat="1" ht="41.1" customHeight="1" x14ac:dyDescent="0.45">
      <c r="A30" s="14"/>
      <c r="B30" s="74" t="s">
        <v>78</v>
      </c>
      <c r="C30" s="75">
        <v>2049</v>
      </c>
      <c r="D30" s="50">
        <v>63</v>
      </c>
      <c r="E30" s="50">
        <v>342</v>
      </c>
      <c r="F30" s="51">
        <v>490</v>
      </c>
      <c r="G30" s="52">
        <v>0.12857142857142856</v>
      </c>
      <c r="H30" s="59">
        <v>8.3673469387755084</v>
      </c>
      <c r="I30" s="76" t="s">
        <v>79</v>
      </c>
      <c r="J30" s="59">
        <v>4.505813953488369</v>
      </c>
      <c r="K30" s="55">
        <v>0</v>
      </c>
      <c r="L30" s="56">
        <v>34</v>
      </c>
      <c r="M30" s="57">
        <v>42</v>
      </c>
      <c r="N30" s="58">
        <v>0</v>
      </c>
      <c r="O30" s="59">
        <v>-2.3809523809523809</v>
      </c>
      <c r="P30" s="60">
        <v>4.1971693509028798</v>
      </c>
      <c r="Q30" s="59">
        <v>2.6354319180087851</v>
      </c>
      <c r="R30" s="61"/>
      <c r="S30" s="77" t="s">
        <v>78</v>
      </c>
      <c r="T30" s="49">
        <v>2049</v>
      </c>
      <c r="U30" s="51">
        <v>26</v>
      </c>
      <c r="V30" s="63">
        <v>5</v>
      </c>
      <c r="W30" s="51">
        <v>3450</v>
      </c>
      <c r="X30" s="64">
        <v>641</v>
      </c>
      <c r="Y30" s="65">
        <v>3.0704394942805538E-2</v>
      </c>
      <c r="Z30" s="68">
        <v>2.3168163058747568</v>
      </c>
      <c r="AA30" s="78">
        <f>[2]BASE!F27</f>
        <v>5.0756466569058079</v>
      </c>
      <c r="AB30" s="68">
        <f>AA30-[2]BASE!G27/([2]BASE!D27/100)</f>
        <v>2.977061981454368</v>
      </c>
      <c r="AC30" s="69">
        <v>0.13043478260869565</v>
      </c>
      <c r="AD30" s="79">
        <v>-18.206521739130434</v>
      </c>
      <c r="AE30" s="61"/>
      <c r="AF30" s="81">
        <v>2.3055555555555554</v>
      </c>
      <c r="AG30" s="80">
        <v>0.59126984126984117</v>
      </c>
      <c r="AH30" s="82"/>
    </row>
    <row r="31" spans="1:34" s="73" customFormat="1" ht="41.1" customHeight="1" x14ac:dyDescent="0.45">
      <c r="A31" s="47"/>
      <c r="B31" s="74" t="s">
        <v>80</v>
      </c>
      <c r="C31" s="75">
        <v>1987</v>
      </c>
      <c r="D31" s="50">
        <v>76</v>
      </c>
      <c r="E31" s="50">
        <v>320</v>
      </c>
      <c r="F31" s="51">
        <v>783</v>
      </c>
      <c r="G31" s="52">
        <v>9.7062579821200506E-2</v>
      </c>
      <c r="H31" s="59">
        <v>1.2771392081736901</v>
      </c>
      <c r="I31" s="76" t="s">
        <v>81</v>
      </c>
      <c r="J31" s="59">
        <v>-7.3323507737656612</v>
      </c>
      <c r="K31" s="55">
        <v>2</v>
      </c>
      <c r="L31" s="56">
        <v>53</v>
      </c>
      <c r="M31" s="57">
        <v>59</v>
      </c>
      <c r="N31" s="58">
        <v>3.3898305084745763E-2</v>
      </c>
      <c r="O31" s="59">
        <v>-1.6949152542372885</v>
      </c>
      <c r="P31" s="60">
        <v>5.9386009058882738</v>
      </c>
      <c r="Q31" s="59">
        <v>1.3085052843482643</v>
      </c>
      <c r="R31" s="61"/>
      <c r="S31" s="77" t="s">
        <v>80</v>
      </c>
      <c r="T31" s="49">
        <v>1987</v>
      </c>
      <c r="U31" s="51">
        <v>69</v>
      </c>
      <c r="V31" s="63">
        <v>44</v>
      </c>
      <c r="W31" s="51">
        <v>3357</v>
      </c>
      <c r="X31" s="64">
        <v>0</v>
      </c>
      <c r="Y31" s="65">
        <v>2.180960801650457E-2</v>
      </c>
      <c r="Z31" s="68">
        <v>0.12555418860309314</v>
      </c>
      <c r="AA31" s="78">
        <f>[2]BASE!F28</f>
        <v>6.0895822848515344</v>
      </c>
      <c r="AB31" s="68">
        <f>AA31-[2]BASE!G28/([2]BASE!D28/100)</f>
        <v>2.5666834423754401</v>
      </c>
      <c r="AC31" s="69">
        <v>0.46478873239436619</v>
      </c>
      <c r="AD31" s="79">
        <v>10.115236875800255</v>
      </c>
      <c r="AE31" s="61"/>
      <c r="AF31" s="81">
        <v>1.8666666666666667</v>
      </c>
      <c r="AG31" s="80">
        <v>0.69019607843137254</v>
      </c>
      <c r="AH31" s="82"/>
    </row>
    <row r="32" spans="1:34" s="73" customFormat="1" ht="41.1" customHeight="1" x14ac:dyDescent="0.45">
      <c r="A32" s="47"/>
      <c r="B32" s="74" t="s">
        <v>82</v>
      </c>
      <c r="C32" s="75">
        <v>3644</v>
      </c>
      <c r="D32" s="50">
        <v>114</v>
      </c>
      <c r="E32" s="50">
        <v>595</v>
      </c>
      <c r="F32" s="51">
        <v>606</v>
      </c>
      <c r="G32" s="52">
        <v>0.18811881188118812</v>
      </c>
      <c r="H32" s="59">
        <v>2.4752475247524748</v>
      </c>
      <c r="I32" s="54">
        <v>0.18012422360248448</v>
      </c>
      <c r="J32" s="59">
        <v>-10.683229813664596</v>
      </c>
      <c r="K32" s="55">
        <v>2</v>
      </c>
      <c r="L32" s="56">
        <v>57</v>
      </c>
      <c r="M32" s="57">
        <v>58</v>
      </c>
      <c r="N32" s="58">
        <v>3.4482758620689655E-2</v>
      </c>
      <c r="O32" s="59">
        <v>-5.1724137931034493</v>
      </c>
      <c r="P32" s="60">
        <v>17.672886937431397</v>
      </c>
      <c r="Q32" s="59">
        <v>8.2052689352360062</v>
      </c>
      <c r="R32" s="61"/>
      <c r="S32" s="77" t="s">
        <v>82</v>
      </c>
      <c r="T32" s="49">
        <v>3644</v>
      </c>
      <c r="U32" s="51">
        <v>237</v>
      </c>
      <c r="V32" s="63">
        <v>40</v>
      </c>
      <c r="W32" s="51">
        <v>6281</v>
      </c>
      <c r="X32" s="64">
        <v>-622</v>
      </c>
      <c r="Y32" s="65">
        <v>7.3929200078231963E-2</v>
      </c>
      <c r="Z32" s="68">
        <v>3.6196354989870234</v>
      </c>
      <c r="AA32" s="78">
        <f>[2]BASE!F29</f>
        <v>15.61470911086718</v>
      </c>
      <c r="AB32" s="68">
        <f>AA32-[2]BASE!G29/([2]BASE!D29/100)</f>
        <v>7.8210757409440177</v>
      </c>
      <c r="AC32" s="69">
        <v>0.34726688102893893</v>
      </c>
      <c r="AD32" s="79">
        <v>1.5389151771297016</v>
      </c>
      <c r="AE32" s="61"/>
      <c r="AF32" s="81">
        <v>2.1646586345381524</v>
      </c>
      <c r="AG32" s="80">
        <v>1.0867365566160745</v>
      </c>
      <c r="AH32" s="82"/>
    </row>
    <row r="33" spans="1:34" s="73" customFormat="1" ht="40.5" customHeight="1" x14ac:dyDescent="0.45">
      <c r="A33" s="14"/>
      <c r="B33" s="74" t="s">
        <v>83</v>
      </c>
      <c r="C33" s="75">
        <v>7552</v>
      </c>
      <c r="D33" s="50">
        <v>216</v>
      </c>
      <c r="E33" s="50">
        <v>1515</v>
      </c>
      <c r="F33" s="51">
        <v>1515</v>
      </c>
      <c r="G33" s="52">
        <v>0.14257425742574256</v>
      </c>
      <c r="H33" s="59">
        <v>0.26402640264026334</v>
      </c>
      <c r="I33" s="76" t="s">
        <v>84</v>
      </c>
      <c r="J33" s="59">
        <v>-5.3947894663384233</v>
      </c>
      <c r="K33" s="55">
        <v>8</v>
      </c>
      <c r="L33" s="56">
        <v>146</v>
      </c>
      <c r="M33" s="57">
        <v>146</v>
      </c>
      <c r="N33" s="58">
        <v>5.4794520547945202E-2</v>
      </c>
      <c r="O33" s="59">
        <v>-1.3698630136986301</v>
      </c>
      <c r="P33" s="60">
        <v>14.605402542372881</v>
      </c>
      <c r="Q33" s="59">
        <v>4.3697033898305087</v>
      </c>
      <c r="R33" s="83"/>
      <c r="S33" s="77" t="s">
        <v>83</v>
      </c>
      <c r="T33" s="49">
        <v>7552</v>
      </c>
      <c r="U33" s="51">
        <v>493</v>
      </c>
      <c r="V33" s="63">
        <v>92</v>
      </c>
      <c r="W33" s="51">
        <v>10024</v>
      </c>
      <c r="X33" s="64">
        <v>-1060</v>
      </c>
      <c r="Y33" s="65">
        <v>6.2076416854925841E-2</v>
      </c>
      <c r="Z33" s="59">
        <v>1.2894453566817301</v>
      </c>
      <c r="AA33" s="78">
        <f>[2]BASE!F30</f>
        <v>13.320974576271187</v>
      </c>
      <c r="AB33" s="68">
        <f>AA33-[2]BASE!G30/([2]BASE!D30/100)</f>
        <v>5.0979872881355934</v>
      </c>
      <c r="AC33" s="69">
        <v>0.50649350649350644</v>
      </c>
      <c r="AD33" s="84">
        <v>4.2049062049061998</v>
      </c>
      <c r="AE33" s="83"/>
      <c r="AF33" s="81">
        <v>1.6429872495446265</v>
      </c>
      <c r="AG33" s="80">
        <v>0.35425485517842925</v>
      </c>
      <c r="AH33" s="82"/>
    </row>
    <row r="34" spans="1:34" s="73" customFormat="1" ht="40.5" customHeight="1" x14ac:dyDescent="0.45">
      <c r="A34" s="47"/>
      <c r="B34" s="48" t="s">
        <v>85</v>
      </c>
      <c r="C34" s="49">
        <v>1781</v>
      </c>
      <c r="D34" s="50">
        <v>111</v>
      </c>
      <c r="E34" s="50">
        <v>436</v>
      </c>
      <c r="F34" s="51">
        <v>436</v>
      </c>
      <c r="G34" s="58">
        <v>0.25458715596330272</v>
      </c>
      <c r="H34" s="59">
        <v>6.8807339449541258</v>
      </c>
      <c r="I34" s="85">
        <v>0.58115183246073299</v>
      </c>
      <c r="J34" s="59">
        <v>7.4901832460733004</v>
      </c>
      <c r="K34" s="55">
        <v>5</v>
      </c>
      <c r="L34" s="56">
        <v>50</v>
      </c>
      <c r="M34" s="57">
        <v>50</v>
      </c>
      <c r="N34" s="58">
        <v>0.1</v>
      </c>
      <c r="O34" s="59">
        <v>4.0000000000000009</v>
      </c>
      <c r="P34" s="86">
        <v>10.724312184166198</v>
      </c>
      <c r="Q34" s="59">
        <v>1.7405951712521048</v>
      </c>
      <c r="R34" s="61"/>
      <c r="S34" s="62" t="s">
        <v>85</v>
      </c>
      <c r="T34" s="49">
        <v>1781</v>
      </c>
      <c r="U34" s="51">
        <v>121</v>
      </c>
      <c r="V34" s="87">
        <v>55</v>
      </c>
      <c r="W34" s="51">
        <v>9859</v>
      </c>
      <c r="X34" s="88">
        <v>-429</v>
      </c>
      <c r="Y34" s="65">
        <v>1.3597183440573025E-2</v>
      </c>
      <c r="Z34" s="68">
        <v>0.13241334355015166</v>
      </c>
      <c r="AA34" s="67">
        <f>[2]BASE!F31</f>
        <v>8.1976417742841114</v>
      </c>
      <c r="AB34" s="68">
        <f>AA34-[2]BASE!G31/([2]BASE!D31/100)</f>
        <v>0.50533408197641894</v>
      </c>
      <c r="AC34" s="69">
        <v>0.1640625</v>
      </c>
      <c r="AD34" s="70">
        <v>-2.2212009803921573</v>
      </c>
      <c r="AE34" s="61"/>
      <c r="AF34" s="71">
        <v>1.1487603305785123</v>
      </c>
      <c r="AG34" s="80">
        <v>-0.1116563360881544</v>
      </c>
      <c r="AH34" s="82"/>
    </row>
    <row r="35" spans="1:34" s="73" customFormat="1" ht="41.1" customHeight="1" x14ac:dyDescent="0.45">
      <c r="A35" s="47"/>
      <c r="B35" s="74" t="s">
        <v>86</v>
      </c>
      <c r="C35" s="75">
        <v>1414</v>
      </c>
      <c r="D35" s="50">
        <v>80</v>
      </c>
      <c r="E35" s="50">
        <v>372</v>
      </c>
      <c r="F35" s="51">
        <v>374</v>
      </c>
      <c r="G35" s="52">
        <v>0.21390374331550802</v>
      </c>
      <c r="H35" s="59">
        <v>5.3475935828876997</v>
      </c>
      <c r="I35" s="54">
        <v>0.46511627906976744</v>
      </c>
      <c r="J35" s="59">
        <v>-11.180679785330943</v>
      </c>
      <c r="K35" s="55">
        <v>2</v>
      </c>
      <c r="L35" s="56">
        <v>52</v>
      </c>
      <c r="M35" s="57">
        <v>52</v>
      </c>
      <c r="N35" s="58">
        <v>3.8461538461538464E-2</v>
      </c>
      <c r="O35" s="59">
        <v>0</v>
      </c>
      <c r="P35" s="60">
        <v>12.164073550212164</v>
      </c>
      <c r="Q35" s="59">
        <v>4.809052333804809</v>
      </c>
      <c r="R35" s="61"/>
      <c r="S35" s="77" t="s">
        <v>86</v>
      </c>
      <c r="T35" s="49">
        <v>1414</v>
      </c>
      <c r="U35" s="51">
        <v>63</v>
      </c>
      <c r="V35" s="63">
        <v>8</v>
      </c>
      <c r="W35" s="51">
        <v>2133</v>
      </c>
      <c r="X35" s="64">
        <v>381</v>
      </c>
      <c r="Y35" s="65">
        <v>6.535488404778636E-2</v>
      </c>
      <c r="Z35" s="59">
        <v>3.5819019068883406</v>
      </c>
      <c r="AA35" s="78">
        <f>[2]BASE!F32</f>
        <v>12.376237623762377</v>
      </c>
      <c r="AB35" s="68">
        <f>AA35-[2]BASE!G32/([2]BASE!D32/100)</f>
        <v>6.5063649222065072</v>
      </c>
      <c r="AC35" s="69">
        <v>0.38823529411764707</v>
      </c>
      <c r="AD35" s="79">
        <v>-13.484162895927604</v>
      </c>
      <c r="AE35" s="61"/>
      <c r="AF35" s="81">
        <v>2.2916666666666665</v>
      </c>
      <c r="AG35" s="80">
        <v>1.1488095238095237</v>
      </c>
      <c r="AH35" s="82"/>
    </row>
    <row r="36" spans="1:34" s="73" customFormat="1" ht="41.1" customHeight="1" x14ac:dyDescent="0.45">
      <c r="A36" s="14"/>
      <c r="B36" s="74" t="s">
        <v>87</v>
      </c>
      <c r="C36" s="75">
        <v>2583</v>
      </c>
      <c r="D36" s="50">
        <v>201</v>
      </c>
      <c r="E36" s="50">
        <v>498</v>
      </c>
      <c r="F36" s="51">
        <v>498</v>
      </c>
      <c r="G36" s="52">
        <v>0.40361445783132532</v>
      </c>
      <c r="H36" s="59">
        <v>15.863453815261048</v>
      </c>
      <c r="I36" s="54">
        <v>0.36216216216216218</v>
      </c>
      <c r="J36" s="59">
        <v>-1.6719825415477563</v>
      </c>
      <c r="K36" s="55">
        <v>8</v>
      </c>
      <c r="L36" s="56">
        <v>86</v>
      </c>
      <c r="M36" s="57">
        <v>86</v>
      </c>
      <c r="N36" s="58">
        <v>9.3023255813953487E-2</v>
      </c>
      <c r="O36" s="59">
        <v>2.3255813953488373</v>
      </c>
      <c r="P36" s="60">
        <v>21.486643437862952</v>
      </c>
      <c r="Q36" s="59">
        <v>9.0205187766163402</v>
      </c>
      <c r="R36" s="61"/>
      <c r="S36" s="77" t="s">
        <v>87</v>
      </c>
      <c r="T36" s="49">
        <v>2583</v>
      </c>
      <c r="U36" s="51">
        <v>257</v>
      </c>
      <c r="V36" s="63">
        <v>104</v>
      </c>
      <c r="W36" s="51">
        <v>6576</v>
      </c>
      <c r="X36" s="64">
        <v>627</v>
      </c>
      <c r="Y36" s="65">
        <v>6.1769883181309007E-2</v>
      </c>
      <c r="Z36" s="68">
        <v>2.268837466549392</v>
      </c>
      <c r="AA36" s="78">
        <f>[2]BASE!F33</f>
        <v>26.248548199767715</v>
      </c>
      <c r="AB36" s="68">
        <f>AA36-[2]BASE!G33/([2]BASE!D33/100)</f>
        <v>12.311265969802557</v>
      </c>
      <c r="AC36" s="69">
        <v>0.47733333333333333</v>
      </c>
      <c r="AD36" s="79">
        <v>0.41626016260162824</v>
      </c>
      <c r="AE36" s="61"/>
      <c r="AF36" s="81">
        <v>1.8224299065420562</v>
      </c>
      <c r="AG36" s="80">
        <v>0.10585236643510432</v>
      </c>
      <c r="AH36" s="82"/>
    </row>
    <row r="37" spans="1:34" s="73" customFormat="1" ht="41.1" customHeight="1" x14ac:dyDescent="0.45">
      <c r="A37" s="47"/>
      <c r="B37" s="74" t="s">
        <v>88</v>
      </c>
      <c r="C37" s="75">
        <v>8809</v>
      </c>
      <c r="D37" s="50">
        <v>807</v>
      </c>
      <c r="E37" s="50">
        <v>2173</v>
      </c>
      <c r="F37" s="51">
        <v>3097</v>
      </c>
      <c r="G37" s="52">
        <v>0.26057474975783018</v>
      </c>
      <c r="H37" s="59">
        <v>5.7075073801900187</v>
      </c>
      <c r="I37" s="54">
        <v>0.20724191063174113</v>
      </c>
      <c r="J37" s="59">
        <v>-3.3002924869406538</v>
      </c>
      <c r="K37" s="55">
        <v>209</v>
      </c>
      <c r="L37" s="56">
        <v>933</v>
      </c>
      <c r="M37" s="57">
        <v>1208</v>
      </c>
      <c r="N37" s="58">
        <v>0.17301324503311258</v>
      </c>
      <c r="O37" s="59">
        <v>6.0980050012365687</v>
      </c>
      <c r="P37" s="60">
        <v>44.204790555114087</v>
      </c>
      <c r="Q37" s="59">
        <v>14.530593710977406</v>
      </c>
      <c r="R37" s="61"/>
      <c r="S37" s="77" t="s">
        <v>88</v>
      </c>
      <c r="T37" s="49">
        <v>8809</v>
      </c>
      <c r="U37" s="51">
        <v>1898</v>
      </c>
      <c r="V37" s="63">
        <v>899</v>
      </c>
      <c r="W37" s="51">
        <v>46845</v>
      </c>
      <c r="X37" s="64">
        <v>-5793</v>
      </c>
      <c r="Y37" s="65">
        <v>5.6240749876665025E-2</v>
      </c>
      <c r="Z37" s="68">
        <v>1.5724152587733444</v>
      </c>
      <c r="AA37" s="78">
        <f>[2]BASE!F34</f>
        <v>45.158360767396978</v>
      </c>
      <c r="AB37" s="68">
        <f>AA37-[2]BASE!G34/([2]BASE!D34/100)</f>
        <v>18.083777954364852</v>
      </c>
      <c r="AC37" s="69">
        <v>0.6394422310756972</v>
      </c>
      <c r="AD37" s="79">
        <v>-3.7897670402135319</v>
      </c>
      <c r="AE37" s="61"/>
      <c r="AF37" s="81">
        <v>1.5600533807829182</v>
      </c>
      <c r="AG37" s="80">
        <v>-0.15336125336342321</v>
      </c>
      <c r="AH37" s="82"/>
    </row>
    <row r="38" spans="1:34" s="73" customFormat="1" ht="41.1" customHeight="1" x14ac:dyDescent="0.45">
      <c r="A38" s="47"/>
      <c r="B38" s="74" t="s">
        <v>89</v>
      </c>
      <c r="C38" s="75">
        <v>5466</v>
      </c>
      <c r="D38" s="50">
        <v>345</v>
      </c>
      <c r="E38" s="50">
        <v>700</v>
      </c>
      <c r="F38" s="51">
        <v>1214</v>
      </c>
      <c r="G38" s="52">
        <v>0.28418451400329492</v>
      </c>
      <c r="H38" s="59">
        <v>7.3311367380560153</v>
      </c>
      <c r="I38" s="54">
        <v>0.33205004812319538</v>
      </c>
      <c r="J38" s="59">
        <v>-3.7892148408596507</v>
      </c>
      <c r="K38" s="55">
        <v>19</v>
      </c>
      <c r="L38" s="56">
        <v>100</v>
      </c>
      <c r="M38" s="57">
        <v>137</v>
      </c>
      <c r="N38" s="58">
        <v>0.13868613138686131</v>
      </c>
      <c r="O38" s="59">
        <v>4.3795620437956204</v>
      </c>
      <c r="P38" s="60">
        <v>19.008415660446396</v>
      </c>
      <c r="Q38" s="59">
        <v>6.3483351628247338</v>
      </c>
      <c r="R38" s="61"/>
      <c r="S38" s="77" t="s">
        <v>89</v>
      </c>
      <c r="T38" s="49">
        <v>5466</v>
      </c>
      <c r="U38" s="51">
        <v>529</v>
      </c>
      <c r="V38" s="63">
        <v>269</v>
      </c>
      <c r="W38" s="51">
        <v>10371</v>
      </c>
      <c r="X38" s="64">
        <v>1086</v>
      </c>
      <c r="Y38" s="65">
        <v>6.5785800688564253E-2</v>
      </c>
      <c r="Z38" s="68">
        <v>1.4778183293906073</v>
      </c>
      <c r="AA38" s="78">
        <f>[2]BASE!F35</f>
        <v>20.837907061836809</v>
      </c>
      <c r="AB38" s="68">
        <f>AA38-[2]BASE!G35/([2]BASE!D35/100)</f>
        <v>7.7570435418953512</v>
      </c>
      <c r="AC38" s="69">
        <v>0.55251798561151078</v>
      </c>
      <c r="AD38" s="79">
        <v>-4.3681539329106789</v>
      </c>
      <c r="AE38" s="61"/>
      <c r="AF38" s="81">
        <v>1.5676516329704511</v>
      </c>
      <c r="AG38" s="80">
        <v>-0.26425719893838084</v>
      </c>
      <c r="AH38" s="82"/>
    </row>
    <row r="39" spans="1:34" s="73" customFormat="1" ht="41.1" customHeight="1" x14ac:dyDescent="0.45">
      <c r="A39" s="14"/>
      <c r="B39" s="74" t="s">
        <v>90</v>
      </c>
      <c r="C39" s="75">
        <v>1330</v>
      </c>
      <c r="D39" s="50">
        <v>110</v>
      </c>
      <c r="E39" s="50">
        <v>377</v>
      </c>
      <c r="F39" s="51">
        <v>448</v>
      </c>
      <c r="G39" s="52">
        <v>0.24553571428571427</v>
      </c>
      <c r="H39" s="59">
        <v>2.0089285714285698</v>
      </c>
      <c r="I39" s="76" t="s">
        <v>91</v>
      </c>
      <c r="J39" s="59">
        <v>-9.1740537498241181</v>
      </c>
      <c r="K39" s="55">
        <v>5</v>
      </c>
      <c r="L39" s="56">
        <v>32</v>
      </c>
      <c r="M39" s="57">
        <v>34</v>
      </c>
      <c r="N39" s="58">
        <v>0.14705882352941177</v>
      </c>
      <c r="O39" s="59">
        <v>5.8823529411764701</v>
      </c>
      <c r="P39" s="60">
        <v>20.751879699248121</v>
      </c>
      <c r="Q39" s="59">
        <v>5.2631578947368425</v>
      </c>
      <c r="R39" s="61"/>
      <c r="S39" s="77" t="s">
        <v>90</v>
      </c>
      <c r="T39" s="49">
        <v>1330</v>
      </c>
      <c r="U39" s="51">
        <v>126</v>
      </c>
      <c r="V39" s="63">
        <v>38</v>
      </c>
      <c r="W39" s="51">
        <v>2657</v>
      </c>
      <c r="X39" s="64">
        <v>-603</v>
      </c>
      <c r="Y39" s="65">
        <v>5.9510357815442561E-2</v>
      </c>
      <c r="Z39" s="68">
        <v>1.2088453411980011</v>
      </c>
      <c r="AA39" s="78">
        <f>[2]BASE!F36</f>
        <v>16.766917293233082</v>
      </c>
      <c r="AB39" s="68">
        <f>AA39-[2]BASE!G36/([2]BASE!D36/100)</f>
        <v>4.0601503759398501</v>
      </c>
      <c r="AC39" s="69">
        <v>0.4451219512195122</v>
      </c>
      <c r="AD39" s="79">
        <v>0.15735641227380137</v>
      </c>
      <c r="AE39" s="61"/>
      <c r="AF39" s="81">
        <v>1.2580645161290323</v>
      </c>
      <c r="AG39" s="80">
        <v>-6.6721808657292492E-2</v>
      </c>
      <c r="AH39" s="82"/>
    </row>
    <row r="40" spans="1:34" s="73" customFormat="1" ht="41.1" customHeight="1" x14ac:dyDescent="0.45">
      <c r="A40" s="47"/>
      <c r="B40" s="74" t="s">
        <v>92</v>
      </c>
      <c r="C40" s="75">
        <v>925</v>
      </c>
      <c r="D40" s="50">
        <v>83</v>
      </c>
      <c r="E40" s="50">
        <v>400</v>
      </c>
      <c r="F40" s="51">
        <v>470</v>
      </c>
      <c r="G40" s="52">
        <v>0.17659574468085107</v>
      </c>
      <c r="H40" s="59">
        <v>9.1489361702127674</v>
      </c>
      <c r="I40" s="76" t="s">
        <v>93</v>
      </c>
      <c r="J40" s="59">
        <v>0</v>
      </c>
      <c r="K40" s="55">
        <v>3</v>
      </c>
      <c r="L40" s="56">
        <v>26</v>
      </c>
      <c r="M40" s="57">
        <v>26</v>
      </c>
      <c r="N40" s="58">
        <v>0.11538461538461539</v>
      </c>
      <c r="O40" s="59">
        <v>11.538461538461538</v>
      </c>
      <c r="P40" s="60">
        <v>8.9729729729729737</v>
      </c>
      <c r="Q40" s="59">
        <v>4.6486486486486491</v>
      </c>
      <c r="R40" s="61"/>
      <c r="S40" s="77" t="s">
        <v>92</v>
      </c>
      <c r="T40" s="49">
        <v>925</v>
      </c>
      <c r="U40" s="51">
        <v>32</v>
      </c>
      <c r="V40" s="63">
        <v>15</v>
      </c>
      <c r="W40" s="51">
        <v>2028</v>
      </c>
      <c r="X40" s="64">
        <v>111</v>
      </c>
      <c r="Y40" s="65">
        <v>3.450194769059544E-2</v>
      </c>
      <c r="Z40" s="68">
        <v>1.8722854988425814</v>
      </c>
      <c r="AA40" s="78">
        <f>[2]BASE!F37</f>
        <v>14.054054054054054</v>
      </c>
      <c r="AB40" s="68">
        <f>AA40-[2]BASE!G37/([2]BASE!D37/100)</f>
        <v>8.9729729729729737</v>
      </c>
      <c r="AC40" s="69">
        <v>0.15625</v>
      </c>
      <c r="AD40" s="79">
        <v>-7.4519230769230784</v>
      </c>
      <c r="AE40" s="61"/>
      <c r="AF40" s="81">
        <v>2.2558139534883721</v>
      </c>
      <c r="AG40" s="80">
        <v>-7.3439412484699318E-3</v>
      </c>
      <c r="AH40" s="82"/>
    </row>
    <row r="41" spans="1:34" s="73" customFormat="1" ht="41.1" customHeight="1" x14ac:dyDescent="0.45">
      <c r="A41" s="47"/>
      <c r="B41" s="74" t="s">
        <v>94</v>
      </c>
      <c r="C41" s="75">
        <v>556</v>
      </c>
      <c r="D41" s="50">
        <v>113</v>
      </c>
      <c r="E41" s="50">
        <v>286</v>
      </c>
      <c r="F41" s="51">
        <v>328</v>
      </c>
      <c r="G41" s="52">
        <v>0.34451219512195119</v>
      </c>
      <c r="H41" s="59">
        <v>5.1829268292682915</v>
      </c>
      <c r="I41" s="54">
        <v>0.7290322580645161</v>
      </c>
      <c r="J41" s="59">
        <v>-2.0967741935483897</v>
      </c>
      <c r="K41" s="55">
        <v>2</v>
      </c>
      <c r="L41" s="56">
        <v>44</v>
      </c>
      <c r="M41" s="57">
        <v>47</v>
      </c>
      <c r="N41" s="58">
        <v>4.2553191489361701E-2</v>
      </c>
      <c r="O41" s="59">
        <v>2.1276595744680851</v>
      </c>
      <c r="P41" s="60">
        <v>27.877697841726619</v>
      </c>
      <c r="Q41" s="59">
        <v>4.8561151079136664</v>
      </c>
      <c r="R41" s="61"/>
      <c r="S41" s="77" t="s">
        <v>94</v>
      </c>
      <c r="T41" s="49">
        <v>556</v>
      </c>
      <c r="U41" s="51">
        <v>82</v>
      </c>
      <c r="V41" s="63">
        <v>78</v>
      </c>
      <c r="W41" s="51">
        <v>3541</v>
      </c>
      <c r="X41" s="64">
        <v>2508</v>
      </c>
      <c r="Y41" s="65">
        <v>2.1479713603818614E-2</v>
      </c>
      <c r="Z41" s="68">
        <v>-0.16775865938656565</v>
      </c>
      <c r="AA41" s="78">
        <f>[2]BASE!F38</f>
        <v>15.287769784172664</v>
      </c>
      <c r="AB41" s="68">
        <f>AA41-[2]BASE!G38/([2]BASE!D38/100)</f>
        <v>-3.5971223021582723</v>
      </c>
      <c r="AC41" s="69">
        <v>0.15384615384615385</v>
      </c>
      <c r="AD41" s="79">
        <v>-12.55656108597285</v>
      </c>
      <c r="AE41" s="61"/>
      <c r="AF41" s="81">
        <v>0.65384615384615385</v>
      </c>
      <c r="AG41" s="80">
        <v>-5.4638009049773748</v>
      </c>
      <c r="AH41" s="82"/>
    </row>
    <row r="42" spans="1:34" s="73" customFormat="1" ht="41.1" customHeight="1" x14ac:dyDescent="0.45">
      <c r="A42" s="14"/>
      <c r="B42" s="74" t="s">
        <v>95</v>
      </c>
      <c r="C42" s="75">
        <v>674</v>
      </c>
      <c r="D42" s="50">
        <v>101</v>
      </c>
      <c r="E42" s="50">
        <v>206</v>
      </c>
      <c r="F42" s="51">
        <v>324</v>
      </c>
      <c r="G42" s="52">
        <v>0.31172839506172839</v>
      </c>
      <c r="H42" s="59">
        <v>16.049382716049383</v>
      </c>
      <c r="I42" s="54">
        <v>0.97115384615384615</v>
      </c>
      <c r="J42" s="59">
        <v>-2.8846153846153855</v>
      </c>
      <c r="K42" s="55">
        <v>0</v>
      </c>
      <c r="L42" s="56">
        <v>5</v>
      </c>
      <c r="M42" s="57">
        <v>25</v>
      </c>
      <c r="N42" s="58">
        <v>0</v>
      </c>
      <c r="O42" s="59">
        <v>0</v>
      </c>
      <c r="P42" s="60">
        <v>15.43026706231454</v>
      </c>
      <c r="Q42" s="59">
        <v>8.1602373887240347</v>
      </c>
      <c r="R42" s="61"/>
      <c r="S42" s="77" t="s">
        <v>95</v>
      </c>
      <c r="T42" s="49">
        <v>674</v>
      </c>
      <c r="U42" s="51">
        <v>22</v>
      </c>
      <c r="V42" s="63">
        <v>14</v>
      </c>
      <c r="W42" s="51">
        <v>523</v>
      </c>
      <c r="X42" s="64">
        <v>-197</v>
      </c>
      <c r="Y42" s="65">
        <v>4.3922369765066395E-2</v>
      </c>
      <c r="Z42" s="68">
        <v>0.18573602048369484</v>
      </c>
      <c r="AA42" s="78">
        <f>[2]BASE!F39</f>
        <v>8.0118694362017795</v>
      </c>
      <c r="AB42" s="68">
        <f>AA42-[2]BASE!G39/([2]BASE!D39/100)</f>
        <v>-3.8575667655786354</v>
      </c>
      <c r="AC42" s="69">
        <v>5.8139534883720929E-2</v>
      </c>
      <c r="AD42" s="79">
        <v>-20.852713178294575</v>
      </c>
      <c r="AE42" s="61"/>
      <c r="AF42" s="81">
        <v>1.0483870967741935</v>
      </c>
      <c r="AG42" s="80">
        <v>-6.7016129032258061</v>
      </c>
      <c r="AH42" s="82"/>
    </row>
    <row r="43" spans="1:34" s="73" customFormat="1" ht="40.5" customHeight="1" x14ac:dyDescent="0.45">
      <c r="A43" s="47"/>
      <c r="B43" s="74" t="s">
        <v>96</v>
      </c>
      <c r="C43" s="75">
        <v>1890</v>
      </c>
      <c r="D43" s="50">
        <v>45</v>
      </c>
      <c r="E43" s="50">
        <v>395</v>
      </c>
      <c r="F43" s="51">
        <v>492</v>
      </c>
      <c r="G43" s="52">
        <v>9.1463414634146339E-2</v>
      </c>
      <c r="H43" s="59">
        <v>5.4878048780487809</v>
      </c>
      <c r="I43" s="76" t="s">
        <v>97</v>
      </c>
      <c r="J43" s="59">
        <v>1.059654631083204</v>
      </c>
      <c r="K43" s="55">
        <v>3</v>
      </c>
      <c r="L43" s="56">
        <v>47</v>
      </c>
      <c r="M43" s="57">
        <v>58</v>
      </c>
      <c r="N43" s="58">
        <v>5.1724137931034482E-2</v>
      </c>
      <c r="O43" s="59">
        <v>3.4482758620689653</v>
      </c>
      <c r="P43" s="60">
        <v>12.962962962962962</v>
      </c>
      <c r="Q43" s="59">
        <v>7.4603174603174596</v>
      </c>
      <c r="R43" s="61"/>
      <c r="S43" s="77" t="s">
        <v>96</v>
      </c>
      <c r="T43" s="49">
        <v>1890</v>
      </c>
      <c r="U43" s="51">
        <v>70</v>
      </c>
      <c r="V43" s="63">
        <v>50</v>
      </c>
      <c r="W43" s="51">
        <v>4690</v>
      </c>
      <c r="X43" s="64">
        <v>450</v>
      </c>
      <c r="Y43" s="65">
        <v>3.5721295387634938E-2</v>
      </c>
      <c r="Z43" s="68">
        <v>2.079592225330658</v>
      </c>
      <c r="AA43" s="78">
        <f>[2]BASE!F40</f>
        <v>13.80952380952381</v>
      </c>
      <c r="AB43" s="68">
        <f>AA43-[2]BASE!G40/([2]BASE!D40/100)</f>
        <v>7.1957671957671963</v>
      </c>
      <c r="AC43" s="69">
        <v>0.27027027027027029</v>
      </c>
      <c r="AD43" s="79">
        <v>-38.687258687258684</v>
      </c>
      <c r="AE43" s="61"/>
      <c r="AF43" s="81">
        <v>2.1171171171171173</v>
      </c>
      <c r="AG43" s="80">
        <v>-1.054311454311454</v>
      </c>
      <c r="AH43" s="82"/>
    </row>
    <row r="44" spans="1:34" s="73" customFormat="1" ht="41.1" customHeight="1" x14ac:dyDescent="0.45">
      <c r="A44" s="47"/>
      <c r="B44" s="74" t="s">
        <v>98</v>
      </c>
      <c r="C44" s="75">
        <v>2804</v>
      </c>
      <c r="D44" s="50">
        <v>77</v>
      </c>
      <c r="E44" s="50">
        <v>438</v>
      </c>
      <c r="F44" s="51">
        <v>851</v>
      </c>
      <c r="G44" s="52">
        <v>9.0481786133960046E-2</v>
      </c>
      <c r="H44" s="59">
        <v>4.3478260869565215</v>
      </c>
      <c r="I44" s="76" t="s">
        <v>99</v>
      </c>
      <c r="J44" s="59">
        <v>-1.3157894736842091</v>
      </c>
      <c r="K44" s="55">
        <v>4</v>
      </c>
      <c r="L44" s="56">
        <v>39</v>
      </c>
      <c r="M44" s="57">
        <v>69</v>
      </c>
      <c r="N44" s="58">
        <v>5.7971014492753624E-2</v>
      </c>
      <c r="O44" s="59">
        <v>0</v>
      </c>
      <c r="P44" s="60">
        <v>8.1312410841654774</v>
      </c>
      <c r="Q44" s="59">
        <v>4.0656205420827387</v>
      </c>
      <c r="R44" s="61"/>
      <c r="S44" s="77" t="s">
        <v>98</v>
      </c>
      <c r="T44" s="49">
        <v>2804</v>
      </c>
      <c r="U44" s="51">
        <v>89</v>
      </c>
      <c r="V44" s="63">
        <v>39</v>
      </c>
      <c r="W44" s="51">
        <v>8587</v>
      </c>
      <c r="X44" s="64">
        <v>1473</v>
      </c>
      <c r="Y44" s="65">
        <v>1.636568848758465E-2</v>
      </c>
      <c r="Z44" s="68">
        <v>0.6001184004063046</v>
      </c>
      <c r="AA44" s="78">
        <f>[2]BASE!F41</f>
        <v>9.2011412268188302</v>
      </c>
      <c r="AB44" s="68">
        <f>AA44-[2]BASE!G41/([2]BASE!D41/100)</f>
        <v>3.887303851640513</v>
      </c>
      <c r="AC44" s="69">
        <v>0.46250000000000002</v>
      </c>
      <c r="AD44" s="79">
        <v>0</v>
      </c>
      <c r="AE44" s="61"/>
      <c r="AF44" s="81">
        <v>1.6148148148148149</v>
      </c>
      <c r="AG44" s="80">
        <v>-0.59829993928354575</v>
      </c>
      <c r="AH44" s="82"/>
    </row>
    <row r="45" spans="1:34" s="73" customFormat="1" ht="41.1" customHeight="1" x14ac:dyDescent="0.45">
      <c r="A45" s="14"/>
      <c r="B45" s="74" t="s">
        <v>100</v>
      </c>
      <c r="C45" s="75">
        <v>1358</v>
      </c>
      <c r="D45" s="50">
        <v>40</v>
      </c>
      <c r="E45" s="50">
        <v>427</v>
      </c>
      <c r="F45" s="51">
        <v>527</v>
      </c>
      <c r="G45" s="52">
        <v>7.5901328273244778E-2</v>
      </c>
      <c r="H45" s="59">
        <v>1.3282732447817831</v>
      </c>
      <c r="I45" s="76" t="s">
        <v>101</v>
      </c>
      <c r="J45" s="59">
        <v>0.11441647597253413</v>
      </c>
      <c r="K45" s="55">
        <v>0</v>
      </c>
      <c r="L45" s="56">
        <v>30</v>
      </c>
      <c r="M45" s="57">
        <v>47</v>
      </c>
      <c r="N45" s="58">
        <v>0</v>
      </c>
      <c r="O45" s="59">
        <v>-2.1276595744680851</v>
      </c>
      <c r="P45" s="60">
        <v>3.3873343151693667</v>
      </c>
      <c r="Q45" s="59">
        <v>0.58910162002945476</v>
      </c>
      <c r="R45" s="61"/>
      <c r="S45" s="77" t="s">
        <v>100</v>
      </c>
      <c r="T45" s="49">
        <v>1358</v>
      </c>
      <c r="U45" s="51">
        <v>18</v>
      </c>
      <c r="V45" s="63">
        <v>2</v>
      </c>
      <c r="W45" s="51">
        <v>1330</v>
      </c>
      <c r="X45" s="64">
        <v>-31</v>
      </c>
      <c r="Y45" s="65">
        <v>1.5985790408525755E-2</v>
      </c>
      <c r="Z45" s="68">
        <v>0.24519558220595894</v>
      </c>
      <c r="AA45" s="78">
        <f>[2]BASE!F42</f>
        <v>3.6082474226804124</v>
      </c>
      <c r="AB45" s="68">
        <f>AA45-[2]BASE!G42/([2]BASE!D42/100)</f>
        <v>1.9145802650957291</v>
      </c>
      <c r="AC45" s="69">
        <v>0.26666666666666666</v>
      </c>
      <c r="AD45" s="79">
        <v>21.111111111111111</v>
      </c>
      <c r="AE45" s="61"/>
      <c r="AF45" s="81">
        <v>1.85</v>
      </c>
      <c r="AG45" s="80">
        <v>0.67352941176470593</v>
      </c>
      <c r="AH45" s="82"/>
    </row>
    <row r="46" spans="1:34" s="73" customFormat="1" ht="41.1" customHeight="1" x14ac:dyDescent="0.45">
      <c r="A46" s="47"/>
      <c r="B46" s="74" t="s">
        <v>102</v>
      </c>
      <c r="C46" s="75">
        <v>728</v>
      </c>
      <c r="D46" s="50">
        <v>54</v>
      </c>
      <c r="E46" s="50">
        <v>234</v>
      </c>
      <c r="F46" s="51">
        <v>234</v>
      </c>
      <c r="G46" s="52">
        <v>0.23076923076923078</v>
      </c>
      <c r="H46" s="59">
        <v>2.5641025641025661</v>
      </c>
      <c r="I46" s="76" t="s">
        <v>93</v>
      </c>
      <c r="J46" s="59">
        <v>0</v>
      </c>
      <c r="K46" s="55">
        <v>0</v>
      </c>
      <c r="L46" s="56">
        <v>25</v>
      </c>
      <c r="M46" s="57">
        <v>25</v>
      </c>
      <c r="N46" s="58">
        <v>0</v>
      </c>
      <c r="O46" s="59">
        <v>0</v>
      </c>
      <c r="P46" s="60">
        <v>7.4175824175824179</v>
      </c>
      <c r="Q46" s="59">
        <v>0.82417582417582391</v>
      </c>
      <c r="R46" s="61"/>
      <c r="S46" s="77" t="s">
        <v>102</v>
      </c>
      <c r="T46" s="49">
        <v>728</v>
      </c>
      <c r="U46" s="51">
        <v>34</v>
      </c>
      <c r="V46" s="63">
        <v>25</v>
      </c>
      <c r="W46" s="51">
        <v>1442</v>
      </c>
      <c r="X46" s="64">
        <v>245</v>
      </c>
      <c r="Y46" s="65">
        <v>2.7879677182685254E-2</v>
      </c>
      <c r="Z46" s="59">
        <v>0.43013137984966276</v>
      </c>
      <c r="AA46" s="78">
        <f>[2]BASE!F43</f>
        <v>5.6318681318681314</v>
      </c>
      <c r="AB46" s="68">
        <f>AA46-[2]BASE!G43/([2]BASE!D43/100)</f>
        <v>-0.68681318681318704</v>
      </c>
      <c r="AC46" s="69">
        <v>0.19047619047619047</v>
      </c>
      <c r="AD46" s="79">
        <v>6.1443932411674336</v>
      </c>
      <c r="AE46" s="61"/>
      <c r="AF46" s="81">
        <v>0.90697674418604646</v>
      </c>
      <c r="AG46" s="80">
        <v>-1.9596899224806203</v>
      </c>
      <c r="AH46" s="82"/>
    </row>
    <row r="47" spans="1:34" s="73" customFormat="1" ht="41.1" customHeight="1" x14ac:dyDescent="0.45">
      <c r="A47" s="47"/>
      <c r="B47" s="74" t="s">
        <v>103</v>
      </c>
      <c r="C47" s="75">
        <v>956</v>
      </c>
      <c r="D47" s="50">
        <v>18</v>
      </c>
      <c r="E47" s="50">
        <v>175</v>
      </c>
      <c r="F47" s="51">
        <v>230</v>
      </c>
      <c r="G47" s="52">
        <v>7.8260869565217397E-2</v>
      </c>
      <c r="H47" s="59">
        <v>3.0434782608695659</v>
      </c>
      <c r="I47" s="76" t="s">
        <v>104</v>
      </c>
      <c r="J47" s="59">
        <v>-3.9915966386554591</v>
      </c>
      <c r="K47" s="55">
        <v>0</v>
      </c>
      <c r="L47" s="56">
        <v>20</v>
      </c>
      <c r="M47" s="57">
        <v>28</v>
      </c>
      <c r="N47" s="58">
        <v>0</v>
      </c>
      <c r="O47" s="59">
        <v>0</v>
      </c>
      <c r="P47" s="60">
        <v>5.3347280334728033</v>
      </c>
      <c r="Q47" s="59">
        <v>2.4058577405857742</v>
      </c>
      <c r="R47" s="61"/>
      <c r="S47" s="77" t="s">
        <v>103</v>
      </c>
      <c r="T47" s="49">
        <v>956</v>
      </c>
      <c r="U47" s="51">
        <v>14</v>
      </c>
      <c r="V47" s="63">
        <v>-4</v>
      </c>
      <c r="W47" s="51">
        <v>2342</v>
      </c>
      <c r="X47" s="64">
        <v>-382</v>
      </c>
      <c r="Y47" s="65">
        <v>1.5368309485956544E-2</v>
      </c>
      <c r="Z47" s="68">
        <v>0.93905127310462111</v>
      </c>
      <c r="AA47" s="78">
        <f>[2]BASE!F44</f>
        <v>7.00836820083682</v>
      </c>
      <c r="AB47" s="68">
        <f>AA47-[2]BASE!G44/([2]BASE!D44/100)</f>
        <v>4.497907949790795</v>
      </c>
      <c r="AC47" s="69">
        <v>0.37037037037037035</v>
      </c>
      <c r="AD47" s="79">
        <v>10.370370370370368</v>
      </c>
      <c r="AE47" s="61"/>
      <c r="AF47" s="81">
        <v>1.8095238095238095</v>
      </c>
      <c r="AG47" s="80">
        <v>0.70426065162907259</v>
      </c>
      <c r="AH47" s="82"/>
    </row>
    <row r="48" spans="1:34" s="73" customFormat="1" ht="41.1" customHeight="1" x14ac:dyDescent="0.45">
      <c r="A48" s="14"/>
      <c r="B48" s="74" t="s">
        <v>105</v>
      </c>
      <c r="C48" s="75">
        <v>1339</v>
      </c>
      <c r="D48" s="50">
        <v>66</v>
      </c>
      <c r="E48" s="50">
        <v>218</v>
      </c>
      <c r="F48" s="51">
        <v>218</v>
      </c>
      <c r="G48" s="52">
        <v>0.30275229357798167</v>
      </c>
      <c r="H48" s="59">
        <v>8.2568807339449553</v>
      </c>
      <c r="I48" s="76" t="s">
        <v>106</v>
      </c>
      <c r="J48" s="59">
        <v>-14.660633484162899</v>
      </c>
      <c r="K48" s="55">
        <v>3</v>
      </c>
      <c r="L48" s="56">
        <v>19</v>
      </c>
      <c r="M48" s="57">
        <v>19</v>
      </c>
      <c r="N48" s="58">
        <v>0.15789473684210525</v>
      </c>
      <c r="O48" s="59">
        <v>5.2631578947368416</v>
      </c>
      <c r="P48" s="60">
        <v>6.3480209111277066</v>
      </c>
      <c r="Q48" s="59">
        <v>2.464525765496639</v>
      </c>
      <c r="R48" s="61"/>
      <c r="S48" s="77" t="s">
        <v>105</v>
      </c>
      <c r="T48" s="49">
        <v>1339</v>
      </c>
      <c r="U48" s="51">
        <v>36</v>
      </c>
      <c r="V48" s="63">
        <v>33</v>
      </c>
      <c r="W48" s="51">
        <v>1282</v>
      </c>
      <c r="X48" s="64">
        <v>537</v>
      </c>
      <c r="Y48" s="65">
        <v>4.331087584215592E-2</v>
      </c>
      <c r="Z48" s="68">
        <v>1.5229752597226123</v>
      </c>
      <c r="AA48" s="78">
        <f>[2]BASE!F45</f>
        <v>6.1239731142643761</v>
      </c>
      <c r="AB48" s="68">
        <f>AA48-[2]BASE!G45/([2]BASE!D45/100)</f>
        <v>3.435399551904406</v>
      </c>
      <c r="AC48" s="69">
        <v>0.45714285714285713</v>
      </c>
      <c r="AD48" s="79">
        <v>23.839285714285712</v>
      </c>
      <c r="AE48" s="61"/>
      <c r="AF48" s="81">
        <v>1.5454545454545454</v>
      </c>
      <c r="AG48" s="80">
        <v>-3.3434343434343439</v>
      </c>
      <c r="AH48" s="82"/>
    </row>
    <row r="49" spans="1:34" s="73" customFormat="1" ht="41.1" customHeight="1" x14ac:dyDescent="0.45">
      <c r="A49" s="47"/>
      <c r="B49" s="74" t="s">
        <v>107</v>
      </c>
      <c r="C49" s="75">
        <v>698</v>
      </c>
      <c r="D49" s="50">
        <v>33</v>
      </c>
      <c r="E49" s="50">
        <v>226</v>
      </c>
      <c r="F49" s="51">
        <v>232</v>
      </c>
      <c r="G49" s="52">
        <v>0.14224137931034483</v>
      </c>
      <c r="H49" s="59">
        <v>-4.7413793103448256</v>
      </c>
      <c r="I49" s="54">
        <v>0.41772151898734178</v>
      </c>
      <c r="J49" s="59">
        <v>-16.894514767932488</v>
      </c>
      <c r="K49" s="55">
        <v>4</v>
      </c>
      <c r="L49" s="56">
        <v>24</v>
      </c>
      <c r="M49" s="57">
        <v>58</v>
      </c>
      <c r="N49" s="58">
        <v>6.8965517241379309E-2</v>
      </c>
      <c r="O49" s="59">
        <v>5.1724137931034484</v>
      </c>
      <c r="P49" s="60">
        <v>11.318051575931232</v>
      </c>
      <c r="Q49" s="59">
        <v>0.57306590257879719</v>
      </c>
      <c r="R49" s="61"/>
      <c r="S49" s="77" t="s">
        <v>107</v>
      </c>
      <c r="T49" s="49">
        <v>698</v>
      </c>
      <c r="U49" s="51">
        <v>59</v>
      </c>
      <c r="V49" s="63">
        <v>14</v>
      </c>
      <c r="W49" s="51">
        <v>1053</v>
      </c>
      <c r="X49" s="64">
        <v>-437</v>
      </c>
      <c r="Y49" s="65">
        <v>4.2299349240780909E-2</v>
      </c>
      <c r="Z49" s="68">
        <v>-1.3731040122941789</v>
      </c>
      <c r="AA49" s="78">
        <f>[2]BASE!F46</f>
        <v>10.888252148997134</v>
      </c>
      <c r="AB49" s="68">
        <f>AA49-[2]BASE!G46/([2]BASE!D46/100)</f>
        <v>2.7220630372492831</v>
      </c>
      <c r="AC49" s="69">
        <v>0.38</v>
      </c>
      <c r="AD49" s="79">
        <v>-9.3684210526315752</v>
      </c>
      <c r="AE49" s="61"/>
      <c r="AF49" s="81">
        <v>0.98305084745762716</v>
      </c>
      <c r="AG49" s="80">
        <v>-0.27226830147854297</v>
      </c>
      <c r="AH49" s="82"/>
    </row>
    <row r="50" spans="1:34" s="73" customFormat="1" ht="41.1" customHeight="1" x14ac:dyDescent="0.45">
      <c r="A50" s="47"/>
      <c r="B50" s="74" t="s">
        <v>108</v>
      </c>
      <c r="C50" s="75">
        <v>5104</v>
      </c>
      <c r="D50" s="50">
        <v>222</v>
      </c>
      <c r="E50" s="50">
        <v>1291</v>
      </c>
      <c r="F50" s="51">
        <v>1413</v>
      </c>
      <c r="G50" s="52">
        <v>0.15711252653927812</v>
      </c>
      <c r="H50" s="59">
        <v>2.901627742392074</v>
      </c>
      <c r="I50" s="76" t="s">
        <v>109</v>
      </c>
      <c r="J50" s="59">
        <v>-11.097455894548874</v>
      </c>
      <c r="K50" s="55">
        <v>8</v>
      </c>
      <c r="L50" s="56">
        <v>188</v>
      </c>
      <c r="M50" s="57">
        <v>201</v>
      </c>
      <c r="N50" s="58">
        <v>3.9800995024875621E-2</v>
      </c>
      <c r="O50" s="59">
        <v>0</v>
      </c>
      <c r="P50" s="86">
        <v>26.136363636363637</v>
      </c>
      <c r="Q50" s="59">
        <v>13.420846394984327</v>
      </c>
      <c r="R50" s="61"/>
      <c r="S50" s="77" t="s">
        <v>108</v>
      </c>
      <c r="T50" s="49">
        <v>5104</v>
      </c>
      <c r="U50" s="51">
        <v>456</v>
      </c>
      <c r="V50" s="63">
        <v>164</v>
      </c>
      <c r="W50" s="51">
        <v>14326</v>
      </c>
      <c r="X50" s="64">
        <v>1562</v>
      </c>
      <c r="Y50" s="65">
        <v>8.4312723556463978E-2</v>
      </c>
      <c r="Z50" s="68">
        <v>5.2482484829673526</v>
      </c>
      <c r="AA50" s="78">
        <f>[2]BASE!F47</f>
        <v>31.191222570532915</v>
      </c>
      <c r="AB50" s="68">
        <f>AA50-[2]BASE!G47/([2]BASE!D47/100)</f>
        <v>19.259404388714735</v>
      </c>
      <c r="AC50" s="69">
        <v>0.55982905982905984</v>
      </c>
      <c r="AD50" s="79">
        <v>12.6331522883247</v>
      </c>
      <c r="AE50" s="61"/>
      <c r="AF50" s="81">
        <v>2.5231053604436231</v>
      </c>
      <c r="AG50" s="80">
        <v>1.0918884292266919</v>
      </c>
      <c r="AH50" s="82"/>
    </row>
    <row r="51" spans="1:34" s="73" customFormat="1" ht="41.1" customHeight="1" x14ac:dyDescent="0.45">
      <c r="A51" s="14"/>
      <c r="B51" s="74" t="s">
        <v>110</v>
      </c>
      <c r="C51" s="75">
        <v>815</v>
      </c>
      <c r="D51" s="50">
        <v>32</v>
      </c>
      <c r="E51" s="50">
        <v>211</v>
      </c>
      <c r="F51" s="51">
        <v>367</v>
      </c>
      <c r="G51" s="52">
        <v>8.7193460490463212E-2</v>
      </c>
      <c r="H51" s="59">
        <v>0.27247956403269741</v>
      </c>
      <c r="I51" s="76" t="s">
        <v>111</v>
      </c>
      <c r="J51" s="59">
        <v>-14.950166112956808</v>
      </c>
      <c r="K51" s="55">
        <v>0</v>
      </c>
      <c r="L51" s="56">
        <v>8</v>
      </c>
      <c r="M51" s="57">
        <v>48</v>
      </c>
      <c r="N51" s="58">
        <v>0</v>
      </c>
      <c r="O51" s="59">
        <v>0</v>
      </c>
      <c r="P51" s="60">
        <v>6.8711656441717794</v>
      </c>
      <c r="Q51" s="59">
        <v>1.5950920245398779</v>
      </c>
      <c r="R51" s="61"/>
      <c r="S51" s="77" t="s">
        <v>110</v>
      </c>
      <c r="T51" s="49">
        <v>815</v>
      </c>
      <c r="U51" s="51">
        <v>27</v>
      </c>
      <c r="V51" s="63">
        <v>22</v>
      </c>
      <c r="W51" s="51">
        <v>841</v>
      </c>
      <c r="X51" s="64">
        <v>128</v>
      </c>
      <c r="Y51" s="65">
        <v>4.7453703703703706E-2</v>
      </c>
      <c r="Z51" s="68">
        <v>1.5349066367199544</v>
      </c>
      <c r="AA51" s="78">
        <f>[2]BASE!F48</f>
        <v>8.5889570552147241</v>
      </c>
      <c r="AB51" s="68">
        <f>AA51-[2]BASE!G48/([2]BASE!D48/100)</f>
        <v>2.6993865030674851</v>
      </c>
      <c r="AC51" s="69">
        <v>0.2558139534883721</v>
      </c>
      <c r="AD51" s="79">
        <v>-9.4186046511627879</v>
      </c>
      <c r="AE51" s="61"/>
      <c r="AF51" s="81">
        <v>1.1521739130434783</v>
      </c>
      <c r="AG51" s="80">
        <v>-6.5144927536231885</v>
      </c>
    </row>
    <row r="52" spans="1:34" s="73" customFormat="1" ht="41.1" customHeight="1" x14ac:dyDescent="0.45">
      <c r="A52" s="47"/>
      <c r="B52" s="74" t="s">
        <v>112</v>
      </c>
      <c r="C52" s="75">
        <v>1327</v>
      </c>
      <c r="D52" s="50">
        <v>53</v>
      </c>
      <c r="E52" s="50">
        <v>226</v>
      </c>
      <c r="F52" s="51">
        <v>428</v>
      </c>
      <c r="G52" s="52">
        <v>0.12383177570093458</v>
      </c>
      <c r="H52" s="59">
        <v>3.7383177570093462</v>
      </c>
      <c r="I52" s="76" t="s">
        <v>113</v>
      </c>
      <c r="J52" s="59">
        <v>-3.5141329258976284</v>
      </c>
      <c r="K52" s="55">
        <v>0</v>
      </c>
      <c r="L52" s="56">
        <v>21</v>
      </c>
      <c r="M52" s="57">
        <v>38</v>
      </c>
      <c r="N52" s="58">
        <v>0</v>
      </c>
      <c r="O52" s="59">
        <v>0</v>
      </c>
      <c r="P52" s="60">
        <v>8.9675960813865867</v>
      </c>
      <c r="Q52" s="59">
        <v>3.1650339110776189</v>
      </c>
      <c r="R52" s="61"/>
      <c r="S52" s="77" t="s">
        <v>112</v>
      </c>
      <c r="T52" s="49">
        <v>1327</v>
      </c>
      <c r="U52" s="51">
        <v>43</v>
      </c>
      <c r="V52" s="63">
        <v>30</v>
      </c>
      <c r="W52" s="51">
        <v>3354</v>
      </c>
      <c r="X52" s="64">
        <v>349</v>
      </c>
      <c r="Y52" s="65">
        <v>2.6654820079964461E-2</v>
      </c>
      <c r="Z52" s="68">
        <v>1.3834307259451641</v>
      </c>
      <c r="AA52" s="78">
        <f>[2]BASE!F49</f>
        <v>7.3097211755840243</v>
      </c>
      <c r="AB52" s="68">
        <f>AA52-[2]BASE!G49/([2]BASE!D49/100)</f>
        <v>2.4868123587038431</v>
      </c>
      <c r="AC52" s="69">
        <v>0.19298245614035087</v>
      </c>
      <c r="AD52" s="79">
        <v>-17.844611528822057</v>
      </c>
      <c r="AE52" s="61"/>
      <c r="AF52" s="81">
        <v>1.3492063492063493</v>
      </c>
      <c r="AG52" s="80">
        <v>-2.3566760037348273</v>
      </c>
    </row>
    <row r="53" spans="1:34" s="73" customFormat="1" ht="41.1" customHeight="1" x14ac:dyDescent="0.45">
      <c r="A53" s="47"/>
      <c r="B53" s="74" t="s">
        <v>114</v>
      </c>
      <c r="C53" s="75">
        <v>1748</v>
      </c>
      <c r="D53" s="50">
        <v>92</v>
      </c>
      <c r="E53" s="50">
        <v>605</v>
      </c>
      <c r="F53" s="51">
        <v>605</v>
      </c>
      <c r="G53" s="52">
        <v>0.15206611570247933</v>
      </c>
      <c r="H53" s="59">
        <v>9.4214876033057831</v>
      </c>
      <c r="I53" s="54">
        <v>0.45320197044334976</v>
      </c>
      <c r="J53" s="59">
        <v>-27.596469622331689</v>
      </c>
      <c r="K53" s="55">
        <v>0</v>
      </c>
      <c r="L53" s="56">
        <v>56</v>
      </c>
      <c r="M53" s="57">
        <v>56</v>
      </c>
      <c r="N53" s="58">
        <v>0</v>
      </c>
      <c r="O53" s="59">
        <v>0</v>
      </c>
      <c r="P53" s="60">
        <v>11.613272311212814</v>
      </c>
      <c r="Q53" s="59">
        <v>8.8672768878718529</v>
      </c>
      <c r="R53" s="61"/>
      <c r="S53" s="77" t="s">
        <v>114</v>
      </c>
      <c r="T53" s="49">
        <v>1748</v>
      </c>
      <c r="U53" s="51">
        <v>34</v>
      </c>
      <c r="V53" s="63">
        <v>25</v>
      </c>
      <c r="W53" s="51">
        <v>2962</v>
      </c>
      <c r="X53" s="64">
        <v>985</v>
      </c>
      <c r="Y53" s="65">
        <v>6.229720960415315E-2</v>
      </c>
      <c r="Z53" s="68">
        <v>5.0818479016712228</v>
      </c>
      <c r="AA53" s="78">
        <f>[2]BASE!F50</f>
        <v>14.988558352402746</v>
      </c>
      <c r="AB53" s="68">
        <f>AA53-[2]BASE!G50/([2]BASE!D50/100)</f>
        <v>11.842105263157896</v>
      </c>
      <c r="AC53" s="69">
        <v>0.296875</v>
      </c>
      <c r="AD53" s="79">
        <v>-20.3125</v>
      </c>
      <c r="AE53" s="61"/>
      <c r="AF53" s="81">
        <v>4.8409090909090908</v>
      </c>
      <c r="AG53" s="80">
        <v>1.4562937062937062</v>
      </c>
    </row>
    <row r="54" spans="1:34" s="73" customFormat="1" ht="41.1" customHeight="1" x14ac:dyDescent="0.45">
      <c r="A54" s="14"/>
      <c r="B54" s="74" t="s">
        <v>115</v>
      </c>
      <c r="C54" s="75">
        <v>1135</v>
      </c>
      <c r="D54" s="50">
        <v>59</v>
      </c>
      <c r="E54" s="50">
        <v>438</v>
      </c>
      <c r="F54" s="51">
        <v>438</v>
      </c>
      <c r="G54" s="52">
        <v>0.13470319634703196</v>
      </c>
      <c r="H54" s="59">
        <v>5.7077625570776256</v>
      </c>
      <c r="I54" s="76" t="s">
        <v>116</v>
      </c>
      <c r="J54" s="53">
        <v>2.5804171085189176</v>
      </c>
      <c r="K54" s="55">
        <v>0</v>
      </c>
      <c r="L54" s="56">
        <v>43</v>
      </c>
      <c r="M54" s="57">
        <v>43</v>
      </c>
      <c r="N54" s="58">
        <v>0</v>
      </c>
      <c r="O54" s="59">
        <v>0</v>
      </c>
      <c r="P54" s="60">
        <v>6.0792951541850222</v>
      </c>
      <c r="Q54" s="59">
        <v>2.4669603524229076</v>
      </c>
      <c r="R54" s="61"/>
      <c r="S54" s="77" t="s">
        <v>115</v>
      </c>
      <c r="T54" s="49">
        <v>1135</v>
      </c>
      <c r="U54" s="51">
        <v>23</v>
      </c>
      <c r="V54" s="63">
        <v>13</v>
      </c>
      <c r="W54" s="51">
        <v>2576</v>
      </c>
      <c r="X54" s="64">
        <v>809</v>
      </c>
      <c r="Y54" s="65">
        <v>1.6349977905435263E-2</v>
      </c>
      <c r="Z54" s="68">
        <v>0.74214064768638355</v>
      </c>
      <c r="AA54" s="78">
        <f>[2]BASE!F51</f>
        <v>6.0792951541850222</v>
      </c>
      <c r="AB54" s="68">
        <f>AA54-[2]BASE!G51/([2]BASE!D51/100)</f>
        <v>3.3480176211453747</v>
      </c>
      <c r="AC54" s="69">
        <v>0.2</v>
      </c>
      <c r="AD54" s="79">
        <v>1.2500000000000011</v>
      </c>
      <c r="AE54" s="61"/>
      <c r="AF54" s="81">
        <v>1.4166666666666667</v>
      </c>
      <c r="AG54" s="80">
        <v>-1.8560606060606062</v>
      </c>
    </row>
    <row r="55" spans="1:34" s="73" customFormat="1" ht="41.1" customHeight="1" x14ac:dyDescent="0.45">
      <c r="A55" s="47"/>
      <c r="B55" s="74" t="s">
        <v>117</v>
      </c>
      <c r="C55" s="75">
        <v>1073</v>
      </c>
      <c r="D55" s="50">
        <v>21</v>
      </c>
      <c r="E55" s="50">
        <v>267</v>
      </c>
      <c r="F55" s="51">
        <v>307</v>
      </c>
      <c r="G55" s="52">
        <v>6.8403908794788276E-2</v>
      </c>
      <c r="H55" s="59">
        <v>3.5830618892508146</v>
      </c>
      <c r="I55" s="76" t="s">
        <v>118</v>
      </c>
      <c r="J55" s="59">
        <v>-3.8961038961038974</v>
      </c>
      <c r="K55" s="55">
        <v>0</v>
      </c>
      <c r="L55" s="56">
        <v>21</v>
      </c>
      <c r="M55" s="57">
        <v>33</v>
      </c>
      <c r="N55" s="58">
        <v>0</v>
      </c>
      <c r="O55" s="59">
        <v>0</v>
      </c>
      <c r="P55" s="60">
        <v>6.1509785647716679</v>
      </c>
      <c r="Q55" s="59">
        <v>3.5414725069897481</v>
      </c>
      <c r="R55" s="61"/>
      <c r="S55" s="77" t="s">
        <v>117</v>
      </c>
      <c r="T55" s="49">
        <v>1073</v>
      </c>
      <c r="U55" s="51">
        <v>16</v>
      </c>
      <c r="V55" s="63">
        <v>7</v>
      </c>
      <c r="W55" s="51">
        <v>3517</v>
      </c>
      <c r="X55" s="64">
        <v>621</v>
      </c>
      <c r="Y55" s="65">
        <v>1.4817629179331307E-2</v>
      </c>
      <c r="Z55" s="68">
        <v>1.0268297362441912</v>
      </c>
      <c r="AA55" s="89">
        <f>[2]BASE!F52</f>
        <v>5.7781919850885366</v>
      </c>
      <c r="AB55" s="90">
        <f>AA55-[2]BASE!G52/([2]BASE!D52/100)</f>
        <v>3.3550792171481825</v>
      </c>
      <c r="AC55" s="69">
        <v>0.21951219512195122</v>
      </c>
      <c r="AD55" s="79">
        <v>-24.202626641651033</v>
      </c>
      <c r="AE55" s="61"/>
      <c r="AF55" s="81">
        <v>2.3181818181818183</v>
      </c>
      <c r="AG55" s="80">
        <v>0.62587412587412605</v>
      </c>
    </row>
    <row r="56" spans="1:34" s="73" customFormat="1" ht="41.1" customHeight="1" x14ac:dyDescent="0.45">
      <c r="A56" s="47"/>
      <c r="B56" s="91" t="s">
        <v>119</v>
      </c>
      <c r="C56" s="92">
        <v>1602</v>
      </c>
      <c r="D56" s="50">
        <v>82</v>
      </c>
      <c r="E56" s="50">
        <v>294</v>
      </c>
      <c r="F56" s="51">
        <v>425</v>
      </c>
      <c r="G56" s="52">
        <v>0.19294117647058823</v>
      </c>
      <c r="H56" s="59">
        <v>10.823529411764705</v>
      </c>
      <c r="I56" s="76" t="s">
        <v>120</v>
      </c>
      <c r="J56" s="59">
        <v>3.2856385797562226</v>
      </c>
      <c r="K56" s="55">
        <v>2</v>
      </c>
      <c r="L56" s="56">
        <v>19</v>
      </c>
      <c r="M56" s="57">
        <v>41</v>
      </c>
      <c r="N56" s="58">
        <v>4.878048780487805E-2</v>
      </c>
      <c r="O56" s="59">
        <v>4.8780487804878048</v>
      </c>
      <c r="P56" s="93">
        <v>6.9288389513108619</v>
      </c>
      <c r="Q56" s="59">
        <v>3.7453183520599254</v>
      </c>
      <c r="R56" s="61"/>
      <c r="S56" s="94" t="s">
        <v>119</v>
      </c>
      <c r="T56" s="49">
        <v>1602</v>
      </c>
      <c r="U56" s="51">
        <v>40</v>
      </c>
      <c r="V56" s="63">
        <v>2</v>
      </c>
      <c r="W56" s="51">
        <v>3406</v>
      </c>
      <c r="X56" s="64">
        <v>202</v>
      </c>
      <c r="Y56" s="65">
        <v>1.9994367783722895E-2</v>
      </c>
      <c r="Z56" s="68">
        <v>0.82503865740928306</v>
      </c>
      <c r="AA56" s="78">
        <f>[2]BASE!F53</f>
        <v>7.8651685393258433</v>
      </c>
      <c r="AB56" s="95">
        <f>AA56-[2]BASE!G53/([2]BASE!D53/100)</f>
        <v>5.0561797752808992</v>
      </c>
      <c r="AC56" s="69">
        <v>0.22222222222222221</v>
      </c>
      <c r="AD56" s="79">
        <v>-5.555555555555558</v>
      </c>
      <c r="AE56" s="61"/>
      <c r="AF56" s="96">
        <v>2.6904761904761907</v>
      </c>
      <c r="AG56" s="80">
        <v>1.4904761904761907</v>
      </c>
    </row>
    <row r="57" spans="1:34" s="73" customFormat="1" ht="41.1" customHeight="1" thickBot="1" x14ac:dyDescent="0.5">
      <c r="A57" s="47"/>
      <c r="B57" s="97" t="s">
        <v>121</v>
      </c>
      <c r="C57" s="98">
        <v>1453</v>
      </c>
      <c r="D57" s="99">
        <v>384</v>
      </c>
      <c r="E57" s="99">
        <v>547</v>
      </c>
      <c r="F57" s="100">
        <v>705</v>
      </c>
      <c r="G57" s="101">
        <v>0.5446808510638298</v>
      </c>
      <c r="H57" s="102">
        <v>21.418439716312061</v>
      </c>
      <c r="I57" s="101">
        <v>0.25998645903859174</v>
      </c>
      <c r="J57" s="102">
        <v>-5.9629453169913083</v>
      </c>
      <c r="K57" s="103">
        <v>44</v>
      </c>
      <c r="L57" s="104">
        <v>70</v>
      </c>
      <c r="M57" s="105">
        <v>70</v>
      </c>
      <c r="N57" s="101">
        <v>0.62857142857142856</v>
      </c>
      <c r="O57" s="102">
        <v>-1.6589861751152069</v>
      </c>
      <c r="P57" s="106">
        <v>101.65175498967653</v>
      </c>
      <c r="Q57" s="102">
        <v>51.47969717825189</v>
      </c>
      <c r="R57" s="61"/>
      <c r="S57" s="107" t="s">
        <v>121</v>
      </c>
      <c r="T57" s="98">
        <v>1453</v>
      </c>
      <c r="U57" s="100">
        <v>463</v>
      </c>
      <c r="V57" s="108">
        <v>131</v>
      </c>
      <c r="W57" s="100">
        <v>14195</v>
      </c>
      <c r="X57" s="109">
        <v>1865</v>
      </c>
      <c r="Y57" s="110">
        <v>8.1370639277492468E-2</v>
      </c>
      <c r="Z57" s="111">
        <v>4.8753520573723534</v>
      </c>
      <c r="AA57" s="112">
        <f>[2]BASE!F54</f>
        <v>111.2869924294563</v>
      </c>
      <c r="AB57" s="113">
        <f>AA57-[2]BASE!G54/([2]BASE!D54/100)</f>
        <v>60.495526496902961</v>
      </c>
      <c r="AC57" s="114">
        <v>0.54068241469816269</v>
      </c>
      <c r="AD57" s="115">
        <v>2.0977981200625773</v>
      </c>
      <c r="AE57" s="61"/>
      <c r="AF57" s="116">
        <v>2.1364341085271317</v>
      </c>
      <c r="AG57" s="117">
        <v>0.34476744186046493</v>
      </c>
    </row>
    <row r="58" spans="1:34" s="73" customFormat="1" ht="41.1" customHeight="1" thickTop="1" x14ac:dyDescent="0.45">
      <c r="A58" s="14"/>
      <c r="B58" s="48" t="s">
        <v>122</v>
      </c>
      <c r="C58" s="49">
        <v>126167</v>
      </c>
      <c r="D58" s="50">
        <v>10628</v>
      </c>
      <c r="E58" s="50">
        <v>30487</v>
      </c>
      <c r="F58" s="51">
        <v>36590</v>
      </c>
      <c r="G58" s="58">
        <v>0.29046187482918828</v>
      </c>
      <c r="H58" s="59">
        <v>6.785979075512433</v>
      </c>
      <c r="I58" s="118">
        <v>0.23454621313599333</v>
      </c>
      <c r="J58" s="119">
        <v>-4.4645609037442471</v>
      </c>
      <c r="K58" s="120">
        <v>1271</v>
      </c>
      <c r="L58" s="121">
        <v>4481</v>
      </c>
      <c r="M58" s="122">
        <v>5267</v>
      </c>
      <c r="N58" s="58">
        <v>0.24131384089614583</v>
      </c>
      <c r="O58" s="119">
        <v>5.2006382753071234</v>
      </c>
      <c r="P58" s="123">
        <v>36.094224321732305</v>
      </c>
      <c r="Q58" s="119">
        <v>12.988340849826024</v>
      </c>
      <c r="R58" s="61"/>
      <c r="S58" s="62" t="s">
        <v>122</v>
      </c>
      <c r="T58" s="49">
        <v>126167</v>
      </c>
      <c r="U58" s="51">
        <v>20829</v>
      </c>
      <c r="V58" s="87">
        <v>6998</v>
      </c>
      <c r="W58" s="51">
        <v>444500</v>
      </c>
      <c r="X58" s="88">
        <v>21567</v>
      </c>
      <c r="Y58" s="124">
        <v>7.0540181713094521E-2</v>
      </c>
      <c r="Z58" s="125">
        <v>2.3680789137166514</v>
      </c>
      <c r="AA58" s="67">
        <f>[2]BASE!F55</f>
        <v>35.925400461293364</v>
      </c>
      <c r="AB58" s="68">
        <f>AA58-[2]BASE!G55/([2]BASE!D55/100)</f>
        <v>14.713039067267985</v>
      </c>
      <c r="AC58" s="69">
        <v>0.56478708640712882</v>
      </c>
      <c r="AD58" s="70">
        <v>0.14030026148817987</v>
      </c>
      <c r="AE58" s="61"/>
      <c r="AF58" s="126">
        <v>1.6148880371192254</v>
      </c>
      <c r="AG58" s="80">
        <v>6.6696394917963531E-2</v>
      </c>
    </row>
    <row r="59" spans="1:34" ht="16.5" customHeight="1" x14ac:dyDescent="0.45">
      <c r="A59" s="127"/>
      <c r="B59" s="128"/>
      <c r="C59" s="128"/>
      <c r="D59" s="128"/>
      <c r="E59" s="128"/>
      <c r="F59" s="128"/>
      <c r="G59" s="128"/>
      <c r="H59" s="128"/>
      <c r="I59" s="128"/>
      <c r="J59" s="128"/>
      <c r="K59" s="128"/>
      <c r="L59" s="128"/>
      <c r="M59" s="128"/>
      <c r="N59" s="128"/>
      <c r="O59" s="128"/>
      <c r="P59" s="128"/>
      <c r="Q59" s="128"/>
      <c r="R59" s="128"/>
      <c r="S59" s="128"/>
      <c r="T59" s="128"/>
      <c r="U59" s="128"/>
      <c r="V59" s="128"/>
      <c r="W59" s="128"/>
      <c r="X59" s="128"/>
      <c r="Y59" s="128"/>
      <c r="Z59" s="128"/>
      <c r="AA59" s="128"/>
      <c r="AB59" s="128"/>
      <c r="AC59" s="128"/>
      <c r="AD59" s="128"/>
      <c r="AE59" s="128"/>
      <c r="AF59" s="128"/>
      <c r="AG59" s="128"/>
    </row>
    <row r="60" spans="1:34" s="134" customFormat="1" ht="26.1" customHeight="1" x14ac:dyDescent="0.45">
      <c r="A60" s="129"/>
      <c r="B60" s="130" t="s">
        <v>123</v>
      </c>
      <c r="C60" s="131"/>
      <c r="D60" s="131"/>
      <c r="E60" s="131"/>
      <c r="F60" s="131"/>
      <c r="G60" s="131"/>
      <c r="H60" s="131"/>
      <c r="I60" s="131"/>
      <c r="J60" s="131"/>
      <c r="K60" s="131"/>
      <c r="L60" s="131"/>
      <c r="M60" s="131"/>
      <c r="N60" s="131"/>
      <c r="O60" s="131"/>
      <c r="P60" s="131"/>
      <c r="Q60" s="131"/>
      <c r="R60" s="131"/>
      <c r="S60" s="132" t="s">
        <v>124</v>
      </c>
      <c r="T60" s="131"/>
      <c r="U60" s="131"/>
      <c r="V60" s="131"/>
      <c r="W60" s="131"/>
      <c r="X60" s="131"/>
      <c r="Y60" s="133" t="s">
        <v>125</v>
      </c>
      <c r="Z60" s="131"/>
      <c r="AA60" s="131"/>
      <c r="AB60" s="131"/>
      <c r="AC60" s="131"/>
      <c r="AD60" s="131"/>
      <c r="AE60" s="131"/>
      <c r="AF60" s="131"/>
      <c r="AG60" s="131"/>
    </row>
    <row r="61" spans="1:34" s="134" customFormat="1" ht="26.1" customHeight="1" x14ac:dyDescent="0.45">
      <c r="A61" s="129"/>
      <c r="B61" s="130" t="s">
        <v>126</v>
      </c>
      <c r="C61" s="131"/>
      <c r="D61" s="131"/>
      <c r="E61" s="131"/>
      <c r="F61" s="131"/>
      <c r="G61" s="131"/>
      <c r="H61" s="131"/>
      <c r="I61" s="131"/>
      <c r="J61" s="131"/>
      <c r="K61" s="131"/>
      <c r="L61" s="131"/>
      <c r="M61" s="131"/>
      <c r="N61" s="131"/>
      <c r="O61" s="131"/>
      <c r="P61" s="131"/>
      <c r="Q61" s="131"/>
      <c r="R61" s="131"/>
      <c r="S61" s="133" t="s">
        <v>125</v>
      </c>
      <c r="T61" s="131"/>
      <c r="U61" s="131"/>
      <c r="V61" s="131"/>
      <c r="W61" s="131"/>
      <c r="X61" s="131"/>
      <c r="Y61" s="133" t="s">
        <v>127</v>
      </c>
      <c r="Z61" s="131"/>
      <c r="AA61" s="131"/>
      <c r="AB61" s="131"/>
      <c r="AC61" s="131"/>
      <c r="AD61" s="131"/>
      <c r="AE61" s="131"/>
      <c r="AF61" s="131"/>
      <c r="AG61" s="131"/>
    </row>
    <row r="62" spans="1:34" s="134" customFormat="1" ht="26.1" customHeight="1" x14ac:dyDescent="0.45">
      <c r="A62" s="129"/>
      <c r="B62" s="130" t="s">
        <v>128</v>
      </c>
      <c r="C62" s="131"/>
      <c r="D62" s="131"/>
      <c r="E62" s="131"/>
      <c r="F62" s="131"/>
      <c r="G62" s="131"/>
      <c r="H62" s="131"/>
      <c r="I62" s="131"/>
      <c r="J62" s="131"/>
      <c r="K62" s="131"/>
      <c r="L62" s="131"/>
      <c r="M62" s="131"/>
      <c r="N62" s="131"/>
      <c r="O62" s="131"/>
      <c r="P62" s="131"/>
      <c r="Q62" s="131"/>
      <c r="R62" s="131"/>
      <c r="S62" s="133" t="s">
        <v>127</v>
      </c>
      <c r="T62" s="131"/>
      <c r="U62" s="131"/>
      <c r="V62" s="131"/>
      <c r="W62" s="131"/>
      <c r="X62" s="131"/>
      <c r="Y62" s="133" t="s">
        <v>129</v>
      </c>
      <c r="Z62" s="131"/>
      <c r="AA62" s="131"/>
      <c r="AB62" s="131"/>
      <c r="AC62" s="131"/>
      <c r="AD62" s="131"/>
      <c r="AE62" s="131"/>
      <c r="AF62" s="131"/>
      <c r="AG62" s="131"/>
    </row>
    <row r="63" spans="1:34" s="134" customFormat="1" ht="26.1" customHeight="1" x14ac:dyDescent="0.45">
      <c r="A63" s="129"/>
      <c r="B63" s="132" t="s">
        <v>124</v>
      </c>
      <c r="C63" s="135"/>
      <c r="D63" s="135"/>
      <c r="E63" s="135"/>
      <c r="F63" s="135"/>
      <c r="G63" s="135"/>
      <c r="H63" s="135"/>
      <c r="I63" s="136"/>
      <c r="J63" s="135"/>
      <c r="K63" s="135"/>
      <c r="L63" s="135"/>
      <c r="M63" s="135"/>
      <c r="N63" s="135"/>
      <c r="O63" s="135"/>
      <c r="P63" s="135"/>
      <c r="Q63" s="135"/>
      <c r="R63" s="135"/>
      <c r="S63" s="133" t="s">
        <v>130</v>
      </c>
      <c r="T63" s="135"/>
      <c r="U63" s="135"/>
      <c r="V63" s="135"/>
      <c r="W63" s="135"/>
      <c r="X63" s="135"/>
      <c r="Y63" s="137" t="s">
        <v>131</v>
      </c>
      <c r="Z63" s="135"/>
      <c r="AA63" s="135"/>
      <c r="AB63" s="135"/>
      <c r="AC63" s="135"/>
      <c r="AD63" s="135"/>
      <c r="AE63" s="135"/>
      <c r="AF63" s="135"/>
      <c r="AG63" s="135"/>
    </row>
    <row r="64" spans="1:34" s="134" customFormat="1" ht="18.75" customHeight="1" x14ac:dyDescent="0.45">
      <c r="A64" s="129"/>
      <c r="B64" s="133" t="s">
        <v>132</v>
      </c>
      <c r="C64" s="135"/>
      <c r="D64" s="135"/>
      <c r="E64" s="135"/>
      <c r="F64" s="135"/>
      <c r="G64" s="135"/>
      <c r="H64" s="135"/>
      <c r="I64" s="136"/>
      <c r="J64" s="135"/>
      <c r="K64" s="135"/>
      <c r="L64" s="135"/>
      <c r="M64" s="135"/>
      <c r="N64" s="135"/>
      <c r="O64" s="135"/>
      <c r="P64" s="135"/>
      <c r="Q64" s="135"/>
      <c r="R64" s="135"/>
      <c r="S64" s="133" t="s">
        <v>133</v>
      </c>
      <c r="T64" s="135"/>
      <c r="U64" s="135"/>
      <c r="V64" s="135"/>
      <c r="W64" s="135"/>
      <c r="X64" s="135"/>
      <c r="Y64" s="133" t="s">
        <v>133</v>
      </c>
      <c r="Z64" s="135"/>
      <c r="AA64" s="135"/>
      <c r="AB64" s="135"/>
      <c r="AC64" s="135"/>
      <c r="AD64" s="135"/>
      <c r="AE64" s="135"/>
      <c r="AF64" s="135"/>
      <c r="AG64" s="135"/>
    </row>
    <row r="65" spans="1:33" s="134" customFormat="1" ht="26.1" customHeight="1" x14ac:dyDescent="0.45">
      <c r="A65" s="129" t="s">
        <v>134</v>
      </c>
      <c r="B65" s="133" t="s">
        <v>135</v>
      </c>
      <c r="C65" s="135"/>
      <c r="D65" s="135"/>
      <c r="E65" s="135"/>
      <c r="F65" s="135"/>
      <c r="G65" s="135"/>
      <c r="H65" s="135"/>
      <c r="I65" s="136"/>
      <c r="J65" s="135"/>
      <c r="K65" s="135"/>
      <c r="L65" s="135"/>
      <c r="M65" s="135"/>
      <c r="N65" s="135"/>
      <c r="O65" s="135"/>
      <c r="P65" s="135"/>
      <c r="Q65" s="135"/>
      <c r="R65" s="135"/>
      <c r="S65" s="138"/>
      <c r="T65" s="135"/>
      <c r="U65" s="135"/>
      <c r="V65" s="135"/>
      <c r="W65" s="135"/>
      <c r="X65" s="135"/>
      <c r="Y65" s="133" t="s">
        <v>136</v>
      </c>
      <c r="Z65" s="135"/>
      <c r="AA65" s="135"/>
      <c r="AB65" s="135"/>
      <c r="AC65" s="135"/>
      <c r="AD65" s="135"/>
      <c r="AE65" s="135"/>
      <c r="AF65" s="135"/>
      <c r="AG65" s="135"/>
    </row>
    <row r="66" spans="1:33" s="142" customFormat="1" ht="23.25" customHeight="1" x14ac:dyDescent="0.45">
      <c r="A66" s="139"/>
      <c r="B66" s="133" t="s">
        <v>137</v>
      </c>
      <c r="C66" s="140"/>
      <c r="D66" s="140"/>
      <c r="E66" s="140"/>
      <c r="F66" s="140"/>
      <c r="G66" s="140"/>
      <c r="H66" s="140"/>
      <c r="I66" s="141"/>
      <c r="J66" s="140"/>
      <c r="K66" s="140"/>
      <c r="L66" s="140"/>
      <c r="M66" s="140"/>
      <c r="N66" s="140"/>
      <c r="O66" s="140"/>
      <c r="P66" s="140"/>
      <c r="Q66" s="140"/>
      <c r="R66" s="140"/>
      <c r="S66" s="140"/>
      <c r="T66" s="140"/>
      <c r="U66" s="140"/>
      <c r="V66" s="140"/>
      <c r="W66" s="140"/>
      <c r="X66" s="140"/>
      <c r="Y66" s="133" t="s">
        <v>138</v>
      </c>
      <c r="Z66" s="140"/>
      <c r="AA66" s="140"/>
      <c r="AB66" s="140"/>
      <c r="AC66" s="140"/>
      <c r="AD66" s="140"/>
      <c r="AE66" s="140"/>
      <c r="AF66" s="140"/>
      <c r="AG66" s="140"/>
    </row>
    <row r="67" spans="1:33" ht="22.8" x14ac:dyDescent="0.45">
      <c r="B67" s="133"/>
      <c r="I67" s="145"/>
    </row>
    <row r="69" spans="1:33" ht="22.8" x14ac:dyDescent="0.45">
      <c r="B69" s="133"/>
    </row>
  </sheetData>
  <autoFilter ref="B8:AG58">
    <filterColumn colId="5" showButton="0"/>
    <filterColumn colId="7" showButton="0"/>
    <filterColumn colId="12" showButton="0"/>
    <filterColumn colId="14" showButton="0"/>
    <filterColumn colId="19" showButton="0"/>
    <filterColumn colId="21" showButton="0"/>
    <filterColumn colId="23" showButton="0"/>
    <filterColumn colId="25" showButton="0"/>
    <filterColumn colId="27" showButton="0"/>
    <filterColumn colId="30" showButton="0"/>
  </autoFilter>
  <mergeCells count="68">
    <mergeCell ref="D2:Q2"/>
    <mergeCell ref="AF2:AG2"/>
    <mergeCell ref="G3:H3"/>
    <mergeCell ref="I3:K3"/>
    <mergeCell ref="N3:O3"/>
    <mergeCell ref="P3:Q3"/>
    <mergeCell ref="U3:Z3"/>
    <mergeCell ref="AA3:AB3"/>
    <mergeCell ref="AC3:AD3"/>
    <mergeCell ref="AF3:AG3"/>
    <mergeCell ref="B4:B6"/>
    <mergeCell ref="C4:C6"/>
    <mergeCell ref="D4:O4"/>
    <mergeCell ref="P4:Q6"/>
    <mergeCell ref="S4:S6"/>
    <mergeCell ref="Y4:Z6"/>
    <mergeCell ref="AA4:AB6"/>
    <mergeCell ref="AC4:AD6"/>
    <mergeCell ref="AF4:AG6"/>
    <mergeCell ref="D5:J5"/>
    <mergeCell ref="G6:H6"/>
    <mergeCell ref="I6:J6"/>
    <mergeCell ref="N6:O6"/>
    <mergeCell ref="T4:T6"/>
    <mergeCell ref="G7:H7"/>
    <mergeCell ref="I7:J7"/>
    <mergeCell ref="N7:O7"/>
    <mergeCell ref="P7:Q7"/>
    <mergeCell ref="U7:V7"/>
    <mergeCell ref="G8:H8"/>
    <mergeCell ref="I8:J8"/>
    <mergeCell ref="N8:O8"/>
    <mergeCell ref="P8:Q8"/>
    <mergeCell ref="U8:V8"/>
    <mergeCell ref="S9:T9"/>
    <mergeCell ref="Y7:Z7"/>
    <mergeCell ref="AA7:AB7"/>
    <mergeCell ref="AC7:AD7"/>
    <mergeCell ref="AF7:AG7"/>
    <mergeCell ref="W8:X8"/>
    <mergeCell ref="W7:X7"/>
    <mergeCell ref="B9:C9"/>
    <mergeCell ref="G9:H9"/>
    <mergeCell ref="I9:J9"/>
    <mergeCell ref="N9:O9"/>
    <mergeCell ref="P9:Q9"/>
    <mergeCell ref="AF9:AG9"/>
    <mergeCell ref="Y8:Z8"/>
    <mergeCell ref="AA8:AB8"/>
    <mergeCell ref="AC8:AD8"/>
    <mergeCell ref="AF8:AG8"/>
    <mergeCell ref="U9:V9"/>
    <mergeCell ref="W9:X9"/>
    <mergeCell ref="Y9:Z9"/>
    <mergeCell ref="AA9:AB9"/>
    <mergeCell ref="AC9:AD9"/>
    <mergeCell ref="AF10:AG10"/>
    <mergeCell ref="B10:C10"/>
    <mergeCell ref="G10:H10"/>
    <mergeCell ref="I10:J10"/>
    <mergeCell ref="N10:O10"/>
    <mergeCell ref="P10:Q10"/>
    <mergeCell ref="S10:T10"/>
    <mergeCell ref="U10:V10"/>
    <mergeCell ref="W10:X10"/>
    <mergeCell ref="Y10:Z10"/>
    <mergeCell ref="AA10:AB10"/>
    <mergeCell ref="AC10:AD10"/>
  </mergeCells>
  <phoneticPr fontId="3"/>
  <conditionalFormatting sqref="G11:H58">
    <cfRule type="expression" dxfId="16" priority="8">
      <formula>$G11&gt;=0.5</formula>
    </cfRule>
    <cfRule type="expression" dxfId="15" priority="19">
      <formula>$G11&gt;=0.2</formula>
    </cfRule>
  </conditionalFormatting>
  <conditionalFormatting sqref="Y11:Z58">
    <cfRule type="expression" dxfId="14" priority="6">
      <formula>$Y11&gt;=0.1</formula>
    </cfRule>
    <cfRule type="expression" dxfId="13" priority="14">
      <formula>$Y11&gt;=0.05</formula>
    </cfRule>
  </conditionalFormatting>
  <conditionalFormatting sqref="N11:O58">
    <cfRule type="expression" dxfId="12" priority="10">
      <formula>$N11&gt;=0.5</formula>
    </cfRule>
    <cfRule type="expression" dxfId="11" priority="11">
      <formula>$N11&gt;=0.2</formula>
    </cfRule>
  </conditionalFormatting>
  <conditionalFormatting sqref="P11:Q58">
    <cfRule type="expression" dxfId="10" priority="15">
      <formula>$P11&gt;=30</formula>
    </cfRule>
    <cfRule type="expression" dxfId="9" priority="16">
      <formula>$P11&gt;=20</formula>
    </cfRule>
  </conditionalFormatting>
  <conditionalFormatting sqref="AF11:AG58">
    <cfRule type="expression" dxfId="8" priority="9">
      <formula>#REF!="-"</formula>
    </cfRule>
  </conditionalFormatting>
  <conditionalFormatting sqref="H11">
    <cfRule type="expression" dxfId="7" priority="7">
      <formula>$G$11&gt;=0.5</formula>
    </cfRule>
  </conditionalFormatting>
  <conditionalFormatting sqref="I11:J11 I57:J58 I53:J53 I49:J50 I41:J43 I32:J39 I17:J17 I19:J20 I22:J29">
    <cfRule type="expression" dxfId="6" priority="5">
      <formula>$P11&lt;10</formula>
    </cfRule>
    <cfRule type="expression" dxfId="5" priority="17">
      <formula>$I11&lt;=0.25</formula>
    </cfRule>
    <cfRule type="expression" dxfId="4" priority="18">
      <formula>$I11&lt;=0.4</formula>
    </cfRule>
  </conditionalFormatting>
  <conditionalFormatting sqref="AA11:AB58">
    <cfRule type="expression" dxfId="3" priority="3">
      <formula>$AA11&gt;=25</formula>
    </cfRule>
    <cfRule type="expression" dxfId="2" priority="4">
      <formula>$AA11&gt;=15</formula>
    </cfRule>
  </conditionalFormatting>
  <conditionalFormatting sqref="AC11:AD58">
    <cfRule type="expression" dxfId="1" priority="1">
      <formula>$AC11="-"</formula>
    </cfRule>
    <cfRule type="expression" dxfId="0" priority="2">
      <formula>$AC11&gt;=0.5</formula>
    </cfRule>
  </conditionalFormatting>
  <printOptions horizontalCentered="1" verticalCentered="1"/>
  <pageMargins left="0.11811023622047245" right="0.11811023622047245" top="0.55118110236220474" bottom="0.15748031496062992" header="0.31496062992125984" footer="0.31496062992125984"/>
  <pageSetup paperSize="8" scale="44" fitToHeight="2" orientation="landscape" r:id="rId1"/>
  <rowBreaks count="1" manualBreakCount="1">
    <brk id="33" min="1" max="3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渡邊 駿平(watanabe-shumpei.lr2)</dc:creator>
  <cp:lastModifiedBy>渡邊 駿平(watanabe-shumpei.lr2)</cp:lastModifiedBy>
  <dcterms:created xsi:type="dcterms:W3CDTF">2021-07-29T11:57:27Z</dcterms:created>
  <dcterms:modified xsi:type="dcterms:W3CDTF">2021-07-30T09:45:33Z</dcterms:modified>
</cp:coreProperties>
</file>