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file4.inside.mhlw.go.jp\文書共有領域\全省領域\10900000_健康局\0000　2年度インフルエンザ流行期における発熱外来診療体制確保支援補助金\01　交付要綱\05    210323ホームページ実績報告書差し替え\"/>
    </mc:Choice>
  </mc:AlternateContent>
  <bookViews>
    <workbookView xWindow="0" yWindow="0" windowWidth="28800" windowHeight="11460" tabRatio="880"/>
  </bookViews>
  <sheets>
    <sheet name="実績報告書" sheetId="40" r:id="rId1"/>
    <sheet name="実績報告書（別紙）" sheetId="41" r:id="rId2"/>
    <sheet name="決算書" sheetId="53" r:id="rId3"/>
    <sheet name="実績報告書 記入要領" sheetId="67" r:id="rId4"/>
    <sheet name="実績報告書（別紙） 記入要領" sheetId="68" r:id="rId5"/>
    <sheet name="【参考事例】実績報告書（別紙）Ⅲ．事業計画の記載" sheetId="52" r:id="rId6"/>
    <sheet name="決算書 記入例" sheetId="54" r:id="rId7"/>
  </sheets>
  <externalReferences>
    <externalReference r:id="rId8"/>
  </externalReferences>
  <definedNames>
    <definedName name="_Key1" localSheetId="3" hidden="1">#REF!</definedName>
    <definedName name="_Key1" localSheetId="4" hidden="1">#REF!</definedName>
    <definedName name="_Key1" hidden="1">#REF!</definedName>
    <definedName name="_Key2" localSheetId="3" hidden="1">#REF!</definedName>
    <definedName name="_Key2" localSheetId="4" hidden="1">#REF!</definedName>
    <definedName name="_Key2" hidden="1">#REF!</definedName>
    <definedName name="_Order1" hidden="1">255</definedName>
    <definedName name="_Order2" hidden="1">255</definedName>
    <definedName name="_Sort" localSheetId="3" hidden="1">#REF!</definedName>
    <definedName name="_Sort" localSheetId="4" hidden="1">#REF!</definedName>
    <definedName name="_Sort" hidden="1">#REF!</definedName>
    <definedName name="aaaaaaaaaaaaaaaaaa" localSheetId="3" hidden="1">#REF!</definedName>
    <definedName name="aaaaaaaaaaaaaaaaaa" localSheetId="4" hidden="1">#REF!</definedName>
    <definedName name="aaaaaaaaaaaaaaaaaa" hidden="1">#REF!</definedName>
    <definedName name="E" localSheetId="3" hidden="1">#REF!</definedName>
    <definedName name="E" localSheetId="4" hidden="1">#REF!</definedName>
    <definedName name="E" hidden="1">#REF!</definedName>
    <definedName name="ｌ" localSheetId="3" hidden="1">#REF!</definedName>
    <definedName name="ｌ" localSheetId="4" hidden="1">#REF!</definedName>
    <definedName name="ｌ" hidden="1">#REF!</definedName>
    <definedName name="_xlnm.Print_Area" localSheetId="2">決算書!$A$1:$E$23</definedName>
    <definedName name="_xlnm.Print_Area" localSheetId="6">'決算書 記入例'!$A$1:$E$23</definedName>
    <definedName name="_xlnm.Print_Area" localSheetId="3">'実績報告書 記入要領'!$A$1:$I$27</definedName>
    <definedName name="_xlnm.Print_Area" localSheetId="1">'実績報告書（別紙）'!$A$1:$Z$56</definedName>
    <definedName name="_xlnm.Print_Area" localSheetId="4">'実績報告書（別紙） 記入要領'!$A$1:$AL$56</definedName>
    <definedName name="あ" localSheetId="3" hidden="1">#REF!</definedName>
    <definedName name="あ" localSheetId="4" hidden="1">#REF!</definedName>
    <definedName name="あ" hidden="1">#REF!</definedName>
    <definedName name="い" localSheetId="3" hidden="1">#REF!</definedName>
    <definedName name="い" localSheetId="4" hidden="1">#REF!</definedName>
    <definedName name="い" hidden="1">#REF!</definedName>
    <definedName name="こ" localSheetId="3" hidden="1">#REF!</definedName>
    <definedName name="こ" localSheetId="4" hidden="1">#REF!</definedName>
    <definedName name="こ" hidden="1">#REF!</definedName>
    <definedName name="こ」" localSheetId="3" hidden="1">#REF!</definedName>
    <definedName name="こ」" localSheetId="4" hidden="1">#REF!</definedName>
    <definedName name="こ」" hidden="1">#REF!</definedName>
    <definedName name="に" hidden="1">#REF!</definedName>
    <definedName name="事業分類">[1]事業分類・区分!$B$2:$H$2</definedName>
    <definedName name="別紙１７" localSheetId="3" hidden="1">#REF!</definedName>
    <definedName name="別紙１７" localSheetId="4" hidden="1">#REF!</definedName>
    <definedName name="別紙１７" hidden="1">#REF!</definedName>
    <definedName name="別紙３１" localSheetId="3" hidden="1">#REF!</definedName>
    <definedName name="別紙３１" localSheetId="4" hidden="1">#REF!</definedName>
    <definedName name="別紙３１" hidden="1">#REF!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50" i="68" l="1"/>
  <c r="S36" i="68"/>
  <c r="S50" i="41"/>
  <c r="S36" i="41"/>
  <c r="W29" i="41" l="1"/>
  <c r="W48" i="41"/>
  <c r="W47" i="41"/>
  <c r="W45" i="41"/>
  <c r="W44" i="41"/>
  <c r="W43" i="41"/>
  <c r="W34" i="41"/>
  <c r="W33" i="41"/>
  <c r="W31" i="41"/>
  <c r="W30" i="41"/>
  <c r="W35" i="41" l="1"/>
  <c r="C8" i="54" l="1"/>
  <c r="W50" i="68" l="1"/>
  <c r="W48" i="68"/>
  <c r="W47" i="68"/>
  <c r="W45" i="68"/>
  <c r="W44" i="68"/>
  <c r="W43" i="68"/>
  <c r="W49" i="68" s="1"/>
  <c r="W36" i="68"/>
  <c r="W34" i="68"/>
  <c r="W33" i="68"/>
  <c r="W31" i="68"/>
  <c r="W30" i="68"/>
  <c r="W29" i="68"/>
  <c r="W35" i="68" l="1"/>
  <c r="W38" i="68" s="1"/>
  <c r="W52" i="68"/>
  <c r="Q54" i="68" l="1"/>
  <c r="W36" i="41" l="1"/>
  <c r="C8" i="53" l="1"/>
  <c r="W49" i="41" l="1"/>
  <c r="W52" i="41" l="1"/>
  <c r="W38" i="41"/>
  <c r="Q54" i="41" l="1"/>
  <c r="C6" i="54" s="1"/>
  <c r="C7" i="54" s="1"/>
  <c r="E6" i="54" s="1"/>
  <c r="E10" i="54" s="1"/>
  <c r="D21" i="67" l="1"/>
  <c r="D21" i="40"/>
  <c r="C6" i="53" s="1"/>
  <c r="C10" i="54"/>
  <c r="W50" i="41" l="1"/>
  <c r="C7" i="53" l="1"/>
  <c r="C10" i="53" s="1"/>
  <c r="E6" i="53" l="1"/>
  <c r="E10" i="53" s="1"/>
</calcChain>
</file>

<file path=xl/sharedStrings.xml><?xml version="1.0" encoding="utf-8"?>
<sst xmlns="http://schemas.openxmlformats.org/spreadsheetml/2006/main" count="429" uniqueCount="126">
  <si>
    <t>番号</t>
    <rPh sb="0" eb="2">
      <t>バンゴウ</t>
    </rPh>
    <phoneticPr fontId="3"/>
  </si>
  <si>
    <t xml:space="preserve">    厚生労働大臣    殿</t>
  </si>
  <si>
    <t>Ⅰ．基本情報</t>
    <rPh sb="2" eb="4">
      <t>キホン</t>
    </rPh>
    <rPh sb="4" eb="6">
      <t>ジョウホウ</t>
    </rPh>
    <phoneticPr fontId="3"/>
  </si>
  <si>
    <t>令和</t>
    <rPh sb="0" eb="2">
      <t>レイワ</t>
    </rPh>
    <phoneticPr fontId="3"/>
  </si>
  <si>
    <t>年</t>
    <rPh sb="0" eb="1">
      <t>ネン</t>
    </rPh>
    <phoneticPr fontId="3"/>
  </si>
  <si>
    <t>月</t>
    <rPh sb="0" eb="1">
      <t>ツキ</t>
    </rPh>
    <phoneticPr fontId="3"/>
  </si>
  <si>
    <t>日</t>
    <rPh sb="0" eb="1">
      <t>ヒ</t>
    </rPh>
    <phoneticPr fontId="3"/>
  </si>
  <si>
    <t>２．医療機関の名称</t>
    <rPh sb="2" eb="4">
      <t>イリョウ</t>
    </rPh>
    <rPh sb="4" eb="6">
      <t>キカン</t>
    </rPh>
    <rPh sb="7" eb="9">
      <t>メイショウ</t>
    </rPh>
    <phoneticPr fontId="3"/>
  </si>
  <si>
    <t>４．医療機関の住所</t>
    <phoneticPr fontId="3"/>
  </si>
  <si>
    <t>５．医療機関の電話番号</t>
    <rPh sb="2" eb="4">
      <t>イリョウ</t>
    </rPh>
    <rPh sb="4" eb="6">
      <t>キカン</t>
    </rPh>
    <rPh sb="7" eb="9">
      <t>デンワ</t>
    </rPh>
    <rPh sb="9" eb="11">
      <t>バンゴウ</t>
    </rPh>
    <phoneticPr fontId="3"/>
  </si>
  <si>
    <t>６．担当者の所属及び氏名</t>
    <rPh sb="2" eb="5">
      <t>タントウシャ</t>
    </rPh>
    <rPh sb="6" eb="8">
      <t>ショゾク</t>
    </rPh>
    <rPh sb="8" eb="9">
      <t>オヨ</t>
    </rPh>
    <rPh sb="10" eb="12">
      <t>シメイ</t>
    </rPh>
    <phoneticPr fontId="3"/>
  </si>
  <si>
    <t>所属</t>
    <rPh sb="0" eb="2">
      <t>ショゾク</t>
    </rPh>
    <phoneticPr fontId="3"/>
  </si>
  <si>
    <t>氏名</t>
    <rPh sb="0" eb="2">
      <t>シメイ</t>
    </rPh>
    <phoneticPr fontId="3"/>
  </si>
  <si>
    <t>７．担当者のＥメールアドレス</t>
    <rPh sb="2" eb="5">
      <t>タントウシャ</t>
    </rPh>
    <phoneticPr fontId="3"/>
  </si>
  <si>
    <t>Ⅱ．補助金の振込先</t>
    <rPh sb="2" eb="5">
      <t>ホジョキン</t>
    </rPh>
    <rPh sb="6" eb="9">
      <t>フリコミサキ</t>
    </rPh>
    <phoneticPr fontId="3"/>
  </si>
  <si>
    <t>金融機関名</t>
    <rPh sb="0" eb="2">
      <t>キンユウ</t>
    </rPh>
    <rPh sb="2" eb="4">
      <t>キカン</t>
    </rPh>
    <rPh sb="4" eb="5">
      <t>メイ</t>
    </rPh>
    <phoneticPr fontId="3"/>
  </si>
  <si>
    <t>支店名</t>
    <rPh sb="0" eb="3">
      <t>シテンメイ</t>
    </rPh>
    <phoneticPr fontId="3"/>
  </si>
  <si>
    <t>金融機関コード</t>
    <rPh sb="0" eb="2">
      <t>キンユウ</t>
    </rPh>
    <rPh sb="2" eb="4">
      <t>キカン</t>
    </rPh>
    <phoneticPr fontId="3"/>
  </si>
  <si>
    <t>支店コード</t>
    <rPh sb="0" eb="2">
      <t>シテン</t>
    </rPh>
    <phoneticPr fontId="3"/>
  </si>
  <si>
    <t>口座名義</t>
    <rPh sb="0" eb="2">
      <t>コウザ</t>
    </rPh>
    <rPh sb="2" eb="4">
      <t>メイギ</t>
    </rPh>
    <phoneticPr fontId="3"/>
  </si>
  <si>
    <t>フリガナ</t>
  </si>
  <si>
    <t>口座種別</t>
    <rPh sb="0" eb="2">
      <t>コウザ</t>
    </rPh>
    <rPh sb="2" eb="4">
      <t>シュベツ</t>
    </rPh>
    <phoneticPr fontId="3"/>
  </si>
  <si>
    <t>口座番号</t>
    <rPh sb="0" eb="2">
      <t>コウザ</t>
    </rPh>
    <rPh sb="2" eb="4">
      <t>バンゴウ</t>
    </rPh>
    <phoneticPr fontId="3"/>
  </si>
  <si>
    <t>１／２</t>
    <phoneticPr fontId="3"/>
  </si>
  <si>
    <t>事業開始月</t>
    <rPh sb="0" eb="2">
      <t>ジギョウ</t>
    </rPh>
    <rPh sb="2" eb="4">
      <t>カイシ</t>
    </rPh>
    <rPh sb="4" eb="5">
      <t>ツキ</t>
    </rPh>
    <phoneticPr fontId="3"/>
  </si>
  <si>
    <t>事業終了月</t>
    <rPh sb="0" eb="2">
      <t>ジギョウ</t>
    </rPh>
    <rPh sb="2" eb="4">
      <t>シュウリョウ</t>
    </rPh>
    <rPh sb="4" eb="5">
      <t>ツキ</t>
    </rPh>
    <phoneticPr fontId="3"/>
  </si>
  <si>
    <t>内　　　　容</t>
    <rPh sb="0" eb="1">
      <t>ナイ</t>
    </rPh>
    <rPh sb="5" eb="6">
      <t>カタチ</t>
    </rPh>
    <phoneticPr fontId="3"/>
  </si>
  <si>
    <t>金　　額（円）</t>
    <rPh sb="0" eb="1">
      <t>カネ</t>
    </rPh>
    <rPh sb="3" eb="4">
      <t>ガク</t>
    </rPh>
    <rPh sb="5" eb="6">
      <t>エン</t>
    </rPh>
    <phoneticPr fontId="3"/>
  </si>
  <si>
    <t>２／２</t>
    <phoneticPr fontId="3"/>
  </si>
  <si>
    <t>項目</t>
    <rPh sb="0" eb="2">
      <t>コウモク</t>
    </rPh>
    <phoneticPr fontId="3"/>
  </si>
  <si>
    <t>日</t>
    <rPh sb="0" eb="1">
      <t>ニチ</t>
    </rPh>
    <phoneticPr fontId="2"/>
  </si>
  <si>
    <t>指定日</t>
    <rPh sb="0" eb="3">
      <t>シテイビ</t>
    </rPh>
    <phoneticPr fontId="2"/>
  </si>
  <si>
    <t>令和</t>
    <rPh sb="0" eb="2">
      <t>レイワ</t>
    </rPh>
    <phoneticPr fontId="2"/>
  </si>
  <si>
    <t>年</t>
    <rPh sb="0" eb="1">
      <t>ネン</t>
    </rPh>
    <phoneticPr fontId="2"/>
  </si>
  <si>
    <t>月</t>
    <rPh sb="0" eb="1">
      <t>ガツ</t>
    </rPh>
    <phoneticPr fontId="2"/>
  </si>
  <si>
    <t>指定解除日</t>
    <rPh sb="0" eb="2">
      <t>シテイ</t>
    </rPh>
    <rPh sb="2" eb="4">
      <t>カイジョ</t>
    </rPh>
    <rPh sb="4" eb="5">
      <t>ビ</t>
    </rPh>
    <phoneticPr fontId="2"/>
  </si>
  <si>
    <t>診療室①</t>
    <rPh sb="0" eb="3">
      <t>シンリョウシツ</t>
    </rPh>
    <phoneticPr fontId="2"/>
  </si>
  <si>
    <t>時間</t>
    <rPh sb="0" eb="2">
      <t>ジカン</t>
    </rPh>
    <phoneticPr fontId="2"/>
  </si>
  <si>
    <t>人</t>
    <rPh sb="0" eb="1">
      <t>ニン</t>
    </rPh>
    <phoneticPr fontId="2"/>
  </si>
  <si>
    <t>診療室②</t>
    <rPh sb="0" eb="3">
      <t>シンリョウシツ</t>
    </rPh>
    <phoneticPr fontId="2"/>
  </si>
  <si>
    <t>診療室③</t>
    <rPh sb="0" eb="3">
      <t>シンリョウシツ</t>
    </rPh>
    <phoneticPr fontId="2"/>
  </si>
  <si>
    <t>合　　計（a）</t>
    <rPh sb="0" eb="1">
      <t>ゴウ</t>
    </rPh>
    <rPh sb="3" eb="4">
      <t>ケイ</t>
    </rPh>
    <phoneticPr fontId="3"/>
  </si>
  <si>
    <t>円</t>
    <rPh sb="0" eb="1">
      <t>エン</t>
    </rPh>
    <phoneticPr fontId="2"/>
  </si>
  <si>
    <t>稼働日数</t>
    <rPh sb="0" eb="2">
      <t>カドウ</t>
    </rPh>
    <rPh sb="2" eb="4">
      <t>ニッスウ</t>
    </rPh>
    <phoneticPr fontId="2"/>
  </si>
  <si>
    <t>基準額</t>
    <rPh sb="0" eb="2">
      <t>キジュン</t>
    </rPh>
    <rPh sb="2" eb="3">
      <t>ガク</t>
    </rPh>
    <phoneticPr fontId="2"/>
  </si>
  <si>
    <t>８．都道府県の診療･検査医療機関(仮称)の指定</t>
    <rPh sb="2" eb="6">
      <t>トドウフケン</t>
    </rPh>
    <rPh sb="7" eb="9">
      <t>シンリョウ</t>
    </rPh>
    <rPh sb="10" eb="12">
      <t>ケンサ</t>
    </rPh>
    <rPh sb="12" eb="14">
      <t>イリョウ</t>
    </rPh>
    <rPh sb="14" eb="16">
      <t>キカン</t>
    </rPh>
    <rPh sb="17" eb="19">
      <t>カショウ</t>
    </rPh>
    <rPh sb="21" eb="23">
      <t>シテイ</t>
    </rPh>
    <phoneticPr fontId="3"/>
  </si>
  <si>
    <t>３．保険医療機関番号</t>
    <rPh sb="2" eb="4">
      <t>ホケン</t>
    </rPh>
    <rPh sb="4" eb="6">
      <t>イリョウ</t>
    </rPh>
    <rPh sb="6" eb="8">
      <t>キカン</t>
    </rPh>
    <rPh sb="8" eb="10">
      <t>バンゴウ</t>
    </rPh>
    <phoneticPr fontId="3"/>
  </si>
  <si>
    <t>９．自院のかかりつけ患者及び自院に相談のあった患者である発熱患者等のみを受け入れる｢診療･検査医療機関(仮称)｣の指定を受けた場合</t>
    <rPh sb="2" eb="4">
      <t>ジイン</t>
    </rPh>
    <rPh sb="10" eb="12">
      <t>カンジャ</t>
    </rPh>
    <rPh sb="12" eb="13">
      <t>オヨ</t>
    </rPh>
    <rPh sb="14" eb="16">
      <t>ジイン</t>
    </rPh>
    <rPh sb="17" eb="19">
      <t>ソウダン</t>
    </rPh>
    <rPh sb="23" eb="25">
      <t>カンジャ</t>
    </rPh>
    <rPh sb="28" eb="30">
      <t>ハツネツ</t>
    </rPh>
    <rPh sb="30" eb="32">
      <t>カンジャ</t>
    </rPh>
    <rPh sb="32" eb="33">
      <t>トウ</t>
    </rPh>
    <rPh sb="36" eb="37">
      <t>ウ</t>
    </rPh>
    <rPh sb="38" eb="39">
      <t>イ</t>
    </rPh>
    <rPh sb="60" eb="61">
      <t>ウ</t>
    </rPh>
    <rPh sb="63" eb="65">
      <t>バアイ</t>
    </rPh>
    <phoneticPr fontId="2"/>
  </si>
  <si>
    <t>自院のかかりつけ患者及び自院に相談のあった患者である発熱患者等のみを受け入れる場合は↓に入力</t>
    <rPh sb="39" eb="41">
      <t>バアイ</t>
    </rPh>
    <rPh sb="44" eb="46">
      <t>ニュウリョク</t>
    </rPh>
    <phoneticPr fontId="2"/>
  </si>
  <si>
    <t>合　　計（a'）</t>
    <rPh sb="0" eb="1">
      <t>ゴウ</t>
    </rPh>
    <rPh sb="3" eb="4">
      <t>ケイ</t>
    </rPh>
    <phoneticPr fontId="3"/>
  </si>
  <si>
    <t>（別紙）</t>
    <phoneticPr fontId="3"/>
  </si>
  <si>
    <t>1日1室当たり最大</t>
    <rPh sb="1" eb="2">
      <t>ニチ</t>
    </rPh>
    <rPh sb="3" eb="4">
      <t>シツ</t>
    </rPh>
    <rPh sb="4" eb="5">
      <t>ア</t>
    </rPh>
    <rPh sb="7" eb="9">
      <t>サイダイ</t>
    </rPh>
    <phoneticPr fontId="2"/>
  </si>
  <si>
    <t>基準額</t>
    <rPh sb="0" eb="3">
      <t>キジュンガク</t>
    </rPh>
    <phoneticPr fontId="2"/>
  </si>
  <si>
    <t>(b)</t>
    <phoneticPr fontId="2"/>
  </si>
  <si>
    <t>上限額</t>
    <rPh sb="0" eb="3">
      <t>ジョウゲンガク</t>
    </rPh>
    <phoneticPr fontId="2"/>
  </si>
  <si>
    <t>円</t>
    <rPh sb="0" eb="1">
      <t>エン</t>
    </rPh>
    <phoneticPr fontId="3"/>
  </si>
  <si>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</si>
  <si>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（a）-（c）=(d)</t>
    <phoneticPr fontId="3"/>
  </si>
  <si>
    <t>（a'）-（c'）=(d')</t>
    <phoneticPr fontId="3"/>
  </si>
  <si>
    <t>令和○年○月○日</t>
    <rPh sb="0" eb="2">
      <t>レイワ</t>
    </rPh>
    <rPh sb="3" eb="4">
      <t>ネン</t>
    </rPh>
    <rPh sb="5" eb="6">
      <t>ガツ</t>
    </rPh>
    <rPh sb="7" eb="8">
      <t>ニチ</t>
    </rPh>
    <phoneticPr fontId="3"/>
  </si>
  <si>
    <t>上記のとおり相違ありません。</t>
    <rPh sb="0" eb="2">
      <t>ジョウキ</t>
    </rPh>
    <rPh sb="6" eb="8">
      <t>ソウイ</t>
    </rPh>
    <phoneticPr fontId="2"/>
  </si>
  <si>
    <t>　　令和　　年　　月　　日</t>
    <rPh sb="2" eb="4">
      <t>レイワ</t>
    </rPh>
    <rPh sb="6" eb="7">
      <t>ネン</t>
    </rPh>
    <rPh sb="9" eb="10">
      <t>ガツ</t>
    </rPh>
    <rPh sb="12" eb="13">
      <t>ニチ</t>
    </rPh>
    <phoneticPr fontId="2"/>
  </si>
  <si>
    <t>受入体制を確保する日程・時間</t>
    <rPh sb="0" eb="2">
      <t>ウケイレ</t>
    </rPh>
    <rPh sb="2" eb="4">
      <t>タイセイ</t>
    </rPh>
    <rPh sb="5" eb="7">
      <t>カクホ</t>
    </rPh>
    <rPh sb="9" eb="11">
      <t>ニッテイ</t>
    </rPh>
    <rPh sb="12" eb="14">
      <t>ジカン</t>
    </rPh>
    <phoneticPr fontId="2"/>
  </si>
  <si>
    <t>診察室a</t>
    <rPh sb="0" eb="2">
      <t>シンサツ</t>
    </rPh>
    <rPh sb="2" eb="3">
      <t>シツ</t>
    </rPh>
    <phoneticPr fontId="2"/>
  </si>
  <si>
    <t>診察室b</t>
    <rPh sb="0" eb="2">
      <t>シンサツ</t>
    </rPh>
    <rPh sb="2" eb="3">
      <t>シツ</t>
    </rPh>
    <phoneticPr fontId="2"/>
  </si>
  <si>
    <t>【参考事例】</t>
    <rPh sb="1" eb="3">
      <t>サンコウ</t>
    </rPh>
    <rPh sb="3" eb="5">
      <t>ジレイ</t>
    </rPh>
    <phoneticPr fontId="2"/>
  </si>
  <si>
    <t>１．施設概要</t>
    <rPh sb="2" eb="4">
      <t>シセツ</t>
    </rPh>
    <rPh sb="4" eb="6">
      <t>ガイヨウ</t>
    </rPh>
    <phoneticPr fontId="2"/>
  </si>
  <si>
    <t>・「自院のかかりつけ患者及び自院に相談のあった患者である発熱患者等のみを受け入れる」施設ではない。</t>
    <rPh sb="42" eb="44">
      <t>シセツ</t>
    </rPh>
    <phoneticPr fontId="2"/>
  </si>
  <si>
    <t>補助金収入</t>
    <rPh sb="0" eb="3">
      <t>ホジョキン</t>
    </rPh>
    <rPh sb="3" eb="5">
      <t>シュウニュウ</t>
    </rPh>
    <phoneticPr fontId="2"/>
  </si>
  <si>
    <t>歳入</t>
    <rPh sb="0" eb="2">
      <t>サイニュウ</t>
    </rPh>
    <phoneticPr fontId="2"/>
  </si>
  <si>
    <t>歳出</t>
    <rPh sb="0" eb="2">
      <t>サイシュツ</t>
    </rPh>
    <phoneticPr fontId="2"/>
  </si>
  <si>
    <t>体制確保経費</t>
    <rPh sb="0" eb="2">
      <t>タイセイ</t>
    </rPh>
    <rPh sb="2" eb="4">
      <t>カクホ</t>
    </rPh>
    <rPh sb="4" eb="6">
      <t>ケイヒ</t>
    </rPh>
    <phoneticPr fontId="2"/>
  </si>
  <si>
    <t>医療機関名：</t>
    <rPh sb="0" eb="2">
      <t>イリョウ</t>
    </rPh>
    <rPh sb="2" eb="5">
      <t>キカンメイ</t>
    </rPh>
    <phoneticPr fontId="2"/>
  </si>
  <si>
    <t>所在地：</t>
    <rPh sb="0" eb="3">
      <t>ショザイチ</t>
    </rPh>
    <phoneticPr fontId="2"/>
  </si>
  <si>
    <t>氏名</t>
    <rPh sb="0" eb="2">
      <t>シメイ</t>
    </rPh>
    <phoneticPr fontId="2"/>
  </si>
  <si>
    <t>合　　　計</t>
    <rPh sb="0" eb="1">
      <t>ゴウ</t>
    </rPh>
    <rPh sb="4" eb="5">
      <t>ケイ</t>
    </rPh>
    <phoneticPr fontId="2"/>
  </si>
  <si>
    <t xml:space="preserve"> 第３号様式</t>
    <phoneticPr fontId="3"/>
  </si>
  <si>
    <t>令和2年度インフルエンザ流行期における発熱外来診療体制確保支援補助金（インフルエンザ流行期に備えた発熱患者の外来診療・検査体制確保事業）実績報告の提出について</t>
    <rPh sb="0" eb="2">
      <t>レイワ</t>
    </rPh>
    <rPh sb="3" eb="5">
      <t>ネンド</t>
    </rPh>
    <rPh sb="12" eb="15">
      <t>リュウコウキ</t>
    </rPh>
    <rPh sb="19" eb="21">
      <t>ハツネツ</t>
    </rPh>
    <rPh sb="21" eb="23">
      <t>ガイライ</t>
    </rPh>
    <rPh sb="23" eb="25">
      <t>シンリョウ</t>
    </rPh>
    <rPh sb="25" eb="27">
      <t>タイセイ</t>
    </rPh>
    <rPh sb="27" eb="29">
      <t>カクホ</t>
    </rPh>
    <rPh sb="29" eb="31">
      <t>シエン</t>
    </rPh>
    <rPh sb="31" eb="34">
      <t>ホジョキン</t>
    </rPh>
    <rPh sb="42" eb="45">
      <t>リュウコウキ</t>
    </rPh>
    <rPh sb="46" eb="47">
      <t>ソナ</t>
    </rPh>
    <rPh sb="49" eb="51">
      <t>ハツネツ</t>
    </rPh>
    <rPh sb="51" eb="53">
      <t>カンジャ</t>
    </rPh>
    <rPh sb="54" eb="56">
      <t>ガイライ</t>
    </rPh>
    <rPh sb="56" eb="58">
      <t>シンリョウ</t>
    </rPh>
    <rPh sb="59" eb="61">
      <t>ケンサ</t>
    </rPh>
    <rPh sb="61" eb="63">
      <t>タイセイ</t>
    </rPh>
    <rPh sb="63" eb="65">
      <t>カクホ</t>
    </rPh>
    <rPh sb="65" eb="67">
      <t>ジギョウ</t>
    </rPh>
    <rPh sb="68" eb="70">
      <t>ジッセキ</t>
    </rPh>
    <rPh sb="70" eb="72">
      <t>ホウコク</t>
    </rPh>
    <rPh sb="73" eb="75">
      <t>テイシュツ</t>
    </rPh>
    <phoneticPr fontId="2"/>
  </si>
  <si>
    <t xml:space="preserve">  </t>
    <phoneticPr fontId="3"/>
  </si>
  <si>
    <t>　標記について、次のとおり関係書類を添えて報告する。</t>
    <rPh sb="21" eb="23">
      <t>ホウコク</t>
    </rPh>
    <phoneticPr fontId="3"/>
  </si>
  <si>
    <t>１．国庫補助精算額</t>
    <rPh sb="6" eb="8">
      <t>セイサン</t>
    </rPh>
    <phoneticPr fontId="3"/>
  </si>
  <si>
    <r>
      <t>２．精算額調書(事業実績書</t>
    </r>
    <r>
      <rPr>
        <sz val="12"/>
        <color theme="1"/>
        <rFont val="游ゴシック"/>
        <family val="2"/>
        <scheme val="minor"/>
      </rPr>
      <t>）</t>
    </r>
    <rPh sb="8" eb="10">
      <t>ジギョウ</t>
    </rPh>
    <rPh sb="10" eb="12">
      <t>ジッセキ</t>
    </rPh>
    <rPh sb="12" eb="13">
      <t>ショ</t>
    </rPh>
    <phoneticPr fontId="3"/>
  </si>
  <si>
    <t>３．添付書類</t>
    <phoneticPr fontId="2"/>
  </si>
  <si>
    <t>当該事業に係る収入支出決算書の抄本（当該補助事業の決算額を備考欄等に記入すること。）</t>
    <rPh sb="11" eb="13">
      <t>ケッサン</t>
    </rPh>
    <rPh sb="25" eb="27">
      <t>ケッサン</t>
    </rPh>
    <phoneticPr fontId="3"/>
  </si>
  <si>
    <t>第３号様式（別紙）</t>
    <rPh sb="0" eb="1">
      <t>ダイ</t>
    </rPh>
    <rPh sb="2" eb="3">
      <t>ゴウ</t>
    </rPh>
    <rPh sb="3" eb="5">
      <t>ヨウシキ</t>
    </rPh>
    <rPh sb="6" eb="8">
      <t>ベッシ</t>
    </rPh>
    <phoneticPr fontId="3"/>
  </si>
  <si>
    <t>インフルエンザ流行期に備えた発熱患者の外来診療・検査体制確保事業
精算額調書（事業実績書）</t>
    <rPh sb="33" eb="36">
      <t>セイサンガク</t>
    </rPh>
    <rPh sb="36" eb="38">
      <t>チョウショ</t>
    </rPh>
    <rPh sb="39" eb="41">
      <t>ジギョウ</t>
    </rPh>
    <rPh sb="41" eb="43">
      <t>ジッセキ</t>
    </rPh>
    <rPh sb="43" eb="44">
      <t>ショ</t>
    </rPh>
    <phoneticPr fontId="3"/>
  </si>
  <si>
    <t>〒</t>
    <phoneticPr fontId="3"/>
  </si>
  <si>
    <t>延稼働時間数総数</t>
    <rPh sb="0" eb="1">
      <t>ノ</t>
    </rPh>
    <rPh sb="1" eb="3">
      <t>カドウ</t>
    </rPh>
    <rPh sb="3" eb="5">
      <t>ジカン</t>
    </rPh>
    <rPh sb="5" eb="6">
      <t>スウ</t>
    </rPh>
    <rPh sb="6" eb="8">
      <t>ソウスウ</t>
    </rPh>
    <phoneticPr fontId="2"/>
  </si>
  <si>
    <t>延受診者数総数</t>
  </si>
  <si>
    <t>（実際に発熱患者等専用の診察室で診療を行った発熱患者等の受診患者数が０人の月の場合）</t>
    <rPh sb="1" eb="3">
      <t>ジッサイ</t>
    </rPh>
    <rPh sb="4" eb="6">
      <t>ハツネツ</t>
    </rPh>
    <rPh sb="6" eb="8">
      <t>カンジャ</t>
    </rPh>
    <rPh sb="8" eb="9">
      <t>トウ</t>
    </rPh>
    <rPh sb="9" eb="11">
      <t>センヨウ</t>
    </rPh>
    <rPh sb="12" eb="15">
      <t>シンサツシツ</t>
    </rPh>
    <rPh sb="16" eb="18">
      <t>シンリョウ</t>
    </rPh>
    <rPh sb="19" eb="20">
      <t>オコナ</t>
    </rPh>
    <rPh sb="22" eb="24">
      <t>ハツネツ</t>
    </rPh>
    <rPh sb="24" eb="26">
      <t>カンジャ</t>
    </rPh>
    <rPh sb="26" eb="27">
      <t>トウ</t>
    </rPh>
    <rPh sb="28" eb="30">
      <t>ジュシン</t>
    </rPh>
    <rPh sb="30" eb="33">
      <t>カンジャスウ</t>
    </rPh>
    <rPh sb="35" eb="36">
      <t>ニン</t>
    </rPh>
    <rPh sb="37" eb="38">
      <t>ツキ</t>
    </rPh>
    <rPh sb="39" eb="41">
      <t>バアイ</t>
    </rPh>
    <phoneticPr fontId="2"/>
  </si>
  <si>
    <t>上記支出に対する本補助金以外の寄付金やその他の収入（診療報酬収入は除く）があれば、収入額を記載して下さい（c）</t>
    <rPh sb="0" eb="2">
      <t>ジョウキ</t>
    </rPh>
    <rPh sb="2" eb="4">
      <t>シシュツ</t>
    </rPh>
    <rPh sb="5" eb="6">
      <t>タイ</t>
    </rPh>
    <rPh sb="8" eb="9">
      <t>ホン</t>
    </rPh>
    <rPh sb="9" eb="12">
      <t>ホジョキン</t>
    </rPh>
    <rPh sb="12" eb="14">
      <t>イガイ</t>
    </rPh>
    <rPh sb="15" eb="18">
      <t>キフキン</t>
    </rPh>
    <rPh sb="21" eb="22">
      <t>タ</t>
    </rPh>
    <rPh sb="23" eb="25">
      <t>シュウニュウ</t>
    </rPh>
    <rPh sb="41" eb="43">
      <t>シュウニュウ</t>
    </rPh>
    <rPh sb="43" eb="44">
      <t>ガク</t>
    </rPh>
    <rPh sb="45" eb="47">
      <t>キサイ</t>
    </rPh>
    <rPh sb="49" eb="50">
      <t>クダ</t>
    </rPh>
    <phoneticPr fontId="3"/>
  </si>
  <si>
    <t>(b’)</t>
    <phoneticPr fontId="2"/>
  </si>
  <si>
    <t>１．報告年月日</t>
    <rPh sb="2" eb="4">
      <t>ホウコク</t>
    </rPh>
    <rPh sb="4" eb="7">
      <t>ネンガッピ</t>
    </rPh>
    <phoneticPr fontId="3"/>
  </si>
  <si>
    <t>自己資金</t>
    <rPh sb="0" eb="2">
      <t>ジコ</t>
    </rPh>
    <rPh sb="2" eb="4">
      <t>シキン</t>
    </rPh>
    <phoneticPr fontId="2"/>
  </si>
  <si>
    <t>寄附金収入</t>
    <rPh sb="0" eb="3">
      <t>キフキン</t>
    </rPh>
    <rPh sb="3" eb="5">
      <t>シュウニュウ</t>
    </rPh>
    <phoneticPr fontId="2"/>
  </si>
  <si>
    <t>第３号様式（別紙）「Ⅲ．事業計画」の記載の考え方について</t>
    <rPh sb="0" eb="1">
      <t>ダイ</t>
    </rPh>
    <rPh sb="2" eb="3">
      <t>ゴウ</t>
    </rPh>
    <rPh sb="3" eb="5">
      <t>ヨウシキ</t>
    </rPh>
    <rPh sb="6" eb="8">
      <t>ベッシ</t>
    </rPh>
    <rPh sb="12" eb="14">
      <t>ジギョウ</t>
    </rPh>
    <rPh sb="14" eb="16">
      <t>ケイカク</t>
    </rPh>
    <rPh sb="18" eb="20">
      <t>キサイ</t>
    </rPh>
    <rPh sb="21" eb="22">
      <t>カンガ</t>
    </rPh>
    <rPh sb="23" eb="24">
      <t>カタ</t>
    </rPh>
    <phoneticPr fontId="2"/>
  </si>
  <si>
    <t>参考事例を用いて、第３号様式（別紙）の「Ⅲ．事業計画」の記載方法の考え方を示しておりますので、作成にあたって参考としてください。</t>
    <rPh sb="0" eb="2">
      <t>サンコウ</t>
    </rPh>
    <rPh sb="2" eb="4">
      <t>ジレイ</t>
    </rPh>
    <rPh sb="5" eb="6">
      <t>モチ</t>
    </rPh>
    <rPh sb="9" eb="10">
      <t>ダイ</t>
    </rPh>
    <rPh sb="11" eb="12">
      <t>ゴウ</t>
    </rPh>
    <rPh sb="12" eb="14">
      <t>ヨウシキ</t>
    </rPh>
    <rPh sb="15" eb="17">
      <t>ベッシ</t>
    </rPh>
    <rPh sb="22" eb="24">
      <t>ジギョウ</t>
    </rPh>
    <rPh sb="24" eb="26">
      <t>ケイカク</t>
    </rPh>
    <rPh sb="28" eb="30">
      <t>キサイ</t>
    </rPh>
    <rPh sb="30" eb="32">
      <t>ホウホウ</t>
    </rPh>
    <rPh sb="33" eb="34">
      <t>カンガ</t>
    </rPh>
    <rPh sb="35" eb="36">
      <t>カタ</t>
    </rPh>
    <rPh sb="37" eb="38">
      <t>シメ</t>
    </rPh>
    <rPh sb="47" eb="49">
      <t>サクセイ</t>
    </rPh>
    <rPh sb="54" eb="56">
      <t>サンコウ</t>
    </rPh>
    <phoneticPr fontId="2"/>
  </si>
  <si>
    <t>・令和２年１０月１日（木）～１０月３１日（土）の間、「診療・検査医療機関（仮称）」として指定を受け、かつ発熱患者等を受け入れる体制を確保した。</t>
    <rPh sb="1" eb="3">
      <t>レイワ</t>
    </rPh>
    <rPh sb="4" eb="5">
      <t>ネン</t>
    </rPh>
    <rPh sb="7" eb="8">
      <t>ガツ</t>
    </rPh>
    <rPh sb="9" eb="10">
      <t>ニチ</t>
    </rPh>
    <rPh sb="11" eb="12">
      <t>モク</t>
    </rPh>
    <rPh sb="16" eb="17">
      <t>ガツ</t>
    </rPh>
    <rPh sb="19" eb="20">
      <t>ニチ</t>
    </rPh>
    <rPh sb="21" eb="22">
      <t>ド</t>
    </rPh>
    <rPh sb="24" eb="25">
      <t>アイダ</t>
    </rPh>
    <rPh sb="27" eb="29">
      <t>シンリョウ</t>
    </rPh>
    <rPh sb="30" eb="32">
      <t>ケンサ</t>
    </rPh>
    <rPh sb="32" eb="34">
      <t>イリョウ</t>
    </rPh>
    <rPh sb="34" eb="36">
      <t>キカン</t>
    </rPh>
    <rPh sb="37" eb="39">
      <t>カショウ</t>
    </rPh>
    <rPh sb="44" eb="46">
      <t>シテイ</t>
    </rPh>
    <rPh sb="47" eb="48">
      <t>ウ</t>
    </rPh>
    <rPh sb="52" eb="54">
      <t>ハツネツ</t>
    </rPh>
    <rPh sb="54" eb="56">
      <t>カンジャ</t>
    </rPh>
    <rPh sb="56" eb="57">
      <t>ナド</t>
    </rPh>
    <rPh sb="58" eb="59">
      <t>ウ</t>
    </rPh>
    <rPh sb="60" eb="61">
      <t>イ</t>
    </rPh>
    <rPh sb="63" eb="65">
      <t>タイセイ</t>
    </rPh>
    <rPh sb="66" eb="68">
      <t>カクホ</t>
    </rPh>
    <phoneticPr fontId="2"/>
  </si>
  <si>
    <t>・体制確保にあたり、本補助金以外に、寄附金その他の収入はなかった。</t>
    <rPh sb="1" eb="3">
      <t>タイセイ</t>
    </rPh>
    <rPh sb="3" eb="5">
      <t>カクホ</t>
    </rPh>
    <rPh sb="10" eb="11">
      <t>ホン</t>
    </rPh>
    <rPh sb="11" eb="14">
      <t>ホジョキン</t>
    </rPh>
    <rPh sb="14" eb="16">
      <t>イガイ</t>
    </rPh>
    <rPh sb="18" eb="21">
      <t>キフキン</t>
    </rPh>
    <rPh sb="23" eb="24">
      <t>タ</t>
    </rPh>
    <rPh sb="25" eb="27">
      <t>シュウニュウ</t>
    </rPh>
    <phoneticPr fontId="2"/>
  </si>
  <si>
    <t>○月、火、水、金は１日７時間確保した
○土は１日４時間確保した</t>
    <rPh sb="1" eb="2">
      <t>ツキ</t>
    </rPh>
    <rPh sb="3" eb="4">
      <t>ヒ</t>
    </rPh>
    <rPh sb="5" eb="6">
      <t>ミズ</t>
    </rPh>
    <rPh sb="7" eb="8">
      <t>キン</t>
    </rPh>
    <rPh sb="10" eb="11">
      <t>ニチ</t>
    </rPh>
    <rPh sb="12" eb="14">
      <t>ジカン</t>
    </rPh>
    <rPh sb="14" eb="16">
      <t>カクホ</t>
    </rPh>
    <rPh sb="20" eb="21">
      <t>ツチ</t>
    </rPh>
    <rPh sb="23" eb="24">
      <t>ニチ</t>
    </rPh>
    <rPh sb="25" eb="27">
      <t>ジカン</t>
    </rPh>
    <rPh sb="27" eb="29">
      <t>カクホ</t>
    </rPh>
    <phoneticPr fontId="2"/>
  </si>
  <si>
    <t>○水は１日４．５時間確保した
○金は１日７時間確保した</t>
    <rPh sb="1" eb="2">
      <t>ミズ</t>
    </rPh>
    <rPh sb="4" eb="5">
      <t>ニチ</t>
    </rPh>
    <rPh sb="8" eb="10">
      <t>ジカン</t>
    </rPh>
    <rPh sb="10" eb="12">
      <t>カクホ</t>
    </rPh>
    <rPh sb="16" eb="17">
      <t>キン</t>
    </rPh>
    <rPh sb="19" eb="20">
      <t>ニチ</t>
    </rPh>
    <rPh sb="21" eb="23">
      <t>ジカン</t>
    </rPh>
    <rPh sb="23" eb="25">
      <t>カクホ</t>
    </rPh>
    <phoneticPr fontId="2"/>
  </si>
  <si>
    <t>受診者数（実績）</t>
    <rPh sb="0" eb="3">
      <t>ジュシンシャ</t>
    </rPh>
    <rPh sb="3" eb="4">
      <t>スウ</t>
    </rPh>
    <rPh sb="5" eb="7">
      <t>ジッセキ</t>
    </rPh>
    <phoneticPr fontId="2"/>
  </si>
  <si>
    <t>２．第３号様式（別紙）「Ⅲ．事業計画」への記載方法</t>
    <rPh sb="2" eb="3">
      <t>ダイ</t>
    </rPh>
    <rPh sb="4" eb="5">
      <t>ゴウ</t>
    </rPh>
    <rPh sb="5" eb="7">
      <t>ヨウシキ</t>
    </rPh>
    <rPh sb="8" eb="10">
      <t>ベッシ</t>
    </rPh>
    <rPh sb="14" eb="16">
      <t>ジギョウ</t>
    </rPh>
    <rPh sb="16" eb="18">
      <t>ケイカク</t>
    </rPh>
    <rPh sb="21" eb="23">
      <t>キサイ</t>
    </rPh>
    <rPh sb="23" eb="25">
      <t>ホウホウ</t>
    </rPh>
    <phoneticPr fontId="2"/>
  </si>
  <si>
    <t>　　　診察室①：診察室a（月曜日～水曜日、金曜日分）</t>
    <rPh sb="3" eb="5">
      <t>シンサツ</t>
    </rPh>
    <rPh sb="5" eb="6">
      <t>シツ</t>
    </rPh>
    <rPh sb="8" eb="10">
      <t>シンサツ</t>
    </rPh>
    <rPh sb="10" eb="11">
      <t>シツ</t>
    </rPh>
    <rPh sb="13" eb="15">
      <t>ゲツヨウ</t>
    </rPh>
    <rPh sb="15" eb="16">
      <t>ヒ</t>
    </rPh>
    <rPh sb="17" eb="20">
      <t>スイヨウビ</t>
    </rPh>
    <rPh sb="21" eb="24">
      <t>キンヨウビ</t>
    </rPh>
    <rPh sb="24" eb="25">
      <t>ブン</t>
    </rPh>
    <phoneticPr fontId="2"/>
  </si>
  <si>
    <t>　　　診察室②：診察室a（土曜日分）</t>
    <rPh sb="3" eb="6">
      <t>シンサツシツ</t>
    </rPh>
    <rPh sb="8" eb="11">
      <t>シンサツシツ</t>
    </rPh>
    <rPh sb="13" eb="16">
      <t>ドヨウビ</t>
    </rPh>
    <rPh sb="16" eb="17">
      <t>ブン</t>
    </rPh>
    <phoneticPr fontId="2"/>
  </si>
  <si>
    <t>　　　診察室③：診察室b（水曜日分）</t>
    <rPh sb="3" eb="6">
      <t>シンサツシツ</t>
    </rPh>
    <rPh sb="8" eb="10">
      <t>シンサツ</t>
    </rPh>
    <rPh sb="10" eb="11">
      <t>シツ</t>
    </rPh>
    <rPh sb="13" eb="16">
      <t>スイヨウビ</t>
    </rPh>
    <rPh sb="16" eb="17">
      <t>ブン</t>
    </rPh>
    <phoneticPr fontId="2"/>
  </si>
  <si>
    <t>　　　診察室④：診察室b（金曜日分）</t>
    <rPh sb="3" eb="6">
      <t>シンサツシツ</t>
    </rPh>
    <rPh sb="8" eb="11">
      <t>シンサツシツ</t>
    </rPh>
    <rPh sb="13" eb="16">
      <t>キンヨウビ</t>
    </rPh>
    <rPh sb="16" eb="17">
      <t>ブン</t>
    </rPh>
    <phoneticPr fontId="2"/>
  </si>
  <si>
    <t>・交付決定額は2,358,000円であった。</t>
    <rPh sb="1" eb="3">
      <t>コウフ</t>
    </rPh>
    <rPh sb="3" eb="5">
      <t>ケッテイ</t>
    </rPh>
    <rPh sb="5" eb="6">
      <t>ガク</t>
    </rPh>
    <phoneticPr fontId="2"/>
  </si>
  <si>
    <t>・今回の参考事例について、第３号様式（別紙）「Ⅲ．事業計画」に記載すると下のとおりとなります。</t>
    <rPh sb="1" eb="3">
      <t>コンカイ</t>
    </rPh>
    <rPh sb="4" eb="6">
      <t>サンコウ</t>
    </rPh>
    <rPh sb="6" eb="8">
      <t>ジレイ</t>
    </rPh>
    <rPh sb="13" eb="14">
      <t>ダイ</t>
    </rPh>
    <rPh sb="15" eb="16">
      <t>ゴウ</t>
    </rPh>
    <rPh sb="16" eb="18">
      <t>ヨウシキ</t>
    </rPh>
    <rPh sb="19" eb="21">
      <t>ベッシ</t>
    </rPh>
    <rPh sb="31" eb="33">
      <t>キサイ</t>
    </rPh>
    <rPh sb="36" eb="37">
      <t>シタ</t>
    </rPh>
    <phoneticPr fontId="2"/>
  </si>
  <si>
    <t>・診察室①～④には、下記の体制ついてそれぞれ記載しています。</t>
    <rPh sb="13" eb="15">
      <t>タイセイ</t>
    </rPh>
    <phoneticPr fontId="2"/>
  </si>
  <si>
    <t>・発熱患者等のための診察室は、診察室aと診察室bの２室を確保し、それぞれの確保日数・時間及び受診者数は以下のとおりであった。</t>
    <rPh sb="1" eb="3">
      <t>ハツネツ</t>
    </rPh>
    <rPh sb="3" eb="5">
      <t>カンジャ</t>
    </rPh>
    <rPh sb="5" eb="6">
      <t>ナド</t>
    </rPh>
    <rPh sb="10" eb="12">
      <t>シンサツ</t>
    </rPh>
    <rPh sb="12" eb="13">
      <t>シツ</t>
    </rPh>
    <rPh sb="15" eb="18">
      <t>シンサツシツ</t>
    </rPh>
    <rPh sb="20" eb="22">
      <t>シンサツ</t>
    </rPh>
    <rPh sb="22" eb="23">
      <t>シツ</t>
    </rPh>
    <rPh sb="26" eb="27">
      <t>シツ</t>
    </rPh>
    <rPh sb="28" eb="30">
      <t>カクホ</t>
    </rPh>
    <rPh sb="37" eb="39">
      <t>カクホ</t>
    </rPh>
    <rPh sb="39" eb="41">
      <t>ニッスウ</t>
    </rPh>
    <rPh sb="42" eb="44">
      <t>ジカン</t>
    </rPh>
    <rPh sb="44" eb="45">
      <t>オヨ</t>
    </rPh>
    <rPh sb="46" eb="49">
      <t>ジュシンシャ</t>
    </rPh>
    <rPh sb="49" eb="50">
      <t>スウ</t>
    </rPh>
    <rPh sb="51" eb="53">
      <t>イカ</t>
    </rPh>
    <phoneticPr fontId="2"/>
  </si>
  <si>
    <t>令和2年度インフルエンザ流行期における発熱外来診療体制確保支援補助金
（インフルエンザ流行期に備えた発熱患者の外来診療・検査体制確保事業）収入支出決算（見込）書（抄本）</t>
    <rPh sb="0" eb="2">
      <t>レイワ</t>
    </rPh>
    <rPh sb="3" eb="5">
      <t>ネンド</t>
    </rPh>
    <rPh sb="12" eb="15">
      <t>リュウコウキ</t>
    </rPh>
    <rPh sb="19" eb="29">
      <t>ハツネツガイライシンリョウタイセイカクホ</t>
    </rPh>
    <rPh sb="29" eb="31">
      <t>シエン</t>
    </rPh>
    <rPh sb="31" eb="34">
      <t>ホジョキン</t>
    </rPh>
    <rPh sb="43" eb="46">
      <t>リュウコウキ</t>
    </rPh>
    <rPh sb="47" eb="48">
      <t>ソナ</t>
    </rPh>
    <rPh sb="50" eb="52">
      <t>ハツネツ</t>
    </rPh>
    <rPh sb="52" eb="54">
      <t>カンジャ</t>
    </rPh>
    <rPh sb="55" eb="57">
      <t>ガイライ</t>
    </rPh>
    <rPh sb="57" eb="59">
      <t>シンリョウ</t>
    </rPh>
    <rPh sb="60" eb="62">
      <t>ケンサ</t>
    </rPh>
    <rPh sb="62" eb="64">
      <t>タイセイ</t>
    </rPh>
    <rPh sb="64" eb="66">
      <t>カクホ</t>
    </rPh>
    <rPh sb="66" eb="68">
      <t>ジギョウ</t>
    </rPh>
    <rPh sb="69" eb="71">
      <t>シュウニュウ</t>
    </rPh>
    <rPh sb="71" eb="73">
      <t>シシュツ</t>
    </rPh>
    <rPh sb="73" eb="75">
      <t>ケッサン</t>
    </rPh>
    <rPh sb="76" eb="78">
      <t>ミコ</t>
    </rPh>
    <rPh sb="79" eb="80">
      <t>ショ</t>
    </rPh>
    <rPh sb="81" eb="83">
      <t>ショウホン</t>
    </rPh>
    <phoneticPr fontId="2"/>
  </si>
  <si>
    <t>補助事業者名</t>
    <rPh sb="0" eb="2">
      <t>ホジョ</t>
    </rPh>
    <rPh sb="2" eb="4">
      <t>ジギョウ</t>
    </rPh>
    <rPh sb="4" eb="5">
      <t>シャ</t>
    </rPh>
    <rPh sb="5" eb="6">
      <t>メイ</t>
    </rPh>
    <phoneticPr fontId="3"/>
  </si>
  <si>
    <t>代表者氏名</t>
    <phoneticPr fontId="2"/>
  </si>
  <si>
    <t>○１０月１日～１０月３１日の水において、延べ２０人が受診した。
　※うち２日間については、１３名以上（≧20÷７×４．５）の受診者数であったことから、当該２日間の延受診者数は上記実績（２０人）には含めていない。
○１０月１日～１０月３１日の金において、延べ６０人が受診した。
　※うち１日間については、２０名以上（≧20÷７×７）の受診者数であったことから、当該１日間の延受診者数は上記実績（６０人）含めていない。</t>
    <rPh sb="14" eb="15">
      <t>ミズ</t>
    </rPh>
    <rPh sb="20" eb="21">
      <t>ノ</t>
    </rPh>
    <rPh sb="24" eb="25">
      <t>ニン</t>
    </rPh>
    <rPh sb="26" eb="28">
      <t>ジュシン</t>
    </rPh>
    <rPh sb="37" eb="38">
      <t>ニチ</t>
    </rPh>
    <rPh sb="38" eb="39">
      <t>カン</t>
    </rPh>
    <rPh sb="47" eb="48">
      <t>メイ</t>
    </rPh>
    <rPh sb="48" eb="50">
      <t>イジョウ</t>
    </rPh>
    <rPh sb="62" eb="65">
      <t>ジュシンシャ</t>
    </rPh>
    <rPh sb="65" eb="66">
      <t>スウ</t>
    </rPh>
    <rPh sb="98" eb="99">
      <t>フク</t>
    </rPh>
    <rPh sb="121" eb="122">
      <t>キン</t>
    </rPh>
    <rPh sb="144" eb="146">
      <t>ニチカン</t>
    </rPh>
    <rPh sb="154" eb="155">
      <t>メイ</t>
    </rPh>
    <rPh sb="155" eb="157">
      <t>イジョウ</t>
    </rPh>
    <rPh sb="167" eb="170">
      <t>ジュシンシャ</t>
    </rPh>
    <rPh sb="170" eb="171">
      <t>スウ</t>
    </rPh>
    <rPh sb="201" eb="202">
      <t>フク</t>
    </rPh>
    <phoneticPr fontId="2"/>
  </si>
  <si>
    <t>・「稼働日数」欄には、令和２年１０月中の当該曜日の日数から、１日当たりの受診者数が「20÷７×（当日の稼働時間数）」（人）以上であった日を除いた日数を記載しています。</t>
    <rPh sb="2" eb="4">
      <t>カドウ</t>
    </rPh>
    <rPh sb="4" eb="6">
      <t>ニッスウ</t>
    </rPh>
    <rPh sb="7" eb="8">
      <t>ラン</t>
    </rPh>
    <rPh sb="11" eb="13">
      <t>レイワ</t>
    </rPh>
    <rPh sb="14" eb="15">
      <t>ネン</t>
    </rPh>
    <rPh sb="17" eb="18">
      <t>ガツ</t>
    </rPh>
    <rPh sb="18" eb="19">
      <t>ナカ</t>
    </rPh>
    <rPh sb="20" eb="22">
      <t>トウガイ</t>
    </rPh>
    <rPh sb="22" eb="24">
      <t>ヨウビ</t>
    </rPh>
    <rPh sb="25" eb="27">
      <t>ニッスウ</t>
    </rPh>
    <rPh sb="31" eb="32">
      <t>ニチ</t>
    </rPh>
    <rPh sb="32" eb="33">
      <t>ア</t>
    </rPh>
    <rPh sb="36" eb="39">
      <t>ジュシンシャ</t>
    </rPh>
    <rPh sb="39" eb="40">
      <t>スウ</t>
    </rPh>
    <rPh sb="59" eb="60">
      <t>ニン</t>
    </rPh>
    <rPh sb="61" eb="63">
      <t>イジョウ</t>
    </rPh>
    <rPh sb="67" eb="68">
      <t>ヒ</t>
    </rPh>
    <rPh sb="69" eb="70">
      <t>ノゾ</t>
    </rPh>
    <rPh sb="72" eb="74">
      <t>ニッスウ</t>
    </rPh>
    <rPh sb="75" eb="77">
      <t>キサイ</t>
    </rPh>
    <phoneticPr fontId="2"/>
  </si>
  <si>
    <t>（実際に発熱患者等専用の診察室で診療を行った発熱患者等の受診患者数が１人以上の月の場合）</t>
    <rPh sb="1" eb="3">
      <t>ジッサイ</t>
    </rPh>
    <rPh sb="4" eb="6">
      <t>ハツネツ</t>
    </rPh>
    <rPh sb="6" eb="8">
      <t>カンジャ</t>
    </rPh>
    <rPh sb="8" eb="9">
      <t>トウ</t>
    </rPh>
    <rPh sb="9" eb="11">
      <t>センヨウ</t>
    </rPh>
    <rPh sb="12" eb="15">
      <t>シンサツシツ</t>
    </rPh>
    <rPh sb="16" eb="18">
      <t>シンリョウ</t>
    </rPh>
    <rPh sb="19" eb="20">
      <t>オコナ</t>
    </rPh>
    <rPh sb="22" eb="24">
      <t>ハツネツ</t>
    </rPh>
    <rPh sb="24" eb="26">
      <t>カンジャ</t>
    </rPh>
    <rPh sb="26" eb="27">
      <t>トウ</t>
    </rPh>
    <rPh sb="28" eb="30">
      <t>ジュシン</t>
    </rPh>
    <rPh sb="30" eb="33">
      <t>カンジャスウ</t>
    </rPh>
    <rPh sb="35" eb="36">
      <t>ニン</t>
    </rPh>
    <rPh sb="36" eb="38">
      <t>イジョウ</t>
    </rPh>
    <rPh sb="39" eb="40">
      <t>ツキ</t>
    </rPh>
    <rPh sb="41" eb="43">
      <t>バアイ</t>
    </rPh>
    <phoneticPr fontId="2"/>
  </si>
  <si>
    <r>
      <t>２．精算額調書(事業実績書</t>
    </r>
    <r>
      <rPr>
        <sz val="12"/>
        <rFont val="游ゴシック"/>
        <family val="3"/>
        <charset val="128"/>
        <scheme val="minor"/>
      </rPr>
      <t>）</t>
    </r>
    <rPh sb="8" eb="10">
      <t>ジギョウ</t>
    </rPh>
    <rPh sb="10" eb="12">
      <t>ジッセキ</t>
    </rPh>
    <rPh sb="12" eb="13">
      <t>ショ</t>
    </rPh>
    <phoneticPr fontId="3"/>
  </si>
  <si>
    <t>３．当該事業に係る収入支出決算書の抄本</t>
    <phoneticPr fontId="2"/>
  </si>
  <si>
    <r>
      <t xml:space="preserve">Ⅲ．事業実績（明細書）　　
</t>
    </r>
    <r>
      <rPr>
        <b/>
        <i/>
        <sz val="12"/>
        <rFont val="游ゴシック"/>
        <family val="3"/>
        <charset val="128"/>
        <scheme val="minor"/>
      </rPr>
      <t>　</t>
    </r>
    <r>
      <rPr>
        <b/>
        <i/>
        <u/>
        <sz val="12"/>
        <rFont val="游ゴシック"/>
        <family val="3"/>
        <charset val="128"/>
        <scheme val="minor"/>
      </rPr>
      <t xml:space="preserve">※本事業実施期間の延稼働時間数、延受診者数を記載して下さい。複数の診療室を運用する場合には、診療室②、③の行に記入して下さい。
</t>
    </r>
    <r>
      <rPr>
        <b/>
        <i/>
        <sz val="12"/>
        <rFont val="游ゴシック"/>
        <family val="3"/>
        <charset val="128"/>
        <scheme val="minor"/>
      </rPr>
      <t>　</t>
    </r>
    <r>
      <rPr>
        <b/>
        <i/>
        <u/>
        <sz val="12"/>
        <rFont val="游ゴシック"/>
        <family val="3"/>
        <charset val="128"/>
        <scheme val="minor"/>
      </rPr>
      <t>※なお、計上する稼働日数、延稼働時間数総数、延受診者数総数には、１日あたりの受診者数が「20÷７×（当日の稼働時間数）」（人）以上【自院のかかりつけ患者及び自院に相談のあった患者である発熱患者等のみを受け入れる場合は、「５÷２×（当日の稼働時間数）】（人）以上】であった日の実績は含めないでください。</t>
    </r>
    <rPh sb="2" eb="4">
      <t>ジギョウ</t>
    </rPh>
    <rPh sb="4" eb="6">
      <t>ジッセキ</t>
    </rPh>
    <rPh sb="7" eb="10">
      <t>メイサイショ</t>
    </rPh>
    <rPh sb="24" eb="25">
      <t>ノ</t>
    </rPh>
    <rPh sb="25" eb="27">
      <t>カドウ</t>
    </rPh>
    <rPh sb="31" eb="32">
      <t>ノ</t>
    </rPh>
    <rPh sb="206" eb="207">
      <t>ニン</t>
    </rPh>
    <rPh sb="208" eb="210">
      <t>イジョウ</t>
    </rPh>
    <phoneticPr fontId="3"/>
  </si>
  <si>
    <r>
      <t xml:space="preserve">○１０月１日～１０月３１日の月、火、水、金において、延べ200人が受診した。
</t>
    </r>
    <r>
      <rPr>
        <sz val="11"/>
        <rFont val="HG丸ｺﾞｼｯｸM-PRO"/>
        <family val="3"/>
        <charset val="128"/>
      </rPr>
      <t>　※うち３日間については２０名以上（≧20÷７×７）の受診者数であったことから、当該３日間の延受診者数は上記実績（200人）には含めていない。
○１０月１日～１０月３１日の土において、延べ４０人が受診した。
　※うち１日間については、１２名以上（≧20÷７×４）の受診者数であったことから、当該１日間の延受診者数は上記実績（４０人）には含めていない。</t>
    </r>
    <rPh sb="3" eb="4">
      <t>ガツ</t>
    </rPh>
    <rPh sb="5" eb="6">
      <t>ニチ</t>
    </rPh>
    <rPh sb="9" eb="10">
      <t>ガツ</t>
    </rPh>
    <rPh sb="12" eb="13">
      <t>ニチ</t>
    </rPh>
    <rPh sb="14" eb="15">
      <t>ガツ</t>
    </rPh>
    <rPh sb="16" eb="17">
      <t>ヒ</t>
    </rPh>
    <rPh sb="18" eb="19">
      <t>ミズ</t>
    </rPh>
    <rPh sb="20" eb="21">
      <t>キン</t>
    </rPh>
    <rPh sb="26" eb="27">
      <t>ノ</t>
    </rPh>
    <rPh sb="31" eb="32">
      <t>ニン</t>
    </rPh>
    <rPh sb="33" eb="35">
      <t>ジュシン</t>
    </rPh>
    <rPh sb="44" eb="46">
      <t>ニチカン</t>
    </rPh>
    <rPh sb="53" eb="54">
      <t>メイ</t>
    </rPh>
    <rPh sb="54" eb="56">
      <t>イジョウ</t>
    </rPh>
    <rPh sb="69" eb="70">
      <t>スウ</t>
    </rPh>
    <rPh sb="79" eb="81">
      <t>トウガイ</t>
    </rPh>
    <rPh sb="82" eb="84">
      <t>ニチカン</t>
    </rPh>
    <rPh sb="85" eb="86">
      <t>ノ</t>
    </rPh>
    <rPh sb="86" eb="89">
      <t>ジュシンシャ</t>
    </rPh>
    <rPh sb="89" eb="90">
      <t>スウ</t>
    </rPh>
    <rPh sb="91" eb="93">
      <t>ジョウキ</t>
    </rPh>
    <rPh sb="99" eb="100">
      <t>ニン</t>
    </rPh>
    <rPh sb="103" eb="104">
      <t>フク</t>
    </rPh>
    <rPh sb="115" eb="116">
      <t>ガツ</t>
    </rPh>
    <rPh sb="117" eb="118">
      <t>ニチ</t>
    </rPh>
    <rPh sb="121" eb="122">
      <t>ガツ</t>
    </rPh>
    <rPh sb="124" eb="125">
      <t>ニチ</t>
    </rPh>
    <rPh sb="126" eb="127">
      <t>ツチ</t>
    </rPh>
    <rPh sb="132" eb="133">
      <t>ノ</t>
    </rPh>
    <rPh sb="136" eb="137">
      <t>ニン</t>
    </rPh>
    <rPh sb="138" eb="140">
      <t>ジュシン</t>
    </rPh>
    <rPh sb="175" eb="176">
      <t>スウ</t>
    </rPh>
    <rPh sb="185" eb="187">
      <t>トウガイ</t>
    </rPh>
    <rPh sb="188" eb="189">
      <t>ニチ</t>
    </rPh>
    <rPh sb="189" eb="190">
      <t>アイダ</t>
    </rPh>
    <rPh sb="191" eb="192">
      <t>ノ</t>
    </rPh>
    <rPh sb="192" eb="195">
      <t>ジュシンシャ</t>
    </rPh>
    <rPh sb="195" eb="196">
      <t>スウ</t>
    </rPh>
    <rPh sb="197" eb="199">
      <t>ジョウキ</t>
    </rPh>
    <rPh sb="204" eb="205">
      <t>ニン</t>
    </rPh>
    <phoneticPr fontId="2"/>
  </si>
  <si>
    <r>
      <t>・今回の参考事例においては、精算額は</t>
    </r>
    <r>
      <rPr>
        <b/>
        <u/>
        <sz val="11"/>
        <color theme="1"/>
        <rFont val="HG丸ｺﾞｼｯｸM-PRO"/>
        <family val="3"/>
        <charset val="128"/>
      </rPr>
      <t>1,498,000円</t>
    </r>
    <r>
      <rPr>
        <b/>
        <sz val="11"/>
        <color theme="1"/>
        <rFont val="HG丸ｺﾞｼｯｸM-PRO"/>
        <family val="3"/>
        <charset val="128"/>
      </rPr>
      <t>となります。</t>
    </r>
    <rPh sb="1" eb="3">
      <t>コンカイ</t>
    </rPh>
    <rPh sb="4" eb="6">
      <t>サンコウ</t>
    </rPh>
    <rPh sb="6" eb="8">
      <t>ジレイ</t>
    </rPh>
    <rPh sb="14" eb="17">
      <t>セイサンガク</t>
    </rPh>
    <rPh sb="27" eb="28">
      <t>エン</t>
    </rPh>
    <phoneticPr fontId="2"/>
  </si>
  <si>
    <t>診療室③</t>
    <rPh sb="0" eb="2">
      <t>シンリョウ</t>
    </rPh>
    <rPh sb="2" eb="3">
      <t>シツ</t>
    </rPh>
    <phoneticPr fontId="2"/>
  </si>
  <si>
    <t>精算額(a)+(a')と(d)+(d')を比較して少ない方の額（1000円未満切り捨て）</t>
    <rPh sb="0" eb="3">
      <t>セイサンガク</t>
    </rPh>
    <phoneticPr fontId="3"/>
  </si>
  <si>
    <r>
      <t xml:space="preserve">Ⅲ．事業実績（明細書）　　
</t>
    </r>
    <r>
      <rPr>
        <b/>
        <i/>
        <sz val="12"/>
        <rFont val="游ゴシック"/>
        <family val="3"/>
        <charset val="128"/>
        <scheme val="minor"/>
      </rPr>
      <t>　</t>
    </r>
    <r>
      <rPr>
        <b/>
        <i/>
        <u/>
        <sz val="12"/>
        <rFont val="游ゴシック"/>
        <family val="3"/>
        <charset val="128"/>
        <scheme val="minor"/>
      </rPr>
      <t xml:space="preserve">※本事業実施期間の延稼働時間数、延受診者数を記載して下さい。複数の診療室を運用する場合には、診療室②、③の行に記入して下さい。
</t>
    </r>
    <r>
      <rPr>
        <b/>
        <i/>
        <sz val="12"/>
        <rFont val="游ゴシック"/>
        <family val="3"/>
        <charset val="128"/>
        <scheme val="minor"/>
      </rPr>
      <t>　</t>
    </r>
    <r>
      <rPr>
        <b/>
        <i/>
        <u/>
        <sz val="12"/>
        <rFont val="游ゴシック"/>
        <family val="3"/>
        <charset val="128"/>
        <scheme val="minor"/>
      </rPr>
      <t>※なお、計上する稼働日数、延稼働時間数総数、延受診者数総数には、１日あたりの受診者数が「20÷７×（当日の稼働時間数）」（人）以上【自院のかかりつけ患者及び自院に相談のあった患者である発熱患者等のみを受け入れる場合は、「５÷２×（当日の稼働時間数）」（人）以上】であった日の実績は含めないでください。</t>
    </r>
    <rPh sb="2" eb="4">
      <t>ジギョウ</t>
    </rPh>
    <rPh sb="4" eb="6">
      <t>ジッセキ</t>
    </rPh>
    <rPh sb="7" eb="10">
      <t>メイサイショ</t>
    </rPh>
    <rPh sb="24" eb="25">
      <t>ノ</t>
    </rPh>
    <rPh sb="25" eb="27">
      <t>カドウ</t>
    </rPh>
    <rPh sb="31" eb="32">
      <t>ノ</t>
    </rPh>
    <rPh sb="206" eb="207">
      <t>ニン</t>
    </rPh>
    <rPh sb="208" eb="210">
      <t>イジョウ</t>
    </rPh>
    <phoneticPr fontId="3"/>
  </si>
  <si>
    <t>精算額（(a)+(a')）と((d)+(d')(を比較して少ない方の額（1000円未満切り捨て）</t>
    <rPh sb="0" eb="3">
      <t>セイサンガク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</si>
</sst>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金&quot;#,##0&quot;円&quot;;&quot;金&quot;&quot;△ &quot;#,##0&quot;円&quot;"/>
  </numFmts>
  <fonts count="29" x14ac:knownFonts="1">
    <font>
      <sz val="11"/>
      <color theme="1"/>
      <name val="游ゴシック"/>
      <family val="2"/>
      <charset val="128"/>
      <scheme val="minor"/>
    </font>
    <font>
      <sz val="12"/>
      <color theme="1"/>
      <name val="游ゴシック"/>
      <family val="2"/>
      <scheme val="minor"/>
    </font>
    <font>
      <sz val="6"/>
      <name val="游ゴシック"/>
      <family val="2"/>
      <charset val="128"/>
      <scheme val="minor"/>
    </font>
    <font>
      <sz val="6"/>
      <name val="游ゴシック"/>
      <family val="3"/>
      <charset val="128"/>
      <scheme val="minor"/>
    </font>
    <font>
      <sz val="12"/>
      <name val="游ゴシック"/>
      <family val="3"/>
      <charset val="128"/>
      <scheme val="minor"/>
    </font>
    <font>
      <sz val="12"/>
      <name val="游ゴシック"/>
      <family val="2"/>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sz val="11"/>
      <name val="ＭＳ Ｐゴシック"/>
      <family val="3"/>
      <charset val="128"/>
    </font>
    <font>
      <sz val="11"/>
      <color theme="1"/>
      <name val="游ゴシック"/>
      <family val="2"/>
      <charset val="128"/>
      <scheme val="minor"/>
    </font>
    <font>
      <b/>
      <sz val="14"/>
      <color theme="1"/>
      <name val="游ゴシック"/>
      <family val="3"/>
      <charset val="128"/>
      <scheme val="minor"/>
    </font>
    <font>
      <sz val="11"/>
      <color theme="1"/>
      <name val="HG丸ｺﾞｼｯｸM-PRO"/>
      <family val="3"/>
      <charset val="128"/>
    </font>
    <font>
      <b/>
      <sz val="11"/>
      <color theme="1"/>
      <name val="HG丸ｺﾞｼｯｸM-PRO"/>
      <family val="3"/>
      <charset val="128"/>
    </font>
    <font>
      <b/>
      <sz val="12"/>
      <color theme="1"/>
      <name val="HG丸ｺﾞｼｯｸM-PRO"/>
      <family val="3"/>
      <charset val="128"/>
    </font>
    <font>
      <b/>
      <sz val="14"/>
      <color theme="1"/>
      <name val="HG丸ｺﾞｼｯｸM-PRO"/>
      <family val="3"/>
      <charset val="128"/>
    </font>
    <font>
      <b/>
      <sz val="16"/>
      <color theme="1"/>
      <name val="HG丸ｺﾞｼｯｸM-PRO"/>
      <family val="3"/>
      <charset val="128"/>
    </font>
    <font>
      <b/>
      <u/>
      <sz val="14"/>
      <color theme="1"/>
      <name val="HG丸ｺﾞｼｯｸM-PRO"/>
      <family val="3"/>
      <charset val="128"/>
    </font>
    <font>
      <b/>
      <u/>
      <sz val="11"/>
      <color theme="1"/>
      <name val="HG丸ｺﾞｼｯｸM-PRO"/>
      <family val="3"/>
      <charset val="128"/>
    </font>
    <font>
      <sz val="14"/>
      <color theme="1"/>
      <name val="游ゴシック"/>
      <family val="3"/>
      <charset val="128"/>
      <scheme val="minor"/>
    </font>
    <font>
      <sz val="14"/>
      <color theme="1"/>
      <name val="游ゴシック"/>
      <family val="2"/>
      <charset val="128"/>
      <scheme val="minor"/>
    </font>
    <font>
      <strike/>
      <sz val="12"/>
      <color rgb="FFFF0000"/>
      <name val="游ゴシック"/>
      <family val="3"/>
      <charset val="128"/>
      <scheme val="minor"/>
    </font>
    <font>
      <sz val="11"/>
      <name val="游ゴシック"/>
      <family val="2"/>
      <charset val="128"/>
      <scheme val="minor"/>
    </font>
    <font>
      <sz val="11"/>
      <name val="游ゴシック"/>
      <family val="3"/>
      <charset val="128"/>
      <scheme val="minor"/>
    </font>
    <font>
      <sz val="11"/>
      <name val="HG丸ｺﾞｼｯｸM-PRO"/>
      <family val="3"/>
      <charset val="128"/>
    </font>
    <font>
      <sz val="12"/>
      <color rgb="FF0070C0"/>
      <name val="游ゴシック"/>
      <family val="3"/>
      <charset val="128"/>
      <scheme val="minor"/>
    </font>
    <font>
      <b/>
      <sz val="12"/>
      <name val="游ゴシック"/>
      <family val="3"/>
      <charset val="128"/>
      <scheme val="minor"/>
    </font>
    <font>
      <b/>
      <i/>
      <sz val="12"/>
      <name val="游ゴシック"/>
      <family val="3"/>
      <charset val="128"/>
      <scheme val="minor"/>
    </font>
    <font>
      <b/>
      <i/>
      <u/>
      <sz val="12"/>
      <name val="游ゴシック"/>
      <family val="3"/>
      <charset val="128"/>
      <scheme val="minor"/>
    </font>
  </fonts>
  <fills count="3">
    <fill>
      <patternFill patternType="none"/>
    </fill>
    <fill>
      <patternFill patternType="gray125"/>
    </fill>
    <fill>
      <patternFill patternType="solid">
        <fgColor rgb="FFFFFF00"/>
        <bgColor indexed="64"/>
      </patternFill>
    </fill>
  </fills>
  <borders count="2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4">
    <xf numFmtId="0" fontId="0" fillId="0" borderId="0">
      <alignment vertical="center"/>
    </xf>
    <xf numFmtId="0" fontId="9" fillId="0" borderId="0"/>
    <xf numFmtId="38" fontId="10" fillId="0" borderId="0" applyFont="0" applyFill="0" applyBorder="0" applyAlignment="0" applyProtection="0">
      <alignment vertical="center"/>
    </xf>
    <xf numFmtId="0" fontId="9" fillId="0" borderId="0">
      <alignment vertical="center"/>
    </xf>
  </cellStyleXfs>
  <cellXfs count="233">
    <xf numFmtId="0" fontId="0" fillId="0" borderId="0" xfId="0">
      <alignment vertical="center"/>
    </xf>
    <xf numFmtId="0" fontId="1" fillId="0" borderId="0" xfId="0" applyFont="1" applyAlignment="1">
      <alignment vertical="center"/>
    </xf>
    <xf numFmtId="0" fontId="5" fillId="0" borderId="0" xfId="0" applyFont="1" applyAlignment="1">
      <alignment vertical="center"/>
    </xf>
    <xf numFmtId="0" fontId="8" fillId="0" borderId="0" xfId="0" applyFont="1" applyAlignment="1">
      <alignment vertical="center"/>
    </xf>
    <xf numFmtId="0" fontId="4" fillId="0" borderId="0" xfId="0" applyFont="1" applyFill="1" applyAlignment="1">
      <alignment vertical="center"/>
    </xf>
    <xf numFmtId="0" fontId="6" fillId="0" borderId="6" xfId="0" applyFont="1" applyFill="1" applyBorder="1" applyAlignment="1">
      <alignment vertical="center"/>
    </xf>
    <xf numFmtId="0" fontId="6" fillId="0" borderId="10" xfId="0" applyFont="1" applyFill="1" applyBorder="1" applyAlignment="1">
      <alignment vertical="center"/>
    </xf>
    <xf numFmtId="0" fontId="6" fillId="0" borderId="7" xfId="0" applyFont="1" applyFill="1" applyBorder="1" applyAlignment="1">
      <alignment vertical="center"/>
    </xf>
    <xf numFmtId="0" fontId="6" fillId="0" borderId="12" xfId="0" applyFont="1" applyFill="1" applyBorder="1" applyAlignment="1">
      <alignment vertical="center"/>
    </xf>
    <xf numFmtId="0" fontId="6" fillId="0" borderId="11" xfId="0" applyFont="1" applyFill="1" applyBorder="1" applyAlignment="1">
      <alignment horizontal="center" vertical="center"/>
    </xf>
    <xf numFmtId="0" fontId="6" fillId="0" borderId="11" xfId="0" applyFont="1" applyFill="1" applyBorder="1" applyAlignment="1">
      <alignment vertical="center"/>
    </xf>
    <xf numFmtId="0" fontId="6" fillId="0" borderId="11" xfId="0" applyFont="1" applyBorder="1" applyAlignment="1">
      <alignment vertical="center"/>
    </xf>
    <xf numFmtId="0" fontId="6" fillId="0" borderId="13" xfId="0" applyFont="1" applyFill="1" applyBorder="1" applyAlignment="1">
      <alignment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0" fontId="6" fillId="0" borderId="0" xfId="0" quotePrefix="1" applyFont="1" applyAlignment="1">
      <alignment horizontal="right" vertical="center"/>
    </xf>
    <xf numFmtId="0" fontId="6" fillId="0" borderId="0" xfId="0" applyFont="1" applyAlignment="1">
      <alignment vertical="center"/>
    </xf>
    <xf numFmtId="0" fontId="1" fillId="0" borderId="0" xfId="0" applyFont="1" applyAlignment="1">
      <alignment horizontal="right" vertical="center"/>
    </xf>
    <xf numFmtId="0" fontId="0" fillId="0" borderId="0" xfId="0" applyBorder="1">
      <alignment vertical="center"/>
    </xf>
    <xf numFmtId="0" fontId="0" fillId="0" borderId="14" xfId="0" applyBorder="1">
      <alignment vertical="center"/>
    </xf>
    <xf numFmtId="0" fontId="12" fillId="0" borderId="0" xfId="0" applyFont="1">
      <alignment vertical="center"/>
    </xf>
    <xf numFmtId="0" fontId="12" fillId="0" borderId="2" xfId="0" applyFont="1" applyBorder="1">
      <alignment vertical="center"/>
    </xf>
    <xf numFmtId="0" fontId="12" fillId="0" borderId="2" xfId="0" applyFont="1" applyBorder="1" applyAlignment="1">
      <alignment vertical="center" wrapText="1"/>
    </xf>
    <xf numFmtId="0" fontId="14" fillId="0" borderId="0" xfId="0" applyFont="1">
      <alignment vertical="center"/>
    </xf>
    <xf numFmtId="0" fontId="13"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2" fillId="0" borderId="16" xfId="0" applyFont="1" applyBorder="1" applyAlignment="1">
      <alignment vertical="center" wrapText="1"/>
    </xf>
    <xf numFmtId="0" fontId="12" fillId="0" borderId="16" xfId="0" applyFont="1" applyBorder="1">
      <alignment vertical="center"/>
    </xf>
    <xf numFmtId="0" fontId="12" fillId="0" borderId="18" xfId="0" applyFont="1" applyBorder="1">
      <alignment vertical="center"/>
    </xf>
    <xf numFmtId="0" fontId="0" fillId="0" borderId="0" xfId="0" applyBorder="1" applyAlignment="1">
      <alignment horizontal="center" vertical="center"/>
    </xf>
    <xf numFmtId="0" fontId="0" fillId="0" borderId="1" xfId="0" applyBorder="1">
      <alignment vertical="center"/>
    </xf>
    <xf numFmtId="0" fontId="0" fillId="0" borderId="15" xfId="0" applyBorder="1">
      <alignment vertical="center"/>
    </xf>
    <xf numFmtId="0" fontId="0" fillId="0" borderId="0" xfId="0" applyAlignment="1">
      <alignment horizontal="center" vertical="center"/>
    </xf>
    <xf numFmtId="0" fontId="0" fillId="2" borderId="0" xfId="0" applyFill="1">
      <alignment vertical="center"/>
    </xf>
    <xf numFmtId="0" fontId="0" fillId="0" borderId="0" xfId="0" applyFill="1">
      <alignment vertical="center"/>
    </xf>
    <xf numFmtId="0" fontId="0" fillId="0" borderId="0" xfId="0" applyFill="1" applyAlignment="1">
      <alignment vertical="center"/>
    </xf>
    <xf numFmtId="0" fontId="0" fillId="0" borderId="0" xfId="0" applyFill="1" applyAlignment="1">
      <alignment vertical="center" wrapText="1"/>
    </xf>
    <xf numFmtId="3" fontId="0" fillId="0" borderId="16" xfId="0" applyNumberFormat="1" applyBorder="1">
      <alignment vertical="center"/>
    </xf>
    <xf numFmtId="0" fontId="0" fillId="0" borderId="16" xfId="0" applyBorder="1" applyAlignment="1">
      <alignment horizontal="center" vertical="center"/>
    </xf>
    <xf numFmtId="0" fontId="0" fillId="0" borderId="13" xfId="0" applyBorder="1" applyAlignment="1">
      <alignment horizontal="center" vertical="center"/>
    </xf>
    <xf numFmtId="0" fontId="6" fillId="0" borderId="10" xfId="0" applyFont="1" applyBorder="1" applyAlignment="1">
      <alignment vertical="center"/>
    </xf>
    <xf numFmtId="0" fontId="6" fillId="0" borderId="10" xfId="0" applyFont="1" applyBorder="1" applyAlignment="1">
      <alignment horizontal="center" vertical="center"/>
    </xf>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Border="1" applyAlignment="1">
      <alignment vertical="center"/>
    </xf>
    <xf numFmtId="0" fontId="1" fillId="0" borderId="0" xfId="0" applyFont="1" applyAlignment="1">
      <alignment horizontal="centerContinuous" vertical="center"/>
    </xf>
    <xf numFmtId="0" fontId="21" fillId="0" borderId="0" xfId="0" applyFont="1" applyAlignment="1">
      <alignment horizontal="left" vertical="center" indent="1"/>
    </xf>
    <xf numFmtId="0" fontId="6" fillId="0" borderId="6" xfId="0" applyFont="1" applyFill="1" applyBorder="1" applyAlignment="1">
      <alignment horizontal="left" vertical="center"/>
    </xf>
    <xf numFmtId="0" fontId="0" fillId="2" borderId="0" xfId="0" applyFill="1" applyAlignment="1">
      <alignment horizontal="right" vertical="center"/>
    </xf>
    <xf numFmtId="0" fontId="6" fillId="0" borderId="0" xfId="0" applyFont="1" applyAlignment="1">
      <alignment vertical="center" wrapText="1"/>
    </xf>
    <xf numFmtId="0" fontId="22" fillId="0" borderId="14" xfId="0" applyFont="1" applyBorder="1">
      <alignment vertical="center"/>
    </xf>
    <xf numFmtId="3" fontId="23" fillId="0" borderId="14" xfId="0" applyNumberFormat="1" applyFont="1" applyBorder="1" applyAlignment="1">
      <alignment horizontal="right" vertical="center"/>
    </xf>
    <xf numFmtId="0" fontId="23" fillId="0" borderId="14" xfId="0" applyFont="1" applyBorder="1">
      <alignment vertical="center"/>
    </xf>
    <xf numFmtId="3" fontId="23" fillId="0" borderId="14" xfId="0" applyNumberFormat="1" applyFont="1" applyBorder="1">
      <alignment vertical="center"/>
    </xf>
    <xf numFmtId="0" fontId="23" fillId="0" borderId="16" xfId="0" applyFont="1" applyBorder="1" applyAlignment="1">
      <alignment horizontal="center" vertical="center"/>
    </xf>
    <xf numFmtId="3" fontId="23" fillId="0" borderId="16" xfId="0" applyNumberFormat="1" applyFont="1" applyBorder="1">
      <alignment vertical="center"/>
    </xf>
    <xf numFmtId="0" fontId="6" fillId="0" borderId="10" xfId="0" applyFont="1" applyFill="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vertical="center"/>
    </xf>
    <xf numFmtId="0" fontId="6" fillId="0" borderId="10" xfId="0" applyFont="1" applyBorder="1" applyAlignment="1">
      <alignment vertical="center"/>
    </xf>
    <xf numFmtId="0" fontId="6" fillId="0" borderId="10"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3" fontId="6" fillId="0" borderId="6" xfId="0" applyNumberFormat="1" applyFont="1" applyFill="1" applyBorder="1" applyAlignment="1">
      <alignment vertical="center" shrinkToFit="1"/>
    </xf>
    <xf numFmtId="3" fontId="6" fillId="0" borderId="10" xfId="0" applyNumberFormat="1" applyFont="1" applyFill="1" applyBorder="1" applyAlignment="1">
      <alignment vertical="center" shrinkToFit="1"/>
    </xf>
    <xf numFmtId="3" fontId="6" fillId="0" borderId="7" xfId="0" applyNumberFormat="1" applyFont="1" applyFill="1" applyBorder="1" applyAlignment="1">
      <alignment vertical="center" shrinkToFit="1"/>
    </xf>
    <xf numFmtId="0" fontId="6" fillId="2" borderId="10" xfId="0" applyFont="1" applyFill="1" applyBorder="1" applyAlignment="1" applyProtection="1">
      <alignment horizontal="center" vertical="center" shrinkToFit="1"/>
      <protection locked="0"/>
    </xf>
    <xf numFmtId="0" fontId="6" fillId="2" borderId="10" xfId="0" applyFont="1" applyFill="1" applyBorder="1" applyAlignment="1" applyProtection="1">
      <alignment vertical="center" shrinkToFit="1"/>
      <protection locked="0"/>
    </xf>
    <xf numFmtId="0" fontId="4" fillId="0" borderId="0" xfId="0" applyFont="1" applyAlignment="1">
      <alignment vertical="center" wrapText="1"/>
    </xf>
    <xf numFmtId="0" fontId="4" fillId="0" borderId="0" xfId="0" applyFont="1" applyAlignment="1">
      <alignment horizontal="right" vertical="center"/>
    </xf>
    <xf numFmtId="0" fontId="4" fillId="0" borderId="0" xfId="0" applyFont="1" applyAlignment="1">
      <alignment vertical="center"/>
    </xf>
    <xf numFmtId="0" fontId="25" fillId="0" borderId="0" xfId="0" applyFont="1" applyFill="1" applyAlignment="1">
      <alignment vertical="center"/>
    </xf>
    <xf numFmtId="0" fontId="4" fillId="0" borderId="0" xfId="0" applyFont="1" applyFill="1" applyBorder="1" applyAlignment="1">
      <alignment vertical="center"/>
    </xf>
    <xf numFmtId="0" fontId="26" fillId="0" borderId="0" xfId="0" applyFont="1" applyAlignment="1">
      <alignment vertical="center"/>
    </xf>
    <xf numFmtId="0" fontId="4" fillId="0" borderId="6" xfId="0" applyFont="1" applyFill="1" applyBorder="1" applyAlignment="1">
      <alignment horizontal="center" vertical="center"/>
    </xf>
    <xf numFmtId="0" fontId="4" fillId="0" borderId="6" xfId="0" applyFont="1" applyFill="1" applyBorder="1" applyAlignment="1">
      <alignment vertical="center"/>
    </xf>
    <xf numFmtId="0" fontId="4" fillId="0" borderId="10" xfId="0" applyFont="1" applyFill="1" applyBorder="1" applyAlignment="1">
      <alignment vertical="center"/>
    </xf>
    <xf numFmtId="0" fontId="4" fillId="0" borderId="7" xfId="0" applyFont="1" applyFill="1" applyBorder="1" applyAlignment="1">
      <alignment vertical="center"/>
    </xf>
    <xf numFmtId="0" fontId="4" fillId="0" borderId="10" xfId="0" applyFont="1" applyFill="1" applyBorder="1" applyAlignment="1">
      <alignment horizontal="center" vertical="center"/>
    </xf>
    <xf numFmtId="0" fontId="4" fillId="0" borderId="0" xfId="0" applyFont="1" applyBorder="1" applyAlignment="1">
      <alignment horizontal="center" vertical="center"/>
    </xf>
    <xf numFmtId="0" fontId="4" fillId="0" borderId="6" xfId="0" applyFont="1" applyFill="1" applyBorder="1" applyAlignment="1">
      <alignment horizontal="left" vertical="center"/>
    </xf>
    <xf numFmtId="0" fontId="4" fillId="0" borderId="7" xfId="0" applyFont="1" applyFill="1" applyBorder="1" applyAlignment="1">
      <alignment horizontal="center" vertical="center"/>
    </xf>
    <xf numFmtId="0" fontId="4" fillId="0" borderId="10" xfId="0" applyFont="1" applyBorder="1" applyAlignment="1">
      <alignment horizontal="center" vertical="center"/>
    </xf>
    <xf numFmtId="0" fontId="4" fillId="2" borderId="10" xfId="0" applyFont="1" applyFill="1" applyBorder="1" applyAlignment="1" applyProtection="1">
      <alignment vertical="center" shrinkToFit="1"/>
      <protection locked="0"/>
    </xf>
    <xf numFmtId="0" fontId="4" fillId="0" borderId="7" xfId="0" applyFont="1" applyBorder="1" applyAlignment="1">
      <alignment vertical="center"/>
    </xf>
    <xf numFmtId="3" fontId="4" fillId="0" borderId="6" xfId="0" applyNumberFormat="1" applyFont="1" applyFill="1" applyBorder="1" applyAlignment="1">
      <alignment vertical="center" shrinkToFit="1"/>
    </xf>
    <xf numFmtId="3" fontId="4" fillId="0" borderId="10" xfId="0" applyNumberFormat="1" applyFont="1" applyFill="1" applyBorder="1" applyAlignment="1">
      <alignment vertical="center" shrinkToFit="1"/>
    </xf>
    <xf numFmtId="3" fontId="4" fillId="0" borderId="7" xfId="0" applyNumberFormat="1" applyFont="1" applyFill="1" applyBorder="1" applyAlignment="1">
      <alignment vertical="center" shrinkToFit="1"/>
    </xf>
    <xf numFmtId="0" fontId="4" fillId="0" borderId="0" xfId="0" quotePrefix="1" applyFont="1" applyAlignment="1">
      <alignment horizontal="right" vertical="center"/>
    </xf>
    <xf numFmtId="0" fontId="4" fillId="2" borderId="10" xfId="0" applyFont="1" applyFill="1" applyBorder="1" applyAlignment="1" applyProtection="1">
      <alignment vertical="center"/>
      <protection locked="0"/>
    </xf>
    <xf numFmtId="3" fontId="4" fillId="0" borderId="6" xfId="0" applyNumberFormat="1" applyFont="1" applyFill="1" applyBorder="1" applyAlignment="1">
      <alignment vertical="center"/>
    </xf>
    <xf numFmtId="3" fontId="4" fillId="0" borderId="10" xfId="0" applyNumberFormat="1" applyFont="1" applyFill="1" applyBorder="1" applyAlignment="1">
      <alignment vertical="center"/>
    </xf>
    <xf numFmtId="3" fontId="4" fillId="0" borderId="7" xfId="0" applyNumberFormat="1" applyFont="1" applyFill="1" applyBorder="1" applyAlignment="1">
      <alignment vertical="center"/>
    </xf>
    <xf numFmtId="3" fontId="4" fillId="0" borderId="0" xfId="0" applyNumberFormat="1" applyFont="1" applyFill="1" applyBorder="1" applyAlignment="1">
      <alignment vertical="center"/>
    </xf>
    <xf numFmtId="0" fontId="4" fillId="0" borderId="0" xfId="0" applyFont="1" applyAlignment="1">
      <alignment horizontal="centerContinuous" vertical="center"/>
    </xf>
    <xf numFmtId="3" fontId="0" fillId="0" borderId="1" xfId="0" applyNumberFormat="1" applyFill="1" applyBorder="1" applyAlignment="1">
      <alignment vertical="center" shrinkToFit="1"/>
    </xf>
    <xf numFmtId="0" fontId="0" fillId="0" borderId="15" xfId="0" applyBorder="1" applyAlignment="1">
      <alignment vertical="center" shrinkToFit="1"/>
    </xf>
    <xf numFmtId="3" fontId="0" fillId="0" borderId="13" xfId="0" applyNumberFormat="1" applyBorder="1" applyAlignment="1">
      <alignment vertical="center" shrinkToFit="1"/>
    </xf>
    <xf numFmtId="3" fontId="23" fillId="0" borderId="14" xfId="0" applyNumberFormat="1" applyFont="1" applyBorder="1" applyAlignment="1">
      <alignment horizontal="right" vertical="center" shrinkToFit="1"/>
    </xf>
    <xf numFmtId="3" fontId="23" fillId="0" borderId="14" xfId="0" applyNumberFormat="1" applyFont="1" applyBorder="1" applyAlignment="1">
      <alignment vertical="center" shrinkToFit="1"/>
    </xf>
    <xf numFmtId="0" fontId="0" fillId="2" borderId="0" xfId="0" applyFill="1" applyAlignment="1">
      <alignment vertical="center" shrinkToFit="1"/>
    </xf>
    <xf numFmtId="0" fontId="0" fillId="2" borderId="0" xfId="0" applyFill="1" applyAlignment="1">
      <alignment horizontal="right" vertical="center" shrinkToFit="1"/>
    </xf>
    <xf numFmtId="0" fontId="23" fillId="0" borderId="14" xfId="0" applyFont="1" applyBorder="1" applyAlignment="1">
      <alignment vertical="center" shrinkToFit="1"/>
    </xf>
    <xf numFmtId="3" fontId="23" fillId="0" borderId="16" xfId="0" applyNumberFormat="1" applyFont="1" applyBorder="1" applyAlignment="1">
      <alignment vertical="center" shrinkToFit="1"/>
    </xf>
    <xf numFmtId="3" fontId="0" fillId="0" borderId="19" xfId="0" applyNumberFormat="1" applyFill="1" applyBorder="1">
      <alignment vertical="center"/>
    </xf>
    <xf numFmtId="0" fontId="0" fillId="0" borderId="19" xfId="0" applyBorder="1">
      <alignment vertical="center"/>
    </xf>
    <xf numFmtId="0" fontId="1" fillId="2" borderId="0" xfId="0" applyFont="1" applyFill="1" applyAlignment="1" applyProtection="1">
      <alignment horizontal="right" vertical="center" shrinkToFit="1"/>
      <protection locked="0"/>
    </xf>
    <xf numFmtId="0" fontId="6" fillId="2" borderId="0" xfId="0" applyFont="1" applyFill="1" applyAlignment="1" applyProtection="1">
      <alignment horizontal="right" vertical="center" shrinkToFit="1"/>
      <protection locked="0"/>
    </xf>
    <xf numFmtId="58" fontId="6" fillId="2" borderId="0" xfId="0" applyNumberFormat="1" applyFont="1" applyFill="1" applyAlignment="1" applyProtection="1">
      <alignment horizontal="right" vertical="center" shrinkToFit="1"/>
      <protection locked="0"/>
    </xf>
    <xf numFmtId="0" fontId="4" fillId="0" borderId="0" xfId="0" applyFont="1" applyAlignment="1">
      <alignment horizontal="left" vertical="center" wrapText="1"/>
    </xf>
    <xf numFmtId="176" fontId="4" fillId="0" borderId="0" xfId="0" applyNumberFormat="1" applyFont="1" applyFill="1" applyAlignment="1" applyProtection="1">
      <alignment horizontal="center" vertical="center" shrinkToFit="1"/>
      <protection locked="0"/>
    </xf>
    <xf numFmtId="0" fontId="5" fillId="2" borderId="0" xfId="0" applyFont="1" applyFill="1" applyAlignment="1" applyProtection="1">
      <alignment vertical="center" shrinkToFit="1"/>
      <protection locked="0"/>
    </xf>
    <xf numFmtId="0" fontId="4" fillId="2" borderId="0" xfId="0" applyFont="1" applyFill="1" applyAlignment="1" applyProtection="1">
      <alignment vertical="center" shrinkToFit="1"/>
      <protection locked="0"/>
    </xf>
    <xf numFmtId="0" fontId="6" fillId="0" borderId="2" xfId="0" applyFont="1" applyBorder="1" applyAlignment="1">
      <alignment vertical="center"/>
    </xf>
    <xf numFmtId="0" fontId="6" fillId="2" borderId="6" xfId="0" applyFont="1" applyFill="1"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2" borderId="7" xfId="0"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49" fontId="6" fillId="2" borderId="7"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horizontal="left" vertical="center" shrinkToFit="1"/>
      <protection locked="0"/>
    </xf>
    <xf numFmtId="49" fontId="6" fillId="2" borderId="7" xfId="0" applyNumberFormat="1" applyFont="1" applyFill="1" applyBorder="1" applyAlignment="1" applyProtection="1">
      <alignment horizontal="left" vertical="center" shrinkToFit="1"/>
      <protection locked="0"/>
    </xf>
    <xf numFmtId="0" fontId="7" fillId="0" borderId="3" xfId="0" applyFont="1" applyBorder="1" applyAlignment="1">
      <alignment horizontal="center"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2" borderId="9" xfId="0" applyFont="1" applyFill="1" applyBorder="1" applyAlignment="1" applyProtection="1">
      <alignment horizontal="center" vertical="center" shrinkToFit="1"/>
      <protection locked="0"/>
    </xf>
    <xf numFmtId="0" fontId="6" fillId="0" borderId="1" xfId="0" applyFont="1" applyBorder="1" applyAlignment="1">
      <alignment horizontal="center" vertical="center"/>
    </xf>
    <xf numFmtId="0" fontId="6" fillId="0" borderId="6" xfId="0" applyFont="1" applyBorder="1" applyAlignment="1">
      <alignment vertical="center"/>
    </xf>
    <xf numFmtId="0" fontId="6" fillId="0" borderId="10" xfId="0" applyFont="1" applyBorder="1" applyAlignment="1">
      <alignment vertical="center"/>
    </xf>
    <xf numFmtId="0" fontId="6" fillId="0" borderId="7" xfId="0" applyFont="1" applyBorder="1" applyAlignment="1">
      <alignment vertical="center"/>
    </xf>
    <xf numFmtId="0" fontId="6" fillId="2" borderId="6" xfId="0" applyFont="1" applyFill="1" applyBorder="1" applyAlignment="1" applyProtection="1">
      <alignment horizontal="left" vertical="center" shrinkToFit="1"/>
      <protection locked="0"/>
    </xf>
    <xf numFmtId="0" fontId="6" fillId="2" borderId="10" xfId="0" applyFont="1" applyFill="1" applyBorder="1" applyAlignment="1" applyProtection="1">
      <alignment horizontal="left" vertical="center" shrinkToFit="1"/>
      <protection locked="0"/>
    </xf>
    <xf numFmtId="0" fontId="6" fillId="2" borderId="7" xfId="0" applyFont="1" applyFill="1" applyBorder="1" applyAlignment="1" applyProtection="1">
      <alignment horizontal="left" vertical="center" shrinkToFit="1"/>
      <protection locked="0"/>
    </xf>
    <xf numFmtId="0" fontId="6" fillId="0" borderId="8" xfId="0" applyFont="1" applyBorder="1" applyAlignment="1">
      <alignment horizontal="left" vertical="center"/>
    </xf>
    <xf numFmtId="0" fontId="6" fillId="0" borderId="9" xfId="0" applyFont="1" applyBorder="1" applyAlignment="1">
      <alignment horizontal="left" vertical="center"/>
    </xf>
    <xf numFmtId="0" fontId="6" fillId="0" borderId="1" xfId="0" applyFont="1" applyBorder="1" applyAlignment="1">
      <alignment horizontal="left" vertical="center"/>
    </xf>
    <xf numFmtId="0" fontId="6" fillId="0" borderId="12"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 xfId="0" applyFont="1" applyFill="1" applyBorder="1" applyAlignment="1">
      <alignment horizontal="center" vertical="center"/>
    </xf>
    <xf numFmtId="0" fontId="6" fillId="2" borderId="10" xfId="0" applyFont="1" applyFill="1" applyBorder="1" applyAlignment="1" applyProtection="1">
      <alignment horizontal="center" vertical="center" shrinkToFit="1"/>
      <protection locked="0"/>
    </xf>
    <xf numFmtId="0" fontId="6" fillId="0" borderId="6"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7" xfId="0" applyFont="1" applyFill="1" applyBorder="1" applyAlignment="1">
      <alignment horizontal="center" vertical="center"/>
    </xf>
    <xf numFmtId="49" fontId="6" fillId="2" borderId="2" xfId="0" applyNumberFormat="1" applyFont="1" applyFill="1" applyBorder="1" applyAlignment="1" applyProtection="1">
      <alignment horizontal="left" vertical="center" shrinkToFit="1"/>
      <protection locked="0"/>
    </xf>
    <xf numFmtId="0" fontId="6" fillId="0" borderId="2" xfId="0" applyFont="1" applyBorder="1" applyAlignment="1">
      <alignment horizontal="center" vertical="center"/>
    </xf>
    <xf numFmtId="49" fontId="6" fillId="2" borderId="6" xfId="0" applyNumberFormat="1" applyFont="1" applyFill="1" applyBorder="1" applyAlignment="1" applyProtection="1">
      <alignment horizontal="left" vertical="center" shrinkToFit="1"/>
      <protection locked="0"/>
    </xf>
    <xf numFmtId="0" fontId="6" fillId="0" borderId="6" xfId="0" applyFont="1" applyFill="1" applyBorder="1" applyAlignment="1">
      <alignment horizontal="left" vertical="center" wrapText="1"/>
    </xf>
    <xf numFmtId="0" fontId="6" fillId="0" borderId="10" xfId="0" applyFont="1" applyFill="1" applyBorder="1" applyAlignment="1">
      <alignment horizontal="left" vertical="center" wrapText="1"/>
    </xf>
    <xf numFmtId="0" fontId="6" fillId="0" borderId="7" xfId="0" applyFont="1" applyFill="1" applyBorder="1" applyAlignment="1">
      <alignment horizontal="left" vertical="center" wrapText="1"/>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0" borderId="6" xfId="0" applyFont="1" applyBorder="1" applyAlignment="1">
      <alignment horizontal="center" vertical="center"/>
    </xf>
    <xf numFmtId="0" fontId="6" fillId="0" borderId="10" xfId="0" applyFont="1" applyBorder="1" applyAlignment="1">
      <alignment horizontal="center" vertical="center"/>
    </xf>
    <xf numFmtId="0" fontId="6" fillId="0" borderId="7" xfId="0" applyFont="1" applyBorder="1" applyAlignment="1">
      <alignment horizontal="center" vertical="center"/>
    </xf>
    <xf numFmtId="0" fontId="26" fillId="0" borderId="0" xfId="0" applyFont="1" applyAlignment="1">
      <alignment horizontal="left"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2" borderId="6" xfId="0" applyFont="1" applyFill="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shrinkToFit="1"/>
      <protection locked="0"/>
    </xf>
    <xf numFmtId="3" fontId="6" fillId="0" borderId="6" xfId="0" applyNumberFormat="1" applyFont="1" applyFill="1" applyBorder="1" applyAlignment="1">
      <alignment vertical="center" shrinkToFit="1"/>
    </xf>
    <xf numFmtId="3" fontId="6" fillId="0" borderId="10" xfId="0" applyNumberFormat="1" applyFont="1" applyFill="1" applyBorder="1" applyAlignment="1">
      <alignment vertical="center" shrinkToFit="1"/>
    </xf>
    <xf numFmtId="3" fontId="6" fillId="0" borderId="7" xfId="0" applyNumberFormat="1" applyFont="1" applyFill="1" applyBorder="1" applyAlignment="1">
      <alignment vertical="center" shrinkToFit="1"/>
    </xf>
    <xf numFmtId="0" fontId="4" fillId="0" borderId="2" xfId="0" applyFont="1" applyBorder="1" applyAlignment="1">
      <alignment horizontal="center" vertical="center"/>
    </xf>
    <xf numFmtId="0" fontId="4" fillId="0" borderId="10" xfId="0" applyFont="1" applyFill="1" applyBorder="1" applyAlignment="1">
      <alignment horizontal="center" vertical="center"/>
    </xf>
    <xf numFmtId="3" fontId="4" fillId="0" borderId="6" xfId="0" applyNumberFormat="1" applyFont="1" applyFill="1" applyBorder="1" applyAlignment="1">
      <alignment vertical="center" shrinkToFit="1"/>
    </xf>
    <xf numFmtId="3" fontId="4" fillId="0" borderId="10" xfId="0" applyNumberFormat="1" applyFont="1" applyFill="1" applyBorder="1" applyAlignment="1">
      <alignment vertical="center" shrinkToFit="1"/>
    </xf>
    <xf numFmtId="3" fontId="4" fillId="0" borderId="7" xfId="0" applyNumberFormat="1" applyFont="1" applyFill="1" applyBorder="1" applyAlignment="1">
      <alignment vertical="center" shrinkToFit="1"/>
    </xf>
    <xf numFmtId="3" fontId="6" fillId="2" borderId="6" xfId="0" applyNumberFormat="1" applyFont="1" applyFill="1" applyBorder="1" applyAlignment="1" applyProtection="1">
      <alignment vertical="center" shrinkToFit="1"/>
      <protection locked="0"/>
    </xf>
    <xf numFmtId="3" fontId="6" fillId="2" borderId="10" xfId="0" applyNumberFormat="1" applyFont="1" applyFill="1" applyBorder="1" applyAlignment="1" applyProtection="1">
      <alignment vertical="center" shrinkToFit="1"/>
      <protection locked="0"/>
    </xf>
    <xf numFmtId="3" fontId="6" fillId="2" borderId="7" xfId="0" applyNumberFormat="1" applyFont="1" applyFill="1" applyBorder="1" applyAlignment="1" applyProtection="1">
      <alignment vertical="center" shrinkToFit="1"/>
      <protection locked="0"/>
    </xf>
    <xf numFmtId="3" fontId="6" fillId="0" borderId="2" xfId="0" applyNumberFormat="1" applyFont="1" applyFill="1" applyBorder="1" applyAlignment="1">
      <alignment vertical="center" shrinkToFit="1"/>
    </xf>
    <xf numFmtId="0" fontId="26" fillId="0" borderId="11" xfId="0" applyFont="1" applyBorder="1" applyAlignment="1">
      <alignment horizontal="left" vertical="center"/>
    </xf>
    <xf numFmtId="0" fontId="4" fillId="0" borderId="11" xfId="0" applyFont="1" applyBorder="1" applyAlignment="1">
      <alignment horizontal="left" vertical="center"/>
    </xf>
    <xf numFmtId="0" fontId="4" fillId="0" borderId="6" xfId="0" applyFont="1" applyFill="1" applyBorder="1" applyAlignment="1">
      <alignment horizontal="center" vertical="center"/>
    </xf>
    <xf numFmtId="0" fontId="26" fillId="0" borderId="3"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21" xfId="0" applyFont="1" applyBorder="1" applyAlignment="1">
      <alignment horizontal="center" vertical="center" shrinkToFit="1"/>
    </xf>
    <xf numFmtId="3" fontId="26" fillId="0" borderId="22" xfId="0" applyNumberFormat="1" applyFont="1" applyFill="1" applyBorder="1" applyAlignment="1">
      <alignment vertical="center" shrinkToFit="1"/>
    </xf>
    <xf numFmtId="3" fontId="26" fillId="0" borderId="4" xfId="0" applyNumberFormat="1" applyFont="1" applyFill="1" applyBorder="1" applyAlignment="1">
      <alignment vertical="center" shrinkToFit="1"/>
    </xf>
    <xf numFmtId="3" fontId="26" fillId="0" borderId="21" xfId="0" applyNumberFormat="1" applyFont="1" applyFill="1" applyBorder="1" applyAlignment="1">
      <alignment vertical="center" shrinkToFit="1"/>
    </xf>
    <xf numFmtId="38" fontId="26" fillId="0" borderId="22" xfId="2" applyFont="1" applyBorder="1" applyAlignment="1">
      <alignment horizontal="center" vertical="center"/>
    </xf>
    <xf numFmtId="38" fontId="26" fillId="0" borderId="5" xfId="2" applyFont="1" applyBorder="1" applyAlignment="1">
      <alignment horizontal="center" vertical="center"/>
    </xf>
    <xf numFmtId="0" fontId="4" fillId="0" borderId="6" xfId="0" applyFont="1" applyBorder="1" applyAlignment="1">
      <alignment vertical="center"/>
    </xf>
    <xf numFmtId="0" fontId="4" fillId="0" borderId="10" xfId="0" applyFont="1" applyBorder="1" applyAlignment="1">
      <alignment vertical="center"/>
    </xf>
    <xf numFmtId="0" fontId="4" fillId="0" borderId="7" xfId="0" applyFont="1" applyBorder="1" applyAlignment="1">
      <alignment vertical="center"/>
    </xf>
    <xf numFmtId="3" fontId="4" fillId="2" borderId="6" xfId="0" applyNumberFormat="1" applyFont="1" applyFill="1" applyBorder="1" applyAlignment="1" applyProtection="1">
      <alignment vertical="center" shrinkToFit="1"/>
      <protection locked="0"/>
    </xf>
    <xf numFmtId="3" fontId="4" fillId="2" borderId="10" xfId="0" applyNumberFormat="1" applyFont="1" applyFill="1" applyBorder="1" applyAlignment="1" applyProtection="1">
      <alignment vertical="center" shrinkToFit="1"/>
      <protection locked="0"/>
    </xf>
    <xf numFmtId="3" fontId="4" fillId="2" borderId="7" xfId="0" applyNumberFormat="1" applyFont="1" applyFill="1" applyBorder="1" applyAlignment="1" applyProtection="1">
      <alignment vertical="center" shrinkToFit="1"/>
      <protection locked="0"/>
    </xf>
    <xf numFmtId="3" fontId="4" fillId="0" borderId="2" xfId="0" applyNumberFormat="1" applyFont="1" applyFill="1" applyBorder="1" applyAlignment="1">
      <alignment vertical="center" shrinkToFit="1"/>
    </xf>
    <xf numFmtId="0" fontId="4" fillId="0" borderId="2" xfId="0" applyFont="1" applyBorder="1" applyAlignment="1">
      <alignment vertical="center"/>
    </xf>
    <xf numFmtId="0" fontId="0" fillId="0" borderId="0" xfId="0" applyFill="1" applyAlignment="1">
      <alignment horizontal="center" vertical="center"/>
    </xf>
    <xf numFmtId="0" fontId="11" fillId="0" borderId="0" xfId="0" applyFont="1" applyAlignment="1">
      <alignment horizontal="center" vertical="center" wrapText="1"/>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0" fillId="2" borderId="0" xfId="0" applyFill="1" applyBorder="1" applyAlignment="1">
      <alignment horizontal="center" vertical="center" shrinkToFit="1"/>
    </xf>
    <xf numFmtId="0" fontId="6" fillId="0" borderId="0" xfId="0" applyFont="1" applyAlignment="1">
      <alignment horizontal="left" vertical="center" wrapText="1" indent="1"/>
    </xf>
    <xf numFmtId="0" fontId="6" fillId="2" borderId="0" xfId="0" applyFont="1" applyFill="1" applyAlignment="1" applyProtection="1">
      <alignment vertical="center" shrinkToFit="1"/>
      <protection locked="0"/>
    </xf>
    <xf numFmtId="0" fontId="1" fillId="0" borderId="0" xfId="0" applyFont="1" applyAlignment="1">
      <alignment horizontal="left" vertical="center" wrapText="1"/>
    </xf>
    <xf numFmtId="176" fontId="6" fillId="0" borderId="0" xfId="0" applyNumberFormat="1" applyFont="1" applyFill="1" applyAlignment="1" applyProtection="1">
      <alignment horizontal="center" vertical="center" shrinkToFit="1"/>
      <protection locked="0"/>
    </xf>
    <xf numFmtId="49" fontId="4" fillId="2" borderId="6" xfId="0" applyNumberFormat="1" applyFont="1" applyFill="1" applyBorder="1" applyAlignment="1" applyProtection="1">
      <alignment horizontal="left" vertical="center" shrinkToFit="1"/>
      <protection locked="0"/>
    </xf>
    <xf numFmtId="49" fontId="4" fillId="2" borderId="10" xfId="0" applyNumberFormat="1" applyFont="1" applyFill="1" applyBorder="1" applyAlignment="1" applyProtection="1">
      <alignment horizontal="left" vertical="center" shrinkToFit="1"/>
      <protection locked="0"/>
    </xf>
    <xf numFmtId="49" fontId="4" fillId="2" borderId="7" xfId="0" applyNumberFormat="1" applyFont="1" applyFill="1" applyBorder="1" applyAlignment="1" applyProtection="1">
      <alignment horizontal="left" vertical="center" shrinkToFit="1"/>
      <protection locked="0"/>
    </xf>
    <xf numFmtId="0" fontId="4" fillId="2" borderId="6" xfId="0" applyFont="1" applyFill="1" applyBorder="1" applyAlignment="1" applyProtection="1">
      <alignment horizontal="left" vertical="center" shrinkToFit="1"/>
      <protection locked="0"/>
    </xf>
    <xf numFmtId="0" fontId="4" fillId="2" borderId="10"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3" fontId="4" fillId="0" borderId="6" xfId="0" applyNumberFormat="1" applyFont="1" applyFill="1" applyBorder="1" applyAlignment="1">
      <alignment vertical="center"/>
    </xf>
    <xf numFmtId="3" fontId="4" fillId="0" borderId="10" xfId="0" applyNumberFormat="1" applyFont="1" applyFill="1" applyBorder="1" applyAlignment="1">
      <alignment vertical="center"/>
    </xf>
    <xf numFmtId="3" fontId="4" fillId="0" borderId="7" xfId="0" applyNumberFormat="1" applyFont="1" applyFill="1" applyBorder="1" applyAlignment="1">
      <alignment vertical="center"/>
    </xf>
    <xf numFmtId="3" fontId="26" fillId="0" borderId="17" xfId="0" applyNumberFormat="1" applyFont="1" applyFill="1" applyBorder="1" applyAlignment="1">
      <alignment vertical="center" shrinkToFit="1"/>
    </xf>
    <xf numFmtId="0" fontId="26" fillId="0" borderId="17" xfId="0" applyFont="1" applyFill="1" applyBorder="1" applyAlignment="1">
      <alignment vertical="center" shrinkToFit="1"/>
    </xf>
    <xf numFmtId="38" fontId="26" fillId="0" borderId="4" xfId="2" applyFont="1" applyBorder="1" applyAlignment="1">
      <alignment horizontal="center" vertical="center"/>
    </xf>
    <xf numFmtId="3" fontId="4" fillId="2" borderId="6" xfId="0" applyNumberFormat="1" applyFont="1" applyFill="1" applyBorder="1" applyAlignment="1" applyProtection="1">
      <alignment vertical="center"/>
      <protection locked="0"/>
    </xf>
    <xf numFmtId="3" fontId="4" fillId="2" borderId="10" xfId="0" applyNumberFormat="1" applyFont="1" applyFill="1" applyBorder="1" applyAlignment="1" applyProtection="1">
      <alignment vertical="center"/>
      <protection locked="0"/>
    </xf>
    <xf numFmtId="3" fontId="4" fillId="2" borderId="7" xfId="0" applyNumberFormat="1" applyFont="1" applyFill="1" applyBorder="1" applyAlignment="1" applyProtection="1">
      <alignment vertical="center"/>
      <protection locked="0"/>
    </xf>
    <xf numFmtId="3" fontId="4" fillId="0" borderId="2" xfId="0" applyNumberFormat="1" applyFont="1" applyFill="1" applyBorder="1" applyAlignment="1">
      <alignment vertical="center"/>
    </xf>
    <xf numFmtId="0" fontId="12" fillId="0" borderId="19" xfId="0" applyFont="1" applyBorder="1" applyAlignment="1">
      <alignment horizontal="center" vertical="center"/>
    </xf>
    <xf numFmtId="0" fontId="12" fillId="0" borderId="20" xfId="0" applyFont="1" applyBorder="1" applyAlignment="1">
      <alignment vertical="center" wrapText="1"/>
    </xf>
    <xf numFmtId="0" fontId="24" fillId="0" borderId="2" xfId="0" applyFont="1" applyBorder="1" applyAlignment="1">
      <alignment vertical="center" wrapText="1"/>
    </xf>
    <xf numFmtId="0" fontId="12" fillId="0" borderId="2" xfId="0" applyFont="1" applyBorder="1" applyAlignment="1">
      <alignment vertical="center"/>
    </xf>
    <xf numFmtId="0" fontId="24" fillId="0" borderId="0" xfId="0" applyFont="1" applyAlignment="1">
      <alignment vertical="center" wrapText="1"/>
    </xf>
    <xf numFmtId="0" fontId="0" fillId="2" borderId="0" xfId="0" applyFill="1" applyBorder="1" applyAlignment="1">
      <alignment horizontal="center" vertical="center"/>
    </xf>
  </cellXfs>
  <cellStyles count="4">
    <cellStyle name="桁区切り" xfId="2" builtinId="6"/>
    <cellStyle name="標準" xfId="0" builtinId="0"/>
    <cellStyle name="標準 2" xfId="1"/>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21167</xdr:colOff>
      <xdr:row>0</xdr:row>
      <xdr:rowOff>63500</xdr:rowOff>
    </xdr:from>
    <xdr:to>
      <xdr:col>6</xdr:col>
      <xdr:colOff>552200</xdr:colOff>
      <xdr:row>3</xdr:row>
      <xdr:rowOff>239546</xdr:rowOff>
    </xdr:to>
    <xdr:sp macro="" textlink="">
      <xdr:nvSpPr>
        <xdr:cNvPr id="3" name="角丸四角形吹き出し 2"/>
        <xdr:cNvSpPr/>
      </xdr:nvSpPr>
      <xdr:spPr>
        <a:xfrm>
          <a:off x="1397000" y="63500"/>
          <a:ext cx="3282700" cy="906296"/>
        </a:xfrm>
        <a:prstGeom prst="wedgeRoundRectCallout">
          <a:avLst>
            <a:gd name="adj1" fmla="val 61540"/>
            <a:gd name="adj2" fmla="val -845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必要に</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応じて文書番号を記載してください（文書番号がない場合は不要です）。</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実績報告書の提出日を記載してください。</a:t>
          </a:r>
        </a:p>
      </xdr:txBody>
    </xdr:sp>
    <xdr:clientData/>
  </xdr:twoCellAnchor>
  <xdr:twoCellAnchor>
    <xdr:from>
      <xdr:col>3</xdr:col>
      <xdr:colOff>158750</xdr:colOff>
      <xdr:row>4</xdr:row>
      <xdr:rowOff>201083</xdr:rowOff>
    </xdr:from>
    <xdr:to>
      <xdr:col>8</xdr:col>
      <xdr:colOff>103968</xdr:colOff>
      <xdr:row>7</xdr:row>
      <xdr:rowOff>126999</xdr:rowOff>
    </xdr:to>
    <xdr:sp macro="" textlink="">
      <xdr:nvSpPr>
        <xdr:cNvPr id="4" name="角丸四角形吹き出し 3"/>
        <xdr:cNvSpPr/>
      </xdr:nvSpPr>
      <xdr:spPr>
        <a:xfrm>
          <a:off x="2222500" y="1174750"/>
          <a:ext cx="3384801" cy="656166"/>
        </a:xfrm>
        <a:prstGeom prst="wedgeRoundRectCallout">
          <a:avLst>
            <a:gd name="adj1" fmla="val 1186"/>
            <a:gd name="adj2" fmla="val 87373"/>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latin typeface="ＭＳ ゴシック" panose="020B0609070205080204" pitchFamily="49" charset="-128"/>
              <a:ea typeface="ＭＳ ゴシック" panose="020B0609070205080204" pitchFamily="49" charset="-128"/>
            </a:rPr>
            <a:t>補助事業者名には病院名、代表者氏名を記載してください。</a:t>
          </a:r>
        </a:p>
      </xdr:txBody>
    </xdr:sp>
    <xdr:clientData/>
  </xdr:twoCellAnchor>
  <xdr:twoCellAnchor>
    <xdr:from>
      <xdr:col>5</xdr:col>
      <xdr:colOff>52917</xdr:colOff>
      <xdr:row>15</xdr:row>
      <xdr:rowOff>0</xdr:rowOff>
    </xdr:from>
    <xdr:to>
      <xdr:col>8</xdr:col>
      <xdr:colOff>319990</xdr:colOff>
      <xdr:row>19</xdr:row>
      <xdr:rowOff>15861</xdr:rowOff>
    </xdr:to>
    <xdr:sp macro="" textlink="">
      <xdr:nvSpPr>
        <xdr:cNvPr id="5" name="角丸四角形吹き出し 4"/>
        <xdr:cNvSpPr/>
      </xdr:nvSpPr>
      <xdr:spPr>
        <a:xfrm>
          <a:off x="3492500" y="3651250"/>
          <a:ext cx="2330823" cy="989528"/>
        </a:xfrm>
        <a:prstGeom prst="wedgeRoundRectCallout">
          <a:avLst>
            <a:gd name="adj1" fmla="val -45360"/>
            <a:gd name="adj2" fmla="val 84352"/>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実績報告書（別紙）から転記されますので、金額に誤りないか御確認ください。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408216</xdr:colOff>
      <xdr:row>1</xdr:row>
      <xdr:rowOff>285749</xdr:rowOff>
    </xdr:from>
    <xdr:to>
      <xdr:col>23</xdr:col>
      <xdr:colOff>240929</xdr:colOff>
      <xdr:row>3</xdr:row>
      <xdr:rowOff>81640</xdr:rowOff>
    </xdr:to>
    <xdr:sp macro="" textlink="">
      <xdr:nvSpPr>
        <xdr:cNvPr id="2" name="角丸四角形吹き出し 1"/>
        <xdr:cNvSpPr/>
      </xdr:nvSpPr>
      <xdr:spPr>
        <a:xfrm>
          <a:off x="6449787" y="585106"/>
          <a:ext cx="3125642" cy="666748"/>
        </a:xfrm>
        <a:prstGeom prst="wedgeRoundRectCallout">
          <a:avLst>
            <a:gd name="adj1" fmla="val -31991"/>
            <a:gd name="adj2" fmla="val 10576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事業実績報告書（第３号様式）右上の提出日</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を記載してください。</a:t>
          </a:r>
        </a:p>
      </xdr:txBody>
    </xdr:sp>
    <xdr:clientData/>
  </xdr:twoCellAnchor>
  <xdr:twoCellAnchor>
    <xdr:from>
      <xdr:col>23</xdr:col>
      <xdr:colOff>299357</xdr:colOff>
      <xdr:row>0</xdr:row>
      <xdr:rowOff>190500</xdr:rowOff>
    </xdr:from>
    <xdr:to>
      <xdr:col>30</xdr:col>
      <xdr:colOff>108857</xdr:colOff>
      <xdr:row>1</xdr:row>
      <xdr:rowOff>522940</xdr:rowOff>
    </xdr:to>
    <xdr:sp macro="" textlink="">
      <xdr:nvSpPr>
        <xdr:cNvPr id="3" name="角丸四角形吹き出し 2"/>
        <xdr:cNvSpPr/>
      </xdr:nvSpPr>
      <xdr:spPr>
        <a:xfrm>
          <a:off x="9633857" y="190500"/>
          <a:ext cx="2286000" cy="631797"/>
        </a:xfrm>
        <a:prstGeom prst="wedgeRoundRectCallout">
          <a:avLst>
            <a:gd name="adj1" fmla="val -55766"/>
            <a:gd name="adj2" fmla="val 230632"/>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実績報告書記載の医療機関名とあわせてください。</a:t>
          </a:r>
        </a:p>
      </xdr:txBody>
    </xdr:sp>
    <xdr:clientData/>
  </xdr:twoCellAnchor>
  <xdr:twoCellAnchor>
    <xdr:from>
      <xdr:col>28</xdr:col>
      <xdr:colOff>81642</xdr:colOff>
      <xdr:row>5</xdr:row>
      <xdr:rowOff>122463</xdr:rowOff>
    </xdr:from>
    <xdr:to>
      <xdr:col>37</xdr:col>
      <xdr:colOff>294554</xdr:colOff>
      <xdr:row>8</xdr:row>
      <xdr:rowOff>111256</xdr:rowOff>
    </xdr:to>
    <xdr:sp macro="" textlink="">
      <xdr:nvSpPr>
        <xdr:cNvPr id="5" name="角丸四角形吹き出し 4"/>
        <xdr:cNvSpPr/>
      </xdr:nvSpPr>
      <xdr:spPr>
        <a:xfrm>
          <a:off x="11185071" y="1891392"/>
          <a:ext cx="3396983" cy="886864"/>
        </a:xfrm>
        <a:prstGeom prst="wedgeRoundRectCallout">
          <a:avLst>
            <a:gd name="adj1" fmla="val -80674"/>
            <a:gd name="adj2" fmla="val 2310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郵便番号はハイフンを含めて英数小文字で記載してください。住所はマンション等についてはその名称まで記載してください。</a:t>
          </a:r>
        </a:p>
      </xdr:txBody>
    </xdr:sp>
    <xdr:clientData/>
  </xdr:twoCellAnchor>
  <xdr:twoCellAnchor>
    <xdr:from>
      <xdr:col>28</xdr:col>
      <xdr:colOff>95250</xdr:colOff>
      <xdr:row>8</xdr:row>
      <xdr:rowOff>149678</xdr:rowOff>
    </xdr:from>
    <xdr:to>
      <xdr:col>37</xdr:col>
      <xdr:colOff>313766</xdr:colOff>
      <xdr:row>10</xdr:row>
      <xdr:rowOff>172089</xdr:rowOff>
    </xdr:to>
    <xdr:sp macro="" textlink="">
      <xdr:nvSpPr>
        <xdr:cNvPr id="6" name="角丸四角形吹き出し 5"/>
        <xdr:cNvSpPr/>
      </xdr:nvSpPr>
      <xdr:spPr>
        <a:xfrm>
          <a:off x="11198679" y="2816678"/>
          <a:ext cx="3402587" cy="621125"/>
        </a:xfrm>
        <a:prstGeom prst="wedgeRoundRectCallout">
          <a:avLst>
            <a:gd name="adj1" fmla="val -78918"/>
            <a:gd name="adj2" fmla="val -5600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電話番号はハイフンを含めて英数小文字で記載してください。</a:t>
          </a:r>
        </a:p>
      </xdr:txBody>
    </xdr:sp>
    <xdr:clientData/>
  </xdr:twoCellAnchor>
  <xdr:twoCellAnchor>
    <xdr:from>
      <xdr:col>26</xdr:col>
      <xdr:colOff>231322</xdr:colOff>
      <xdr:row>11</xdr:row>
      <xdr:rowOff>27216</xdr:rowOff>
    </xdr:from>
    <xdr:to>
      <xdr:col>37</xdr:col>
      <xdr:colOff>298557</xdr:colOff>
      <xdr:row>13</xdr:row>
      <xdr:rowOff>449838</xdr:rowOff>
    </xdr:to>
    <xdr:sp macro="" textlink="">
      <xdr:nvSpPr>
        <xdr:cNvPr id="7" name="角丸四角形吹き出し 6"/>
        <xdr:cNvSpPr/>
      </xdr:nvSpPr>
      <xdr:spPr>
        <a:xfrm>
          <a:off x="10627179" y="3592287"/>
          <a:ext cx="3958878" cy="1021337"/>
        </a:xfrm>
        <a:prstGeom prst="wedgeRoundRectCallout">
          <a:avLst>
            <a:gd name="adj1" fmla="val -62699"/>
            <a:gd name="adj2" fmla="val -7037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メール不達等による連絡漏れを防ぐため、メールアドレスは、可能な限り複数記載してください</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。各メールアドレスの間は全角１マス分のスペースを空けて下さい。</a:t>
          </a:r>
        </a:p>
      </xdr:txBody>
    </xdr:sp>
    <xdr:clientData/>
  </xdr:twoCellAnchor>
  <xdr:twoCellAnchor>
    <xdr:from>
      <xdr:col>16</xdr:col>
      <xdr:colOff>285750</xdr:colOff>
      <xdr:row>13</xdr:row>
      <xdr:rowOff>95250</xdr:rowOff>
    </xdr:from>
    <xdr:to>
      <xdr:col>26</xdr:col>
      <xdr:colOff>123708</xdr:colOff>
      <xdr:row>13</xdr:row>
      <xdr:rowOff>464734</xdr:rowOff>
    </xdr:to>
    <xdr:sp macro="" textlink="">
      <xdr:nvSpPr>
        <xdr:cNvPr id="9" name="角丸四角形吹き出し 8"/>
        <xdr:cNvSpPr/>
      </xdr:nvSpPr>
      <xdr:spPr>
        <a:xfrm>
          <a:off x="6803571" y="4259036"/>
          <a:ext cx="3715994" cy="369484"/>
        </a:xfrm>
        <a:prstGeom prst="wedgeRoundRectCallout">
          <a:avLst>
            <a:gd name="adj1" fmla="val -37478"/>
            <a:gd name="adj2" fmla="val -11221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指定解除を受けていない場合には記載不要です。</a:t>
          </a:r>
        </a:p>
      </xdr:txBody>
    </xdr:sp>
    <xdr:clientData/>
  </xdr:twoCellAnchor>
  <xdr:twoCellAnchor>
    <xdr:from>
      <xdr:col>12</xdr:col>
      <xdr:colOff>13607</xdr:colOff>
      <xdr:row>14</xdr:row>
      <xdr:rowOff>81642</xdr:rowOff>
    </xdr:from>
    <xdr:to>
      <xdr:col>21</xdr:col>
      <xdr:colOff>92048</xdr:colOff>
      <xdr:row>15</xdr:row>
      <xdr:rowOff>222339</xdr:rowOff>
    </xdr:to>
    <xdr:sp macro="" textlink="">
      <xdr:nvSpPr>
        <xdr:cNvPr id="10" name="角丸四角形吹き出し 9"/>
        <xdr:cNvSpPr/>
      </xdr:nvSpPr>
      <xdr:spPr>
        <a:xfrm>
          <a:off x="4953000" y="4735285"/>
          <a:ext cx="3765977" cy="385625"/>
        </a:xfrm>
        <a:prstGeom prst="wedgeRoundRectCallout">
          <a:avLst>
            <a:gd name="adj1" fmla="val -18498"/>
            <a:gd name="adj2" fmla="val -11651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指定を受けた場合には「○」を付けてください。</a:t>
          </a:r>
        </a:p>
      </xdr:txBody>
    </xdr:sp>
    <xdr:clientData/>
  </xdr:twoCellAnchor>
  <xdr:twoCellAnchor>
    <xdr:from>
      <xdr:col>26</xdr:col>
      <xdr:colOff>272143</xdr:colOff>
      <xdr:row>14</xdr:row>
      <xdr:rowOff>54429</xdr:rowOff>
    </xdr:from>
    <xdr:to>
      <xdr:col>37</xdr:col>
      <xdr:colOff>227318</xdr:colOff>
      <xdr:row>16</xdr:row>
      <xdr:rowOff>159907</xdr:rowOff>
    </xdr:to>
    <xdr:sp macro="" textlink="">
      <xdr:nvSpPr>
        <xdr:cNvPr id="11" name="角丸四角形吹き出し 10"/>
        <xdr:cNvSpPr/>
      </xdr:nvSpPr>
      <xdr:spPr>
        <a:xfrm>
          <a:off x="10668000" y="4708072"/>
          <a:ext cx="3846818" cy="649764"/>
        </a:xfrm>
        <a:prstGeom prst="wedgeRoundRectCallout">
          <a:avLst>
            <a:gd name="adj1" fmla="val -52681"/>
            <a:gd name="adj2" fmla="val 8869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振込先については、間違いがないよう二重、三重のご確認をお願いします。</a:t>
          </a:r>
        </a:p>
      </xdr:txBody>
    </xdr:sp>
    <xdr:clientData/>
  </xdr:twoCellAnchor>
  <xdr:twoCellAnchor>
    <xdr:from>
      <xdr:col>13</xdr:col>
      <xdr:colOff>95251</xdr:colOff>
      <xdr:row>20</xdr:row>
      <xdr:rowOff>108857</xdr:rowOff>
    </xdr:from>
    <xdr:to>
      <xdr:col>24</xdr:col>
      <xdr:colOff>152615</xdr:colOff>
      <xdr:row>22</xdr:row>
      <xdr:rowOff>1071363</xdr:rowOff>
    </xdr:to>
    <xdr:sp macro="" textlink="">
      <xdr:nvSpPr>
        <xdr:cNvPr id="12" name="角丸四角形吹き出し 11"/>
        <xdr:cNvSpPr/>
      </xdr:nvSpPr>
      <xdr:spPr>
        <a:xfrm>
          <a:off x="5429251" y="6504214"/>
          <a:ext cx="4411650" cy="1506792"/>
        </a:xfrm>
        <a:prstGeom prst="wedgeRoundRectCallout">
          <a:avLst>
            <a:gd name="adj1" fmla="val -48639"/>
            <a:gd name="adj2" fmla="val 90554"/>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事業開始月には、指定された日の属する月を記載してください。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事業終了月には、指定解除若しくは業務終了の日の属する月を記載してください。ただし、指定解除若しくは業務終了の日の属する月が令和３年４月以降である場合には、令和３年３月と記載してください。</a:t>
          </a:r>
          <a:endParaRPr kumimoji="1" lang="en-US" altLang="ja-JP" sz="12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190500</xdr:colOff>
      <xdr:row>22</xdr:row>
      <xdr:rowOff>503465</xdr:rowOff>
    </xdr:from>
    <xdr:to>
      <xdr:col>37</xdr:col>
      <xdr:colOff>126379</xdr:colOff>
      <xdr:row>26</xdr:row>
      <xdr:rowOff>83246</xdr:rowOff>
    </xdr:to>
    <xdr:sp macro="" textlink="">
      <xdr:nvSpPr>
        <xdr:cNvPr id="13" name="角丸四角形 12"/>
        <xdr:cNvSpPr/>
      </xdr:nvSpPr>
      <xdr:spPr>
        <a:xfrm>
          <a:off x="10586357" y="7443108"/>
          <a:ext cx="3827522" cy="1552817"/>
        </a:xfrm>
        <a:prstGeom prst="round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Ⅰ⑨</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の指定を受けた場合に「○」を付けた方は、下の段</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41</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行目以降の</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「自院のかかりつけ患者及び自院に相談のあった患者である発熱患者等のみを受け入れる場合は↓に入力」の各</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項目に記載してください。</a:t>
          </a:r>
          <a:endParaRPr lang="ja-JP" altLang="ja-JP" sz="12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a:solidFill>
              <a:sysClr val="windowText" lastClr="000000"/>
            </a:solidFill>
          </a:endParaRPr>
        </a:p>
      </xdr:txBody>
    </xdr:sp>
    <xdr:clientData/>
  </xdr:twoCellAnchor>
  <xdr:twoCellAnchor>
    <xdr:from>
      <xdr:col>26</xdr:col>
      <xdr:colOff>54429</xdr:colOff>
      <xdr:row>26</xdr:row>
      <xdr:rowOff>204107</xdr:rowOff>
    </xdr:from>
    <xdr:to>
      <xdr:col>37</xdr:col>
      <xdr:colOff>294202</xdr:colOff>
      <xdr:row>55</xdr:row>
      <xdr:rowOff>13607</xdr:rowOff>
    </xdr:to>
    <xdr:sp macro="" textlink="">
      <xdr:nvSpPr>
        <xdr:cNvPr id="14" name="角丸四角形吹き出し 13"/>
        <xdr:cNvSpPr/>
      </xdr:nvSpPr>
      <xdr:spPr>
        <a:xfrm>
          <a:off x="10450286" y="9116786"/>
          <a:ext cx="4131416" cy="8286750"/>
        </a:xfrm>
        <a:prstGeom prst="wedgeRoundRectCallout">
          <a:avLst>
            <a:gd name="adj1" fmla="val -67138"/>
            <a:gd name="adj2" fmla="val -37453"/>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■確保した診療室が複数の場合は①、②、③の順に記載してください。また、診療室が同じでも</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日当たりの稼働時間数が異なる場合は①と②に分けてそれぞれ稼働日数、延稼働時間数総数及び延受診者数総数を記載してください（たとえば一つの診療室を</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日間確保し、うち</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時間、うち</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日間は</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時間で確保した場合には、①に</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7</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×50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日の分、②に</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4</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日の分を記載してください。）。行が足りない場合は適宜行を追加してください。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■計上する稼働日数、延稼働時間数総数、延受診者数総数には、１日あたりの受診者数が「</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20÷</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７</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（当日の稼働時間数）」（人）以上</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自院のかかりつけ患者及び自院に相談のあった患者である発熱患者等のみを受け入れる場合は、「５</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２</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（当日の稼働時間数）</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（人）以上</a:t>
          </a:r>
          <a:r>
            <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b="1" u="sng" strike="noStrike" baseline="0">
              <a:solidFill>
                <a:sysClr val="windowText" lastClr="000000"/>
              </a:solidFill>
              <a:latin typeface="ＭＳ ゴシック" panose="020B0609070205080204" pitchFamily="49" charset="-128"/>
              <a:ea typeface="ＭＳ ゴシック" panose="020B0609070205080204" pitchFamily="49" charset="-128"/>
            </a:rPr>
            <a:t>であった日の実績は含めないでください。</a:t>
          </a:r>
          <a:endParaRPr kumimoji="1" lang="en-US" altLang="ja-JP" sz="1200" b="1" u="sng"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例）１日当たり４時間</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５日間確保して、うち３日間については１日当たりの受診者数が</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人以上であった場合は、以下のとおり記載。</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・「項目」のうち「稼働日数」欄：２日</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・「内容」のうち「延稼働時間総数」欄：８時間</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・「内容」のうち「延受診者数総数」欄：１日当</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　たり</a:t>
          </a:r>
          <a:r>
            <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rPr>
            <a:t>12</a:t>
          </a:r>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人未満であった２日間の延受診者数</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発熱患者等を受け入れる体制を確保した時間帯に、発熱患者等専用の診察室で、同一医師が他の疾患等の患者の診察を行った場合には、「延受診者数総数」に、他の疾患等の受診者数と発熱患者等の受診者数を合計した人数を記載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■発熱患者等を受け入れる体制を確保した時間帯に、発熱患者等専用の診察室とは別の診察室で、同一医師が他の疾患等の患者の診察を行った場合には、「</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延受診者数総数」に、他の疾患等の受診者数に１／２を乗じた人数と発熱患者等の受診者数を合計した人数を記載してください。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■金額欄は、延稼働時間数総数等を入力すると自動計算で算出され金額が出るようになっていますので、変更しないでください。</a:t>
          </a:r>
        </a:p>
      </xdr:txBody>
    </xdr:sp>
    <xdr:clientData/>
  </xdr:twoCellAnchor>
  <xdr:twoCellAnchor>
    <xdr:from>
      <xdr:col>15</xdr:col>
      <xdr:colOff>190500</xdr:colOff>
      <xdr:row>42</xdr:row>
      <xdr:rowOff>122465</xdr:rowOff>
    </xdr:from>
    <xdr:to>
      <xdr:col>24</xdr:col>
      <xdr:colOff>257517</xdr:colOff>
      <xdr:row>45</xdr:row>
      <xdr:rowOff>204107</xdr:rowOff>
    </xdr:to>
    <xdr:sp macro="" textlink="">
      <xdr:nvSpPr>
        <xdr:cNvPr id="15" name="角丸四角形吹き出し 14"/>
        <xdr:cNvSpPr/>
      </xdr:nvSpPr>
      <xdr:spPr>
        <a:xfrm>
          <a:off x="6232071" y="13716001"/>
          <a:ext cx="3713732" cy="979713"/>
        </a:xfrm>
        <a:prstGeom prst="wedgeRoundRectCallout">
          <a:avLst>
            <a:gd name="adj1" fmla="val -36461"/>
            <a:gd name="adj2" fmla="val -12282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自院のかかりつけ患者及び自院に相談のあった患者である発熱患者等のみを受け入れる場合には、こちらの計算により算定してください。</a:t>
          </a:r>
        </a:p>
      </xdr:txBody>
    </xdr:sp>
    <xdr:clientData/>
  </xdr:twoCellAnchor>
  <xdr:twoCellAnchor>
    <xdr:from>
      <xdr:col>15</xdr:col>
      <xdr:colOff>435430</xdr:colOff>
      <xdr:row>47</xdr:row>
      <xdr:rowOff>108858</xdr:rowOff>
    </xdr:from>
    <xdr:to>
      <xdr:col>25</xdr:col>
      <xdr:colOff>263072</xdr:colOff>
      <xdr:row>49</xdr:row>
      <xdr:rowOff>14543</xdr:rowOff>
    </xdr:to>
    <xdr:sp macro="" textlink="">
      <xdr:nvSpPr>
        <xdr:cNvPr id="16" name="角丸四角形吹き出し 15"/>
        <xdr:cNvSpPr/>
      </xdr:nvSpPr>
      <xdr:spPr>
        <a:xfrm>
          <a:off x="6477001" y="15199179"/>
          <a:ext cx="3828142" cy="504400"/>
        </a:xfrm>
        <a:prstGeom prst="wedgeRoundRectCallout">
          <a:avLst>
            <a:gd name="adj1" fmla="val 31479"/>
            <a:gd name="adj2" fmla="val 137417"/>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収入額がなければ０（ゼロ）を記載してください。</a:t>
          </a:r>
        </a:p>
      </xdr:txBody>
    </xdr:sp>
    <xdr:clientData/>
  </xdr:twoCellAnchor>
  <xdr:twoCellAnchor>
    <xdr:from>
      <xdr:col>5</xdr:col>
      <xdr:colOff>81643</xdr:colOff>
      <xdr:row>46</xdr:row>
      <xdr:rowOff>258536</xdr:rowOff>
    </xdr:from>
    <xdr:to>
      <xdr:col>15</xdr:col>
      <xdr:colOff>385536</xdr:colOff>
      <xdr:row>52</xdr:row>
      <xdr:rowOff>54429</xdr:rowOff>
    </xdr:to>
    <xdr:sp macro="" textlink="">
      <xdr:nvSpPr>
        <xdr:cNvPr id="17" name="角丸四角形吹き出し 16"/>
        <xdr:cNvSpPr/>
      </xdr:nvSpPr>
      <xdr:spPr>
        <a:xfrm>
          <a:off x="2286000" y="15049500"/>
          <a:ext cx="4141107" cy="1592036"/>
        </a:xfrm>
        <a:prstGeom prst="wedgeRoundRectCallout">
          <a:avLst>
            <a:gd name="adj1" fmla="val 64334"/>
            <a:gd name="adj2" fmla="val 698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精算額は左の計算の結果算定される額（太枠内）となります。</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200" strike="noStrike" baseline="0">
              <a:solidFill>
                <a:sysClr val="windowText" lastClr="000000"/>
              </a:solidFill>
              <a:latin typeface="ＭＳ ゴシック" panose="020B0609070205080204" pitchFamily="49" charset="-128"/>
              <a:ea typeface="ＭＳ ゴシック" panose="020B0609070205080204" pitchFamily="49" charset="-128"/>
            </a:rPr>
            <a:t>ただし、交付決定額（交付決定通知書の「補助金の額」）よりも金額が大きくなる場合には、交付決定額が精算額となるため、本欄の計算式に関わらず、交付決定額をこの欄に直接入力してください。</a:t>
          </a:r>
          <a:endParaRPr kumimoji="1" lang="en-US" altLang="ja-JP" sz="1200" strike="noStrike" baseline="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26</xdr:col>
      <xdr:colOff>340179</xdr:colOff>
      <xdr:row>2</xdr:row>
      <xdr:rowOff>27213</xdr:rowOff>
    </xdr:from>
    <xdr:to>
      <xdr:col>34</xdr:col>
      <xdr:colOff>280802</xdr:colOff>
      <xdr:row>4</xdr:row>
      <xdr:rowOff>121226</xdr:rowOff>
    </xdr:to>
    <xdr:sp macro="" textlink="">
      <xdr:nvSpPr>
        <xdr:cNvPr id="18" name="角丸四角形吹き出し 17"/>
        <xdr:cNvSpPr/>
      </xdr:nvSpPr>
      <xdr:spPr>
        <a:xfrm>
          <a:off x="10736036" y="898070"/>
          <a:ext cx="2770909" cy="692727"/>
        </a:xfrm>
        <a:prstGeom prst="wedgeRoundRectCallout">
          <a:avLst>
            <a:gd name="adj1" fmla="val -73510"/>
            <a:gd name="adj2" fmla="val 143945"/>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保険医療番号は</a:t>
          </a:r>
          <a:r>
            <a:rPr kumimoji="1" lang="en-US" altLang="ja-JP" sz="1200">
              <a:solidFill>
                <a:sysClr val="windowText" lastClr="000000"/>
              </a:solidFill>
              <a:latin typeface="ＭＳ ゴシック" panose="020B0609070205080204" pitchFamily="49" charset="-128"/>
              <a:ea typeface="ＭＳ ゴシック" panose="020B0609070205080204" pitchFamily="49" charset="-128"/>
            </a:rPr>
            <a:t>10</a:t>
          </a: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桁で記載ください。また、入念な確認をお願いします。</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59529</xdr:colOff>
      <xdr:row>24</xdr:row>
      <xdr:rowOff>71437</xdr:rowOff>
    </xdr:from>
    <xdr:to>
      <xdr:col>6</xdr:col>
      <xdr:colOff>916781</xdr:colOff>
      <xdr:row>45</xdr:row>
      <xdr:rowOff>190499</xdr:rowOff>
    </xdr:to>
    <xdr:pic>
      <xdr:nvPicPr>
        <xdr:cNvPr id="4" name="図 3"/>
        <xdr:cNvPicPr>
          <a:picLocks noChangeAspect="1"/>
        </xdr:cNvPicPr>
      </xdr:nvPicPr>
      <xdr:blipFill rotWithShape="1">
        <a:blip xmlns:r="http://schemas.openxmlformats.org/officeDocument/2006/relationships" r:embed="rId1" cstate="email">
          <a:extLst>
            <a:ext uri="{28A0092B-C50C-407E-A947-70E740481C1C}">
              <a14:useLocalDpi xmlns:a14="http://schemas.microsoft.com/office/drawing/2010/main"/>
            </a:ext>
          </a:extLst>
        </a:blip>
        <a:srcRect/>
        <a:stretch/>
      </xdr:blipFill>
      <xdr:spPr>
        <a:xfrm>
          <a:off x="321467" y="8572500"/>
          <a:ext cx="10465595" cy="51196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1301750</xdr:colOff>
      <xdr:row>13</xdr:row>
      <xdr:rowOff>47625</xdr:rowOff>
    </xdr:from>
    <xdr:to>
      <xdr:col>4</xdr:col>
      <xdr:colOff>2206625</xdr:colOff>
      <xdr:row>16</xdr:row>
      <xdr:rowOff>116156</xdr:rowOff>
    </xdr:to>
    <xdr:sp macro="" textlink="">
      <xdr:nvSpPr>
        <xdr:cNvPr id="2" name="角丸四角形吹き出し 1"/>
        <xdr:cNvSpPr/>
      </xdr:nvSpPr>
      <xdr:spPr>
        <a:xfrm>
          <a:off x="5857875" y="5730875"/>
          <a:ext cx="2984500" cy="782906"/>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t>医療機関名、所在地及び氏名を記載してください。</a:t>
          </a:r>
          <a:endParaRPr kumimoji="1" lang="en-US" altLang="ja-JP" sz="1100"/>
        </a:p>
      </xdr:txBody>
    </xdr:sp>
    <xdr:clientData/>
  </xdr:twoCellAnchor>
  <xdr:twoCellAnchor>
    <xdr:from>
      <xdr:col>2</xdr:col>
      <xdr:colOff>1714500</xdr:colOff>
      <xdr:row>1</xdr:row>
      <xdr:rowOff>0</xdr:rowOff>
    </xdr:from>
    <xdr:to>
      <xdr:col>4</xdr:col>
      <xdr:colOff>1381125</xdr:colOff>
      <xdr:row>4</xdr:row>
      <xdr:rowOff>190500</xdr:rowOff>
    </xdr:to>
    <xdr:sp macro="" textlink="">
      <xdr:nvSpPr>
        <xdr:cNvPr id="4" name="角丸四角形吹き出し 3"/>
        <xdr:cNvSpPr/>
      </xdr:nvSpPr>
      <xdr:spPr>
        <a:xfrm>
          <a:off x="3825875" y="238125"/>
          <a:ext cx="4191000" cy="1317625"/>
        </a:xfrm>
        <a:prstGeom prst="wedgeRoundRectCallout">
          <a:avLst>
            <a:gd name="adj1" fmla="val -34268"/>
            <a:gd name="adj2" fmla="val 92661"/>
            <a:gd name="adj3" fmla="val 16667"/>
          </a:avLst>
        </a:prstGeom>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r>
            <a:rPr kumimoji="1" lang="ja-JP" altLang="en-US" sz="1100">
              <a:solidFill>
                <a:sysClr val="windowText" lastClr="000000"/>
              </a:solidFill>
            </a:rPr>
            <a:t>歳入・歳出ともに、実績報告書（別紙）から自動計算で算出されますので、入力不要です。</a:t>
          </a:r>
          <a:endParaRPr kumimoji="1" lang="en-US" altLang="ja-JP" sz="1100">
            <a:solidFill>
              <a:sysClr val="windowText" lastClr="000000"/>
            </a:solidFill>
          </a:endParaRPr>
        </a:p>
        <a:p>
          <a:pPr algn="l"/>
          <a:r>
            <a:rPr kumimoji="1" lang="ja-JP" altLang="en-US" sz="1100">
              <a:solidFill>
                <a:sysClr val="windowText" lastClr="000000"/>
              </a:solidFill>
            </a:rPr>
            <a:t>なお、歳入と歳出の合計が一致していることを念のため確認してください。</a:t>
          </a:r>
          <a:endParaRPr kumimoji="1" lang="en-US" altLang="ja-JP"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mhlw.go.jp/&#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事業リスト"/>
      <sheetName val="補助率"/>
      <sheetName val="入力規則"/>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28"/>
  <sheetViews>
    <sheetView tabSelected="1" view="pageBreakPreview" zoomScale="90" zoomScaleNormal="100" zoomScaleSheetLayoutView="90" workbookViewId="0">
      <selection activeCell="F23" sqref="F23"/>
    </sheetView>
  </sheetViews>
  <sheetFormatPr defaultColWidth="9" defaultRowHeight="19.5" x14ac:dyDescent="0.4"/>
  <cols>
    <col min="1" max="7" width="9" style="1"/>
    <col min="8" max="9" width="9" style="1" customWidth="1"/>
    <col min="10" max="16384" width="9" style="1"/>
  </cols>
  <sheetData>
    <row r="1" spans="1:9" x14ac:dyDescent="0.4">
      <c r="A1" s="1" t="s">
        <v>76</v>
      </c>
    </row>
    <row r="2" spans="1:9" x14ac:dyDescent="0.4">
      <c r="H2" s="110" t="s">
        <v>0</v>
      </c>
      <c r="I2" s="111"/>
    </row>
    <row r="3" spans="1:9" x14ac:dyDescent="0.4">
      <c r="H3" s="112" t="s">
        <v>59</v>
      </c>
      <c r="I3" s="111"/>
    </row>
    <row r="6" spans="1:9" x14ac:dyDescent="0.4">
      <c r="A6" s="1" t="s">
        <v>1</v>
      </c>
    </row>
    <row r="9" spans="1:9" ht="19.5" customHeight="1" x14ac:dyDescent="0.4">
      <c r="A9" s="2"/>
      <c r="B9" s="2"/>
      <c r="C9" s="2"/>
      <c r="D9" s="2"/>
      <c r="E9" s="115" t="s">
        <v>112</v>
      </c>
      <c r="F9" s="115"/>
      <c r="G9" s="115"/>
      <c r="H9" s="115"/>
      <c r="I9" s="115"/>
    </row>
    <row r="10" spans="1:9" x14ac:dyDescent="0.4">
      <c r="A10" s="2"/>
      <c r="B10" s="2"/>
      <c r="C10" s="2"/>
      <c r="D10" s="2"/>
      <c r="E10" s="116" t="s">
        <v>113</v>
      </c>
      <c r="F10" s="115"/>
      <c r="G10" s="115"/>
      <c r="H10" s="115"/>
      <c r="I10" s="115"/>
    </row>
    <row r="11" spans="1:9" x14ac:dyDescent="0.4">
      <c r="A11" s="2"/>
      <c r="B11" s="2"/>
      <c r="C11" s="2"/>
      <c r="D11" s="2"/>
      <c r="E11" s="2"/>
      <c r="F11" s="2"/>
      <c r="G11" s="2"/>
      <c r="H11" s="2"/>
      <c r="I11" s="2"/>
    </row>
    <row r="12" spans="1:9" x14ac:dyDescent="0.4">
      <c r="A12" s="2"/>
      <c r="B12" s="2"/>
      <c r="C12" s="2"/>
      <c r="D12" s="2"/>
      <c r="E12" s="2"/>
      <c r="F12" s="2"/>
      <c r="G12" s="2"/>
      <c r="H12" s="2"/>
      <c r="I12" s="2"/>
    </row>
    <row r="13" spans="1:9" x14ac:dyDescent="0.4">
      <c r="A13" s="2"/>
      <c r="B13" s="113" t="s">
        <v>77</v>
      </c>
      <c r="C13" s="113"/>
      <c r="D13" s="113"/>
      <c r="E13" s="113"/>
      <c r="F13" s="113"/>
      <c r="G13" s="113"/>
      <c r="H13" s="113"/>
      <c r="I13" s="2"/>
    </row>
    <row r="14" spans="1:9" x14ac:dyDescent="0.4">
      <c r="A14" s="98" t="s">
        <v>78</v>
      </c>
      <c r="B14" s="113"/>
      <c r="C14" s="113"/>
      <c r="D14" s="113"/>
      <c r="E14" s="113"/>
      <c r="F14" s="113"/>
      <c r="G14" s="113"/>
      <c r="H14" s="113"/>
      <c r="I14" s="98"/>
    </row>
    <row r="15" spans="1:9" x14ac:dyDescent="0.4">
      <c r="A15" s="2"/>
      <c r="B15" s="113"/>
      <c r="C15" s="113"/>
      <c r="D15" s="113"/>
      <c r="E15" s="113"/>
      <c r="F15" s="113"/>
      <c r="G15" s="113"/>
      <c r="H15" s="113"/>
      <c r="I15" s="2"/>
    </row>
    <row r="16" spans="1:9" x14ac:dyDescent="0.4">
      <c r="A16" s="2"/>
      <c r="B16" s="2"/>
      <c r="C16" s="2"/>
      <c r="D16" s="2"/>
      <c r="E16" s="2"/>
      <c r="F16" s="2"/>
      <c r="G16" s="2"/>
      <c r="H16" s="2"/>
      <c r="I16" s="2"/>
    </row>
    <row r="17" spans="1:9" x14ac:dyDescent="0.4">
      <c r="A17" s="2"/>
      <c r="B17" s="2"/>
      <c r="C17" s="2"/>
      <c r="D17" s="2"/>
      <c r="E17" s="2"/>
      <c r="F17" s="2"/>
      <c r="G17" s="2"/>
      <c r="H17" s="2"/>
      <c r="I17" s="2"/>
    </row>
    <row r="18" spans="1:9" x14ac:dyDescent="0.4">
      <c r="A18" s="2" t="s">
        <v>79</v>
      </c>
      <c r="B18" s="2"/>
      <c r="C18" s="2"/>
      <c r="D18" s="2"/>
      <c r="E18" s="2"/>
      <c r="F18" s="2"/>
      <c r="G18" s="2"/>
      <c r="H18" s="2"/>
      <c r="I18" s="2"/>
    </row>
    <row r="19" spans="1:9" x14ac:dyDescent="0.4">
      <c r="A19" s="2"/>
      <c r="B19" s="2"/>
      <c r="C19" s="2"/>
      <c r="D19" s="2"/>
      <c r="E19" s="2"/>
      <c r="F19" s="2"/>
      <c r="G19" s="2"/>
      <c r="H19" s="2"/>
      <c r="I19" s="2"/>
    </row>
    <row r="20" spans="1:9" x14ac:dyDescent="0.4">
      <c r="A20" s="2"/>
      <c r="B20" s="2"/>
      <c r="C20" s="2"/>
      <c r="D20" s="2"/>
      <c r="E20" s="2"/>
      <c r="F20" s="2"/>
      <c r="G20" s="2"/>
      <c r="H20" s="2"/>
      <c r="I20" s="2"/>
    </row>
    <row r="21" spans="1:9" x14ac:dyDescent="0.4">
      <c r="A21" s="2" t="s">
        <v>80</v>
      </c>
      <c r="B21" s="2"/>
      <c r="C21" s="73"/>
      <c r="D21" s="114">
        <f>'実績報告書（別紙）'!Q54</f>
        <v>0</v>
      </c>
      <c r="E21" s="114"/>
      <c r="F21" s="114"/>
      <c r="G21" s="2"/>
      <c r="H21" s="2"/>
      <c r="I21" s="2"/>
    </row>
    <row r="22" spans="1:9" x14ac:dyDescent="0.4">
      <c r="A22" s="2"/>
      <c r="B22" s="2"/>
      <c r="C22" s="2"/>
      <c r="D22" s="2"/>
      <c r="E22" s="2"/>
      <c r="F22" s="2"/>
      <c r="G22" s="2"/>
      <c r="H22" s="2"/>
      <c r="I22" s="2"/>
    </row>
    <row r="23" spans="1:9" x14ac:dyDescent="0.4">
      <c r="A23" s="2" t="s">
        <v>117</v>
      </c>
      <c r="B23" s="2"/>
      <c r="C23" s="2"/>
      <c r="D23" s="2"/>
      <c r="E23" s="2"/>
      <c r="F23" s="2"/>
      <c r="G23" s="2"/>
      <c r="H23" s="2"/>
      <c r="I23" s="2" t="s">
        <v>50</v>
      </c>
    </row>
    <row r="24" spans="1:9" x14ac:dyDescent="0.4">
      <c r="A24" s="2"/>
      <c r="B24" s="2"/>
      <c r="C24" s="2"/>
      <c r="D24" s="2"/>
      <c r="E24" s="2"/>
      <c r="F24" s="2"/>
      <c r="G24" s="2"/>
      <c r="H24" s="2"/>
      <c r="I24" s="2"/>
    </row>
    <row r="25" spans="1:9" x14ac:dyDescent="0.4">
      <c r="A25" s="2" t="s">
        <v>118</v>
      </c>
      <c r="B25" s="2"/>
      <c r="C25" s="2"/>
      <c r="D25" s="2"/>
      <c r="E25" s="2"/>
      <c r="F25" s="2"/>
      <c r="G25" s="2"/>
      <c r="H25" s="2"/>
      <c r="I25" s="2"/>
    </row>
    <row r="26" spans="1:9" ht="19.5" customHeight="1" x14ac:dyDescent="0.4">
      <c r="A26" s="72"/>
      <c r="B26" s="72"/>
      <c r="C26" s="72"/>
      <c r="D26" s="72"/>
      <c r="E26" s="72"/>
      <c r="F26" s="72"/>
      <c r="G26" s="72"/>
      <c r="H26" s="72"/>
      <c r="I26" s="72"/>
    </row>
    <row r="27" spans="1:9" x14ac:dyDescent="0.4">
      <c r="A27" s="72"/>
      <c r="B27" s="72"/>
      <c r="C27" s="72"/>
      <c r="D27" s="72"/>
      <c r="E27" s="72"/>
      <c r="F27" s="72"/>
      <c r="G27" s="72"/>
      <c r="H27" s="72"/>
      <c r="I27" s="72"/>
    </row>
    <row r="28" spans="1:9" x14ac:dyDescent="0.4">
      <c r="A28" s="50"/>
    </row>
  </sheetData>
  <mergeCells count="6">
    <mergeCell ref="H2:I2"/>
    <mergeCell ref="H3:I3"/>
    <mergeCell ref="B13:H15"/>
    <mergeCell ref="D21:F21"/>
    <mergeCell ref="E9:I9"/>
    <mergeCell ref="E10:I10"/>
  </mergeCells>
  <phoneticPr fontId="2"/>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Z57"/>
  <sheetViews>
    <sheetView view="pageBreakPreview" topLeftCell="A22" zoomScale="70" zoomScaleNormal="100" zoomScaleSheetLayoutView="70" workbookViewId="0">
      <selection activeCell="A51" sqref="A51:V51"/>
    </sheetView>
  </sheetViews>
  <sheetFormatPr defaultColWidth="4.625" defaultRowHeight="19.5" x14ac:dyDescent="0.4"/>
  <cols>
    <col min="1" max="2" width="4.625" style="18"/>
    <col min="3" max="3" width="9.75" style="18" bestFit="1" customWidth="1"/>
    <col min="4" max="4" width="5.125" style="18" bestFit="1" customWidth="1"/>
    <col min="5" max="8" width="4.625" style="18"/>
    <col min="9" max="9" width="6.25" style="18" bestFit="1" customWidth="1"/>
    <col min="10" max="10" width="6.37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6" width="4.625" style="18"/>
    <col min="27" max="16384" width="4.625" style="1"/>
  </cols>
  <sheetData>
    <row r="1" spans="1:26" ht="24" customHeight="1" thickBot="1" x14ac:dyDescent="0.45">
      <c r="A1" s="1" t="s">
        <v>84</v>
      </c>
    </row>
    <row r="2" spans="1:26" ht="45" customHeight="1" thickBot="1" x14ac:dyDescent="0.45">
      <c r="A2" s="126" t="s">
        <v>85</v>
      </c>
      <c r="B2" s="127"/>
      <c r="C2" s="127"/>
      <c r="D2" s="127"/>
      <c r="E2" s="127"/>
      <c r="F2" s="127"/>
      <c r="G2" s="127"/>
      <c r="H2" s="127"/>
      <c r="I2" s="127"/>
      <c r="J2" s="127"/>
      <c r="K2" s="127"/>
      <c r="L2" s="127"/>
      <c r="M2" s="127"/>
      <c r="N2" s="127"/>
      <c r="O2" s="127"/>
      <c r="P2" s="127"/>
      <c r="Q2" s="127"/>
      <c r="R2" s="127"/>
      <c r="S2" s="127"/>
      <c r="T2" s="127"/>
      <c r="U2" s="127"/>
      <c r="V2" s="127"/>
      <c r="W2" s="127"/>
      <c r="X2" s="127"/>
      <c r="Y2" s="127"/>
      <c r="Z2" s="128"/>
    </row>
    <row r="3" spans="1:26" ht="24" customHeight="1" x14ac:dyDescent="0.4"/>
    <row r="4" spans="1:26" ht="24" customHeight="1" x14ac:dyDescent="0.4">
      <c r="A4" s="3" t="s">
        <v>2</v>
      </c>
    </row>
    <row r="5" spans="1:26" ht="24" customHeight="1" x14ac:dyDescent="0.4">
      <c r="A5" s="117" t="s">
        <v>92</v>
      </c>
      <c r="B5" s="117"/>
      <c r="C5" s="117"/>
      <c r="D5" s="117"/>
      <c r="E5" s="117"/>
      <c r="F5" s="117"/>
      <c r="G5" s="117"/>
      <c r="H5" s="129" t="s">
        <v>3</v>
      </c>
      <c r="I5" s="130"/>
      <c r="J5" s="131"/>
      <c r="K5" s="131"/>
      <c r="L5" s="130" t="s">
        <v>4</v>
      </c>
      <c r="M5" s="130"/>
      <c r="N5" s="131"/>
      <c r="O5" s="131"/>
      <c r="P5" s="130" t="s">
        <v>5</v>
      </c>
      <c r="Q5" s="130"/>
      <c r="R5" s="131"/>
      <c r="S5" s="131"/>
      <c r="T5" s="130" t="s">
        <v>6</v>
      </c>
      <c r="U5" s="132"/>
    </row>
    <row r="6" spans="1:26" ht="24" customHeight="1" x14ac:dyDescent="0.4">
      <c r="A6" s="117" t="s">
        <v>7</v>
      </c>
      <c r="B6" s="117"/>
      <c r="C6" s="117"/>
      <c r="D6" s="117"/>
      <c r="E6" s="117"/>
      <c r="F6" s="117"/>
      <c r="G6" s="117"/>
      <c r="H6" s="118"/>
      <c r="I6" s="119"/>
      <c r="J6" s="119"/>
      <c r="K6" s="119"/>
      <c r="L6" s="119"/>
      <c r="M6" s="119"/>
      <c r="N6" s="119"/>
      <c r="O6" s="119"/>
      <c r="P6" s="119"/>
      <c r="Q6" s="119"/>
      <c r="R6" s="119"/>
      <c r="S6" s="119"/>
      <c r="T6" s="119"/>
      <c r="U6" s="119"/>
      <c r="V6" s="119"/>
      <c r="W6" s="119"/>
      <c r="X6" s="119"/>
      <c r="Y6" s="119"/>
      <c r="Z6" s="120"/>
    </row>
    <row r="7" spans="1:26" ht="24" customHeight="1" x14ac:dyDescent="0.4">
      <c r="A7" s="117" t="s">
        <v>46</v>
      </c>
      <c r="B7" s="117"/>
      <c r="C7" s="117"/>
      <c r="D7" s="117"/>
      <c r="E7" s="117"/>
      <c r="F7" s="117"/>
      <c r="G7" s="117"/>
      <c r="H7" s="121"/>
      <c r="I7" s="122"/>
      <c r="J7" s="122"/>
      <c r="K7" s="122"/>
      <c r="L7" s="122"/>
      <c r="M7" s="122"/>
      <c r="N7" s="122"/>
      <c r="O7" s="122"/>
      <c r="P7" s="122"/>
      <c r="Q7" s="122"/>
      <c r="R7" s="122"/>
      <c r="S7" s="122"/>
      <c r="T7" s="122"/>
      <c r="U7" s="122"/>
      <c r="V7" s="122"/>
      <c r="W7" s="122"/>
      <c r="X7" s="122"/>
      <c r="Y7" s="122"/>
      <c r="Z7" s="123"/>
    </row>
    <row r="8" spans="1:26" ht="24" customHeight="1" x14ac:dyDescent="0.4">
      <c r="A8" s="117" t="s">
        <v>8</v>
      </c>
      <c r="B8" s="117"/>
      <c r="C8" s="117"/>
      <c r="D8" s="117"/>
      <c r="E8" s="117"/>
      <c r="F8" s="117"/>
      <c r="G8" s="117"/>
      <c r="H8" s="5" t="s">
        <v>86</v>
      </c>
      <c r="I8" s="124"/>
      <c r="J8" s="124"/>
      <c r="K8" s="125"/>
      <c r="L8" s="118"/>
      <c r="M8" s="119"/>
      <c r="N8" s="119"/>
      <c r="O8" s="119"/>
      <c r="P8" s="119"/>
      <c r="Q8" s="119"/>
      <c r="R8" s="119"/>
      <c r="S8" s="119"/>
      <c r="T8" s="119"/>
      <c r="U8" s="119"/>
      <c r="V8" s="119"/>
      <c r="W8" s="119"/>
      <c r="X8" s="119"/>
      <c r="Y8" s="119"/>
      <c r="Z8" s="120"/>
    </row>
    <row r="9" spans="1:26" ht="24" customHeight="1" x14ac:dyDescent="0.4">
      <c r="A9" s="117" t="s">
        <v>9</v>
      </c>
      <c r="B9" s="117"/>
      <c r="C9" s="117"/>
      <c r="D9" s="117"/>
      <c r="E9" s="117"/>
      <c r="F9" s="117"/>
      <c r="G9" s="117"/>
      <c r="H9" s="152"/>
      <c r="I9" s="152"/>
      <c r="J9" s="152"/>
      <c r="K9" s="152"/>
      <c r="L9" s="152"/>
      <c r="M9" s="152"/>
      <c r="N9" s="152"/>
      <c r="O9" s="152"/>
      <c r="P9" s="152"/>
      <c r="Q9" s="152"/>
      <c r="R9" s="152"/>
      <c r="S9" s="152"/>
      <c r="T9" s="152"/>
      <c r="U9" s="152"/>
      <c r="V9" s="152"/>
      <c r="W9" s="152"/>
      <c r="X9" s="152"/>
      <c r="Y9" s="152"/>
      <c r="Z9" s="152"/>
    </row>
    <row r="10" spans="1:26" ht="24" customHeight="1" x14ac:dyDescent="0.4">
      <c r="A10" s="117" t="s">
        <v>10</v>
      </c>
      <c r="B10" s="117"/>
      <c r="C10" s="117"/>
      <c r="D10" s="117"/>
      <c r="E10" s="117"/>
      <c r="F10" s="117"/>
      <c r="G10" s="117"/>
      <c r="H10" s="149" t="s">
        <v>11</v>
      </c>
      <c r="I10" s="151"/>
      <c r="J10" s="136"/>
      <c r="K10" s="137"/>
      <c r="L10" s="137"/>
      <c r="M10" s="137"/>
      <c r="N10" s="137"/>
      <c r="O10" s="138"/>
      <c r="P10" s="149" t="s">
        <v>12</v>
      </c>
      <c r="Q10" s="151"/>
      <c r="R10" s="136"/>
      <c r="S10" s="137"/>
      <c r="T10" s="137"/>
      <c r="U10" s="137"/>
      <c r="V10" s="137"/>
      <c r="W10" s="137"/>
      <c r="X10" s="137"/>
      <c r="Y10" s="137"/>
      <c r="Z10" s="138"/>
    </row>
    <row r="11" spans="1:26" ht="24" customHeight="1" x14ac:dyDescent="0.4">
      <c r="A11" s="133" t="s">
        <v>13</v>
      </c>
      <c r="B11" s="134"/>
      <c r="C11" s="134"/>
      <c r="D11" s="134"/>
      <c r="E11" s="134"/>
      <c r="F11" s="134"/>
      <c r="G11" s="135"/>
      <c r="H11" s="136"/>
      <c r="I11" s="137"/>
      <c r="J11" s="137"/>
      <c r="K11" s="137"/>
      <c r="L11" s="137"/>
      <c r="M11" s="137"/>
      <c r="N11" s="137"/>
      <c r="O11" s="137"/>
      <c r="P11" s="137"/>
      <c r="Q11" s="137"/>
      <c r="R11" s="137"/>
      <c r="S11" s="137"/>
      <c r="T11" s="137"/>
      <c r="U11" s="137"/>
      <c r="V11" s="137"/>
      <c r="W11" s="137"/>
      <c r="X11" s="137"/>
      <c r="Y11" s="137"/>
      <c r="Z11" s="138"/>
    </row>
    <row r="12" spans="1:26" ht="24" customHeight="1" x14ac:dyDescent="0.4">
      <c r="A12" s="139" t="s">
        <v>45</v>
      </c>
      <c r="B12" s="140"/>
      <c r="C12" s="140"/>
      <c r="D12" s="140"/>
      <c r="E12" s="140"/>
      <c r="F12" s="140"/>
      <c r="G12" s="140"/>
      <c r="H12" s="140"/>
      <c r="I12" s="140"/>
      <c r="J12" s="141"/>
      <c r="K12" s="145" t="s">
        <v>31</v>
      </c>
      <c r="L12" s="146"/>
      <c r="M12" s="146"/>
      <c r="N12" s="147"/>
      <c r="O12" s="5" t="s">
        <v>32</v>
      </c>
      <c r="P12" s="70"/>
      <c r="Q12" s="46" t="s">
        <v>33</v>
      </c>
      <c r="R12" s="70"/>
      <c r="S12" s="46" t="s">
        <v>34</v>
      </c>
      <c r="T12" s="148"/>
      <c r="U12" s="148"/>
      <c r="V12" s="6" t="s">
        <v>30</v>
      </c>
      <c r="W12" s="44"/>
      <c r="X12" s="6"/>
      <c r="Y12" s="6"/>
      <c r="Z12" s="7"/>
    </row>
    <row r="13" spans="1:26" ht="24" customHeight="1" x14ac:dyDescent="0.4">
      <c r="A13" s="142"/>
      <c r="B13" s="143"/>
      <c r="C13" s="143"/>
      <c r="D13" s="143"/>
      <c r="E13" s="143"/>
      <c r="F13" s="143"/>
      <c r="G13" s="143"/>
      <c r="H13" s="143"/>
      <c r="I13" s="143"/>
      <c r="J13" s="144"/>
      <c r="K13" s="149" t="s">
        <v>35</v>
      </c>
      <c r="L13" s="150"/>
      <c r="M13" s="150"/>
      <c r="N13" s="151"/>
      <c r="O13" s="8" t="s">
        <v>32</v>
      </c>
      <c r="P13" s="66"/>
      <c r="Q13" s="9" t="s">
        <v>33</v>
      </c>
      <c r="R13" s="66"/>
      <c r="S13" s="9" t="s">
        <v>34</v>
      </c>
      <c r="T13" s="148"/>
      <c r="U13" s="148"/>
      <c r="V13" s="10" t="s">
        <v>30</v>
      </c>
      <c r="W13" s="11"/>
      <c r="X13" s="10"/>
      <c r="Y13" s="10"/>
      <c r="Z13" s="12"/>
    </row>
    <row r="14" spans="1:26" ht="39.6" customHeight="1" x14ac:dyDescent="0.4">
      <c r="A14" s="155" t="s">
        <v>47</v>
      </c>
      <c r="B14" s="156"/>
      <c r="C14" s="156"/>
      <c r="D14" s="156"/>
      <c r="E14" s="156"/>
      <c r="F14" s="156"/>
      <c r="G14" s="156"/>
      <c r="H14" s="156"/>
      <c r="I14" s="156"/>
      <c r="J14" s="156"/>
      <c r="K14" s="156"/>
      <c r="L14" s="156"/>
      <c r="M14" s="156"/>
      <c r="N14" s="157"/>
      <c r="O14" s="158"/>
      <c r="P14" s="159"/>
      <c r="Q14" s="13"/>
      <c r="R14" s="14"/>
      <c r="S14" s="14"/>
      <c r="T14" s="14"/>
      <c r="U14" s="14"/>
      <c r="V14" s="15"/>
      <c r="W14" s="16"/>
      <c r="X14" s="15"/>
      <c r="Y14" s="15"/>
      <c r="Z14" s="15"/>
    </row>
    <row r="16" spans="1:26" ht="24" customHeight="1" x14ac:dyDescent="0.4">
      <c r="A16" s="3" t="s">
        <v>14</v>
      </c>
    </row>
    <row r="17" spans="1:26" ht="24" customHeight="1" x14ac:dyDescent="0.4">
      <c r="A17" s="160" t="s">
        <v>15</v>
      </c>
      <c r="B17" s="161"/>
      <c r="C17" s="161"/>
      <c r="D17" s="162"/>
      <c r="E17" s="136"/>
      <c r="F17" s="137"/>
      <c r="G17" s="137"/>
      <c r="H17" s="137"/>
      <c r="I17" s="137"/>
      <c r="J17" s="137"/>
      <c r="K17" s="137"/>
      <c r="L17" s="137"/>
      <c r="M17" s="138"/>
      <c r="N17" s="153" t="s">
        <v>16</v>
      </c>
      <c r="O17" s="153"/>
      <c r="P17" s="153"/>
      <c r="Q17" s="153"/>
      <c r="R17" s="136"/>
      <c r="S17" s="137"/>
      <c r="T17" s="137"/>
      <c r="U17" s="137"/>
      <c r="V17" s="137"/>
      <c r="W17" s="137"/>
      <c r="X17" s="137"/>
      <c r="Y17" s="137"/>
      <c r="Z17" s="138"/>
    </row>
    <row r="18" spans="1:26" ht="24" customHeight="1" x14ac:dyDescent="0.4">
      <c r="A18" s="153" t="s">
        <v>17</v>
      </c>
      <c r="B18" s="153"/>
      <c r="C18" s="153"/>
      <c r="D18" s="153"/>
      <c r="E18" s="154"/>
      <c r="F18" s="124"/>
      <c r="G18" s="124"/>
      <c r="H18" s="124"/>
      <c r="I18" s="124"/>
      <c r="J18" s="124"/>
      <c r="K18" s="124"/>
      <c r="L18" s="124"/>
      <c r="M18" s="125"/>
      <c r="N18" s="153" t="s">
        <v>18</v>
      </c>
      <c r="O18" s="153"/>
      <c r="P18" s="153"/>
      <c r="Q18" s="153"/>
      <c r="R18" s="154"/>
      <c r="S18" s="124"/>
      <c r="T18" s="124"/>
      <c r="U18" s="124"/>
      <c r="V18" s="124"/>
      <c r="W18" s="124"/>
      <c r="X18" s="124"/>
      <c r="Y18" s="124"/>
      <c r="Z18" s="125"/>
    </row>
    <row r="19" spans="1:26" ht="24" customHeight="1" x14ac:dyDescent="0.4">
      <c r="A19" s="153" t="s">
        <v>19</v>
      </c>
      <c r="B19" s="153"/>
      <c r="C19" s="153"/>
      <c r="D19" s="153"/>
      <c r="E19" s="136"/>
      <c r="F19" s="137"/>
      <c r="G19" s="137"/>
      <c r="H19" s="137"/>
      <c r="I19" s="137"/>
      <c r="J19" s="137"/>
      <c r="K19" s="137"/>
      <c r="L19" s="137"/>
      <c r="M19" s="138"/>
      <c r="N19" s="153" t="s">
        <v>20</v>
      </c>
      <c r="O19" s="153"/>
      <c r="P19" s="153"/>
      <c r="Q19" s="153"/>
      <c r="R19" s="136"/>
      <c r="S19" s="137"/>
      <c r="T19" s="137"/>
      <c r="U19" s="137"/>
      <c r="V19" s="137"/>
      <c r="W19" s="137"/>
      <c r="X19" s="137"/>
      <c r="Y19" s="137"/>
      <c r="Z19" s="138"/>
    </row>
    <row r="20" spans="1:26" ht="24" customHeight="1" x14ac:dyDescent="0.4">
      <c r="A20" s="153" t="s">
        <v>21</v>
      </c>
      <c r="B20" s="153"/>
      <c r="C20" s="153"/>
      <c r="D20" s="153"/>
      <c r="E20" s="136"/>
      <c r="F20" s="137"/>
      <c r="G20" s="137"/>
      <c r="H20" s="137"/>
      <c r="I20" s="137"/>
      <c r="J20" s="137"/>
      <c r="K20" s="137"/>
      <c r="L20" s="137"/>
      <c r="M20" s="138"/>
      <c r="N20" s="153" t="s">
        <v>22</v>
      </c>
      <c r="O20" s="153"/>
      <c r="P20" s="153"/>
      <c r="Q20" s="153"/>
      <c r="R20" s="136"/>
      <c r="S20" s="137"/>
      <c r="T20" s="137"/>
      <c r="U20" s="137"/>
      <c r="V20" s="137"/>
      <c r="W20" s="137"/>
      <c r="X20" s="137"/>
      <c r="Y20" s="137"/>
      <c r="Z20" s="138"/>
    </row>
    <row r="22" spans="1:26" ht="24" customHeight="1" x14ac:dyDescent="0.4">
      <c r="Z22" s="17" t="s">
        <v>23</v>
      </c>
    </row>
    <row r="23" spans="1:26" s="74" customFormat="1" ht="108" customHeight="1" x14ac:dyDescent="0.4">
      <c r="A23" s="163" t="s">
        <v>124</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26" s="74" customFormat="1" ht="12" customHeight="1" x14ac:dyDescent="0.4">
      <c r="A24" s="77"/>
    </row>
    <row r="25" spans="1:26" s="74" customFormat="1" ht="24" customHeight="1" x14ac:dyDescent="0.4">
      <c r="A25" s="164" t="s">
        <v>24</v>
      </c>
      <c r="B25" s="165"/>
      <c r="C25" s="166"/>
      <c r="D25" s="164" t="s">
        <v>3</v>
      </c>
      <c r="E25" s="166"/>
      <c r="F25" s="167"/>
      <c r="G25" s="168"/>
      <c r="H25" s="164" t="s">
        <v>4</v>
      </c>
      <c r="I25" s="166"/>
      <c r="J25" s="167"/>
      <c r="K25" s="168"/>
      <c r="L25" s="172" t="s">
        <v>5</v>
      </c>
      <c r="M25" s="172"/>
      <c r="N25" s="164" t="s">
        <v>25</v>
      </c>
      <c r="O25" s="165"/>
      <c r="P25" s="166"/>
      <c r="Q25" s="164" t="s">
        <v>3</v>
      </c>
      <c r="R25" s="166"/>
      <c r="S25" s="167"/>
      <c r="T25" s="168"/>
      <c r="U25" s="164" t="s">
        <v>4</v>
      </c>
      <c r="V25" s="166"/>
      <c r="W25" s="167"/>
      <c r="X25" s="168"/>
      <c r="Y25" s="172" t="s">
        <v>5</v>
      </c>
      <c r="Z25" s="172"/>
    </row>
    <row r="26" spans="1:26" s="74" customFormat="1" ht="12" customHeight="1" x14ac:dyDescent="0.4">
      <c r="A26" s="77"/>
    </row>
    <row r="27" spans="1:26" s="74" customFormat="1" ht="24" customHeight="1" x14ac:dyDescent="0.4">
      <c r="A27" s="172" t="s">
        <v>29</v>
      </c>
      <c r="B27" s="172"/>
      <c r="C27" s="172"/>
      <c r="D27" s="172"/>
      <c r="E27" s="172"/>
      <c r="F27" s="164" t="s">
        <v>26</v>
      </c>
      <c r="G27" s="165"/>
      <c r="H27" s="165"/>
      <c r="I27" s="165"/>
      <c r="J27" s="165"/>
      <c r="K27" s="165"/>
      <c r="L27" s="165"/>
      <c r="M27" s="165"/>
      <c r="N27" s="165"/>
      <c r="O27" s="165"/>
      <c r="P27" s="165"/>
      <c r="Q27" s="165"/>
      <c r="R27" s="165"/>
      <c r="S27" s="165"/>
      <c r="T27" s="165"/>
      <c r="U27" s="165"/>
      <c r="V27" s="166"/>
      <c r="W27" s="172" t="s">
        <v>27</v>
      </c>
      <c r="X27" s="172"/>
      <c r="Y27" s="172"/>
      <c r="Z27" s="172"/>
    </row>
    <row r="28" spans="1:26" s="4" customFormat="1" ht="24" customHeight="1" x14ac:dyDescent="0.4">
      <c r="A28" s="84" t="s">
        <v>116</v>
      </c>
      <c r="B28" s="82"/>
      <c r="C28" s="82"/>
      <c r="D28" s="82"/>
      <c r="E28" s="85"/>
      <c r="F28" s="78"/>
      <c r="G28" s="82"/>
      <c r="H28" s="82"/>
      <c r="I28" s="82"/>
      <c r="J28" s="82"/>
      <c r="K28" s="82"/>
      <c r="L28" s="82"/>
      <c r="M28" s="82"/>
      <c r="N28" s="82"/>
      <c r="O28" s="82"/>
      <c r="P28" s="82"/>
      <c r="Q28" s="82"/>
      <c r="R28" s="82"/>
      <c r="S28" s="82"/>
      <c r="T28" s="82"/>
      <c r="U28" s="82"/>
      <c r="V28" s="85"/>
      <c r="W28" s="78"/>
      <c r="X28" s="82"/>
      <c r="Y28" s="82"/>
      <c r="Z28" s="85"/>
    </row>
    <row r="29" spans="1:26" ht="24" customHeight="1" x14ac:dyDescent="0.4">
      <c r="A29" s="160" t="s">
        <v>36</v>
      </c>
      <c r="B29" s="161"/>
      <c r="C29" s="45" t="s">
        <v>43</v>
      </c>
      <c r="D29" s="71"/>
      <c r="E29" s="48" t="s">
        <v>30</v>
      </c>
      <c r="F29" s="149" t="s">
        <v>87</v>
      </c>
      <c r="G29" s="150"/>
      <c r="H29" s="150"/>
      <c r="I29" s="150"/>
      <c r="J29" s="71"/>
      <c r="K29" s="6" t="s">
        <v>37</v>
      </c>
      <c r="L29" s="6"/>
      <c r="M29" s="6" t="s">
        <v>88</v>
      </c>
      <c r="N29" s="6"/>
      <c r="O29" s="6"/>
      <c r="P29" s="71"/>
      <c r="Q29" s="6" t="s">
        <v>38</v>
      </c>
      <c r="R29" s="46" t="s">
        <v>44</v>
      </c>
      <c r="S29" s="150">
        <v>13447</v>
      </c>
      <c r="T29" s="150"/>
      <c r="U29" s="6" t="s">
        <v>42</v>
      </c>
      <c r="V29" s="7"/>
      <c r="W29" s="169">
        <f>ROUNDUP(IF(0&gt;MIN((20*D29-P29),(20/7*J29-P29))*S29,0,MIN((20*D29-P29),(20/7*J29-P29))*S29),0)</f>
        <v>0</v>
      </c>
      <c r="X29" s="170"/>
      <c r="Y29" s="170"/>
      <c r="Z29" s="171"/>
    </row>
    <row r="30" spans="1:26" ht="24" customHeight="1" x14ac:dyDescent="0.4">
      <c r="A30" s="160" t="s">
        <v>39</v>
      </c>
      <c r="B30" s="161"/>
      <c r="C30" s="45" t="s">
        <v>43</v>
      </c>
      <c r="D30" s="71"/>
      <c r="E30" s="48" t="s">
        <v>30</v>
      </c>
      <c r="F30" s="149" t="s">
        <v>87</v>
      </c>
      <c r="G30" s="150"/>
      <c r="H30" s="150"/>
      <c r="I30" s="150"/>
      <c r="J30" s="71"/>
      <c r="K30" s="6" t="s">
        <v>37</v>
      </c>
      <c r="L30" s="6"/>
      <c r="M30" s="6" t="s">
        <v>88</v>
      </c>
      <c r="N30" s="6"/>
      <c r="O30" s="6"/>
      <c r="P30" s="71"/>
      <c r="Q30" s="6" t="s">
        <v>38</v>
      </c>
      <c r="R30" s="46" t="s">
        <v>44</v>
      </c>
      <c r="S30" s="150">
        <v>13447</v>
      </c>
      <c r="T30" s="150"/>
      <c r="U30" s="6" t="s">
        <v>42</v>
      </c>
      <c r="V30" s="7"/>
      <c r="W30" s="169">
        <f>ROUNDUP(IF(0&gt;MIN((20*D30-P30),(20/7*J30-P30))*S30,0,MIN((20*D30-P30),(20/7*J30-P30))*S30),0)</f>
        <v>0</v>
      </c>
      <c r="X30" s="170"/>
      <c r="Y30" s="170"/>
      <c r="Z30" s="171"/>
    </row>
    <row r="31" spans="1:26" ht="24" customHeight="1" x14ac:dyDescent="0.4">
      <c r="A31" s="160" t="s">
        <v>122</v>
      </c>
      <c r="B31" s="161"/>
      <c r="C31" s="61" t="s">
        <v>43</v>
      </c>
      <c r="D31" s="71"/>
      <c r="E31" s="62" t="s">
        <v>30</v>
      </c>
      <c r="F31" s="149" t="s">
        <v>87</v>
      </c>
      <c r="G31" s="150"/>
      <c r="H31" s="150"/>
      <c r="I31" s="150"/>
      <c r="J31" s="71"/>
      <c r="K31" s="6" t="s">
        <v>37</v>
      </c>
      <c r="L31" s="6"/>
      <c r="M31" s="6" t="s">
        <v>88</v>
      </c>
      <c r="N31" s="6"/>
      <c r="O31" s="6"/>
      <c r="P31" s="71"/>
      <c r="Q31" s="6" t="s">
        <v>38</v>
      </c>
      <c r="R31" s="60" t="s">
        <v>44</v>
      </c>
      <c r="S31" s="150">
        <v>13447</v>
      </c>
      <c r="T31" s="150"/>
      <c r="U31" s="6" t="s">
        <v>42</v>
      </c>
      <c r="V31" s="7"/>
      <c r="W31" s="169">
        <f>ROUNDUP(IF(0&gt;MIN((20*D31-P31),(20/7*J31-P31))*S31,0,MIN((20*D31-P31),(20/7*J31-P31))*S31),0)</f>
        <v>0</v>
      </c>
      <c r="X31" s="170"/>
      <c r="Y31" s="170"/>
      <c r="Z31" s="171"/>
    </row>
    <row r="32" spans="1:26" ht="24" customHeight="1" x14ac:dyDescent="0.4">
      <c r="A32" s="51" t="s">
        <v>89</v>
      </c>
      <c r="B32" s="46"/>
      <c r="C32" s="46"/>
      <c r="D32" s="6"/>
      <c r="E32" s="7"/>
      <c r="F32" s="47"/>
      <c r="G32" s="46"/>
      <c r="H32" s="46"/>
      <c r="I32" s="46"/>
      <c r="J32" s="6"/>
      <c r="K32" s="6"/>
      <c r="L32" s="6"/>
      <c r="M32" s="6"/>
      <c r="N32" s="6"/>
      <c r="O32" s="6"/>
      <c r="P32" s="6"/>
      <c r="Q32" s="6"/>
      <c r="R32" s="46"/>
      <c r="S32" s="46"/>
      <c r="T32" s="46"/>
      <c r="U32" s="6"/>
      <c r="V32" s="7"/>
      <c r="W32" s="67"/>
      <c r="X32" s="68"/>
      <c r="Y32" s="68"/>
      <c r="Z32" s="69"/>
    </row>
    <row r="33" spans="1:26" ht="24" customHeight="1" x14ac:dyDescent="0.4">
      <c r="A33" s="160" t="s">
        <v>36</v>
      </c>
      <c r="B33" s="161"/>
      <c r="C33" s="45" t="s">
        <v>43</v>
      </c>
      <c r="D33" s="71"/>
      <c r="E33" s="48" t="s">
        <v>30</v>
      </c>
      <c r="F33" s="149" t="s">
        <v>87</v>
      </c>
      <c r="G33" s="150"/>
      <c r="H33" s="150"/>
      <c r="I33" s="150"/>
      <c r="J33" s="71"/>
      <c r="K33" s="6" t="s">
        <v>37</v>
      </c>
      <c r="L33" s="6"/>
      <c r="M33" s="6" t="s">
        <v>88</v>
      </c>
      <c r="N33" s="6"/>
      <c r="O33" s="6"/>
      <c r="P33" s="71"/>
      <c r="Q33" s="6" t="s">
        <v>38</v>
      </c>
      <c r="R33" s="46" t="s">
        <v>44</v>
      </c>
      <c r="S33" s="150">
        <v>13447</v>
      </c>
      <c r="T33" s="150"/>
      <c r="U33" s="6" t="s">
        <v>42</v>
      </c>
      <c r="V33" s="7"/>
      <c r="W33" s="169">
        <f>ROUNDUP(IF(0&gt;MIN((20*D33-P33),(20/7*J33-P33))*S33/2,0,MIN((20*D33-P33),(20/7*J33-P33))*S33/2),0)</f>
        <v>0</v>
      </c>
      <c r="X33" s="170"/>
      <c r="Y33" s="170"/>
      <c r="Z33" s="171"/>
    </row>
    <row r="34" spans="1:26" ht="24" customHeight="1" x14ac:dyDescent="0.4">
      <c r="A34" s="160" t="s">
        <v>39</v>
      </c>
      <c r="B34" s="161"/>
      <c r="C34" s="45" t="s">
        <v>43</v>
      </c>
      <c r="D34" s="71"/>
      <c r="E34" s="48" t="s">
        <v>30</v>
      </c>
      <c r="F34" s="149" t="s">
        <v>87</v>
      </c>
      <c r="G34" s="150"/>
      <c r="H34" s="150"/>
      <c r="I34" s="150"/>
      <c r="J34" s="71"/>
      <c r="K34" s="6" t="s">
        <v>37</v>
      </c>
      <c r="L34" s="6"/>
      <c r="M34" s="6" t="s">
        <v>88</v>
      </c>
      <c r="N34" s="6"/>
      <c r="O34" s="6"/>
      <c r="P34" s="71"/>
      <c r="Q34" s="6" t="s">
        <v>38</v>
      </c>
      <c r="R34" s="46" t="s">
        <v>44</v>
      </c>
      <c r="S34" s="150">
        <v>13447</v>
      </c>
      <c r="T34" s="150"/>
      <c r="U34" s="6" t="s">
        <v>42</v>
      </c>
      <c r="V34" s="7"/>
      <c r="W34" s="169">
        <f>ROUNDUP(IF(0&gt;MIN((20*D34-P34),(20/7*J34-P34))*S34/2,0,MIN((20*D34-P34),(20/7*J34-P34))*S34/2),0)</f>
        <v>0</v>
      </c>
      <c r="X34" s="170"/>
      <c r="Y34" s="170"/>
      <c r="Z34" s="171"/>
    </row>
    <row r="35" spans="1:26" ht="24" customHeight="1" x14ac:dyDescent="0.4">
      <c r="A35" s="160" t="s">
        <v>41</v>
      </c>
      <c r="B35" s="161"/>
      <c r="C35" s="161"/>
      <c r="D35" s="161"/>
      <c r="E35" s="161"/>
      <c r="F35" s="161"/>
      <c r="G35" s="161"/>
      <c r="H35" s="161"/>
      <c r="I35" s="161"/>
      <c r="J35" s="161"/>
      <c r="K35" s="161"/>
      <c r="L35" s="161"/>
      <c r="M35" s="161"/>
      <c r="N35" s="161"/>
      <c r="O35" s="161"/>
      <c r="P35" s="161"/>
      <c r="Q35" s="161"/>
      <c r="R35" s="161"/>
      <c r="S35" s="161"/>
      <c r="T35" s="161"/>
      <c r="U35" s="161"/>
      <c r="V35" s="162"/>
      <c r="W35" s="169">
        <f>SUM(W29,W30,W31,W33,W34)</f>
        <v>0</v>
      </c>
      <c r="X35" s="170"/>
      <c r="Y35" s="170"/>
      <c r="Z35" s="171"/>
    </row>
    <row r="36" spans="1:26" ht="24" customHeight="1" x14ac:dyDescent="0.4">
      <c r="A36" s="117" t="s">
        <v>54</v>
      </c>
      <c r="B36" s="117"/>
      <c r="C36" s="117"/>
      <c r="D36" s="117"/>
      <c r="E36" s="117"/>
      <c r="F36" s="5"/>
      <c r="G36" s="150" t="s">
        <v>51</v>
      </c>
      <c r="H36" s="150"/>
      <c r="I36" s="150"/>
      <c r="J36" s="150"/>
      <c r="K36" s="6">
        <v>20</v>
      </c>
      <c r="L36" s="6" t="s">
        <v>38</v>
      </c>
      <c r="M36" s="150" t="s">
        <v>52</v>
      </c>
      <c r="N36" s="150"/>
      <c r="O36" s="150">
        <v>13447</v>
      </c>
      <c r="P36" s="150"/>
      <c r="Q36" s="6" t="s">
        <v>42</v>
      </c>
      <c r="R36" s="6" t="s">
        <v>43</v>
      </c>
      <c r="S36" s="6">
        <f>SUM(D29,D30,D31,D33,D34)</f>
        <v>0</v>
      </c>
      <c r="T36" s="6" t="s">
        <v>30</v>
      </c>
      <c r="U36" s="6" t="s">
        <v>53</v>
      </c>
      <c r="V36" s="7"/>
      <c r="W36" s="169">
        <f>K36*O36*S36</f>
        <v>0</v>
      </c>
      <c r="X36" s="170"/>
      <c r="Y36" s="170"/>
      <c r="Z36" s="171"/>
    </row>
    <row r="37" spans="1:26" ht="24" customHeight="1" x14ac:dyDescent="0.4">
      <c r="A37" s="133" t="s">
        <v>90</v>
      </c>
      <c r="B37" s="134"/>
      <c r="C37" s="134"/>
      <c r="D37" s="134"/>
      <c r="E37" s="134"/>
      <c r="F37" s="134"/>
      <c r="G37" s="134"/>
      <c r="H37" s="134"/>
      <c r="I37" s="134"/>
      <c r="J37" s="134"/>
      <c r="K37" s="134"/>
      <c r="L37" s="134"/>
      <c r="M37" s="134"/>
      <c r="N37" s="134"/>
      <c r="O37" s="134"/>
      <c r="P37" s="134"/>
      <c r="Q37" s="134"/>
      <c r="R37" s="134"/>
      <c r="S37" s="134"/>
      <c r="T37" s="134"/>
      <c r="U37" s="134"/>
      <c r="V37" s="135"/>
      <c r="W37" s="177"/>
      <c r="X37" s="178"/>
      <c r="Y37" s="178"/>
      <c r="Z37" s="179"/>
    </row>
    <row r="38" spans="1:26" ht="24" customHeight="1" x14ac:dyDescent="0.4">
      <c r="A38" s="153" t="s">
        <v>57</v>
      </c>
      <c r="B38" s="153"/>
      <c r="C38" s="153"/>
      <c r="D38" s="153"/>
      <c r="E38" s="153"/>
      <c r="F38" s="153"/>
      <c r="G38" s="153"/>
      <c r="H38" s="153"/>
      <c r="I38" s="153"/>
      <c r="J38" s="153"/>
      <c r="K38" s="153"/>
      <c r="L38" s="153"/>
      <c r="M38" s="153"/>
      <c r="N38" s="153"/>
      <c r="O38" s="153"/>
      <c r="P38" s="153"/>
      <c r="Q38" s="153"/>
      <c r="R38" s="153"/>
      <c r="S38" s="153"/>
      <c r="T38" s="153"/>
      <c r="U38" s="153"/>
      <c r="V38" s="153"/>
      <c r="W38" s="180">
        <f>W35-W37</f>
        <v>0</v>
      </c>
      <c r="X38" s="180"/>
      <c r="Y38" s="180"/>
      <c r="Z38" s="180"/>
    </row>
    <row r="40" spans="1:26" s="74" customFormat="1" x14ac:dyDescent="0.4">
      <c r="A40" s="181" t="s">
        <v>48</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row>
    <row r="41" spans="1:26" s="74" customFormat="1" ht="24" customHeight="1" x14ac:dyDescent="0.4">
      <c r="A41" s="172" t="s">
        <v>29</v>
      </c>
      <c r="B41" s="172"/>
      <c r="C41" s="172"/>
      <c r="D41" s="172"/>
      <c r="E41" s="172"/>
      <c r="F41" s="164" t="s">
        <v>26</v>
      </c>
      <c r="G41" s="165"/>
      <c r="H41" s="165"/>
      <c r="I41" s="165"/>
      <c r="J41" s="165"/>
      <c r="K41" s="165"/>
      <c r="L41" s="165"/>
      <c r="M41" s="165"/>
      <c r="N41" s="165"/>
      <c r="O41" s="165"/>
      <c r="P41" s="165"/>
      <c r="Q41" s="165"/>
      <c r="R41" s="165"/>
      <c r="S41" s="165"/>
      <c r="T41" s="165"/>
      <c r="U41" s="165"/>
      <c r="V41" s="166"/>
      <c r="W41" s="172" t="s">
        <v>27</v>
      </c>
      <c r="X41" s="172"/>
      <c r="Y41" s="172"/>
      <c r="Z41" s="172"/>
    </row>
    <row r="42" spans="1:26" s="4" customFormat="1" ht="24" customHeight="1" x14ac:dyDescent="0.4">
      <c r="A42" s="84" t="s">
        <v>116</v>
      </c>
      <c r="B42" s="82"/>
      <c r="C42" s="82"/>
      <c r="D42" s="82"/>
      <c r="E42" s="85"/>
      <c r="F42" s="78"/>
      <c r="G42" s="82"/>
      <c r="H42" s="82"/>
      <c r="I42" s="82"/>
      <c r="J42" s="82"/>
      <c r="K42" s="82"/>
      <c r="L42" s="82"/>
      <c r="M42" s="82"/>
      <c r="N42" s="82"/>
      <c r="O42" s="82"/>
      <c r="P42" s="82"/>
      <c r="Q42" s="82"/>
      <c r="R42" s="82"/>
      <c r="S42" s="82"/>
      <c r="T42" s="82"/>
      <c r="U42" s="82"/>
      <c r="V42" s="85"/>
      <c r="W42" s="78"/>
      <c r="X42" s="82"/>
      <c r="Y42" s="82"/>
      <c r="Z42" s="85"/>
    </row>
    <row r="43" spans="1:26" s="74" customFormat="1" ht="24" customHeight="1" x14ac:dyDescent="0.4">
      <c r="A43" s="164" t="s">
        <v>36</v>
      </c>
      <c r="B43" s="165"/>
      <c r="C43" s="86" t="s">
        <v>43</v>
      </c>
      <c r="D43" s="87"/>
      <c r="E43" s="88" t="s">
        <v>30</v>
      </c>
      <c r="F43" s="183" t="s">
        <v>87</v>
      </c>
      <c r="G43" s="173"/>
      <c r="H43" s="173"/>
      <c r="I43" s="173"/>
      <c r="J43" s="87"/>
      <c r="K43" s="80" t="s">
        <v>37</v>
      </c>
      <c r="L43" s="80"/>
      <c r="M43" s="80" t="s">
        <v>88</v>
      </c>
      <c r="N43" s="80"/>
      <c r="O43" s="80"/>
      <c r="P43" s="87"/>
      <c r="Q43" s="80" t="s">
        <v>38</v>
      </c>
      <c r="R43" s="82" t="s">
        <v>44</v>
      </c>
      <c r="S43" s="173">
        <v>13447</v>
      </c>
      <c r="T43" s="173"/>
      <c r="U43" s="80" t="s">
        <v>42</v>
      </c>
      <c r="V43" s="81"/>
      <c r="W43" s="174">
        <f>ROUNDUP(IF(0&gt;MIN((5*D43-P43),(5/2*J43-P43))*S43,0,MIN((5*D43-P43),(5/2*J43-P43))*S43),0)</f>
        <v>0</v>
      </c>
      <c r="X43" s="175"/>
      <c r="Y43" s="175"/>
      <c r="Z43" s="176"/>
    </row>
    <row r="44" spans="1:26" s="74" customFormat="1" ht="24" customHeight="1" x14ac:dyDescent="0.4">
      <c r="A44" s="164" t="s">
        <v>39</v>
      </c>
      <c r="B44" s="165"/>
      <c r="C44" s="86" t="s">
        <v>43</v>
      </c>
      <c r="D44" s="87"/>
      <c r="E44" s="88" t="s">
        <v>30</v>
      </c>
      <c r="F44" s="183" t="s">
        <v>87</v>
      </c>
      <c r="G44" s="173"/>
      <c r="H44" s="173"/>
      <c r="I44" s="173"/>
      <c r="J44" s="87"/>
      <c r="K44" s="80" t="s">
        <v>37</v>
      </c>
      <c r="L44" s="80"/>
      <c r="M44" s="80" t="s">
        <v>88</v>
      </c>
      <c r="N44" s="80"/>
      <c r="O44" s="80"/>
      <c r="P44" s="87"/>
      <c r="Q44" s="80" t="s">
        <v>38</v>
      </c>
      <c r="R44" s="82" t="s">
        <v>44</v>
      </c>
      <c r="S44" s="173">
        <v>13447</v>
      </c>
      <c r="T44" s="173"/>
      <c r="U44" s="80" t="s">
        <v>42</v>
      </c>
      <c r="V44" s="81"/>
      <c r="W44" s="174">
        <f>ROUNDUP(IF(0&gt;MIN((5*D44-P44),(5/2*J44-P44))*S44,0,MIN((5*D44-P44),(5/2*J44-P44))*S44),0)</f>
        <v>0</v>
      </c>
      <c r="X44" s="175"/>
      <c r="Y44" s="175"/>
      <c r="Z44" s="176"/>
    </row>
    <row r="45" spans="1:26" s="74" customFormat="1" ht="24" customHeight="1" x14ac:dyDescent="0.4">
      <c r="A45" s="164" t="s">
        <v>40</v>
      </c>
      <c r="B45" s="165"/>
      <c r="C45" s="86" t="s">
        <v>43</v>
      </c>
      <c r="D45" s="87"/>
      <c r="E45" s="88" t="s">
        <v>30</v>
      </c>
      <c r="F45" s="183" t="s">
        <v>87</v>
      </c>
      <c r="G45" s="173"/>
      <c r="H45" s="173"/>
      <c r="I45" s="173"/>
      <c r="J45" s="87"/>
      <c r="K45" s="80" t="s">
        <v>37</v>
      </c>
      <c r="L45" s="80"/>
      <c r="M45" s="80" t="s">
        <v>88</v>
      </c>
      <c r="N45" s="80"/>
      <c r="O45" s="80"/>
      <c r="P45" s="87"/>
      <c r="Q45" s="80" t="s">
        <v>38</v>
      </c>
      <c r="R45" s="82" t="s">
        <v>44</v>
      </c>
      <c r="S45" s="173">
        <v>13447</v>
      </c>
      <c r="T45" s="173"/>
      <c r="U45" s="80" t="s">
        <v>42</v>
      </c>
      <c r="V45" s="81"/>
      <c r="W45" s="174">
        <f>ROUNDUP(IF(0&gt;MIN((5*D45-P45),(5/2*J45-P45))*S45,0,MIN((5*D45-P45),(5/2*J45-P45))*S45),0)</f>
        <v>0</v>
      </c>
      <c r="X45" s="175"/>
      <c r="Y45" s="175"/>
      <c r="Z45" s="176"/>
    </row>
    <row r="46" spans="1:26" s="74" customFormat="1" ht="24" customHeight="1" x14ac:dyDescent="0.4">
      <c r="A46" s="84" t="s">
        <v>89</v>
      </c>
      <c r="B46" s="82"/>
      <c r="C46" s="82"/>
      <c r="D46" s="80"/>
      <c r="E46" s="81"/>
      <c r="F46" s="78"/>
      <c r="G46" s="82"/>
      <c r="H46" s="82"/>
      <c r="I46" s="82"/>
      <c r="J46" s="80"/>
      <c r="K46" s="80"/>
      <c r="L46" s="80"/>
      <c r="M46" s="80"/>
      <c r="N46" s="80"/>
      <c r="O46" s="80"/>
      <c r="P46" s="80"/>
      <c r="Q46" s="80"/>
      <c r="R46" s="82"/>
      <c r="S46" s="82"/>
      <c r="T46" s="82"/>
      <c r="U46" s="80"/>
      <c r="V46" s="81"/>
      <c r="W46" s="89"/>
      <c r="X46" s="90"/>
      <c r="Y46" s="90"/>
      <c r="Z46" s="91"/>
    </row>
    <row r="47" spans="1:26" s="74" customFormat="1" ht="24" customHeight="1" x14ac:dyDescent="0.4">
      <c r="A47" s="164" t="s">
        <v>36</v>
      </c>
      <c r="B47" s="165"/>
      <c r="C47" s="86" t="s">
        <v>43</v>
      </c>
      <c r="D47" s="87"/>
      <c r="E47" s="88" t="s">
        <v>30</v>
      </c>
      <c r="F47" s="183" t="s">
        <v>87</v>
      </c>
      <c r="G47" s="173"/>
      <c r="H47" s="173"/>
      <c r="I47" s="173"/>
      <c r="J47" s="87"/>
      <c r="K47" s="80" t="s">
        <v>37</v>
      </c>
      <c r="L47" s="80"/>
      <c r="M47" s="80" t="s">
        <v>88</v>
      </c>
      <c r="N47" s="80"/>
      <c r="O47" s="80"/>
      <c r="P47" s="87"/>
      <c r="Q47" s="80" t="s">
        <v>38</v>
      </c>
      <c r="R47" s="82" t="s">
        <v>44</v>
      </c>
      <c r="S47" s="173">
        <v>13447</v>
      </c>
      <c r="T47" s="173"/>
      <c r="U47" s="80" t="s">
        <v>42</v>
      </c>
      <c r="V47" s="81"/>
      <c r="W47" s="174">
        <f>ROUNDUP(IF(0&gt;MIN((5*D47-P47),(5/2*J47-P47))*S47/2,0,MIN((5*D47-P47),(5/2*J47-P47))*S47/2),0)</f>
        <v>0</v>
      </c>
      <c r="X47" s="175"/>
      <c r="Y47" s="175"/>
      <c r="Z47" s="176"/>
    </row>
    <row r="48" spans="1:26" s="74" customFormat="1" ht="24" customHeight="1" x14ac:dyDescent="0.4">
      <c r="A48" s="164" t="s">
        <v>39</v>
      </c>
      <c r="B48" s="165"/>
      <c r="C48" s="86" t="s">
        <v>43</v>
      </c>
      <c r="D48" s="87"/>
      <c r="E48" s="88" t="s">
        <v>30</v>
      </c>
      <c r="F48" s="183" t="s">
        <v>87</v>
      </c>
      <c r="G48" s="173"/>
      <c r="H48" s="173"/>
      <c r="I48" s="173"/>
      <c r="J48" s="87"/>
      <c r="K48" s="80" t="s">
        <v>37</v>
      </c>
      <c r="L48" s="80"/>
      <c r="M48" s="80" t="s">
        <v>88</v>
      </c>
      <c r="N48" s="80"/>
      <c r="O48" s="80"/>
      <c r="P48" s="87"/>
      <c r="Q48" s="80" t="s">
        <v>38</v>
      </c>
      <c r="R48" s="82" t="s">
        <v>44</v>
      </c>
      <c r="S48" s="173">
        <v>13447</v>
      </c>
      <c r="T48" s="173"/>
      <c r="U48" s="80" t="s">
        <v>42</v>
      </c>
      <c r="V48" s="81"/>
      <c r="W48" s="174">
        <f>ROUNDUP(IF(0&gt;MIN((5*D48-P48),(5/2*J48-P48))*S48/2,0,MIN((5*D48-P48),(5/2*J48-P48))*S48/2),0)</f>
        <v>0</v>
      </c>
      <c r="X48" s="175"/>
      <c r="Y48" s="175"/>
      <c r="Z48" s="176"/>
    </row>
    <row r="49" spans="1:26" s="74" customFormat="1" ht="24" customHeight="1" x14ac:dyDescent="0.4">
      <c r="A49" s="164" t="s">
        <v>49</v>
      </c>
      <c r="B49" s="165"/>
      <c r="C49" s="165"/>
      <c r="D49" s="165"/>
      <c r="E49" s="165"/>
      <c r="F49" s="165"/>
      <c r="G49" s="165"/>
      <c r="H49" s="165"/>
      <c r="I49" s="165"/>
      <c r="J49" s="165"/>
      <c r="K49" s="165"/>
      <c r="L49" s="165"/>
      <c r="M49" s="165"/>
      <c r="N49" s="165"/>
      <c r="O49" s="165"/>
      <c r="P49" s="165"/>
      <c r="Q49" s="165"/>
      <c r="R49" s="165"/>
      <c r="S49" s="165"/>
      <c r="T49" s="165"/>
      <c r="U49" s="165"/>
      <c r="V49" s="166"/>
      <c r="W49" s="174">
        <f>SUM(W43,W44,W45,W47,W48)</f>
        <v>0</v>
      </c>
      <c r="X49" s="175"/>
      <c r="Y49" s="175"/>
      <c r="Z49" s="176"/>
    </row>
    <row r="50" spans="1:26" s="74" customFormat="1" ht="24" customHeight="1" x14ac:dyDescent="0.4">
      <c r="A50" s="199" t="s">
        <v>54</v>
      </c>
      <c r="B50" s="199"/>
      <c r="C50" s="199"/>
      <c r="D50" s="199"/>
      <c r="E50" s="199"/>
      <c r="F50" s="79"/>
      <c r="G50" s="173" t="s">
        <v>51</v>
      </c>
      <c r="H50" s="173"/>
      <c r="I50" s="173"/>
      <c r="J50" s="173"/>
      <c r="K50" s="80">
        <v>5</v>
      </c>
      <c r="L50" s="80" t="s">
        <v>38</v>
      </c>
      <c r="M50" s="173" t="s">
        <v>52</v>
      </c>
      <c r="N50" s="173"/>
      <c r="O50" s="173">
        <v>13447</v>
      </c>
      <c r="P50" s="173"/>
      <c r="Q50" s="80" t="s">
        <v>42</v>
      </c>
      <c r="R50" s="80" t="s">
        <v>43</v>
      </c>
      <c r="S50" s="80">
        <f>SUM(D43,D44,D45,D47,D48)</f>
        <v>0</v>
      </c>
      <c r="T50" s="80" t="s">
        <v>30</v>
      </c>
      <c r="U50" s="80" t="s">
        <v>91</v>
      </c>
      <c r="V50" s="81"/>
      <c r="W50" s="174">
        <f>K50*O50*S50</f>
        <v>0</v>
      </c>
      <c r="X50" s="175"/>
      <c r="Y50" s="175"/>
      <c r="Z50" s="176"/>
    </row>
    <row r="51" spans="1:26" s="74" customFormat="1" ht="24" customHeight="1" x14ac:dyDescent="0.4">
      <c r="A51" s="192" t="s">
        <v>56</v>
      </c>
      <c r="B51" s="193"/>
      <c r="C51" s="193"/>
      <c r="D51" s="193"/>
      <c r="E51" s="193"/>
      <c r="F51" s="193"/>
      <c r="G51" s="193"/>
      <c r="H51" s="193"/>
      <c r="I51" s="193"/>
      <c r="J51" s="193"/>
      <c r="K51" s="193"/>
      <c r="L51" s="193"/>
      <c r="M51" s="193"/>
      <c r="N51" s="193"/>
      <c r="O51" s="193"/>
      <c r="P51" s="193"/>
      <c r="Q51" s="193"/>
      <c r="R51" s="193"/>
      <c r="S51" s="193"/>
      <c r="T51" s="193"/>
      <c r="U51" s="193"/>
      <c r="V51" s="194"/>
      <c r="W51" s="195"/>
      <c r="X51" s="196"/>
      <c r="Y51" s="196"/>
      <c r="Z51" s="197"/>
    </row>
    <row r="52" spans="1:26" s="74" customFormat="1" ht="24" customHeight="1" x14ac:dyDescent="0.4">
      <c r="A52" s="172" t="s">
        <v>58</v>
      </c>
      <c r="B52" s="172"/>
      <c r="C52" s="172"/>
      <c r="D52" s="172"/>
      <c r="E52" s="172"/>
      <c r="F52" s="172"/>
      <c r="G52" s="172"/>
      <c r="H52" s="172"/>
      <c r="I52" s="172"/>
      <c r="J52" s="172"/>
      <c r="K52" s="172"/>
      <c r="L52" s="172"/>
      <c r="M52" s="172"/>
      <c r="N52" s="172"/>
      <c r="O52" s="172"/>
      <c r="P52" s="172"/>
      <c r="Q52" s="172"/>
      <c r="R52" s="172"/>
      <c r="S52" s="172"/>
      <c r="T52" s="172"/>
      <c r="U52" s="172"/>
      <c r="V52" s="172"/>
      <c r="W52" s="198">
        <f>W49-W51</f>
        <v>0</v>
      </c>
      <c r="X52" s="198"/>
      <c r="Y52" s="198"/>
      <c r="Z52" s="198"/>
    </row>
    <row r="53" spans="1:26" s="74" customFormat="1" ht="20.25" thickBot="1" x14ac:dyDescent="0.45">
      <c r="A53" s="83"/>
      <c r="B53" s="83"/>
      <c r="C53" s="83"/>
      <c r="D53" s="83"/>
      <c r="E53" s="83"/>
      <c r="F53" s="83"/>
      <c r="G53" s="83"/>
      <c r="H53" s="83"/>
      <c r="I53" s="83"/>
      <c r="J53" s="83"/>
      <c r="K53" s="83"/>
      <c r="L53" s="83"/>
      <c r="M53" s="83"/>
      <c r="N53" s="83"/>
      <c r="O53" s="83"/>
      <c r="P53" s="83"/>
      <c r="Q53" s="83"/>
      <c r="R53" s="83"/>
      <c r="S53" s="83"/>
      <c r="T53" s="83"/>
      <c r="U53" s="83"/>
      <c r="V53" s="83"/>
      <c r="W53" s="97"/>
      <c r="X53" s="76"/>
      <c r="Y53" s="76"/>
      <c r="Z53" s="76"/>
    </row>
    <row r="54" spans="1:26" s="74" customFormat="1" ht="24" customHeight="1" thickBot="1" x14ac:dyDescent="0.45">
      <c r="A54" s="184" t="s">
        <v>123</v>
      </c>
      <c r="B54" s="185"/>
      <c r="C54" s="185"/>
      <c r="D54" s="185"/>
      <c r="E54" s="185"/>
      <c r="F54" s="185"/>
      <c r="G54" s="185"/>
      <c r="H54" s="185"/>
      <c r="I54" s="185"/>
      <c r="J54" s="185"/>
      <c r="K54" s="185"/>
      <c r="L54" s="185"/>
      <c r="M54" s="185"/>
      <c r="N54" s="185"/>
      <c r="O54" s="185"/>
      <c r="P54" s="186"/>
      <c r="Q54" s="187">
        <f>ROUNDDOWN(MIN((W35+W49),(W38+W52)),-3)</f>
        <v>0</v>
      </c>
      <c r="R54" s="188"/>
      <c r="S54" s="188"/>
      <c r="T54" s="189"/>
      <c r="U54" s="190" t="s">
        <v>55</v>
      </c>
      <c r="V54" s="191"/>
      <c r="Z54" s="92"/>
    </row>
    <row r="55" spans="1:26" s="74" customFormat="1" x14ac:dyDescent="0.4">
      <c r="A55" s="83"/>
      <c r="B55" s="83"/>
      <c r="C55" s="83"/>
      <c r="D55" s="83"/>
      <c r="E55" s="83"/>
      <c r="F55" s="83"/>
      <c r="G55" s="83"/>
      <c r="H55" s="83"/>
      <c r="I55" s="83"/>
      <c r="J55" s="83"/>
      <c r="K55" s="83"/>
      <c r="L55" s="83"/>
      <c r="M55" s="83"/>
      <c r="N55" s="83"/>
      <c r="O55" s="83"/>
      <c r="P55" s="83"/>
      <c r="Q55" s="83"/>
      <c r="R55" s="83"/>
      <c r="S55" s="83"/>
      <c r="T55" s="83"/>
      <c r="U55" s="83"/>
      <c r="V55" s="83"/>
      <c r="W55" s="97"/>
      <c r="X55" s="76"/>
      <c r="Y55" s="76"/>
      <c r="Z55" s="76"/>
    </row>
    <row r="56" spans="1:26" s="74" customFormat="1" ht="24" customHeight="1" x14ac:dyDescent="0.4">
      <c r="Z56" s="92" t="s">
        <v>28</v>
      </c>
    </row>
    <row r="57" spans="1:26" s="74" customFormat="1" x14ac:dyDescent="0.4"/>
  </sheetData>
  <sheetProtection formatCells="0" selectLockedCells="1"/>
  <mergeCells count="133">
    <mergeCell ref="A54:P54"/>
    <mergeCell ref="Q54:T54"/>
    <mergeCell ref="U54:V54"/>
    <mergeCell ref="A44:B44"/>
    <mergeCell ref="F44:I44"/>
    <mergeCell ref="S44:T44"/>
    <mergeCell ref="W44:Z44"/>
    <mergeCell ref="A45:B45"/>
    <mergeCell ref="F45:I45"/>
    <mergeCell ref="S45:T45"/>
    <mergeCell ref="W45:Z45"/>
    <mergeCell ref="A47:B47"/>
    <mergeCell ref="F47:I47"/>
    <mergeCell ref="S47:T47"/>
    <mergeCell ref="W47:Z47"/>
    <mergeCell ref="A48:B48"/>
    <mergeCell ref="F48:I48"/>
    <mergeCell ref="S48:T48"/>
    <mergeCell ref="W48:Z48"/>
    <mergeCell ref="A51:V51"/>
    <mergeCell ref="W51:Z51"/>
    <mergeCell ref="A52:V52"/>
    <mergeCell ref="W52:Z52"/>
    <mergeCell ref="A50:E50"/>
    <mergeCell ref="A40:Z40"/>
    <mergeCell ref="A41:E41"/>
    <mergeCell ref="F41:V41"/>
    <mergeCell ref="W41:Z41"/>
    <mergeCell ref="A43:B43"/>
    <mergeCell ref="F43:I43"/>
    <mergeCell ref="S43:T43"/>
    <mergeCell ref="W43:Z43"/>
    <mergeCell ref="A49:V49"/>
    <mergeCell ref="W49:Z49"/>
    <mergeCell ref="G50:J50"/>
    <mergeCell ref="M50:N50"/>
    <mergeCell ref="O50:P50"/>
    <mergeCell ref="W50:Z50"/>
    <mergeCell ref="A37:V37"/>
    <mergeCell ref="W37:Z37"/>
    <mergeCell ref="A38:V38"/>
    <mergeCell ref="W38:Z38"/>
    <mergeCell ref="A31:B31"/>
    <mergeCell ref="F31:I31"/>
    <mergeCell ref="A35:V35"/>
    <mergeCell ref="W35:Z35"/>
    <mergeCell ref="A36:E36"/>
    <mergeCell ref="G36:J36"/>
    <mergeCell ref="M36:N36"/>
    <mergeCell ref="O36:P36"/>
    <mergeCell ref="W36:Z36"/>
    <mergeCell ref="A33:B33"/>
    <mergeCell ref="F33:I33"/>
    <mergeCell ref="S33:T33"/>
    <mergeCell ref="W33:Z33"/>
    <mergeCell ref="A34:B34"/>
    <mergeCell ref="F34:I34"/>
    <mergeCell ref="S34:T34"/>
    <mergeCell ref="W34:Z34"/>
    <mergeCell ref="S31:T31"/>
    <mergeCell ref="W31:Z31"/>
    <mergeCell ref="A30:B30"/>
    <mergeCell ref="F30:I30"/>
    <mergeCell ref="S30:T30"/>
    <mergeCell ref="W30:Z30"/>
    <mergeCell ref="Y25:Z25"/>
    <mergeCell ref="A27:E27"/>
    <mergeCell ref="F27:V27"/>
    <mergeCell ref="W27:Z27"/>
    <mergeCell ref="A29:B29"/>
    <mergeCell ref="F29:I29"/>
    <mergeCell ref="S29:T29"/>
    <mergeCell ref="W29:Z29"/>
    <mergeCell ref="L25:M25"/>
    <mergeCell ref="N25:P25"/>
    <mergeCell ref="Q25:R25"/>
    <mergeCell ref="S25:T25"/>
    <mergeCell ref="U25:V25"/>
    <mergeCell ref="W25:X25"/>
    <mergeCell ref="A20:D20"/>
    <mergeCell ref="E20:M20"/>
    <mergeCell ref="N20:Q20"/>
    <mergeCell ref="R20:Z20"/>
    <mergeCell ref="A23:Z23"/>
    <mergeCell ref="A25:C25"/>
    <mergeCell ref="D25:E25"/>
    <mergeCell ref="F25:G25"/>
    <mergeCell ref="H25:I25"/>
    <mergeCell ref="J25:K25"/>
    <mergeCell ref="A18:D18"/>
    <mergeCell ref="E18:M18"/>
    <mergeCell ref="N18:Q18"/>
    <mergeCell ref="R18:Z18"/>
    <mergeCell ref="A19:D19"/>
    <mergeCell ref="E19:M19"/>
    <mergeCell ref="N19:Q19"/>
    <mergeCell ref="R19:Z19"/>
    <mergeCell ref="A14:N14"/>
    <mergeCell ref="O14:P14"/>
    <mergeCell ref="A17:D17"/>
    <mergeCell ref="E17:M17"/>
    <mergeCell ref="N17:Q17"/>
    <mergeCell ref="R17:Z17"/>
    <mergeCell ref="A11:G11"/>
    <mergeCell ref="H11:Z11"/>
    <mergeCell ref="A12:J13"/>
    <mergeCell ref="K12:N12"/>
    <mergeCell ref="T12:U12"/>
    <mergeCell ref="K13:N13"/>
    <mergeCell ref="T13:U13"/>
    <mergeCell ref="A9:G9"/>
    <mergeCell ref="H9:Z9"/>
    <mergeCell ref="A10:G10"/>
    <mergeCell ref="H10:I10"/>
    <mergeCell ref="J10:O10"/>
    <mergeCell ref="P10:Q10"/>
    <mergeCell ref="R10:Z10"/>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F34"/>
  <sheetViews>
    <sheetView view="pageBreakPreview" zoomScale="60" zoomScaleNormal="55" workbookViewId="0">
      <selection activeCell="AF8" sqref="AF8"/>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01" t="s">
        <v>111</v>
      </c>
      <c r="C2" s="201"/>
      <c r="D2" s="201"/>
      <c r="E2" s="201"/>
      <c r="F2" s="53"/>
    </row>
    <row r="3" spans="2:6" ht="18.75" customHeight="1" x14ac:dyDescent="0.4">
      <c r="C3" s="53"/>
      <c r="D3" s="53"/>
      <c r="E3" s="53"/>
      <c r="F3" s="53"/>
    </row>
    <row r="4" spans="2:6" ht="18.75" customHeight="1" x14ac:dyDescent="0.4">
      <c r="C4" s="53"/>
      <c r="D4" s="53"/>
      <c r="E4" s="53"/>
      <c r="F4" s="53"/>
    </row>
    <row r="5" spans="2:6" ht="45.75" customHeight="1" x14ac:dyDescent="0.4">
      <c r="B5" s="202" t="s">
        <v>69</v>
      </c>
      <c r="C5" s="203"/>
      <c r="D5" s="204" t="s">
        <v>70</v>
      </c>
      <c r="E5" s="205"/>
    </row>
    <row r="6" spans="2:6" ht="48" customHeight="1" x14ac:dyDescent="0.4">
      <c r="B6" s="54" t="s">
        <v>68</v>
      </c>
      <c r="C6" s="102">
        <f>実績報告書!D21</f>
        <v>0</v>
      </c>
      <c r="D6" s="34" t="s">
        <v>71</v>
      </c>
      <c r="E6" s="99">
        <f>SUM(C6:C8)</f>
        <v>0</v>
      </c>
    </row>
    <row r="7" spans="2:6" ht="48" customHeight="1" x14ac:dyDescent="0.4">
      <c r="B7" s="56" t="s">
        <v>93</v>
      </c>
      <c r="C7" s="102">
        <f>SUM('実績報告書（別紙）'!W38:Z38,'実績報告書（別紙）'!W52:Z52)-C6</f>
        <v>0</v>
      </c>
      <c r="D7" s="35"/>
      <c r="E7" s="100"/>
    </row>
    <row r="8" spans="2:6" ht="48" customHeight="1" x14ac:dyDescent="0.4">
      <c r="B8" s="56" t="s">
        <v>94</v>
      </c>
      <c r="C8" s="103">
        <f>SUM('実績報告書（別紙）'!W37:Z37,'実績報告書（別紙）'!W51:Z51)</f>
        <v>0</v>
      </c>
      <c r="D8" s="35"/>
      <c r="E8" s="100"/>
    </row>
    <row r="9" spans="2:6" ht="48" customHeight="1" x14ac:dyDescent="0.4">
      <c r="B9" s="56"/>
      <c r="C9" s="106"/>
      <c r="D9" s="35"/>
      <c r="E9" s="100"/>
    </row>
    <row r="10" spans="2:6" ht="48" customHeight="1" x14ac:dyDescent="0.4">
      <c r="B10" s="58" t="s">
        <v>75</v>
      </c>
      <c r="C10" s="107">
        <f>SUM(C6:C9)</f>
        <v>0</v>
      </c>
      <c r="D10" s="43" t="s">
        <v>75</v>
      </c>
      <c r="E10" s="101">
        <f>SUM(E6:E9)</f>
        <v>0</v>
      </c>
    </row>
    <row r="11" spans="2:6" x14ac:dyDescent="0.4">
      <c r="C11" s="20"/>
      <c r="D11" s="20"/>
      <c r="E11" s="20"/>
    </row>
    <row r="12" spans="2:6" x14ac:dyDescent="0.4">
      <c r="B12" t="s">
        <v>60</v>
      </c>
      <c r="C12" s="20"/>
      <c r="D12" s="20"/>
      <c r="E12" s="20"/>
    </row>
    <row r="13" spans="2:6" x14ac:dyDescent="0.4">
      <c r="C13" s="20"/>
      <c r="D13" s="20"/>
      <c r="E13" s="20"/>
    </row>
    <row r="14" spans="2:6" x14ac:dyDescent="0.4">
      <c r="C14" s="20"/>
      <c r="D14" s="20"/>
      <c r="E14" s="20"/>
    </row>
    <row r="15" spans="2:6" x14ac:dyDescent="0.4">
      <c r="B15" s="104" t="s">
        <v>61</v>
      </c>
      <c r="C15" s="20"/>
      <c r="D15" s="20"/>
      <c r="E15" s="20"/>
    </row>
    <row r="16" spans="2:6" x14ac:dyDescent="0.4">
      <c r="C16" s="20"/>
      <c r="D16" s="20"/>
      <c r="E16" s="20"/>
    </row>
    <row r="17" spans="3:5" x14ac:dyDescent="0.4">
      <c r="C17" s="20"/>
      <c r="D17" s="20" t="s">
        <v>72</v>
      </c>
      <c r="E17" s="20"/>
    </row>
    <row r="18" spans="3:5" x14ac:dyDescent="0.4">
      <c r="C18" s="20"/>
      <c r="D18" s="206"/>
      <c r="E18" s="206"/>
    </row>
    <row r="19" spans="3:5" x14ac:dyDescent="0.4">
      <c r="C19" s="20"/>
      <c r="D19" s="206"/>
      <c r="E19" s="206"/>
    </row>
    <row r="20" spans="3:5" x14ac:dyDescent="0.4">
      <c r="C20" s="20"/>
      <c r="D20" s="20" t="s">
        <v>73</v>
      </c>
      <c r="E20" s="20"/>
    </row>
    <row r="21" spans="3:5" x14ac:dyDescent="0.4">
      <c r="C21" s="33"/>
      <c r="D21" s="206"/>
      <c r="E21" s="206"/>
    </row>
    <row r="22" spans="3:5" x14ac:dyDescent="0.4">
      <c r="D22" s="206"/>
      <c r="E22" s="206"/>
    </row>
    <row r="23" spans="3:5" ht="57.75" customHeight="1" x14ac:dyDescent="0.4">
      <c r="D23" t="s">
        <v>74</v>
      </c>
      <c r="E23" s="105"/>
    </row>
    <row r="24" spans="3:5" x14ac:dyDescent="0.4">
      <c r="C24" s="38"/>
      <c r="D24" s="200"/>
      <c r="E24" s="200"/>
    </row>
    <row r="25" spans="3:5" x14ac:dyDescent="0.4">
      <c r="C25" s="38"/>
      <c r="D25" s="200"/>
      <c r="E25" s="200"/>
    </row>
    <row r="26" spans="3:5" x14ac:dyDescent="0.4">
      <c r="C26" s="38"/>
      <c r="D26" s="38"/>
      <c r="E26" s="38"/>
    </row>
    <row r="27" spans="3:5" x14ac:dyDescent="0.4">
      <c r="C27" s="38"/>
      <c r="D27" s="38"/>
      <c r="E27" s="38"/>
    </row>
    <row r="28" spans="3:5" x14ac:dyDescent="0.4">
      <c r="C28" s="38"/>
      <c r="D28" s="38"/>
      <c r="E28" s="38"/>
    </row>
    <row r="29" spans="3:5" ht="32.25" customHeight="1" x14ac:dyDescent="0.4">
      <c r="C29" s="38"/>
      <c r="D29" s="38"/>
      <c r="E29" s="38"/>
    </row>
    <row r="30" spans="3:5" ht="38.25" customHeight="1" x14ac:dyDescent="0.4">
      <c r="C30" s="38"/>
      <c r="D30" s="38"/>
      <c r="E30" s="39"/>
    </row>
    <row r="31" spans="3:5" ht="32.25" customHeight="1" x14ac:dyDescent="0.4">
      <c r="C31" s="38"/>
      <c r="D31" s="38"/>
      <c r="E31" s="38"/>
    </row>
    <row r="32" spans="3:5" ht="41.25" customHeight="1" x14ac:dyDescent="0.4">
      <c r="C32" s="38"/>
      <c r="D32" s="38"/>
      <c r="E32" s="40"/>
    </row>
    <row r="33" spans="3:5" ht="31.5" customHeight="1" x14ac:dyDescent="0.4">
      <c r="C33" s="38"/>
      <c r="D33" s="38"/>
      <c r="E33" s="39"/>
    </row>
    <row r="34" spans="3:5" ht="35.25" customHeight="1" x14ac:dyDescent="0.4">
      <c r="E34" s="36"/>
    </row>
  </sheetData>
  <mergeCells count="6">
    <mergeCell ref="D24:E25"/>
    <mergeCell ref="B2:E2"/>
    <mergeCell ref="B5:C5"/>
    <mergeCell ref="D5:E5"/>
    <mergeCell ref="D18:E19"/>
    <mergeCell ref="D21:E22"/>
  </mergeCells>
  <phoneticPr fontId="2"/>
  <pageMargins left="0.7" right="0.7" top="0.75" bottom="0.75" header="0.3" footer="0.3"/>
  <pageSetup paperSize="9" scale="6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28"/>
  <sheetViews>
    <sheetView view="pageBreakPreview" zoomScale="90" zoomScaleNormal="100" zoomScaleSheetLayoutView="90" workbookViewId="0">
      <selection activeCell="I32" sqref="I32"/>
    </sheetView>
  </sheetViews>
  <sheetFormatPr defaultColWidth="9" defaultRowHeight="19.5" x14ac:dyDescent="0.4"/>
  <cols>
    <col min="1" max="7" width="9" style="1"/>
    <col min="8" max="9" width="9" style="1" customWidth="1"/>
    <col min="10" max="16384" width="9" style="1"/>
  </cols>
  <sheetData>
    <row r="1" spans="1:9" x14ac:dyDescent="0.4">
      <c r="A1" s="1" t="s">
        <v>76</v>
      </c>
    </row>
    <row r="2" spans="1:9" x14ac:dyDescent="0.4">
      <c r="H2" s="110" t="s">
        <v>0</v>
      </c>
      <c r="I2" s="111"/>
    </row>
    <row r="3" spans="1:9" x14ac:dyDescent="0.4">
      <c r="H3" s="112" t="s">
        <v>59</v>
      </c>
      <c r="I3" s="111"/>
    </row>
    <row r="6" spans="1:9" x14ac:dyDescent="0.4">
      <c r="A6" s="1" t="s">
        <v>1</v>
      </c>
    </row>
    <row r="9" spans="1:9" ht="19.5" customHeight="1" x14ac:dyDescent="0.4">
      <c r="E9" s="208" t="s">
        <v>112</v>
      </c>
      <c r="F9" s="208"/>
      <c r="G9" s="208"/>
      <c r="H9" s="208"/>
      <c r="I9" s="208"/>
    </row>
    <row r="10" spans="1:9" x14ac:dyDescent="0.4">
      <c r="E10" s="208" t="s">
        <v>113</v>
      </c>
      <c r="F10" s="208"/>
      <c r="G10" s="208"/>
      <c r="H10" s="208"/>
      <c r="I10" s="208"/>
    </row>
    <row r="13" spans="1:9" x14ac:dyDescent="0.4">
      <c r="B13" s="209" t="s">
        <v>77</v>
      </c>
      <c r="C13" s="209"/>
      <c r="D13" s="209"/>
      <c r="E13" s="209"/>
      <c r="F13" s="209"/>
      <c r="G13" s="209"/>
      <c r="H13" s="209"/>
    </row>
    <row r="14" spans="1:9" x14ac:dyDescent="0.4">
      <c r="A14" s="49" t="s">
        <v>78</v>
      </c>
      <c r="B14" s="209"/>
      <c r="C14" s="209"/>
      <c r="D14" s="209"/>
      <c r="E14" s="209"/>
      <c r="F14" s="209"/>
      <c r="G14" s="209"/>
      <c r="H14" s="209"/>
      <c r="I14" s="49"/>
    </row>
    <row r="15" spans="1:9" x14ac:dyDescent="0.4">
      <c r="B15" s="209"/>
      <c r="C15" s="209"/>
      <c r="D15" s="209"/>
      <c r="E15" s="209"/>
      <c r="F15" s="209"/>
      <c r="G15" s="209"/>
      <c r="H15" s="209"/>
    </row>
    <row r="18" spans="1:9" x14ac:dyDescent="0.4">
      <c r="A18" s="1" t="s">
        <v>79</v>
      </c>
    </row>
    <row r="21" spans="1:9" x14ac:dyDescent="0.4">
      <c r="A21" s="1" t="s">
        <v>80</v>
      </c>
      <c r="C21" s="19"/>
      <c r="D21" s="210">
        <f>'実績報告書（別紙）'!Q54</f>
        <v>0</v>
      </c>
      <c r="E21" s="210"/>
      <c r="F21" s="210"/>
    </row>
    <row r="23" spans="1:9" x14ac:dyDescent="0.4">
      <c r="A23" s="1" t="s">
        <v>81</v>
      </c>
      <c r="I23" s="1" t="s">
        <v>50</v>
      </c>
    </row>
    <row r="25" spans="1:9" x14ac:dyDescent="0.4">
      <c r="A25" s="1" t="s">
        <v>82</v>
      </c>
    </row>
    <row r="26" spans="1:9" x14ac:dyDescent="0.4">
      <c r="A26" s="207" t="s">
        <v>83</v>
      </c>
      <c r="B26" s="207"/>
      <c r="C26" s="207"/>
      <c r="D26" s="207"/>
      <c r="E26" s="207"/>
      <c r="F26" s="207"/>
      <c r="G26" s="207"/>
      <c r="H26" s="207"/>
      <c r="I26" s="207"/>
    </row>
    <row r="27" spans="1:9" x14ac:dyDescent="0.4">
      <c r="A27" s="207"/>
      <c r="B27" s="207"/>
      <c r="C27" s="207"/>
      <c r="D27" s="207"/>
      <c r="E27" s="207"/>
      <c r="F27" s="207"/>
      <c r="G27" s="207"/>
      <c r="H27" s="207"/>
      <c r="I27" s="207"/>
    </row>
    <row r="28" spans="1:9" x14ac:dyDescent="0.4">
      <c r="A28" s="50"/>
    </row>
  </sheetData>
  <mergeCells count="7">
    <mergeCell ref="A26:I27"/>
    <mergeCell ref="H2:I2"/>
    <mergeCell ref="H3:I3"/>
    <mergeCell ref="E9:I9"/>
    <mergeCell ref="E10:I10"/>
    <mergeCell ref="B13:H15"/>
    <mergeCell ref="D21:F21"/>
  </mergeCells>
  <phoneticPr fontId="2"/>
  <pageMargins left="0.7" right="0.7" top="0.75" bottom="0.75" header="0.3" footer="0.3"/>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63"/>
  <sheetViews>
    <sheetView view="pageBreakPreview" topLeftCell="A31" zoomScale="70" zoomScaleNormal="100" zoomScaleSheetLayoutView="70" workbookViewId="0">
      <selection activeCell="A51" sqref="A51:V51"/>
    </sheetView>
  </sheetViews>
  <sheetFormatPr defaultColWidth="4.625" defaultRowHeight="19.5" x14ac:dyDescent="0.4"/>
  <cols>
    <col min="1" max="2" width="4.625" style="18"/>
    <col min="3" max="3" width="9.75" style="18" bestFit="1" customWidth="1"/>
    <col min="4" max="4" width="5.125" style="18" bestFit="1" customWidth="1"/>
    <col min="5" max="8" width="4.625" style="18"/>
    <col min="9" max="9" width="6.25" style="18" bestFit="1" customWidth="1"/>
    <col min="10" max="10" width="6.375" style="18" bestFit="1" customWidth="1"/>
    <col min="11" max="12" width="4.625" style="18"/>
    <col min="13" max="13" width="5.125" style="18" bestFit="1" customWidth="1"/>
    <col min="14" max="15" width="4.625" style="18"/>
    <col min="16" max="16" width="6.25" style="18" bestFit="1" customWidth="1"/>
    <col min="17" max="17" width="4.625" style="18"/>
    <col min="18" max="18" width="8.5" style="18" customWidth="1"/>
    <col min="19" max="19" width="5.125" style="18" bestFit="1" customWidth="1"/>
    <col min="20" max="20" width="4.625" style="18"/>
    <col min="21" max="21" width="4.625" style="18" customWidth="1"/>
    <col min="22" max="26" width="4.625" style="18"/>
    <col min="27" max="16384" width="4.625" style="1"/>
  </cols>
  <sheetData>
    <row r="1" spans="1:26" ht="24" customHeight="1" thickBot="1" x14ac:dyDescent="0.45">
      <c r="A1" s="1" t="s">
        <v>84</v>
      </c>
    </row>
    <row r="2" spans="1:26" ht="45" customHeight="1" thickBot="1" x14ac:dyDescent="0.45">
      <c r="A2" s="126" t="s">
        <v>85</v>
      </c>
      <c r="B2" s="127"/>
      <c r="C2" s="127"/>
      <c r="D2" s="127"/>
      <c r="E2" s="127"/>
      <c r="F2" s="127"/>
      <c r="G2" s="127"/>
      <c r="H2" s="127"/>
      <c r="I2" s="127"/>
      <c r="J2" s="127"/>
      <c r="K2" s="127"/>
      <c r="L2" s="127"/>
      <c r="M2" s="127"/>
      <c r="N2" s="127"/>
      <c r="O2" s="127"/>
      <c r="P2" s="127"/>
      <c r="Q2" s="127"/>
      <c r="R2" s="127"/>
      <c r="S2" s="127"/>
      <c r="T2" s="127"/>
      <c r="U2" s="127"/>
      <c r="V2" s="127"/>
      <c r="W2" s="127"/>
      <c r="X2" s="127"/>
      <c r="Y2" s="127"/>
      <c r="Z2" s="128"/>
    </row>
    <row r="3" spans="1:26" ht="24" customHeight="1" x14ac:dyDescent="0.4"/>
    <row r="4" spans="1:26" ht="24" customHeight="1" x14ac:dyDescent="0.4">
      <c r="A4" s="3" t="s">
        <v>2</v>
      </c>
    </row>
    <row r="5" spans="1:26" ht="24" customHeight="1" x14ac:dyDescent="0.4">
      <c r="A5" s="117" t="s">
        <v>92</v>
      </c>
      <c r="B5" s="117"/>
      <c r="C5" s="117"/>
      <c r="D5" s="117"/>
      <c r="E5" s="117"/>
      <c r="F5" s="117"/>
      <c r="G5" s="117"/>
      <c r="H5" s="129" t="s">
        <v>3</v>
      </c>
      <c r="I5" s="130"/>
      <c r="J5" s="131"/>
      <c r="K5" s="131"/>
      <c r="L5" s="130" t="s">
        <v>4</v>
      </c>
      <c r="M5" s="130"/>
      <c r="N5" s="131"/>
      <c r="O5" s="131"/>
      <c r="P5" s="130" t="s">
        <v>5</v>
      </c>
      <c r="Q5" s="130"/>
      <c r="R5" s="131"/>
      <c r="S5" s="131"/>
      <c r="T5" s="130" t="s">
        <v>6</v>
      </c>
      <c r="U5" s="132"/>
    </row>
    <row r="6" spans="1:26" ht="24" customHeight="1" x14ac:dyDescent="0.4">
      <c r="A6" s="117" t="s">
        <v>7</v>
      </c>
      <c r="B6" s="117"/>
      <c r="C6" s="117"/>
      <c r="D6" s="117"/>
      <c r="E6" s="117"/>
      <c r="F6" s="117"/>
      <c r="G6" s="117"/>
      <c r="H6" s="118"/>
      <c r="I6" s="119"/>
      <c r="J6" s="119"/>
      <c r="K6" s="119"/>
      <c r="L6" s="119"/>
      <c r="M6" s="119"/>
      <c r="N6" s="119"/>
      <c r="O6" s="119"/>
      <c r="P6" s="119"/>
      <c r="Q6" s="119"/>
      <c r="R6" s="119"/>
      <c r="S6" s="119"/>
      <c r="T6" s="119"/>
      <c r="U6" s="119"/>
      <c r="V6" s="119"/>
      <c r="W6" s="119"/>
      <c r="X6" s="119"/>
      <c r="Y6" s="119"/>
      <c r="Z6" s="120"/>
    </row>
    <row r="7" spans="1:26" ht="24" customHeight="1" x14ac:dyDescent="0.4">
      <c r="A7" s="117" t="s">
        <v>46</v>
      </c>
      <c r="B7" s="117"/>
      <c r="C7" s="117"/>
      <c r="D7" s="117"/>
      <c r="E7" s="117"/>
      <c r="F7" s="117"/>
      <c r="G7" s="117"/>
      <c r="H7" s="121"/>
      <c r="I7" s="122"/>
      <c r="J7" s="122"/>
      <c r="K7" s="122"/>
      <c r="L7" s="122"/>
      <c r="M7" s="122"/>
      <c r="N7" s="122"/>
      <c r="O7" s="122"/>
      <c r="P7" s="122"/>
      <c r="Q7" s="122"/>
      <c r="R7" s="122"/>
      <c r="S7" s="122"/>
      <c r="T7" s="122"/>
      <c r="U7" s="122"/>
      <c r="V7" s="122"/>
      <c r="W7" s="122"/>
      <c r="X7" s="122"/>
      <c r="Y7" s="122"/>
      <c r="Z7" s="123"/>
    </row>
    <row r="8" spans="1:26" ht="24" customHeight="1" x14ac:dyDescent="0.4">
      <c r="A8" s="117" t="s">
        <v>8</v>
      </c>
      <c r="B8" s="117"/>
      <c r="C8" s="117"/>
      <c r="D8" s="117"/>
      <c r="E8" s="117"/>
      <c r="F8" s="117"/>
      <c r="G8" s="117"/>
      <c r="H8" s="5" t="s">
        <v>86</v>
      </c>
      <c r="I8" s="124"/>
      <c r="J8" s="124"/>
      <c r="K8" s="125"/>
      <c r="L8" s="118"/>
      <c r="M8" s="119"/>
      <c r="N8" s="119"/>
      <c r="O8" s="119"/>
      <c r="P8" s="119"/>
      <c r="Q8" s="119"/>
      <c r="R8" s="119"/>
      <c r="S8" s="119"/>
      <c r="T8" s="119"/>
      <c r="U8" s="119"/>
      <c r="V8" s="119"/>
      <c r="W8" s="119"/>
      <c r="X8" s="119"/>
      <c r="Y8" s="119"/>
      <c r="Z8" s="120"/>
    </row>
    <row r="9" spans="1:26" ht="24" customHeight="1" x14ac:dyDescent="0.4">
      <c r="A9" s="117" t="s">
        <v>9</v>
      </c>
      <c r="B9" s="117"/>
      <c r="C9" s="117"/>
      <c r="D9" s="117"/>
      <c r="E9" s="117"/>
      <c r="F9" s="117"/>
      <c r="G9" s="117"/>
      <c r="H9" s="152"/>
      <c r="I9" s="152"/>
      <c r="J9" s="152"/>
      <c r="K9" s="152"/>
      <c r="L9" s="152"/>
      <c r="M9" s="152"/>
      <c r="N9" s="152"/>
      <c r="O9" s="152"/>
      <c r="P9" s="152"/>
      <c r="Q9" s="152"/>
      <c r="R9" s="152"/>
      <c r="S9" s="152"/>
      <c r="T9" s="152"/>
      <c r="U9" s="152"/>
      <c r="V9" s="152"/>
      <c r="W9" s="152"/>
      <c r="X9" s="152"/>
      <c r="Y9" s="152"/>
      <c r="Z9" s="152"/>
    </row>
    <row r="10" spans="1:26" ht="24" customHeight="1" x14ac:dyDescent="0.4">
      <c r="A10" s="117" t="s">
        <v>10</v>
      </c>
      <c r="B10" s="117"/>
      <c r="C10" s="117"/>
      <c r="D10" s="117"/>
      <c r="E10" s="117"/>
      <c r="F10" s="117"/>
      <c r="G10" s="117"/>
      <c r="H10" s="149" t="s">
        <v>11</v>
      </c>
      <c r="I10" s="151"/>
      <c r="J10" s="136"/>
      <c r="K10" s="137"/>
      <c r="L10" s="137"/>
      <c r="M10" s="137"/>
      <c r="N10" s="137"/>
      <c r="O10" s="138"/>
      <c r="P10" s="149" t="s">
        <v>12</v>
      </c>
      <c r="Q10" s="151"/>
      <c r="R10" s="136"/>
      <c r="S10" s="137"/>
      <c r="T10" s="137"/>
      <c r="U10" s="137"/>
      <c r="V10" s="137"/>
      <c r="W10" s="137"/>
      <c r="X10" s="137"/>
      <c r="Y10" s="137"/>
      <c r="Z10" s="138"/>
    </row>
    <row r="11" spans="1:26" ht="24" customHeight="1" x14ac:dyDescent="0.4">
      <c r="A11" s="133" t="s">
        <v>13</v>
      </c>
      <c r="B11" s="134"/>
      <c r="C11" s="134"/>
      <c r="D11" s="134"/>
      <c r="E11" s="134"/>
      <c r="F11" s="134"/>
      <c r="G11" s="135"/>
      <c r="H11" s="136"/>
      <c r="I11" s="137"/>
      <c r="J11" s="137"/>
      <c r="K11" s="137"/>
      <c r="L11" s="137"/>
      <c r="M11" s="137"/>
      <c r="N11" s="137"/>
      <c r="O11" s="137"/>
      <c r="P11" s="137"/>
      <c r="Q11" s="137"/>
      <c r="R11" s="137"/>
      <c r="S11" s="137"/>
      <c r="T11" s="137"/>
      <c r="U11" s="137"/>
      <c r="V11" s="137"/>
      <c r="W11" s="137"/>
      <c r="X11" s="137"/>
      <c r="Y11" s="137"/>
      <c r="Z11" s="138"/>
    </row>
    <row r="12" spans="1:26" ht="24" customHeight="1" x14ac:dyDescent="0.4">
      <c r="A12" s="139" t="s">
        <v>45</v>
      </c>
      <c r="B12" s="140"/>
      <c r="C12" s="140"/>
      <c r="D12" s="140"/>
      <c r="E12" s="140"/>
      <c r="F12" s="140"/>
      <c r="G12" s="140"/>
      <c r="H12" s="140"/>
      <c r="I12" s="140"/>
      <c r="J12" s="141"/>
      <c r="K12" s="145" t="s">
        <v>31</v>
      </c>
      <c r="L12" s="146"/>
      <c r="M12" s="146"/>
      <c r="N12" s="147"/>
      <c r="O12" s="5" t="s">
        <v>32</v>
      </c>
      <c r="P12" s="65"/>
      <c r="Q12" s="64" t="s">
        <v>33</v>
      </c>
      <c r="R12" s="65"/>
      <c r="S12" s="64" t="s">
        <v>34</v>
      </c>
      <c r="T12" s="148"/>
      <c r="U12" s="148"/>
      <c r="V12" s="6" t="s">
        <v>30</v>
      </c>
      <c r="W12" s="63"/>
      <c r="X12" s="6"/>
      <c r="Y12" s="6"/>
      <c r="Z12" s="7"/>
    </row>
    <row r="13" spans="1:26" ht="24" customHeight="1" x14ac:dyDescent="0.4">
      <c r="A13" s="142"/>
      <c r="B13" s="143"/>
      <c r="C13" s="143"/>
      <c r="D13" s="143"/>
      <c r="E13" s="143"/>
      <c r="F13" s="143"/>
      <c r="G13" s="143"/>
      <c r="H13" s="143"/>
      <c r="I13" s="143"/>
      <c r="J13" s="144"/>
      <c r="K13" s="149" t="s">
        <v>35</v>
      </c>
      <c r="L13" s="150"/>
      <c r="M13" s="150"/>
      <c r="N13" s="151"/>
      <c r="O13" s="8" t="s">
        <v>32</v>
      </c>
      <c r="P13" s="66"/>
      <c r="Q13" s="9" t="s">
        <v>33</v>
      </c>
      <c r="R13" s="66"/>
      <c r="S13" s="9" t="s">
        <v>34</v>
      </c>
      <c r="T13" s="148"/>
      <c r="U13" s="148"/>
      <c r="V13" s="10" t="s">
        <v>30</v>
      </c>
      <c r="W13" s="11"/>
      <c r="X13" s="10"/>
      <c r="Y13" s="10"/>
      <c r="Z13" s="12"/>
    </row>
    <row r="14" spans="1:26" ht="39.6" customHeight="1" x14ac:dyDescent="0.4">
      <c r="A14" s="155" t="s">
        <v>47</v>
      </c>
      <c r="B14" s="156"/>
      <c r="C14" s="156"/>
      <c r="D14" s="156"/>
      <c r="E14" s="156"/>
      <c r="F14" s="156"/>
      <c r="G14" s="156"/>
      <c r="H14" s="156"/>
      <c r="I14" s="156"/>
      <c r="J14" s="156"/>
      <c r="K14" s="156"/>
      <c r="L14" s="156"/>
      <c r="M14" s="156"/>
      <c r="N14" s="157"/>
      <c r="O14" s="158"/>
      <c r="P14" s="159"/>
      <c r="Q14" s="13"/>
      <c r="R14" s="14"/>
      <c r="S14" s="14"/>
      <c r="T14" s="14"/>
      <c r="U14" s="14"/>
      <c r="V14" s="15"/>
      <c r="W14" s="16"/>
      <c r="X14" s="15"/>
      <c r="Y14" s="15"/>
      <c r="Z14" s="15"/>
    </row>
    <row r="16" spans="1:26" ht="24" customHeight="1" x14ac:dyDescent="0.4">
      <c r="A16" s="77" t="s">
        <v>14</v>
      </c>
      <c r="B16" s="74"/>
      <c r="C16" s="74"/>
      <c r="D16" s="74"/>
      <c r="E16" s="74"/>
      <c r="F16" s="74"/>
      <c r="G16" s="74"/>
      <c r="H16" s="74"/>
      <c r="I16" s="74"/>
      <c r="J16" s="74"/>
      <c r="K16" s="74"/>
      <c r="L16" s="74"/>
      <c r="M16" s="74"/>
      <c r="N16" s="74"/>
      <c r="O16" s="74"/>
      <c r="P16" s="74"/>
      <c r="Q16" s="74"/>
      <c r="R16" s="74"/>
      <c r="S16" s="74"/>
      <c r="T16" s="74"/>
      <c r="U16" s="74"/>
      <c r="V16" s="74"/>
      <c r="W16" s="74"/>
      <c r="X16" s="74"/>
      <c r="Y16" s="74"/>
      <c r="Z16" s="74"/>
    </row>
    <row r="17" spans="1:26" ht="24" customHeight="1" x14ac:dyDescent="0.4">
      <c r="A17" s="164" t="s">
        <v>15</v>
      </c>
      <c r="B17" s="165"/>
      <c r="C17" s="165"/>
      <c r="D17" s="166"/>
      <c r="E17" s="214"/>
      <c r="F17" s="215"/>
      <c r="G17" s="215"/>
      <c r="H17" s="215"/>
      <c r="I17" s="215"/>
      <c r="J17" s="215"/>
      <c r="K17" s="215"/>
      <c r="L17" s="215"/>
      <c r="M17" s="216"/>
      <c r="N17" s="172" t="s">
        <v>16</v>
      </c>
      <c r="O17" s="172"/>
      <c r="P17" s="172"/>
      <c r="Q17" s="172"/>
      <c r="R17" s="214"/>
      <c r="S17" s="215"/>
      <c r="T17" s="215"/>
      <c r="U17" s="215"/>
      <c r="V17" s="215"/>
      <c r="W17" s="215"/>
      <c r="X17" s="215"/>
      <c r="Y17" s="215"/>
      <c r="Z17" s="216"/>
    </row>
    <row r="18" spans="1:26" ht="24" customHeight="1" x14ac:dyDescent="0.4">
      <c r="A18" s="172" t="s">
        <v>17</v>
      </c>
      <c r="B18" s="172"/>
      <c r="C18" s="172"/>
      <c r="D18" s="172"/>
      <c r="E18" s="211"/>
      <c r="F18" s="212"/>
      <c r="G18" s="212"/>
      <c r="H18" s="212"/>
      <c r="I18" s="212"/>
      <c r="J18" s="212"/>
      <c r="K18" s="212"/>
      <c r="L18" s="212"/>
      <c r="M18" s="213"/>
      <c r="N18" s="172" t="s">
        <v>18</v>
      </c>
      <c r="O18" s="172"/>
      <c r="P18" s="172"/>
      <c r="Q18" s="172"/>
      <c r="R18" s="211"/>
      <c r="S18" s="212"/>
      <c r="T18" s="212"/>
      <c r="U18" s="212"/>
      <c r="V18" s="212"/>
      <c r="W18" s="212"/>
      <c r="X18" s="212"/>
      <c r="Y18" s="212"/>
      <c r="Z18" s="213"/>
    </row>
    <row r="19" spans="1:26" ht="24" customHeight="1" x14ac:dyDescent="0.4">
      <c r="A19" s="172" t="s">
        <v>19</v>
      </c>
      <c r="B19" s="172"/>
      <c r="C19" s="172"/>
      <c r="D19" s="172"/>
      <c r="E19" s="214"/>
      <c r="F19" s="215"/>
      <c r="G19" s="215"/>
      <c r="H19" s="215"/>
      <c r="I19" s="215"/>
      <c r="J19" s="215"/>
      <c r="K19" s="215"/>
      <c r="L19" s="215"/>
      <c r="M19" s="216"/>
      <c r="N19" s="172" t="s">
        <v>20</v>
      </c>
      <c r="O19" s="172"/>
      <c r="P19" s="172"/>
      <c r="Q19" s="172"/>
      <c r="R19" s="214"/>
      <c r="S19" s="215"/>
      <c r="T19" s="215"/>
      <c r="U19" s="215"/>
      <c r="V19" s="215"/>
      <c r="W19" s="215"/>
      <c r="X19" s="215"/>
      <c r="Y19" s="215"/>
      <c r="Z19" s="216"/>
    </row>
    <row r="20" spans="1:26" ht="24" customHeight="1" x14ac:dyDescent="0.4">
      <c r="A20" s="172" t="s">
        <v>21</v>
      </c>
      <c r="B20" s="172"/>
      <c r="C20" s="172"/>
      <c r="D20" s="172"/>
      <c r="E20" s="214"/>
      <c r="F20" s="215"/>
      <c r="G20" s="215"/>
      <c r="H20" s="215"/>
      <c r="I20" s="215"/>
      <c r="J20" s="215"/>
      <c r="K20" s="215"/>
      <c r="L20" s="215"/>
      <c r="M20" s="216"/>
      <c r="N20" s="172" t="s">
        <v>22</v>
      </c>
      <c r="O20" s="172"/>
      <c r="P20" s="172"/>
      <c r="Q20" s="172"/>
      <c r="R20" s="211"/>
      <c r="S20" s="212"/>
      <c r="T20" s="212"/>
      <c r="U20" s="212"/>
      <c r="V20" s="212"/>
      <c r="W20" s="212"/>
      <c r="X20" s="212"/>
      <c r="Y20" s="212"/>
      <c r="Z20" s="213"/>
    </row>
    <row r="21" spans="1:26" x14ac:dyDescent="0.4">
      <c r="A21" s="74"/>
      <c r="B21" s="74"/>
      <c r="C21" s="74"/>
      <c r="D21" s="74"/>
      <c r="E21" s="74"/>
      <c r="F21" s="74"/>
      <c r="G21" s="74"/>
      <c r="H21" s="74"/>
      <c r="I21" s="74"/>
      <c r="J21" s="74"/>
      <c r="K21" s="74"/>
      <c r="L21" s="74"/>
      <c r="M21" s="74"/>
      <c r="N21" s="74"/>
      <c r="O21" s="74"/>
      <c r="P21" s="74"/>
      <c r="Q21" s="74"/>
      <c r="R21" s="74"/>
      <c r="S21" s="74"/>
      <c r="T21" s="74"/>
      <c r="U21" s="74"/>
      <c r="V21" s="74"/>
      <c r="W21" s="74"/>
      <c r="X21" s="74"/>
      <c r="Y21" s="74"/>
      <c r="Z21" s="74"/>
    </row>
    <row r="22" spans="1:26" ht="24" customHeight="1" x14ac:dyDescent="0.4">
      <c r="A22" s="74"/>
      <c r="B22" s="74"/>
      <c r="C22" s="74"/>
      <c r="D22" s="74"/>
      <c r="E22" s="74"/>
      <c r="F22" s="74"/>
      <c r="G22" s="74"/>
      <c r="H22" s="74"/>
      <c r="I22" s="74"/>
      <c r="J22" s="74"/>
      <c r="K22" s="74"/>
      <c r="L22" s="74"/>
      <c r="M22" s="74"/>
      <c r="N22" s="74"/>
      <c r="O22" s="74"/>
      <c r="P22" s="74"/>
      <c r="Q22" s="74"/>
      <c r="R22" s="74"/>
      <c r="S22" s="74"/>
      <c r="T22" s="74"/>
      <c r="U22" s="74"/>
      <c r="V22" s="74"/>
      <c r="W22" s="74"/>
      <c r="X22" s="74"/>
      <c r="Y22" s="74"/>
      <c r="Z22" s="92" t="s">
        <v>23</v>
      </c>
    </row>
    <row r="23" spans="1:26" ht="108" customHeight="1" x14ac:dyDescent="0.4">
      <c r="A23" s="163" t="s">
        <v>119</v>
      </c>
      <c r="B23" s="163"/>
      <c r="C23" s="163"/>
      <c r="D23" s="163"/>
      <c r="E23" s="163"/>
      <c r="F23" s="163"/>
      <c r="G23" s="163"/>
      <c r="H23" s="163"/>
      <c r="I23" s="163"/>
      <c r="J23" s="163"/>
      <c r="K23" s="163"/>
      <c r="L23" s="163"/>
      <c r="M23" s="163"/>
      <c r="N23" s="163"/>
      <c r="O23" s="163"/>
      <c r="P23" s="163"/>
      <c r="Q23" s="163"/>
      <c r="R23" s="163"/>
      <c r="S23" s="163"/>
      <c r="T23" s="163"/>
      <c r="U23" s="163"/>
      <c r="V23" s="163"/>
      <c r="W23" s="163"/>
      <c r="X23" s="163"/>
      <c r="Y23" s="163"/>
      <c r="Z23" s="163"/>
    </row>
    <row r="24" spans="1:26" ht="12" customHeight="1" x14ac:dyDescent="0.4">
      <c r="A24" s="77"/>
      <c r="B24" s="74"/>
      <c r="C24" s="74"/>
      <c r="D24" s="74"/>
      <c r="E24" s="74"/>
      <c r="F24" s="74"/>
      <c r="G24" s="74"/>
      <c r="H24" s="74"/>
      <c r="I24" s="74"/>
      <c r="J24" s="74"/>
      <c r="K24" s="74"/>
      <c r="L24" s="74"/>
      <c r="M24" s="74"/>
      <c r="N24" s="74"/>
      <c r="O24" s="74"/>
      <c r="P24" s="74"/>
      <c r="Q24" s="74"/>
      <c r="R24" s="74"/>
      <c r="S24" s="74"/>
      <c r="T24" s="74"/>
      <c r="U24" s="74"/>
      <c r="V24" s="74"/>
      <c r="W24" s="74"/>
      <c r="X24" s="74"/>
      <c r="Y24" s="74"/>
      <c r="Z24" s="74"/>
    </row>
    <row r="25" spans="1:26" ht="24" customHeight="1" x14ac:dyDescent="0.4">
      <c r="A25" s="164" t="s">
        <v>24</v>
      </c>
      <c r="B25" s="165"/>
      <c r="C25" s="166"/>
      <c r="D25" s="164" t="s">
        <v>3</v>
      </c>
      <c r="E25" s="166"/>
      <c r="F25" s="167"/>
      <c r="G25" s="168"/>
      <c r="H25" s="164" t="s">
        <v>4</v>
      </c>
      <c r="I25" s="166"/>
      <c r="J25" s="167"/>
      <c r="K25" s="168"/>
      <c r="L25" s="172" t="s">
        <v>5</v>
      </c>
      <c r="M25" s="172"/>
      <c r="N25" s="164" t="s">
        <v>25</v>
      </c>
      <c r="O25" s="165"/>
      <c r="P25" s="166"/>
      <c r="Q25" s="164" t="s">
        <v>3</v>
      </c>
      <c r="R25" s="166"/>
      <c r="S25" s="167"/>
      <c r="T25" s="168"/>
      <c r="U25" s="164" t="s">
        <v>4</v>
      </c>
      <c r="V25" s="166"/>
      <c r="W25" s="167"/>
      <c r="X25" s="168"/>
      <c r="Y25" s="172" t="s">
        <v>5</v>
      </c>
      <c r="Z25" s="172"/>
    </row>
    <row r="26" spans="1:26" ht="12" customHeight="1" x14ac:dyDescent="0.4">
      <c r="A26" s="77"/>
      <c r="B26" s="74"/>
      <c r="C26" s="74"/>
      <c r="D26" s="74"/>
      <c r="E26" s="74"/>
      <c r="F26" s="74"/>
      <c r="G26" s="74"/>
      <c r="H26" s="74"/>
      <c r="I26" s="74"/>
      <c r="J26" s="74"/>
      <c r="K26" s="74"/>
      <c r="L26" s="74"/>
      <c r="M26" s="74"/>
      <c r="N26" s="74"/>
      <c r="O26" s="74"/>
      <c r="P26" s="74"/>
      <c r="Q26" s="74"/>
      <c r="R26" s="74"/>
      <c r="S26" s="74"/>
      <c r="T26" s="74"/>
      <c r="U26" s="74"/>
      <c r="V26" s="74"/>
      <c r="W26" s="74"/>
      <c r="X26" s="74"/>
      <c r="Y26" s="74"/>
      <c r="Z26" s="74"/>
    </row>
    <row r="27" spans="1:26" ht="24" customHeight="1" x14ac:dyDescent="0.4">
      <c r="A27" s="172" t="s">
        <v>29</v>
      </c>
      <c r="B27" s="172"/>
      <c r="C27" s="172"/>
      <c r="D27" s="172"/>
      <c r="E27" s="172"/>
      <c r="F27" s="164" t="s">
        <v>26</v>
      </c>
      <c r="G27" s="165"/>
      <c r="H27" s="165"/>
      <c r="I27" s="165"/>
      <c r="J27" s="165"/>
      <c r="K27" s="165"/>
      <c r="L27" s="165"/>
      <c r="M27" s="165"/>
      <c r="N27" s="165"/>
      <c r="O27" s="165"/>
      <c r="P27" s="165"/>
      <c r="Q27" s="165"/>
      <c r="R27" s="165"/>
      <c r="S27" s="165"/>
      <c r="T27" s="165"/>
      <c r="U27" s="165"/>
      <c r="V27" s="166"/>
      <c r="W27" s="172" t="s">
        <v>27</v>
      </c>
      <c r="X27" s="172"/>
      <c r="Y27" s="172"/>
      <c r="Z27" s="172"/>
    </row>
    <row r="28" spans="1:26" s="75" customFormat="1" ht="24" customHeight="1" x14ac:dyDescent="0.4">
      <c r="A28" s="84" t="s">
        <v>116</v>
      </c>
      <c r="B28" s="82"/>
      <c r="C28" s="82"/>
      <c r="D28" s="82"/>
      <c r="E28" s="85"/>
      <c r="F28" s="78"/>
      <c r="G28" s="82"/>
      <c r="H28" s="82"/>
      <c r="I28" s="82"/>
      <c r="J28" s="82"/>
      <c r="K28" s="82"/>
      <c r="L28" s="82"/>
      <c r="M28" s="82"/>
      <c r="N28" s="82"/>
      <c r="O28" s="82"/>
      <c r="P28" s="82"/>
      <c r="Q28" s="82"/>
      <c r="R28" s="82"/>
      <c r="S28" s="82"/>
      <c r="T28" s="82"/>
      <c r="U28" s="82"/>
      <c r="V28" s="85"/>
      <c r="W28" s="78"/>
      <c r="X28" s="82"/>
      <c r="Y28" s="82"/>
      <c r="Z28" s="85"/>
    </row>
    <row r="29" spans="1:26" ht="24" customHeight="1" x14ac:dyDescent="0.4">
      <c r="A29" s="164" t="s">
        <v>36</v>
      </c>
      <c r="B29" s="165"/>
      <c r="C29" s="86" t="s">
        <v>43</v>
      </c>
      <c r="D29" s="87"/>
      <c r="E29" s="88" t="s">
        <v>30</v>
      </c>
      <c r="F29" s="183" t="s">
        <v>87</v>
      </c>
      <c r="G29" s="173"/>
      <c r="H29" s="173"/>
      <c r="I29" s="173"/>
      <c r="J29" s="87"/>
      <c r="K29" s="80" t="s">
        <v>37</v>
      </c>
      <c r="L29" s="80"/>
      <c r="M29" s="80" t="s">
        <v>88</v>
      </c>
      <c r="N29" s="80"/>
      <c r="O29" s="80"/>
      <c r="P29" s="87"/>
      <c r="Q29" s="80" t="s">
        <v>38</v>
      </c>
      <c r="R29" s="82" t="s">
        <v>44</v>
      </c>
      <c r="S29" s="173">
        <v>13447</v>
      </c>
      <c r="T29" s="173"/>
      <c r="U29" s="80" t="s">
        <v>42</v>
      </c>
      <c r="V29" s="81"/>
      <c r="W29" s="174">
        <f>IF(0&gt;MIN((20*D29-P29),(20/7*J29-P29))*S29,0,MIN((20*D29-P29),(20/7*J29-P29))*S29)</f>
        <v>0</v>
      </c>
      <c r="X29" s="175"/>
      <c r="Y29" s="175"/>
      <c r="Z29" s="176"/>
    </row>
    <row r="30" spans="1:26" ht="24" customHeight="1" x14ac:dyDescent="0.4">
      <c r="A30" s="164" t="s">
        <v>39</v>
      </c>
      <c r="B30" s="165"/>
      <c r="C30" s="86" t="s">
        <v>43</v>
      </c>
      <c r="D30" s="87"/>
      <c r="E30" s="88" t="s">
        <v>30</v>
      </c>
      <c r="F30" s="183" t="s">
        <v>87</v>
      </c>
      <c r="G30" s="173"/>
      <c r="H30" s="173"/>
      <c r="I30" s="173"/>
      <c r="J30" s="87"/>
      <c r="K30" s="80" t="s">
        <v>37</v>
      </c>
      <c r="L30" s="80"/>
      <c r="M30" s="80" t="s">
        <v>88</v>
      </c>
      <c r="N30" s="80"/>
      <c r="O30" s="80"/>
      <c r="P30" s="87"/>
      <c r="Q30" s="80" t="s">
        <v>38</v>
      </c>
      <c r="R30" s="82" t="s">
        <v>44</v>
      </c>
      <c r="S30" s="173">
        <v>13447</v>
      </c>
      <c r="T30" s="173"/>
      <c r="U30" s="80" t="s">
        <v>42</v>
      </c>
      <c r="V30" s="81"/>
      <c r="W30" s="174">
        <f t="shared" ref="W30:W31" si="0">IF(0&gt;MIN((20*D30-P30),(20/7*J30-P30))*S30,0,MIN((20*D30-P30),(20/7*J30-P30))*S30)</f>
        <v>0</v>
      </c>
      <c r="X30" s="175"/>
      <c r="Y30" s="175"/>
      <c r="Z30" s="176"/>
    </row>
    <row r="31" spans="1:26" ht="24" customHeight="1" x14ac:dyDescent="0.4">
      <c r="A31" s="164" t="s">
        <v>40</v>
      </c>
      <c r="B31" s="165"/>
      <c r="C31" s="86" t="s">
        <v>43</v>
      </c>
      <c r="D31" s="87"/>
      <c r="E31" s="88" t="s">
        <v>30</v>
      </c>
      <c r="F31" s="183" t="s">
        <v>87</v>
      </c>
      <c r="G31" s="173"/>
      <c r="H31" s="173"/>
      <c r="I31" s="173"/>
      <c r="J31" s="87"/>
      <c r="K31" s="80" t="s">
        <v>37</v>
      </c>
      <c r="L31" s="80"/>
      <c r="M31" s="80" t="s">
        <v>88</v>
      </c>
      <c r="N31" s="80"/>
      <c r="O31" s="80"/>
      <c r="P31" s="87"/>
      <c r="Q31" s="80" t="s">
        <v>38</v>
      </c>
      <c r="R31" s="82" t="s">
        <v>44</v>
      </c>
      <c r="S31" s="173">
        <v>13447</v>
      </c>
      <c r="T31" s="173"/>
      <c r="U31" s="80" t="s">
        <v>42</v>
      </c>
      <c r="V31" s="81"/>
      <c r="W31" s="174">
        <f t="shared" si="0"/>
        <v>0</v>
      </c>
      <c r="X31" s="175"/>
      <c r="Y31" s="175"/>
      <c r="Z31" s="176"/>
    </row>
    <row r="32" spans="1:26" ht="24" customHeight="1" x14ac:dyDescent="0.4">
      <c r="A32" s="84" t="s">
        <v>89</v>
      </c>
      <c r="B32" s="82"/>
      <c r="C32" s="82"/>
      <c r="D32" s="80"/>
      <c r="E32" s="81"/>
      <c r="F32" s="78"/>
      <c r="G32" s="82"/>
      <c r="H32" s="82"/>
      <c r="I32" s="82"/>
      <c r="J32" s="80"/>
      <c r="K32" s="80"/>
      <c r="L32" s="80"/>
      <c r="M32" s="80"/>
      <c r="N32" s="80"/>
      <c r="O32" s="80"/>
      <c r="P32" s="80"/>
      <c r="Q32" s="80"/>
      <c r="R32" s="82"/>
      <c r="S32" s="82"/>
      <c r="T32" s="82"/>
      <c r="U32" s="80"/>
      <c r="V32" s="81"/>
      <c r="W32" s="94"/>
      <c r="X32" s="95"/>
      <c r="Y32" s="95"/>
      <c r="Z32" s="96"/>
    </row>
    <row r="33" spans="1:26" ht="24" customHeight="1" x14ac:dyDescent="0.4">
      <c r="A33" s="164" t="s">
        <v>36</v>
      </c>
      <c r="B33" s="165"/>
      <c r="C33" s="86" t="s">
        <v>43</v>
      </c>
      <c r="D33" s="87"/>
      <c r="E33" s="88" t="s">
        <v>30</v>
      </c>
      <c r="F33" s="183" t="s">
        <v>87</v>
      </c>
      <c r="G33" s="173"/>
      <c r="H33" s="173"/>
      <c r="I33" s="173"/>
      <c r="J33" s="87"/>
      <c r="K33" s="80" t="s">
        <v>37</v>
      </c>
      <c r="L33" s="80"/>
      <c r="M33" s="80" t="s">
        <v>88</v>
      </c>
      <c r="N33" s="80"/>
      <c r="O33" s="80"/>
      <c r="P33" s="87"/>
      <c r="Q33" s="80" t="s">
        <v>38</v>
      </c>
      <c r="R33" s="82" t="s">
        <v>44</v>
      </c>
      <c r="S33" s="173">
        <v>13447</v>
      </c>
      <c r="T33" s="173"/>
      <c r="U33" s="80" t="s">
        <v>42</v>
      </c>
      <c r="V33" s="81"/>
      <c r="W33" s="174">
        <f>IF(0&gt;MIN((20*D33-P33),(20/7*J33-P33))*S33/2,0,MIN((20*D33-P33),(20/7*J33-P33))*S33/2)</f>
        <v>0</v>
      </c>
      <c r="X33" s="175"/>
      <c r="Y33" s="175"/>
      <c r="Z33" s="176"/>
    </row>
    <row r="34" spans="1:26" ht="24" customHeight="1" x14ac:dyDescent="0.4">
      <c r="A34" s="164" t="s">
        <v>39</v>
      </c>
      <c r="B34" s="165"/>
      <c r="C34" s="86" t="s">
        <v>43</v>
      </c>
      <c r="D34" s="87"/>
      <c r="E34" s="88" t="s">
        <v>30</v>
      </c>
      <c r="F34" s="183" t="s">
        <v>87</v>
      </c>
      <c r="G34" s="173"/>
      <c r="H34" s="173"/>
      <c r="I34" s="173"/>
      <c r="J34" s="87"/>
      <c r="K34" s="80" t="s">
        <v>37</v>
      </c>
      <c r="L34" s="80"/>
      <c r="M34" s="80" t="s">
        <v>88</v>
      </c>
      <c r="N34" s="80"/>
      <c r="O34" s="80"/>
      <c r="P34" s="87"/>
      <c r="Q34" s="80" t="s">
        <v>38</v>
      </c>
      <c r="R34" s="82" t="s">
        <v>44</v>
      </c>
      <c r="S34" s="173">
        <v>13447</v>
      </c>
      <c r="T34" s="173"/>
      <c r="U34" s="80" t="s">
        <v>42</v>
      </c>
      <c r="V34" s="81"/>
      <c r="W34" s="174">
        <f>IF(0&gt;MIN((20*D34-P34),(20/7*J34-P34))*S34/2,0,MIN((20*D34-P34),(20/7*J34-P34))*S34/2)</f>
        <v>0</v>
      </c>
      <c r="X34" s="175"/>
      <c r="Y34" s="175"/>
      <c r="Z34" s="176"/>
    </row>
    <row r="35" spans="1:26" ht="24" customHeight="1" x14ac:dyDescent="0.4">
      <c r="A35" s="164" t="s">
        <v>41</v>
      </c>
      <c r="B35" s="165"/>
      <c r="C35" s="165"/>
      <c r="D35" s="165"/>
      <c r="E35" s="165"/>
      <c r="F35" s="165"/>
      <c r="G35" s="165"/>
      <c r="H35" s="165"/>
      <c r="I35" s="165"/>
      <c r="J35" s="165"/>
      <c r="K35" s="165"/>
      <c r="L35" s="165"/>
      <c r="M35" s="165"/>
      <c r="N35" s="165"/>
      <c r="O35" s="165"/>
      <c r="P35" s="165"/>
      <c r="Q35" s="165"/>
      <c r="R35" s="165"/>
      <c r="S35" s="165"/>
      <c r="T35" s="165"/>
      <c r="U35" s="165"/>
      <c r="V35" s="166"/>
      <c r="W35" s="174">
        <f>SUM(W29,W30,W31,W33,W34)</f>
        <v>0</v>
      </c>
      <c r="X35" s="175"/>
      <c r="Y35" s="175"/>
      <c r="Z35" s="176"/>
    </row>
    <row r="36" spans="1:26" ht="24" customHeight="1" x14ac:dyDescent="0.4">
      <c r="A36" s="199" t="s">
        <v>54</v>
      </c>
      <c r="B36" s="199"/>
      <c r="C36" s="199"/>
      <c r="D36" s="199"/>
      <c r="E36" s="199"/>
      <c r="F36" s="79"/>
      <c r="G36" s="173" t="s">
        <v>51</v>
      </c>
      <c r="H36" s="173"/>
      <c r="I36" s="173"/>
      <c r="J36" s="173"/>
      <c r="K36" s="80">
        <v>20</v>
      </c>
      <c r="L36" s="80" t="s">
        <v>38</v>
      </c>
      <c r="M36" s="173" t="s">
        <v>52</v>
      </c>
      <c r="N36" s="173"/>
      <c r="O36" s="173">
        <v>13447</v>
      </c>
      <c r="P36" s="173"/>
      <c r="Q36" s="80" t="s">
        <v>42</v>
      </c>
      <c r="R36" s="80" t="s">
        <v>43</v>
      </c>
      <c r="S36" s="80">
        <f>SUM(D29,D30,D31,D33,D34)</f>
        <v>0</v>
      </c>
      <c r="T36" s="80" t="s">
        <v>30</v>
      </c>
      <c r="U36" s="80" t="s">
        <v>53</v>
      </c>
      <c r="V36" s="81"/>
      <c r="W36" s="174">
        <f>K36*O36*S36</f>
        <v>0</v>
      </c>
      <c r="X36" s="175"/>
      <c r="Y36" s="175"/>
      <c r="Z36" s="176"/>
    </row>
    <row r="37" spans="1:26" ht="24" customHeight="1" x14ac:dyDescent="0.4">
      <c r="A37" s="192" t="s">
        <v>90</v>
      </c>
      <c r="B37" s="193"/>
      <c r="C37" s="193"/>
      <c r="D37" s="193"/>
      <c r="E37" s="193"/>
      <c r="F37" s="193"/>
      <c r="G37" s="193"/>
      <c r="H37" s="193"/>
      <c r="I37" s="193"/>
      <c r="J37" s="193"/>
      <c r="K37" s="193"/>
      <c r="L37" s="193"/>
      <c r="M37" s="193"/>
      <c r="N37" s="193"/>
      <c r="O37" s="193"/>
      <c r="P37" s="193"/>
      <c r="Q37" s="193"/>
      <c r="R37" s="193"/>
      <c r="S37" s="193"/>
      <c r="T37" s="193"/>
      <c r="U37" s="193"/>
      <c r="V37" s="194"/>
      <c r="W37" s="195"/>
      <c r="X37" s="196"/>
      <c r="Y37" s="196"/>
      <c r="Z37" s="197"/>
    </row>
    <row r="38" spans="1:26" ht="24" customHeight="1" x14ac:dyDescent="0.4">
      <c r="A38" s="172" t="s">
        <v>57</v>
      </c>
      <c r="B38" s="172"/>
      <c r="C38" s="172"/>
      <c r="D38" s="172"/>
      <c r="E38" s="172"/>
      <c r="F38" s="172"/>
      <c r="G38" s="172"/>
      <c r="H38" s="172"/>
      <c r="I38" s="172"/>
      <c r="J38" s="172"/>
      <c r="K38" s="172"/>
      <c r="L38" s="172"/>
      <c r="M38" s="172"/>
      <c r="N38" s="172"/>
      <c r="O38" s="172"/>
      <c r="P38" s="172"/>
      <c r="Q38" s="172"/>
      <c r="R38" s="172"/>
      <c r="S38" s="172"/>
      <c r="T38" s="172"/>
      <c r="U38" s="172"/>
      <c r="V38" s="172"/>
      <c r="W38" s="198">
        <f>W35-W37</f>
        <v>0</v>
      </c>
      <c r="X38" s="198"/>
      <c r="Y38" s="198"/>
      <c r="Z38" s="198"/>
    </row>
    <row r="39" spans="1:26" x14ac:dyDescent="0.4">
      <c r="A39" s="74"/>
      <c r="B39" s="74"/>
      <c r="C39" s="74"/>
      <c r="D39" s="74"/>
      <c r="E39" s="74"/>
      <c r="F39" s="74"/>
      <c r="G39" s="74"/>
      <c r="H39" s="74"/>
      <c r="I39" s="74"/>
      <c r="J39" s="74"/>
      <c r="K39" s="74"/>
      <c r="L39" s="74"/>
      <c r="M39" s="74"/>
      <c r="N39" s="74"/>
      <c r="O39" s="74"/>
      <c r="P39" s="74"/>
      <c r="Q39" s="74"/>
      <c r="R39" s="74"/>
      <c r="S39" s="74"/>
      <c r="T39" s="74"/>
      <c r="U39" s="74"/>
      <c r="V39" s="74"/>
      <c r="W39" s="74"/>
      <c r="X39" s="74"/>
      <c r="Y39" s="74"/>
      <c r="Z39" s="74"/>
    </row>
    <row r="40" spans="1:26" x14ac:dyDescent="0.4">
      <c r="A40" s="181" t="s">
        <v>48</v>
      </c>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row>
    <row r="41" spans="1:26" ht="24" customHeight="1" x14ac:dyDescent="0.4">
      <c r="A41" s="172" t="s">
        <v>29</v>
      </c>
      <c r="B41" s="172"/>
      <c r="C41" s="172"/>
      <c r="D41" s="172"/>
      <c r="E41" s="172"/>
      <c r="F41" s="164" t="s">
        <v>26</v>
      </c>
      <c r="G41" s="165"/>
      <c r="H41" s="165"/>
      <c r="I41" s="165"/>
      <c r="J41" s="165"/>
      <c r="K41" s="165"/>
      <c r="L41" s="165"/>
      <c r="M41" s="165"/>
      <c r="N41" s="165"/>
      <c r="O41" s="165"/>
      <c r="P41" s="165"/>
      <c r="Q41" s="165"/>
      <c r="R41" s="165"/>
      <c r="S41" s="165"/>
      <c r="T41" s="165"/>
      <c r="U41" s="165"/>
      <c r="V41" s="166"/>
      <c r="W41" s="172" t="s">
        <v>27</v>
      </c>
      <c r="X41" s="172"/>
      <c r="Y41" s="172"/>
      <c r="Z41" s="172"/>
    </row>
    <row r="42" spans="1:26" s="75" customFormat="1" ht="24" customHeight="1" x14ac:dyDescent="0.4">
      <c r="A42" s="84" t="s">
        <v>116</v>
      </c>
      <c r="B42" s="82"/>
      <c r="C42" s="82"/>
      <c r="D42" s="82"/>
      <c r="E42" s="85"/>
      <c r="F42" s="78"/>
      <c r="G42" s="82"/>
      <c r="H42" s="82"/>
      <c r="I42" s="82"/>
      <c r="J42" s="82"/>
      <c r="K42" s="82"/>
      <c r="L42" s="82"/>
      <c r="M42" s="82"/>
      <c r="N42" s="82"/>
      <c r="O42" s="82"/>
      <c r="P42" s="82"/>
      <c r="Q42" s="82"/>
      <c r="R42" s="82"/>
      <c r="S42" s="82"/>
      <c r="T42" s="82"/>
      <c r="U42" s="82"/>
      <c r="V42" s="85"/>
      <c r="W42" s="78"/>
      <c r="X42" s="82"/>
      <c r="Y42" s="82"/>
      <c r="Z42" s="85"/>
    </row>
    <row r="43" spans="1:26" ht="24" customHeight="1" x14ac:dyDescent="0.4">
      <c r="A43" s="164" t="s">
        <v>36</v>
      </c>
      <c r="B43" s="165"/>
      <c r="C43" s="86" t="s">
        <v>43</v>
      </c>
      <c r="D43" s="93"/>
      <c r="E43" s="88" t="s">
        <v>30</v>
      </c>
      <c r="F43" s="183" t="s">
        <v>87</v>
      </c>
      <c r="G43" s="173"/>
      <c r="H43" s="173"/>
      <c r="I43" s="173"/>
      <c r="J43" s="93"/>
      <c r="K43" s="80" t="s">
        <v>37</v>
      </c>
      <c r="L43" s="80"/>
      <c r="M43" s="80" t="s">
        <v>88</v>
      </c>
      <c r="N43" s="80"/>
      <c r="O43" s="80"/>
      <c r="P43" s="93"/>
      <c r="Q43" s="80" t="s">
        <v>38</v>
      </c>
      <c r="R43" s="82" t="s">
        <v>44</v>
      </c>
      <c r="S43" s="173">
        <v>13447</v>
      </c>
      <c r="T43" s="173"/>
      <c r="U43" s="80" t="s">
        <v>42</v>
      </c>
      <c r="V43" s="81"/>
      <c r="W43" s="217">
        <f>IF(0&gt;MIN((5*D43-P43),(5/2*J43-P43))*S43,0,MIN((5*D43-P43),(5/2*J43-P43))*S43)</f>
        <v>0</v>
      </c>
      <c r="X43" s="218"/>
      <c r="Y43" s="218"/>
      <c r="Z43" s="219"/>
    </row>
    <row r="44" spans="1:26" ht="24" customHeight="1" x14ac:dyDescent="0.4">
      <c r="A44" s="164" t="s">
        <v>39</v>
      </c>
      <c r="B44" s="165"/>
      <c r="C44" s="86" t="s">
        <v>43</v>
      </c>
      <c r="D44" s="93"/>
      <c r="E44" s="88" t="s">
        <v>30</v>
      </c>
      <c r="F44" s="183" t="s">
        <v>87</v>
      </c>
      <c r="G44" s="173"/>
      <c r="H44" s="173"/>
      <c r="I44" s="173"/>
      <c r="J44" s="93"/>
      <c r="K44" s="80" t="s">
        <v>37</v>
      </c>
      <c r="L44" s="80"/>
      <c r="M44" s="80" t="s">
        <v>88</v>
      </c>
      <c r="N44" s="80"/>
      <c r="O44" s="80"/>
      <c r="P44" s="93"/>
      <c r="Q44" s="80" t="s">
        <v>38</v>
      </c>
      <c r="R44" s="82" t="s">
        <v>44</v>
      </c>
      <c r="S44" s="173">
        <v>13447</v>
      </c>
      <c r="T44" s="173"/>
      <c r="U44" s="80" t="s">
        <v>42</v>
      </c>
      <c r="V44" s="81"/>
      <c r="W44" s="217">
        <f t="shared" ref="W44:W45" si="1">IF(0&gt;MIN((5*D44-P44),(5/2*J44-P44))*S44,0,MIN((5*D44-P44),(5/2*J44-P44))*S44)</f>
        <v>0</v>
      </c>
      <c r="X44" s="218"/>
      <c r="Y44" s="218"/>
      <c r="Z44" s="219"/>
    </row>
    <row r="45" spans="1:26" ht="24" customHeight="1" x14ac:dyDescent="0.4">
      <c r="A45" s="164" t="s">
        <v>40</v>
      </c>
      <c r="B45" s="165"/>
      <c r="C45" s="86" t="s">
        <v>43</v>
      </c>
      <c r="D45" s="93"/>
      <c r="E45" s="88" t="s">
        <v>30</v>
      </c>
      <c r="F45" s="183" t="s">
        <v>87</v>
      </c>
      <c r="G45" s="173"/>
      <c r="H45" s="173"/>
      <c r="I45" s="173"/>
      <c r="J45" s="93"/>
      <c r="K45" s="80" t="s">
        <v>37</v>
      </c>
      <c r="L45" s="80"/>
      <c r="M45" s="80" t="s">
        <v>88</v>
      </c>
      <c r="N45" s="80"/>
      <c r="O45" s="80"/>
      <c r="P45" s="93"/>
      <c r="Q45" s="80" t="s">
        <v>38</v>
      </c>
      <c r="R45" s="82" t="s">
        <v>44</v>
      </c>
      <c r="S45" s="173">
        <v>13447</v>
      </c>
      <c r="T45" s="173"/>
      <c r="U45" s="80" t="s">
        <v>42</v>
      </c>
      <c r="V45" s="81"/>
      <c r="W45" s="217">
        <f t="shared" si="1"/>
        <v>0</v>
      </c>
      <c r="X45" s="218"/>
      <c r="Y45" s="218"/>
      <c r="Z45" s="219"/>
    </row>
    <row r="46" spans="1:26" ht="24" customHeight="1" x14ac:dyDescent="0.4">
      <c r="A46" s="84" t="s">
        <v>89</v>
      </c>
      <c r="B46" s="82"/>
      <c r="C46" s="82"/>
      <c r="D46" s="80"/>
      <c r="E46" s="81"/>
      <c r="F46" s="78"/>
      <c r="G46" s="82"/>
      <c r="H46" s="82"/>
      <c r="I46" s="82"/>
      <c r="J46" s="80"/>
      <c r="K46" s="80"/>
      <c r="L46" s="80"/>
      <c r="M46" s="80"/>
      <c r="N46" s="80"/>
      <c r="O46" s="80"/>
      <c r="P46" s="80"/>
      <c r="Q46" s="80"/>
      <c r="R46" s="82"/>
      <c r="S46" s="82"/>
      <c r="T46" s="82"/>
      <c r="U46" s="80"/>
      <c r="V46" s="81"/>
      <c r="W46" s="94"/>
      <c r="X46" s="95"/>
      <c r="Y46" s="95"/>
      <c r="Z46" s="96"/>
    </row>
    <row r="47" spans="1:26" ht="24" customHeight="1" x14ac:dyDescent="0.4">
      <c r="A47" s="164" t="s">
        <v>36</v>
      </c>
      <c r="B47" s="165"/>
      <c r="C47" s="86" t="s">
        <v>43</v>
      </c>
      <c r="D47" s="93"/>
      <c r="E47" s="88" t="s">
        <v>30</v>
      </c>
      <c r="F47" s="183" t="s">
        <v>87</v>
      </c>
      <c r="G47" s="173"/>
      <c r="H47" s="173"/>
      <c r="I47" s="173"/>
      <c r="J47" s="93"/>
      <c r="K47" s="80" t="s">
        <v>37</v>
      </c>
      <c r="L47" s="80"/>
      <c r="M47" s="80" t="s">
        <v>88</v>
      </c>
      <c r="N47" s="80"/>
      <c r="O47" s="80"/>
      <c r="P47" s="93"/>
      <c r="Q47" s="80" t="s">
        <v>38</v>
      </c>
      <c r="R47" s="82" t="s">
        <v>44</v>
      </c>
      <c r="S47" s="173">
        <v>13447</v>
      </c>
      <c r="T47" s="173"/>
      <c r="U47" s="80" t="s">
        <v>42</v>
      </c>
      <c r="V47" s="81"/>
      <c r="W47" s="217">
        <f>IF(0&gt;MIN((5*D47-P47),(5/2*J47-P47))*S47/2,0,MIN((5*D47-P47),(5/2*J47-P47))*S47/2)</f>
        <v>0</v>
      </c>
      <c r="X47" s="218"/>
      <c r="Y47" s="218"/>
      <c r="Z47" s="219"/>
    </row>
    <row r="48" spans="1:26" ht="24" customHeight="1" x14ac:dyDescent="0.4">
      <c r="A48" s="164" t="s">
        <v>39</v>
      </c>
      <c r="B48" s="165"/>
      <c r="C48" s="86" t="s">
        <v>43</v>
      </c>
      <c r="D48" s="93"/>
      <c r="E48" s="88" t="s">
        <v>30</v>
      </c>
      <c r="F48" s="183" t="s">
        <v>87</v>
      </c>
      <c r="G48" s="173"/>
      <c r="H48" s="173"/>
      <c r="I48" s="173"/>
      <c r="J48" s="93"/>
      <c r="K48" s="80" t="s">
        <v>37</v>
      </c>
      <c r="L48" s="80"/>
      <c r="M48" s="80" t="s">
        <v>88</v>
      </c>
      <c r="N48" s="80"/>
      <c r="O48" s="80"/>
      <c r="P48" s="93"/>
      <c r="Q48" s="80" t="s">
        <v>38</v>
      </c>
      <c r="R48" s="82" t="s">
        <v>44</v>
      </c>
      <c r="S48" s="173">
        <v>13447</v>
      </c>
      <c r="T48" s="173"/>
      <c r="U48" s="80" t="s">
        <v>42</v>
      </c>
      <c r="V48" s="81"/>
      <c r="W48" s="217">
        <f>IF(0&gt;MIN((5*D48-P48),(5/2*J48-P48))*S48/2,0,MIN((5*D48-P48),(5/2*J48-P48))*S48/2)</f>
        <v>0</v>
      </c>
      <c r="X48" s="218"/>
      <c r="Y48" s="218"/>
      <c r="Z48" s="219"/>
    </row>
    <row r="49" spans="1:26" ht="24" customHeight="1" x14ac:dyDescent="0.4">
      <c r="A49" s="164" t="s">
        <v>49</v>
      </c>
      <c r="B49" s="165"/>
      <c r="C49" s="165"/>
      <c r="D49" s="165"/>
      <c r="E49" s="165"/>
      <c r="F49" s="165"/>
      <c r="G49" s="165"/>
      <c r="H49" s="165"/>
      <c r="I49" s="165"/>
      <c r="J49" s="165"/>
      <c r="K49" s="165"/>
      <c r="L49" s="165"/>
      <c r="M49" s="165"/>
      <c r="N49" s="165"/>
      <c r="O49" s="165"/>
      <c r="P49" s="165"/>
      <c r="Q49" s="165"/>
      <c r="R49" s="165"/>
      <c r="S49" s="165"/>
      <c r="T49" s="165"/>
      <c r="U49" s="165"/>
      <c r="V49" s="166"/>
      <c r="W49" s="217">
        <f>SUM(W43,W44,W45,W47,W48)</f>
        <v>0</v>
      </c>
      <c r="X49" s="218"/>
      <c r="Y49" s="218"/>
      <c r="Z49" s="219"/>
    </row>
    <row r="50" spans="1:26" ht="24" customHeight="1" x14ac:dyDescent="0.4">
      <c r="A50" s="199" t="s">
        <v>54</v>
      </c>
      <c r="B50" s="199"/>
      <c r="C50" s="199"/>
      <c r="D50" s="199"/>
      <c r="E50" s="199"/>
      <c r="F50" s="79"/>
      <c r="G50" s="173" t="s">
        <v>51</v>
      </c>
      <c r="H50" s="173"/>
      <c r="I50" s="173"/>
      <c r="J50" s="173"/>
      <c r="K50" s="80">
        <v>5</v>
      </c>
      <c r="L50" s="80" t="s">
        <v>38</v>
      </c>
      <c r="M50" s="173" t="s">
        <v>52</v>
      </c>
      <c r="N50" s="173"/>
      <c r="O50" s="173">
        <v>13447</v>
      </c>
      <c r="P50" s="173"/>
      <c r="Q50" s="80" t="s">
        <v>42</v>
      </c>
      <c r="R50" s="80" t="s">
        <v>43</v>
      </c>
      <c r="S50" s="80">
        <f>SUM(D43,D44,D45,D47,D48)</f>
        <v>0</v>
      </c>
      <c r="T50" s="80" t="s">
        <v>30</v>
      </c>
      <c r="U50" s="80" t="s">
        <v>91</v>
      </c>
      <c r="V50" s="81"/>
      <c r="W50" s="217">
        <f>K50*O50*S50</f>
        <v>0</v>
      </c>
      <c r="X50" s="218"/>
      <c r="Y50" s="218"/>
      <c r="Z50" s="219"/>
    </row>
    <row r="51" spans="1:26" ht="24" customHeight="1" x14ac:dyDescent="0.4">
      <c r="A51" s="192" t="s">
        <v>56</v>
      </c>
      <c r="B51" s="193"/>
      <c r="C51" s="193"/>
      <c r="D51" s="193"/>
      <c r="E51" s="193"/>
      <c r="F51" s="193"/>
      <c r="G51" s="193"/>
      <c r="H51" s="193"/>
      <c r="I51" s="193"/>
      <c r="J51" s="193"/>
      <c r="K51" s="193"/>
      <c r="L51" s="193"/>
      <c r="M51" s="193"/>
      <c r="N51" s="193"/>
      <c r="O51" s="193"/>
      <c r="P51" s="193"/>
      <c r="Q51" s="193"/>
      <c r="R51" s="193"/>
      <c r="S51" s="193"/>
      <c r="T51" s="193"/>
      <c r="U51" s="193"/>
      <c r="V51" s="194"/>
      <c r="W51" s="223"/>
      <c r="X51" s="224"/>
      <c r="Y51" s="224"/>
      <c r="Z51" s="225"/>
    </row>
    <row r="52" spans="1:26" ht="24" customHeight="1" x14ac:dyDescent="0.4">
      <c r="A52" s="172" t="s">
        <v>58</v>
      </c>
      <c r="B52" s="172"/>
      <c r="C52" s="172"/>
      <c r="D52" s="172"/>
      <c r="E52" s="172"/>
      <c r="F52" s="172"/>
      <c r="G52" s="172"/>
      <c r="H52" s="172"/>
      <c r="I52" s="172"/>
      <c r="J52" s="172"/>
      <c r="K52" s="172"/>
      <c r="L52" s="172"/>
      <c r="M52" s="172"/>
      <c r="N52" s="172"/>
      <c r="O52" s="172"/>
      <c r="P52" s="172"/>
      <c r="Q52" s="172"/>
      <c r="R52" s="172"/>
      <c r="S52" s="172"/>
      <c r="T52" s="172"/>
      <c r="U52" s="172"/>
      <c r="V52" s="172"/>
      <c r="W52" s="226">
        <f>W49-W51</f>
        <v>0</v>
      </c>
      <c r="X52" s="226"/>
      <c r="Y52" s="226"/>
      <c r="Z52" s="226"/>
    </row>
    <row r="53" spans="1:26" ht="20.25" thickBot="1" x14ac:dyDescent="0.45">
      <c r="A53" s="83"/>
      <c r="B53" s="83"/>
      <c r="C53" s="83"/>
      <c r="D53" s="83"/>
      <c r="E53" s="83"/>
      <c r="F53" s="83"/>
      <c r="G53" s="83"/>
      <c r="H53" s="83"/>
      <c r="I53" s="83"/>
      <c r="J53" s="83"/>
      <c r="K53" s="83"/>
      <c r="L53" s="83"/>
      <c r="M53" s="83"/>
      <c r="N53" s="83"/>
      <c r="O53" s="83"/>
      <c r="P53" s="83"/>
      <c r="Q53" s="83"/>
      <c r="R53" s="83"/>
      <c r="S53" s="83"/>
      <c r="T53" s="83"/>
      <c r="U53" s="83"/>
      <c r="V53" s="83"/>
      <c r="W53" s="97"/>
      <c r="X53" s="76"/>
      <c r="Y53" s="76"/>
      <c r="Z53" s="76"/>
    </row>
    <row r="54" spans="1:26" ht="24" customHeight="1" thickBot="1" x14ac:dyDescent="0.45">
      <c r="A54" s="184" t="s">
        <v>125</v>
      </c>
      <c r="B54" s="185"/>
      <c r="C54" s="185"/>
      <c r="D54" s="185"/>
      <c r="E54" s="185"/>
      <c r="F54" s="185"/>
      <c r="G54" s="185"/>
      <c r="H54" s="185"/>
      <c r="I54" s="185"/>
      <c r="J54" s="185"/>
      <c r="K54" s="185"/>
      <c r="L54" s="185"/>
      <c r="M54" s="185"/>
      <c r="N54" s="185"/>
      <c r="O54" s="185"/>
      <c r="P54" s="185"/>
      <c r="Q54" s="220">
        <f>ROUNDDOWN(MIN((W35+W49),(W38+W52)),-3)</f>
        <v>0</v>
      </c>
      <c r="R54" s="221"/>
      <c r="S54" s="221"/>
      <c r="T54" s="221"/>
      <c r="U54" s="222" t="s">
        <v>55</v>
      </c>
      <c r="V54" s="191"/>
      <c r="W54" s="74"/>
      <c r="X54" s="74"/>
      <c r="Y54" s="74"/>
      <c r="Z54" s="92"/>
    </row>
    <row r="55" spans="1:26" x14ac:dyDescent="0.4">
      <c r="A55" s="83"/>
      <c r="B55" s="83"/>
      <c r="C55" s="83"/>
      <c r="D55" s="83"/>
      <c r="E55" s="83"/>
      <c r="F55" s="83"/>
      <c r="G55" s="83"/>
      <c r="H55" s="83"/>
      <c r="I55" s="83"/>
      <c r="J55" s="83"/>
      <c r="K55" s="83"/>
      <c r="L55" s="83"/>
      <c r="M55" s="83"/>
      <c r="N55" s="83"/>
      <c r="O55" s="83"/>
      <c r="P55" s="83"/>
      <c r="Q55" s="83"/>
      <c r="R55" s="83"/>
      <c r="S55" s="83"/>
      <c r="T55" s="83"/>
      <c r="U55" s="83"/>
      <c r="V55" s="83"/>
      <c r="W55" s="97"/>
      <c r="X55" s="76"/>
      <c r="Y55" s="76"/>
      <c r="Z55" s="76"/>
    </row>
    <row r="56" spans="1:26" ht="24" customHeight="1" x14ac:dyDescent="0.4">
      <c r="A56" s="74"/>
      <c r="B56" s="74"/>
      <c r="C56" s="74"/>
      <c r="D56" s="74"/>
      <c r="E56" s="74"/>
      <c r="F56" s="74"/>
      <c r="G56" s="74"/>
      <c r="H56" s="74"/>
      <c r="I56" s="74"/>
      <c r="J56" s="74"/>
      <c r="K56" s="74"/>
      <c r="L56" s="74"/>
      <c r="M56" s="74"/>
      <c r="N56" s="74"/>
      <c r="O56" s="74"/>
      <c r="P56" s="74"/>
      <c r="Q56" s="74"/>
      <c r="R56" s="74"/>
      <c r="S56" s="74"/>
      <c r="T56" s="74"/>
      <c r="U56" s="74"/>
      <c r="V56" s="74"/>
      <c r="W56" s="74"/>
      <c r="X56" s="74"/>
      <c r="Y56" s="74"/>
      <c r="Z56" s="92" t="s">
        <v>28</v>
      </c>
    </row>
    <row r="57" spans="1:26" x14ac:dyDescent="0.4">
      <c r="A57" s="74"/>
      <c r="B57" s="74"/>
      <c r="C57" s="74"/>
      <c r="D57" s="74"/>
      <c r="E57" s="74"/>
      <c r="F57" s="74"/>
      <c r="G57" s="74"/>
      <c r="H57" s="74"/>
      <c r="I57" s="74"/>
      <c r="J57" s="74"/>
      <c r="K57" s="74"/>
      <c r="L57" s="74"/>
      <c r="M57" s="74"/>
      <c r="N57" s="74"/>
      <c r="O57" s="74"/>
      <c r="P57" s="74"/>
      <c r="Q57" s="74"/>
      <c r="R57" s="74"/>
      <c r="S57" s="74"/>
      <c r="T57" s="74"/>
      <c r="U57" s="74"/>
      <c r="V57" s="74"/>
      <c r="W57" s="74"/>
      <c r="X57" s="74"/>
      <c r="Y57" s="74"/>
      <c r="Z57" s="74"/>
    </row>
    <row r="58" spans="1:26" x14ac:dyDescent="0.4">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row>
    <row r="59" spans="1:26" x14ac:dyDescent="0.4">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row>
    <row r="60" spans="1:26" x14ac:dyDescent="0.4">
      <c r="A60" s="74"/>
      <c r="B60" s="74"/>
      <c r="C60" s="74"/>
      <c r="D60" s="74"/>
      <c r="E60" s="74"/>
      <c r="F60" s="74"/>
      <c r="G60" s="74"/>
      <c r="H60" s="74"/>
      <c r="I60" s="74"/>
      <c r="J60" s="74"/>
      <c r="K60" s="74"/>
      <c r="L60" s="74"/>
      <c r="M60" s="74"/>
      <c r="N60" s="74"/>
      <c r="O60" s="74"/>
      <c r="P60" s="74"/>
      <c r="Q60" s="74"/>
      <c r="R60" s="74"/>
      <c r="S60" s="74"/>
      <c r="T60" s="74"/>
      <c r="U60" s="74"/>
      <c r="V60" s="74"/>
      <c r="W60" s="74"/>
      <c r="X60" s="74"/>
      <c r="Y60" s="74"/>
      <c r="Z60" s="74"/>
    </row>
    <row r="61" spans="1:26" x14ac:dyDescent="0.4">
      <c r="A61" s="74"/>
      <c r="B61" s="74"/>
      <c r="C61" s="74"/>
      <c r="D61" s="74"/>
      <c r="E61" s="74"/>
      <c r="F61" s="74"/>
      <c r="G61" s="74"/>
      <c r="H61" s="74"/>
      <c r="I61" s="74"/>
      <c r="J61" s="74"/>
      <c r="K61" s="74"/>
      <c r="L61" s="74"/>
      <c r="M61" s="74"/>
      <c r="N61" s="74"/>
      <c r="O61" s="74"/>
      <c r="P61" s="74"/>
      <c r="Q61" s="74"/>
      <c r="R61" s="74"/>
      <c r="S61" s="74"/>
      <c r="T61" s="74"/>
      <c r="U61" s="74"/>
      <c r="V61" s="74"/>
      <c r="W61" s="74"/>
      <c r="X61" s="74"/>
      <c r="Y61" s="74"/>
      <c r="Z61" s="74"/>
    </row>
    <row r="62" spans="1:26" x14ac:dyDescent="0.4">
      <c r="A62" s="74"/>
      <c r="B62" s="74"/>
      <c r="C62" s="74"/>
      <c r="D62" s="74"/>
      <c r="E62" s="74"/>
      <c r="F62" s="74"/>
      <c r="G62" s="74"/>
      <c r="H62" s="74"/>
      <c r="I62" s="74"/>
      <c r="J62" s="74"/>
      <c r="K62" s="74"/>
      <c r="L62" s="74"/>
      <c r="M62" s="74"/>
      <c r="N62" s="74"/>
      <c r="O62" s="74"/>
      <c r="P62" s="74"/>
      <c r="Q62" s="74"/>
      <c r="R62" s="74"/>
      <c r="S62" s="74"/>
      <c r="T62" s="74"/>
      <c r="U62" s="74"/>
      <c r="V62" s="74"/>
      <c r="W62" s="74"/>
      <c r="X62" s="74"/>
      <c r="Y62" s="74"/>
      <c r="Z62" s="74"/>
    </row>
    <row r="63" spans="1:26" x14ac:dyDescent="0.4">
      <c r="A63" s="74"/>
      <c r="B63" s="74"/>
      <c r="C63" s="74"/>
      <c r="D63" s="74"/>
      <c r="E63" s="74"/>
      <c r="F63" s="74"/>
      <c r="G63" s="74"/>
      <c r="H63" s="74"/>
      <c r="I63" s="74"/>
      <c r="J63" s="74"/>
      <c r="K63" s="74"/>
      <c r="L63" s="74"/>
      <c r="M63" s="74"/>
      <c r="N63" s="74"/>
      <c r="O63" s="74"/>
      <c r="P63" s="74"/>
      <c r="Q63" s="74"/>
      <c r="R63" s="74"/>
      <c r="S63" s="74"/>
      <c r="T63" s="74"/>
      <c r="U63" s="74"/>
      <c r="V63" s="74"/>
      <c r="W63" s="74"/>
      <c r="X63" s="74"/>
      <c r="Y63" s="74"/>
      <c r="Z63" s="74"/>
    </row>
  </sheetData>
  <sheetProtection formatCells="0" selectLockedCells="1"/>
  <mergeCells count="133">
    <mergeCell ref="A54:P54"/>
    <mergeCell ref="Q54:T54"/>
    <mergeCell ref="U54:V54"/>
    <mergeCell ref="A51:V51"/>
    <mergeCell ref="W51:Z51"/>
    <mergeCell ref="A52:V52"/>
    <mergeCell ref="W52:Z52"/>
    <mergeCell ref="A49:V49"/>
    <mergeCell ref="W49:Z49"/>
    <mergeCell ref="A50:E50"/>
    <mergeCell ref="G50:J50"/>
    <mergeCell ref="M50:N50"/>
    <mergeCell ref="O50:P50"/>
    <mergeCell ref="W50:Z50"/>
    <mergeCell ref="A47:B47"/>
    <mergeCell ref="F47:I47"/>
    <mergeCell ref="S47:T47"/>
    <mergeCell ref="W47:Z47"/>
    <mergeCell ref="A48:B48"/>
    <mergeCell ref="F48:I48"/>
    <mergeCell ref="S48:T48"/>
    <mergeCell ref="W48:Z48"/>
    <mergeCell ref="A44:B44"/>
    <mergeCell ref="F44:I44"/>
    <mergeCell ref="S44:T44"/>
    <mergeCell ref="W44:Z44"/>
    <mergeCell ref="A45:B45"/>
    <mergeCell ref="F45:I45"/>
    <mergeCell ref="S45:T45"/>
    <mergeCell ref="W45:Z45"/>
    <mergeCell ref="A40:Z40"/>
    <mergeCell ref="A41:E41"/>
    <mergeCell ref="F41:V41"/>
    <mergeCell ref="W41:Z41"/>
    <mergeCell ref="A43:B43"/>
    <mergeCell ref="F43:I43"/>
    <mergeCell ref="S43:T43"/>
    <mergeCell ref="W43:Z43"/>
    <mergeCell ref="A37:V37"/>
    <mergeCell ref="W37:Z37"/>
    <mergeCell ref="A38:V38"/>
    <mergeCell ref="W38:Z38"/>
    <mergeCell ref="A35:V35"/>
    <mergeCell ref="W35:Z35"/>
    <mergeCell ref="A36:E36"/>
    <mergeCell ref="G36:J36"/>
    <mergeCell ref="M36:N36"/>
    <mergeCell ref="O36:P36"/>
    <mergeCell ref="W36:Z36"/>
    <mergeCell ref="A33:B33"/>
    <mergeCell ref="F33:I33"/>
    <mergeCell ref="S33:T33"/>
    <mergeCell ref="W33:Z33"/>
    <mergeCell ref="A34:B34"/>
    <mergeCell ref="F34:I34"/>
    <mergeCell ref="S34:T34"/>
    <mergeCell ref="W34:Z34"/>
    <mergeCell ref="A30:B30"/>
    <mergeCell ref="F30:I30"/>
    <mergeCell ref="S30:T30"/>
    <mergeCell ref="W30:Z30"/>
    <mergeCell ref="A31:B31"/>
    <mergeCell ref="F31:I31"/>
    <mergeCell ref="S31:T31"/>
    <mergeCell ref="W31:Z31"/>
    <mergeCell ref="Y25:Z25"/>
    <mergeCell ref="A27:E27"/>
    <mergeCell ref="F27:V27"/>
    <mergeCell ref="W27:Z27"/>
    <mergeCell ref="A29:B29"/>
    <mergeCell ref="F29:I29"/>
    <mergeCell ref="S29:T29"/>
    <mergeCell ref="W29:Z29"/>
    <mergeCell ref="L25:M25"/>
    <mergeCell ref="N25:P25"/>
    <mergeCell ref="Q25:R25"/>
    <mergeCell ref="S25:T25"/>
    <mergeCell ref="U25:V25"/>
    <mergeCell ref="W25:X25"/>
    <mergeCell ref="A20:D20"/>
    <mergeCell ref="E20:M20"/>
    <mergeCell ref="N20:Q20"/>
    <mergeCell ref="R20:Z20"/>
    <mergeCell ref="A23:Z23"/>
    <mergeCell ref="A25:C25"/>
    <mergeCell ref="D25:E25"/>
    <mergeCell ref="F25:G25"/>
    <mergeCell ref="H25:I25"/>
    <mergeCell ref="J25:K25"/>
    <mergeCell ref="A18:D18"/>
    <mergeCell ref="E18:M18"/>
    <mergeCell ref="N18:Q18"/>
    <mergeCell ref="R18:Z18"/>
    <mergeCell ref="A19:D19"/>
    <mergeCell ref="E19:M19"/>
    <mergeCell ref="N19:Q19"/>
    <mergeCell ref="R19:Z19"/>
    <mergeCell ref="A14:N14"/>
    <mergeCell ref="O14:P14"/>
    <mergeCell ref="A17:D17"/>
    <mergeCell ref="E17:M17"/>
    <mergeCell ref="N17:Q17"/>
    <mergeCell ref="R17:Z17"/>
    <mergeCell ref="A11:G11"/>
    <mergeCell ref="H11:Z11"/>
    <mergeCell ref="A12:J13"/>
    <mergeCell ref="K12:N12"/>
    <mergeCell ref="T12:U12"/>
    <mergeCell ref="K13:N13"/>
    <mergeCell ref="T13:U13"/>
    <mergeCell ref="A9:G9"/>
    <mergeCell ref="H9:Z9"/>
    <mergeCell ref="A10:G10"/>
    <mergeCell ref="H10:I10"/>
    <mergeCell ref="J10:O10"/>
    <mergeCell ref="P10:Q10"/>
    <mergeCell ref="R10:Z10"/>
    <mergeCell ref="A6:G6"/>
    <mergeCell ref="H6:Z6"/>
    <mergeCell ref="A7:G7"/>
    <mergeCell ref="H7:Z7"/>
    <mergeCell ref="A8:G8"/>
    <mergeCell ref="I8:K8"/>
    <mergeCell ref="L8:Z8"/>
    <mergeCell ref="A2:Z2"/>
    <mergeCell ref="A5:G5"/>
    <mergeCell ref="H5:I5"/>
    <mergeCell ref="J5:K5"/>
    <mergeCell ref="L5:M5"/>
    <mergeCell ref="N5:O5"/>
    <mergeCell ref="P5:Q5"/>
    <mergeCell ref="R5:S5"/>
    <mergeCell ref="T5:U5"/>
  </mergeCells>
  <phoneticPr fontId="2"/>
  <dataValidations count="1">
    <dataValidation type="list" allowBlank="1" showInputMessage="1" showErrorMessage="1" sqref="X12:Z14">
      <formula1>"○,×"</formula1>
    </dataValidation>
  </dataValidations>
  <printOptions horizontalCentered="1"/>
  <pageMargins left="0.31496062992125984" right="0.11811023622047245" top="0.35433070866141736" bottom="0.15748031496062992" header="0.31496062992125984" footer="0.31496062992125984"/>
  <pageSetup paperSize="9" scale="48" fitToWidth="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24"/>
  <sheetViews>
    <sheetView view="pageBreakPreview" topLeftCell="A16" zoomScale="80" zoomScaleNormal="100" zoomScaleSheetLayoutView="80" workbookViewId="0">
      <selection activeCell="K40" sqref="K40"/>
    </sheetView>
  </sheetViews>
  <sheetFormatPr defaultRowHeight="18.75" x14ac:dyDescent="0.4"/>
  <cols>
    <col min="1" max="1" width="3.5" style="22" customWidth="1"/>
    <col min="2" max="2" width="4.75" style="22" customWidth="1"/>
    <col min="3" max="3" width="15.5" style="22" customWidth="1"/>
    <col min="4" max="5" width="35.625" style="22" customWidth="1"/>
    <col min="6" max="6" width="34.75" style="22" customWidth="1"/>
    <col min="7" max="7" width="12.25" style="22" customWidth="1"/>
    <col min="8" max="8" width="9" style="22"/>
    <col min="9" max="9" width="3.75" customWidth="1"/>
    <col min="12" max="13" width="9" customWidth="1"/>
    <col min="17" max="17" width="9" customWidth="1"/>
    <col min="23" max="23" width="9" customWidth="1"/>
    <col min="27" max="27" width="9" customWidth="1"/>
  </cols>
  <sheetData>
    <row r="1" spans="1:6" ht="24" customHeight="1" x14ac:dyDescent="0.4">
      <c r="A1" s="28" t="s">
        <v>95</v>
      </c>
    </row>
    <row r="2" spans="1:6" ht="19.5" customHeight="1" x14ac:dyDescent="0.4">
      <c r="A2" s="25"/>
      <c r="B2" s="22" t="s">
        <v>96</v>
      </c>
    </row>
    <row r="3" spans="1:6" ht="19.5" customHeight="1" x14ac:dyDescent="0.4">
      <c r="A3" s="25"/>
    </row>
    <row r="4" spans="1:6" x14ac:dyDescent="0.4">
      <c r="A4" s="29" t="s">
        <v>65</v>
      </c>
    </row>
    <row r="5" spans="1:6" x14ac:dyDescent="0.4">
      <c r="B5" s="27" t="s">
        <v>66</v>
      </c>
    </row>
    <row r="6" spans="1:6" x14ac:dyDescent="0.4">
      <c r="C6" s="22" t="s">
        <v>97</v>
      </c>
    </row>
    <row r="7" spans="1:6" x14ac:dyDescent="0.4">
      <c r="C7" s="22" t="s">
        <v>110</v>
      </c>
    </row>
    <row r="8" spans="1:6" x14ac:dyDescent="0.4">
      <c r="C8" s="22" t="s">
        <v>67</v>
      </c>
    </row>
    <row r="9" spans="1:6" x14ac:dyDescent="0.4">
      <c r="C9" s="22" t="s">
        <v>98</v>
      </c>
    </row>
    <row r="10" spans="1:6" x14ac:dyDescent="0.4">
      <c r="C10" s="22" t="s">
        <v>107</v>
      </c>
    </row>
    <row r="12" spans="1:6" s="22" customFormat="1" ht="29.25" customHeight="1" thickBot="1" x14ac:dyDescent="0.45">
      <c r="C12" s="32"/>
      <c r="D12" s="32" t="s">
        <v>62</v>
      </c>
      <c r="E12" s="227" t="s">
        <v>101</v>
      </c>
      <c r="F12" s="227"/>
    </row>
    <row r="13" spans="1:6" s="22" customFormat="1" ht="110.25" customHeight="1" thickTop="1" x14ac:dyDescent="0.4">
      <c r="C13" s="31" t="s">
        <v>63</v>
      </c>
      <c r="D13" s="30" t="s">
        <v>99</v>
      </c>
      <c r="E13" s="228" t="s">
        <v>120</v>
      </c>
      <c r="F13" s="228"/>
    </row>
    <row r="14" spans="1:6" s="22" customFormat="1" ht="110.25" customHeight="1" x14ac:dyDescent="0.4">
      <c r="C14" s="23" t="s">
        <v>64</v>
      </c>
      <c r="D14" s="24" t="s">
        <v>100</v>
      </c>
      <c r="E14" s="229" t="s">
        <v>114</v>
      </c>
      <c r="F14" s="230"/>
    </row>
    <row r="16" spans="1:6" s="22" customFormat="1" ht="17.25" x14ac:dyDescent="0.4">
      <c r="B16" s="27" t="s">
        <v>102</v>
      </c>
    </row>
    <row r="17" spans="3:7" s="22" customFormat="1" ht="18.75" customHeight="1" x14ac:dyDescent="0.4">
      <c r="C17" s="22" t="s">
        <v>108</v>
      </c>
    </row>
    <row r="18" spans="3:7" s="22" customFormat="1" ht="18.75" customHeight="1" x14ac:dyDescent="0.4">
      <c r="C18" s="22" t="s">
        <v>109</v>
      </c>
    </row>
    <row r="19" spans="3:7" s="22" customFormat="1" ht="18.75" customHeight="1" x14ac:dyDescent="0.4">
      <c r="C19" s="22" t="s">
        <v>103</v>
      </c>
    </row>
    <row r="20" spans="3:7" s="22" customFormat="1" ht="18.75" customHeight="1" x14ac:dyDescent="0.4">
      <c r="C20" s="22" t="s">
        <v>104</v>
      </c>
    </row>
    <row r="21" spans="3:7" s="22" customFormat="1" ht="18.75" customHeight="1" x14ac:dyDescent="0.4">
      <c r="C21" s="22" t="s">
        <v>105</v>
      </c>
    </row>
    <row r="22" spans="3:7" s="22" customFormat="1" ht="18.75" customHeight="1" x14ac:dyDescent="0.4">
      <c r="C22" s="22" t="s">
        <v>106</v>
      </c>
    </row>
    <row r="23" spans="3:7" s="22" customFormat="1" ht="38.25" customHeight="1" x14ac:dyDescent="0.4">
      <c r="C23" s="231" t="s">
        <v>115</v>
      </c>
      <c r="D23" s="231"/>
      <c r="E23" s="231"/>
      <c r="F23" s="231"/>
      <c r="G23" s="231"/>
    </row>
    <row r="24" spans="3:7" s="22" customFormat="1" ht="18.75" customHeight="1" x14ac:dyDescent="0.4">
      <c r="C24" s="26" t="s">
        <v>121</v>
      </c>
    </row>
  </sheetData>
  <mergeCells count="4">
    <mergeCell ref="E12:F12"/>
    <mergeCell ref="E13:F13"/>
    <mergeCell ref="E14:F14"/>
    <mergeCell ref="C23:G23"/>
  </mergeCells>
  <phoneticPr fontId="2"/>
  <pageMargins left="0.25" right="0.25" top="0.75" bottom="0.75" header="0.3" footer="0.3"/>
  <pageSetup paperSize="9" scale="6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F34"/>
  <sheetViews>
    <sheetView view="pageBreakPreview" zoomScale="60" zoomScaleNormal="55" workbookViewId="0">
      <selection activeCell="M26" sqref="M26"/>
    </sheetView>
  </sheetViews>
  <sheetFormatPr defaultRowHeight="18.75" x14ac:dyDescent="0.4"/>
  <cols>
    <col min="1" max="1" width="2.25" customWidth="1"/>
    <col min="2" max="2" width="25.5" customWidth="1"/>
    <col min="3" max="3" width="32.125" customWidth="1"/>
    <col min="4" max="4" width="27.375" customWidth="1"/>
    <col min="5" max="5" width="32.125" customWidth="1"/>
  </cols>
  <sheetData>
    <row r="2" spans="2:6" ht="51" customHeight="1" x14ac:dyDescent="0.4">
      <c r="B2" s="201" t="s">
        <v>111</v>
      </c>
      <c r="C2" s="201"/>
      <c r="D2" s="201"/>
      <c r="E2" s="201"/>
      <c r="F2" s="53"/>
    </row>
    <row r="3" spans="2:6" ht="18.75" customHeight="1" x14ac:dyDescent="0.4">
      <c r="C3" s="53"/>
      <c r="D3" s="53"/>
      <c r="E3" s="53"/>
      <c r="F3" s="53"/>
    </row>
    <row r="4" spans="2:6" ht="18.75" customHeight="1" x14ac:dyDescent="0.4">
      <c r="C4" s="53"/>
      <c r="D4" s="53"/>
      <c r="E4" s="53"/>
      <c r="F4" s="53"/>
    </row>
    <row r="5" spans="2:6" ht="45.75" customHeight="1" x14ac:dyDescent="0.4">
      <c r="B5" s="202" t="s">
        <v>69</v>
      </c>
      <c r="C5" s="203"/>
      <c r="D5" s="204" t="s">
        <v>70</v>
      </c>
      <c r="E5" s="205"/>
    </row>
    <row r="6" spans="2:6" ht="48" customHeight="1" x14ac:dyDescent="0.4">
      <c r="B6" s="54" t="s">
        <v>68</v>
      </c>
      <c r="C6" s="55">
        <f>'実績報告書（別紙）'!Q54</f>
        <v>0</v>
      </c>
      <c r="D6" s="109" t="s">
        <v>71</v>
      </c>
      <c r="E6" s="108" t="e">
        <f>SUM(C6:C8)</f>
        <v>#REF!</v>
      </c>
    </row>
    <row r="7" spans="2:6" ht="48" customHeight="1" x14ac:dyDescent="0.4">
      <c r="B7" s="56" t="s">
        <v>93</v>
      </c>
      <c r="C7" s="55">
        <f>SUM('実績報告書（別紙）'!W38:Z38,'実績報告書（別紙）'!W52:Z52)-C6</f>
        <v>0</v>
      </c>
      <c r="D7" s="21"/>
      <c r="E7" s="21"/>
    </row>
    <row r="8" spans="2:6" ht="48" customHeight="1" x14ac:dyDescent="0.4">
      <c r="B8" s="56" t="s">
        <v>94</v>
      </c>
      <c r="C8" s="57" t="e">
        <f>SUM(#REF!,#REF!)</f>
        <v>#REF!</v>
      </c>
      <c r="D8" s="21"/>
      <c r="E8" s="21"/>
    </row>
    <row r="9" spans="2:6" ht="48" customHeight="1" x14ac:dyDescent="0.4">
      <c r="B9" s="56"/>
      <c r="C9" s="56"/>
      <c r="D9" s="21"/>
      <c r="E9" s="21"/>
    </row>
    <row r="10" spans="2:6" ht="48" customHeight="1" x14ac:dyDescent="0.4">
      <c r="B10" s="58" t="s">
        <v>75</v>
      </c>
      <c r="C10" s="59" t="e">
        <f>SUM(C6:C9)</f>
        <v>#REF!</v>
      </c>
      <c r="D10" s="42" t="s">
        <v>75</v>
      </c>
      <c r="E10" s="41" t="e">
        <f>SUM(E6:E9)</f>
        <v>#REF!</v>
      </c>
    </row>
    <row r="11" spans="2:6" x14ac:dyDescent="0.4">
      <c r="C11" s="20"/>
      <c r="D11" s="20"/>
      <c r="E11" s="20"/>
    </row>
    <row r="12" spans="2:6" x14ac:dyDescent="0.4">
      <c r="B12" t="s">
        <v>60</v>
      </c>
      <c r="C12" s="20"/>
      <c r="D12" s="20"/>
      <c r="E12" s="20"/>
    </row>
    <row r="13" spans="2:6" x14ac:dyDescent="0.4">
      <c r="C13" s="20"/>
      <c r="D13" s="20"/>
      <c r="E13" s="20"/>
    </row>
    <row r="14" spans="2:6" x14ac:dyDescent="0.4">
      <c r="C14" s="20"/>
      <c r="D14" s="20"/>
      <c r="E14" s="20"/>
    </row>
    <row r="15" spans="2:6" x14ac:dyDescent="0.4">
      <c r="B15" s="37" t="s">
        <v>61</v>
      </c>
      <c r="C15" s="20"/>
      <c r="D15" s="20"/>
      <c r="E15" s="20"/>
    </row>
    <row r="16" spans="2:6" x14ac:dyDescent="0.4">
      <c r="C16" s="20"/>
      <c r="D16" s="20"/>
      <c r="E16" s="20"/>
    </row>
    <row r="17" spans="3:5" x14ac:dyDescent="0.4">
      <c r="C17" s="20"/>
      <c r="D17" s="20" t="s">
        <v>72</v>
      </c>
      <c r="E17" s="20"/>
    </row>
    <row r="18" spans="3:5" x14ac:dyDescent="0.4">
      <c r="C18" s="20"/>
      <c r="D18" s="232"/>
      <c r="E18" s="232"/>
    </row>
    <row r="19" spans="3:5" x14ac:dyDescent="0.4">
      <c r="C19" s="20"/>
      <c r="D19" s="232"/>
      <c r="E19" s="232"/>
    </row>
    <row r="20" spans="3:5" x14ac:dyDescent="0.4">
      <c r="C20" s="20"/>
      <c r="D20" s="20" t="s">
        <v>73</v>
      </c>
      <c r="E20" s="20"/>
    </row>
    <row r="21" spans="3:5" x14ac:dyDescent="0.4">
      <c r="C21" s="33"/>
      <c r="D21" s="232"/>
      <c r="E21" s="232"/>
    </row>
    <row r="22" spans="3:5" x14ac:dyDescent="0.4">
      <c r="D22" s="232"/>
      <c r="E22" s="232"/>
    </row>
    <row r="23" spans="3:5" ht="57.75" customHeight="1" x14ac:dyDescent="0.4">
      <c r="D23" t="s">
        <v>74</v>
      </c>
      <c r="E23" s="52"/>
    </row>
    <row r="24" spans="3:5" x14ac:dyDescent="0.4">
      <c r="C24" s="38"/>
      <c r="D24" s="200"/>
      <c r="E24" s="200"/>
    </row>
    <row r="25" spans="3:5" x14ac:dyDescent="0.4">
      <c r="C25" s="38"/>
      <c r="D25" s="200"/>
      <c r="E25" s="200"/>
    </row>
    <row r="26" spans="3:5" x14ac:dyDescent="0.4">
      <c r="C26" s="38"/>
      <c r="D26" s="38"/>
      <c r="E26" s="38"/>
    </row>
    <row r="27" spans="3:5" x14ac:dyDescent="0.4">
      <c r="C27" s="38"/>
      <c r="D27" s="38"/>
      <c r="E27" s="38"/>
    </row>
    <row r="28" spans="3:5" x14ac:dyDescent="0.4">
      <c r="C28" s="38"/>
      <c r="D28" s="38"/>
      <c r="E28" s="38"/>
    </row>
    <row r="29" spans="3:5" ht="32.25" customHeight="1" x14ac:dyDescent="0.4">
      <c r="C29" s="38"/>
      <c r="D29" s="38"/>
      <c r="E29" s="38"/>
    </row>
    <row r="30" spans="3:5" ht="38.25" customHeight="1" x14ac:dyDescent="0.4">
      <c r="C30" s="38"/>
      <c r="D30" s="38"/>
      <c r="E30" s="39"/>
    </row>
    <row r="31" spans="3:5" ht="32.25" customHeight="1" x14ac:dyDescent="0.4">
      <c r="C31" s="38"/>
      <c r="D31" s="38"/>
      <c r="E31" s="38"/>
    </row>
    <row r="32" spans="3:5" ht="41.25" customHeight="1" x14ac:dyDescent="0.4">
      <c r="C32" s="38"/>
      <c r="D32" s="38"/>
      <c r="E32" s="40"/>
    </row>
    <row r="33" spans="3:5" ht="31.5" customHeight="1" x14ac:dyDescent="0.4">
      <c r="C33" s="38"/>
      <c r="D33" s="38"/>
      <c r="E33" s="39"/>
    </row>
    <row r="34" spans="3:5" ht="35.25" customHeight="1" x14ac:dyDescent="0.4">
      <c r="E34" s="36"/>
    </row>
  </sheetData>
  <mergeCells count="6">
    <mergeCell ref="D24:E25"/>
    <mergeCell ref="B2:E2"/>
    <mergeCell ref="B5:C5"/>
    <mergeCell ref="D5:E5"/>
    <mergeCell ref="D18:E19"/>
    <mergeCell ref="D21:E22"/>
  </mergeCells>
  <phoneticPr fontId="2"/>
  <pageMargins left="0.7" right="0.7" top="0.75" bottom="0.75" header="0.3" footer="0.3"/>
  <pageSetup paperSize="9" scale="6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実績報告書</vt:lpstr>
      <vt:lpstr>実績報告書（別紙）</vt:lpstr>
      <vt:lpstr>決算書</vt:lpstr>
      <vt:lpstr>実績報告書 記入要領</vt:lpstr>
      <vt:lpstr>実績報告書（別紙） 記入要領</vt:lpstr>
      <vt:lpstr>【参考事例】実績報告書（別紙）Ⅲ．事業計画の記載</vt:lpstr>
      <vt:lpstr>決算書 記入例</vt:lpstr>
      <vt:lpstr>決算書!Print_Area</vt:lpstr>
      <vt:lpstr>'決算書 記入例'!Print_Area</vt:lpstr>
      <vt:lpstr>'実績報告書 記入要領'!Print_Area</vt:lpstr>
      <vt:lpstr>'実績報告書（別紙）'!Print_Area</vt:lpstr>
      <vt:lpstr>'実績報告書（別紙） 記入要領'!Print_Area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2021-03-23T05:30:00Z</cp:lastPrinted>
  <dcterms:created xsi:type="dcterms:W3CDTF">2020-09-07T11:38:07Z</dcterms:created>
  <dcterms:modified xsi:type="dcterms:W3CDTF">2021-03-23T16:51:21Z</dcterms:modified>
</cp:coreProperties>
</file>