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33B4A5A4-5C8F-4193-9B51-B8DF6DF9F82F}" xr6:coauthVersionLast="47" xr6:coauthVersionMax="47" xr10:uidLastSave="{00000000-0000-0000-0000-000000000000}"/>
  <bookViews>
    <workbookView xWindow="28680" yWindow="-120" windowWidth="29040" windowHeight="15840" tabRatio="844" firstSheet="1" activeTab="7" xr2:uid="{00000000-000D-0000-FFFF-FFFF00000000}"/>
  </bookViews>
  <sheets>
    <sheet name="（入力規則）" sheetId="5" r:id="rId1"/>
    <sheet name="2023年" sheetId="13" r:id="rId2"/>
    <sheet name="2024年(7月更新)" sheetId="22" r:id="rId3"/>
    <sheet name="2024年(10月更新)" sheetId="23" r:id="rId4"/>
    <sheet name="2025年(1月更新)" sheetId="24" r:id="rId5"/>
    <sheet name="2025年(4月更新)" sheetId="27" r:id="rId6"/>
    <sheet name="2025年(7月更新) " sheetId="26" r:id="rId7"/>
    <sheet name="2025年(９月更新) " sheetId="28" r:id="rId8"/>
  </sheets>
  <definedNames>
    <definedName name="_xlnm._FilterDatabase" localSheetId="1" hidden="1">'2023年'!$B$4:$AE$35</definedName>
    <definedName name="_xlnm._FilterDatabase" localSheetId="3" hidden="1">'2024年(10月更新)'!$B$4:$U$35</definedName>
    <definedName name="_xlnm._FilterDatabase" localSheetId="2" hidden="1">'2024年(7月更新)'!$B$4:$AC$35</definedName>
    <definedName name="_xlnm._FilterDatabase" localSheetId="4" hidden="1">'2025年(1月更新)'!$B$4:$U$35</definedName>
    <definedName name="_xlnm._FilterDatabase" localSheetId="5" hidden="1">'2025年(4月更新)'!$B$4:$U$35</definedName>
    <definedName name="_xlnm._FilterDatabase" localSheetId="6" hidden="1">'2025年(7月更新) '!$B$4:$U$35</definedName>
    <definedName name="_xlnm._FilterDatabase" localSheetId="7" hidden="1">'2025年(９月更新) '!$B$4:$U$35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28" l="1"/>
  <c r="X35" i="28" s="1"/>
  <c r="S35" i="28" s="1"/>
  <c r="T35" i="28" s="1"/>
  <c r="L35" i="28" s="1"/>
  <c r="Q35" i="28"/>
  <c r="X34" i="28"/>
  <c r="S34" i="28" s="1"/>
  <c r="T34" i="28" s="1"/>
  <c r="R34" i="28"/>
  <c r="Q34" i="28"/>
  <c r="R33" i="28"/>
  <c r="X33" i="28" s="1"/>
  <c r="S33" i="28" s="1"/>
  <c r="T33" i="28" s="1"/>
  <c r="Q33" i="28"/>
  <c r="R32" i="28"/>
  <c r="X32" i="28" s="1"/>
  <c r="S32" i="28" s="1"/>
  <c r="T32" i="28" s="1"/>
  <c r="L32" i="28" s="1"/>
  <c r="Q32" i="28"/>
  <c r="R31" i="28"/>
  <c r="X31" i="28" s="1"/>
  <c r="S31" i="28" s="1"/>
  <c r="T31" i="28" s="1"/>
  <c r="L31" i="28" s="1"/>
  <c r="Q31" i="28"/>
  <c r="R30" i="28"/>
  <c r="X30" i="28" s="1"/>
  <c r="S30" i="28" s="1"/>
  <c r="T30" i="28" s="1"/>
  <c r="L30" i="28" s="1"/>
  <c r="Q30" i="28"/>
  <c r="R29" i="28"/>
  <c r="X29" i="28" s="1"/>
  <c r="S29" i="28" s="1"/>
  <c r="T29" i="28" s="1"/>
  <c r="L29" i="28" s="1"/>
  <c r="Q29" i="28"/>
  <c r="R28" i="28"/>
  <c r="X28" i="28" s="1"/>
  <c r="S28" i="28" s="1"/>
  <c r="T28" i="28" s="1"/>
  <c r="L28" i="28" s="1"/>
  <c r="Q28" i="28"/>
  <c r="R27" i="28"/>
  <c r="X27" i="28" s="1"/>
  <c r="S27" i="28" s="1"/>
  <c r="T27" i="28" s="1"/>
  <c r="L27" i="28" s="1"/>
  <c r="Q27" i="28"/>
  <c r="R26" i="28"/>
  <c r="X26" i="28" s="1"/>
  <c r="S26" i="28" s="1"/>
  <c r="T26" i="28" s="1"/>
  <c r="L26" i="28" s="1"/>
  <c r="Q26" i="28"/>
  <c r="R25" i="28"/>
  <c r="X25" i="28" s="1"/>
  <c r="S25" i="28" s="1"/>
  <c r="T25" i="28" s="1"/>
  <c r="L25" i="28" s="1"/>
  <c r="Q25" i="28"/>
  <c r="R24" i="28"/>
  <c r="X24" i="28" s="1"/>
  <c r="S24" i="28" s="1"/>
  <c r="T24" i="28" s="1"/>
  <c r="L24" i="28" s="1"/>
  <c r="Q24" i="28"/>
  <c r="R23" i="28"/>
  <c r="X23" i="28" s="1"/>
  <c r="S23" i="28" s="1"/>
  <c r="T23" i="28" s="1"/>
  <c r="L23" i="28" s="1"/>
  <c r="Q23" i="28"/>
  <c r="R22" i="28"/>
  <c r="X22" i="28" s="1"/>
  <c r="S22" i="28" s="1"/>
  <c r="T22" i="28" s="1"/>
  <c r="L22" i="28" s="1"/>
  <c r="Q22" i="28"/>
  <c r="R21" i="28"/>
  <c r="X21" i="28" s="1"/>
  <c r="S21" i="28" s="1"/>
  <c r="T21" i="28" s="1"/>
  <c r="L21" i="28" s="1"/>
  <c r="Q21" i="28"/>
  <c r="R20" i="28"/>
  <c r="X20" i="28" s="1"/>
  <c r="S20" i="28" s="1"/>
  <c r="T20" i="28" s="1"/>
  <c r="L20" i="28" s="1"/>
  <c r="Q20" i="28"/>
  <c r="R19" i="28"/>
  <c r="X19" i="28" s="1"/>
  <c r="S19" i="28" s="1"/>
  <c r="T19" i="28" s="1"/>
  <c r="L19" i="28" s="1"/>
  <c r="Q19" i="28"/>
  <c r="R18" i="28"/>
  <c r="X18" i="28" s="1"/>
  <c r="S18" i="28" s="1"/>
  <c r="T18" i="28" s="1"/>
  <c r="L18" i="28" s="1"/>
  <c r="Q18" i="28"/>
  <c r="R17" i="28"/>
  <c r="X17" i="28" s="1"/>
  <c r="S17" i="28" s="1"/>
  <c r="T17" i="28" s="1"/>
  <c r="L17" i="28" s="1"/>
  <c r="Q17" i="28"/>
  <c r="R16" i="28"/>
  <c r="X16" i="28" s="1"/>
  <c r="S16" i="28" s="1"/>
  <c r="T16" i="28" s="1"/>
  <c r="L16" i="28" s="1"/>
  <c r="Q16" i="28"/>
  <c r="R15" i="28"/>
  <c r="X15" i="28" s="1"/>
  <c r="S15" i="28" s="1"/>
  <c r="T15" i="28" s="1"/>
  <c r="L15" i="28" s="1"/>
  <c r="Q15" i="28"/>
  <c r="R14" i="28"/>
  <c r="X14" i="28" s="1"/>
  <c r="S14" i="28" s="1"/>
  <c r="T14" i="28" s="1"/>
  <c r="L14" i="28" s="1"/>
  <c r="Q14" i="28"/>
  <c r="R13" i="28"/>
  <c r="X13" i="28" s="1"/>
  <c r="S13" i="28" s="1"/>
  <c r="T13" i="28" s="1"/>
  <c r="L13" i="28" s="1"/>
  <c r="Q13" i="28"/>
  <c r="R12" i="28"/>
  <c r="X12" i="28" s="1"/>
  <c r="S12" i="28" s="1"/>
  <c r="T12" i="28" s="1"/>
  <c r="L12" i="28" s="1"/>
  <c r="Q12" i="28"/>
  <c r="R11" i="28"/>
  <c r="X11" i="28" s="1"/>
  <c r="S11" i="28" s="1"/>
  <c r="T11" i="28" s="1"/>
  <c r="L11" i="28" s="1"/>
  <c r="Q11" i="28"/>
  <c r="R10" i="28"/>
  <c r="X10" i="28" s="1"/>
  <c r="S10" i="28" s="1"/>
  <c r="T10" i="28" s="1"/>
  <c r="L10" i="28" s="1"/>
  <c r="Q10" i="28"/>
  <c r="R9" i="28"/>
  <c r="X9" i="28" s="1"/>
  <c r="S9" i="28" s="1"/>
  <c r="T9" i="28" s="1"/>
  <c r="L9" i="28" s="1"/>
  <c r="Q9" i="28"/>
  <c r="R8" i="28"/>
  <c r="X8" i="28" s="1"/>
  <c r="S8" i="28" s="1"/>
  <c r="T8" i="28" s="1"/>
  <c r="L8" i="28" s="1"/>
  <c r="Q8" i="28"/>
  <c r="R7" i="28"/>
  <c r="X7" i="28" s="1"/>
  <c r="S7" i="28" s="1"/>
  <c r="T7" i="28" s="1"/>
  <c r="L7" i="28" s="1"/>
  <c r="Q7" i="28"/>
  <c r="R6" i="28"/>
  <c r="X6" i="28" s="1"/>
  <c r="S6" i="28" s="1"/>
  <c r="T6" i="28" s="1"/>
  <c r="L6" i="28" s="1"/>
  <c r="Q6" i="28"/>
  <c r="R5" i="28"/>
  <c r="X5" i="28" s="1"/>
  <c r="S5" i="28" s="1"/>
  <c r="T5" i="28" s="1"/>
  <c r="L5" i="28" s="1"/>
  <c r="Q5" i="28"/>
  <c r="R25" i="26"/>
  <c r="X25" i="26" s="1"/>
  <c r="S25" i="26" s="1"/>
  <c r="R35" i="26" l="1"/>
  <c r="X35" i="26" s="1"/>
  <c r="S35" i="26" s="1"/>
  <c r="T35" i="26" s="1"/>
  <c r="L35" i="26" s="1"/>
  <c r="Q35" i="26"/>
  <c r="R34" i="26"/>
  <c r="X34" i="26" s="1"/>
  <c r="S34" i="26" s="1"/>
  <c r="T34" i="26" s="1"/>
  <c r="Q34" i="26"/>
  <c r="R33" i="26"/>
  <c r="X33" i="26" s="1"/>
  <c r="S33" i="26" s="1"/>
  <c r="T33" i="26" s="1"/>
  <c r="Q33" i="26"/>
  <c r="R32" i="26"/>
  <c r="X32" i="26" s="1"/>
  <c r="S32" i="26" s="1"/>
  <c r="T32" i="26" s="1"/>
  <c r="L32" i="26" s="1"/>
  <c r="Q32" i="26"/>
  <c r="R31" i="26"/>
  <c r="X31" i="26" s="1"/>
  <c r="S31" i="26" s="1"/>
  <c r="T31" i="26" s="1"/>
  <c r="L31" i="26" s="1"/>
  <c r="Q31" i="26"/>
  <c r="R30" i="26"/>
  <c r="X30" i="26" s="1"/>
  <c r="S30" i="26" s="1"/>
  <c r="T30" i="26" s="1"/>
  <c r="L30" i="26" s="1"/>
  <c r="Q30" i="26"/>
  <c r="R29" i="26"/>
  <c r="X29" i="26" s="1"/>
  <c r="S29" i="26" s="1"/>
  <c r="T29" i="26" s="1"/>
  <c r="L29" i="26" s="1"/>
  <c r="Q29" i="26"/>
  <c r="R28" i="26"/>
  <c r="X28" i="26" s="1"/>
  <c r="S28" i="26" s="1"/>
  <c r="T28" i="26" s="1"/>
  <c r="L28" i="26" s="1"/>
  <c r="Q28" i="26"/>
  <c r="R27" i="26"/>
  <c r="X27" i="26" s="1"/>
  <c r="S27" i="26" s="1"/>
  <c r="T27" i="26" s="1"/>
  <c r="L27" i="26" s="1"/>
  <c r="Q27" i="26"/>
  <c r="R26" i="26"/>
  <c r="X26" i="26" s="1"/>
  <c r="S26" i="26" s="1"/>
  <c r="T26" i="26" s="1"/>
  <c r="L26" i="26" s="1"/>
  <c r="Q26" i="26"/>
  <c r="T25" i="26"/>
  <c r="L25" i="26" s="1"/>
  <c r="Q25" i="26"/>
  <c r="R24" i="26"/>
  <c r="X24" i="26" s="1"/>
  <c r="S24" i="26" s="1"/>
  <c r="T24" i="26" s="1"/>
  <c r="L24" i="26" s="1"/>
  <c r="Q24" i="26"/>
  <c r="R23" i="26"/>
  <c r="X23" i="26" s="1"/>
  <c r="S23" i="26" s="1"/>
  <c r="T23" i="26" s="1"/>
  <c r="L23" i="26" s="1"/>
  <c r="Q23" i="26"/>
  <c r="R22" i="26"/>
  <c r="X22" i="26" s="1"/>
  <c r="S22" i="26" s="1"/>
  <c r="T22" i="26" s="1"/>
  <c r="L22" i="26" s="1"/>
  <c r="Q22" i="26"/>
  <c r="R21" i="26"/>
  <c r="X21" i="26" s="1"/>
  <c r="S21" i="26" s="1"/>
  <c r="T21" i="26" s="1"/>
  <c r="L21" i="26" s="1"/>
  <c r="Q21" i="26"/>
  <c r="R20" i="26"/>
  <c r="X20" i="26" s="1"/>
  <c r="S20" i="26" s="1"/>
  <c r="T20" i="26" s="1"/>
  <c r="L20" i="26" s="1"/>
  <c r="Q20" i="26"/>
  <c r="R19" i="26"/>
  <c r="X19" i="26" s="1"/>
  <c r="S19" i="26" s="1"/>
  <c r="T19" i="26" s="1"/>
  <c r="L19" i="26" s="1"/>
  <c r="Q19" i="26"/>
  <c r="R18" i="26"/>
  <c r="X18" i="26" s="1"/>
  <c r="S18" i="26" s="1"/>
  <c r="T18" i="26" s="1"/>
  <c r="L18" i="26" s="1"/>
  <c r="Q18" i="26"/>
  <c r="R17" i="26"/>
  <c r="X17" i="26" s="1"/>
  <c r="S17" i="26" s="1"/>
  <c r="T17" i="26" s="1"/>
  <c r="L17" i="26" s="1"/>
  <c r="Q17" i="26"/>
  <c r="R16" i="26"/>
  <c r="X16" i="26" s="1"/>
  <c r="S16" i="26" s="1"/>
  <c r="T16" i="26" s="1"/>
  <c r="L16" i="26" s="1"/>
  <c r="Q16" i="26"/>
  <c r="R15" i="26"/>
  <c r="X15" i="26" s="1"/>
  <c r="S15" i="26" s="1"/>
  <c r="T15" i="26" s="1"/>
  <c r="L15" i="26" s="1"/>
  <c r="Q15" i="26"/>
  <c r="R14" i="26"/>
  <c r="X14" i="26" s="1"/>
  <c r="S14" i="26" s="1"/>
  <c r="T14" i="26" s="1"/>
  <c r="L14" i="26" s="1"/>
  <c r="Q14" i="26"/>
  <c r="R13" i="26"/>
  <c r="X13" i="26" s="1"/>
  <c r="S13" i="26" s="1"/>
  <c r="T13" i="26" s="1"/>
  <c r="L13" i="26" s="1"/>
  <c r="Q13" i="26"/>
  <c r="R12" i="26"/>
  <c r="X12" i="26" s="1"/>
  <c r="S12" i="26" s="1"/>
  <c r="T12" i="26" s="1"/>
  <c r="L12" i="26" s="1"/>
  <c r="Q12" i="26"/>
  <c r="R11" i="26"/>
  <c r="X11" i="26" s="1"/>
  <c r="S11" i="26" s="1"/>
  <c r="T11" i="26" s="1"/>
  <c r="L11" i="26" s="1"/>
  <c r="Q11" i="26"/>
  <c r="R10" i="26"/>
  <c r="X10" i="26" s="1"/>
  <c r="S10" i="26" s="1"/>
  <c r="T10" i="26" s="1"/>
  <c r="L10" i="26" s="1"/>
  <c r="Q10" i="26"/>
  <c r="R9" i="26"/>
  <c r="X9" i="26" s="1"/>
  <c r="S9" i="26" s="1"/>
  <c r="T9" i="26" s="1"/>
  <c r="L9" i="26" s="1"/>
  <c r="Q9" i="26"/>
  <c r="R8" i="26"/>
  <c r="X8" i="26" s="1"/>
  <c r="S8" i="26" s="1"/>
  <c r="T8" i="26" s="1"/>
  <c r="L8" i="26" s="1"/>
  <c r="Q8" i="26"/>
  <c r="R7" i="26"/>
  <c r="X7" i="26" s="1"/>
  <c r="S7" i="26" s="1"/>
  <c r="T7" i="26" s="1"/>
  <c r="L7" i="26" s="1"/>
  <c r="Q7" i="26"/>
  <c r="R6" i="26"/>
  <c r="X6" i="26" s="1"/>
  <c r="S6" i="26" s="1"/>
  <c r="T6" i="26" s="1"/>
  <c r="L6" i="26" s="1"/>
  <c r="Q6" i="26"/>
  <c r="R5" i="26"/>
  <c r="X5" i="26" s="1"/>
  <c r="S5" i="26" s="1"/>
  <c r="T5" i="26" s="1"/>
  <c r="L5" i="26" s="1"/>
  <c r="Q5" i="26"/>
  <c r="T6" i="24"/>
  <c r="R6" i="24"/>
  <c r="X6" i="24" s="1"/>
  <c r="T20" i="24" l="1"/>
  <c r="R5" i="24"/>
  <c r="X5" i="24" s="1"/>
  <c r="T35" i="24" l="1"/>
  <c r="R35" i="24"/>
  <c r="X35" i="24" s="1"/>
  <c r="Q35" i="24"/>
  <c r="T34" i="24"/>
  <c r="R34" i="24"/>
  <c r="X34" i="24" s="1"/>
  <c r="Q34" i="24"/>
  <c r="T33" i="24"/>
  <c r="R33" i="24"/>
  <c r="X33" i="24" s="1"/>
  <c r="Q33" i="24"/>
  <c r="T32" i="24"/>
  <c r="R32" i="24"/>
  <c r="X32" i="24" s="1"/>
  <c r="Q32" i="24"/>
  <c r="T31" i="24"/>
  <c r="R31" i="24"/>
  <c r="X31" i="24" s="1"/>
  <c r="Q31" i="24"/>
  <c r="T30" i="24"/>
  <c r="R30" i="24"/>
  <c r="X30" i="24" s="1"/>
  <c r="Q30" i="24"/>
  <c r="T29" i="24"/>
  <c r="R29" i="24"/>
  <c r="X29" i="24" s="1"/>
  <c r="Q29" i="24"/>
  <c r="T28" i="24"/>
  <c r="R28" i="24"/>
  <c r="X28" i="24" s="1"/>
  <c r="Q28" i="24"/>
  <c r="T27" i="24"/>
  <c r="R27" i="24"/>
  <c r="X27" i="24" s="1"/>
  <c r="Q27" i="24"/>
  <c r="T26" i="24"/>
  <c r="R26" i="24"/>
  <c r="X26" i="24" s="1"/>
  <c r="Q26" i="24"/>
  <c r="T25" i="24"/>
  <c r="R25" i="24"/>
  <c r="X25" i="24" s="1"/>
  <c r="Q25" i="24"/>
  <c r="T24" i="24"/>
  <c r="R24" i="24"/>
  <c r="X24" i="24" s="1"/>
  <c r="Q24" i="24"/>
  <c r="T23" i="24"/>
  <c r="R23" i="24"/>
  <c r="X23" i="24" s="1"/>
  <c r="Q23" i="24"/>
  <c r="T22" i="24"/>
  <c r="R22" i="24"/>
  <c r="X22" i="24" s="1"/>
  <c r="Q22" i="24"/>
  <c r="T21" i="24"/>
  <c r="R21" i="24"/>
  <c r="X21" i="24" s="1"/>
  <c r="Q21" i="24"/>
  <c r="R20" i="24"/>
  <c r="X20" i="24" s="1"/>
  <c r="Q20" i="24"/>
  <c r="T19" i="24"/>
  <c r="R19" i="24"/>
  <c r="X19" i="24" s="1"/>
  <c r="Q19" i="24"/>
  <c r="T18" i="24"/>
  <c r="R18" i="24"/>
  <c r="X18" i="24" s="1"/>
  <c r="Q18" i="24"/>
  <c r="T17" i="24"/>
  <c r="R17" i="24"/>
  <c r="X17" i="24" s="1"/>
  <c r="Q17" i="24"/>
  <c r="T16" i="24"/>
  <c r="R16" i="24"/>
  <c r="X16" i="24" s="1"/>
  <c r="Q16" i="24"/>
  <c r="T15" i="24"/>
  <c r="R15" i="24"/>
  <c r="X15" i="24" s="1"/>
  <c r="Q15" i="24"/>
  <c r="T14" i="24"/>
  <c r="R14" i="24"/>
  <c r="X14" i="24" s="1"/>
  <c r="Q14" i="24"/>
  <c r="T13" i="24"/>
  <c r="R13" i="24"/>
  <c r="X13" i="24" s="1"/>
  <c r="Q13" i="24"/>
  <c r="T12" i="24"/>
  <c r="R12" i="24"/>
  <c r="X12" i="24" s="1"/>
  <c r="Q12" i="24"/>
  <c r="T11" i="24"/>
  <c r="R11" i="24"/>
  <c r="X11" i="24" s="1"/>
  <c r="Q11" i="24"/>
  <c r="T10" i="24"/>
  <c r="R10" i="24"/>
  <c r="X10" i="24" s="1"/>
  <c r="Q10" i="24"/>
  <c r="T9" i="24"/>
  <c r="R9" i="24"/>
  <c r="X9" i="24" s="1"/>
  <c r="Q9" i="24"/>
  <c r="T8" i="24"/>
  <c r="R8" i="24"/>
  <c r="X8" i="24" s="1"/>
  <c r="Q8" i="24"/>
  <c r="T7" i="24"/>
  <c r="R7" i="24"/>
  <c r="X7" i="24" s="1"/>
  <c r="Q7" i="24"/>
  <c r="Q6" i="24"/>
  <c r="T5" i="24"/>
  <c r="Q5" i="24"/>
  <c r="R5" i="23"/>
  <c r="T29" i="23"/>
  <c r="R29" i="23"/>
  <c r="Q6" i="23"/>
  <c r="T24" i="23" l="1"/>
  <c r="R24" i="23"/>
  <c r="Q24" i="23"/>
  <c r="T23" i="23"/>
  <c r="R23" i="23"/>
  <c r="Q23" i="23"/>
  <c r="T28" i="23"/>
  <c r="R28" i="23"/>
  <c r="Q28" i="23"/>
  <c r="T35" i="23"/>
  <c r="R35" i="23"/>
  <c r="Q35" i="23"/>
  <c r="T27" i="23"/>
  <c r="R27" i="23"/>
  <c r="Q27" i="23"/>
  <c r="T34" i="23"/>
  <c r="R34" i="23"/>
  <c r="Q34" i="23"/>
  <c r="T22" i="23"/>
  <c r="R22" i="23"/>
  <c r="Q22" i="23"/>
  <c r="T21" i="23"/>
  <c r="R21" i="23"/>
  <c r="Q21" i="23"/>
  <c r="T20" i="23"/>
  <c r="R20" i="23"/>
  <c r="Q20" i="23"/>
  <c r="T19" i="23"/>
  <c r="R19" i="23"/>
  <c r="Q19" i="23"/>
  <c r="T18" i="23"/>
  <c r="R18" i="23"/>
  <c r="Q18" i="23"/>
  <c r="T17" i="23"/>
  <c r="R17" i="23"/>
  <c r="Q17" i="23"/>
  <c r="T16" i="23"/>
  <c r="R16" i="23"/>
  <c r="Q16" i="23"/>
  <c r="T15" i="23"/>
  <c r="R15" i="23"/>
  <c r="Q15" i="23"/>
  <c r="T14" i="23"/>
  <c r="R14" i="23"/>
  <c r="Q14" i="23"/>
  <c r="T13" i="23"/>
  <c r="R13" i="23"/>
  <c r="Q13" i="23"/>
  <c r="T26" i="23"/>
  <c r="R26" i="23"/>
  <c r="Q26" i="23"/>
  <c r="T12" i="23"/>
  <c r="R12" i="23"/>
  <c r="Q12" i="23"/>
  <c r="T33" i="23"/>
  <c r="R33" i="23"/>
  <c r="Q33" i="23"/>
  <c r="T11" i="23"/>
  <c r="R11" i="23"/>
  <c r="Q11" i="23"/>
  <c r="T10" i="23"/>
  <c r="R10" i="23"/>
  <c r="Q10" i="23"/>
  <c r="T25" i="23"/>
  <c r="R25" i="23"/>
  <c r="Q25" i="23"/>
  <c r="T32" i="23"/>
  <c r="R32" i="23"/>
  <c r="Q32" i="23"/>
  <c r="T31" i="23"/>
  <c r="R31" i="23"/>
  <c r="Q31" i="23"/>
  <c r="T30" i="23"/>
  <c r="R30" i="23"/>
  <c r="Q30" i="23"/>
  <c r="T9" i="23"/>
  <c r="R9" i="23"/>
  <c r="Q9" i="23"/>
  <c r="T8" i="23"/>
  <c r="R8" i="23"/>
  <c r="Q8" i="23"/>
  <c r="T7" i="23"/>
  <c r="R7" i="23"/>
  <c r="Q7" i="23"/>
  <c r="T6" i="23"/>
  <c r="R6" i="23"/>
  <c r="Q29" i="23"/>
  <c r="T5" i="23"/>
  <c r="Q5" i="23"/>
  <c r="T26" i="22"/>
  <c r="R26" i="22"/>
  <c r="Q26" i="22"/>
  <c r="T25" i="22"/>
  <c r="R25" i="22"/>
  <c r="Q25" i="22"/>
  <c r="T24" i="22"/>
  <c r="R24" i="22"/>
  <c r="Q24" i="22"/>
  <c r="T23" i="22"/>
  <c r="R23" i="22"/>
  <c r="Q23" i="22"/>
  <c r="T22" i="22"/>
  <c r="R22" i="22"/>
  <c r="Q22" i="22"/>
  <c r="T21" i="22"/>
  <c r="R21" i="22"/>
  <c r="Q21" i="22"/>
  <c r="T20" i="22"/>
  <c r="R20" i="22"/>
  <c r="Q20" i="22"/>
  <c r="T19" i="22"/>
  <c r="R19" i="22"/>
  <c r="Q19" i="22"/>
  <c r="T18" i="22"/>
  <c r="R18" i="22"/>
  <c r="Q18" i="22"/>
  <c r="T17" i="22"/>
  <c r="R17" i="22"/>
  <c r="Q17" i="22"/>
  <c r="T16" i="22"/>
  <c r="R16" i="22"/>
  <c r="Q16" i="22"/>
  <c r="T15" i="22"/>
  <c r="R15" i="22"/>
  <c r="Q15" i="22"/>
  <c r="T14" i="22"/>
  <c r="R14" i="22"/>
  <c r="Q14" i="22"/>
  <c r="T13" i="22"/>
  <c r="R13" i="22"/>
  <c r="Q13" i="22"/>
  <c r="T12" i="22"/>
  <c r="R12" i="22"/>
  <c r="Q12" i="22"/>
  <c r="T11" i="22"/>
  <c r="R11" i="22"/>
  <c r="Q11" i="22"/>
  <c r="T10" i="22"/>
  <c r="R10" i="22"/>
  <c r="Q10" i="22"/>
  <c r="T9" i="22"/>
  <c r="R9" i="22"/>
  <c r="Q9" i="22"/>
  <c r="U35" i="13" l="1"/>
  <c r="S35" i="13"/>
  <c r="R35" i="13"/>
  <c r="U34" i="13"/>
  <c r="S34" i="13"/>
  <c r="R34" i="13"/>
  <c r="U33" i="13"/>
  <c r="S33" i="13"/>
  <c r="R33" i="13"/>
  <c r="U32" i="13"/>
  <c r="S32" i="13"/>
  <c r="R32" i="13"/>
  <c r="U31" i="13"/>
  <c r="S31" i="13"/>
  <c r="R31" i="13"/>
  <c r="U30" i="13"/>
  <c r="S30" i="13"/>
  <c r="R30" i="13"/>
  <c r="U29" i="13"/>
  <c r="S29" i="13"/>
  <c r="R29" i="13"/>
  <c r="U28" i="13"/>
  <c r="S28" i="13"/>
  <c r="R28" i="13"/>
  <c r="U27" i="13"/>
  <c r="S27" i="13"/>
  <c r="R27" i="13"/>
  <c r="U26" i="13"/>
  <c r="S26" i="13"/>
  <c r="R26" i="13"/>
  <c r="U25" i="13"/>
  <c r="S25" i="13"/>
  <c r="R25" i="13"/>
  <c r="U24" i="13"/>
  <c r="S24" i="13"/>
  <c r="R24" i="13"/>
  <c r="U23" i="13"/>
  <c r="S23" i="13"/>
  <c r="R23" i="13"/>
  <c r="U22" i="13"/>
  <c r="S22" i="13"/>
  <c r="R22" i="13"/>
  <c r="U21" i="13"/>
  <c r="S21" i="13"/>
  <c r="R21" i="13"/>
  <c r="U20" i="13"/>
  <c r="S20" i="13"/>
  <c r="R20" i="13"/>
  <c r="U19" i="13"/>
  <c r="S19" i="13"/>
  <c r="R19" i="13"/>
  <c r="Q6" i="22" l="1"/>
  <c r="R6" i="22"/>
  <c r="T6" i="22"/>
  <c r="Q7" i="22"/>
  <c r="R7" i="22"/>
  <c r="T7" i="22"/>
  <c r="Q8" i="22"/>
  <c r="R8" i="22"/>
  <c r="T8" i="22"/>
  <c r="Q27" i="22"/>
  <c r="R27" i="22"/>
  <c r="T27" i="22"/>
  <c r="Q28" i="22"/>
  <c r="R28" i="22"/>
  <c r="T28" i="22"/>
  <c r="Q29" i="22"/>
  <c r="R29" i="22"/>
  <c r="T29" i="22"/>
  <c r="Q30" i="22"/>
  <c r="R30" i="22"/>
  <c r="T30" i="22"/>
  <c r="Q31" i="22"/>
  <c r="R31" i="22"/>
  <c r="T31" i="22"/>
  <c r="Q32" i="22"/>
  <c r="R32" i="22"/>
  <c r="T32" i="22"/>
  <c r="Q33" i="22"/>
  <c r="R33" i="22"/>
  <c r="T33" i="22"/>
  <c r="Q34" i="22"/>
  <c r="R34" i="22"/>
  <c r="T34" i="22"/>
  <c r="Q35" i="22"/>
  <c r="R35" i="22"/>
  <c r="T35" i="22"/>
  <c r="S5" i="13"/>
  <c r="U5" i="13"/>
  <c r="T5" i="22"/>
  <c r="R5" i="22"/>
  <c r="Q5" i="22"/>
  <c r="R5" i="13"/>
  <c r="S6" i="13" l="1"/>
  <c r="S7" i="13"/>
  <c r="S8" i="13"/>
  <c r="S9" i="13"/>
  <c r="S10" i="13"/>
  <c r="S11" i="13"/>
  <c r="S12" i="13"/>
  <c r="S13" i="13"/>
  <c r="S14" i="13"/>
  <c r="S15" i="13"/>
  <c r="S16" i="13"/>
  <c r="S17" i="13"/>
  <c r="S18" i="13"/>
  <c r="R6" i="13" l="1"/>
  <c r="R7" i="13"/>
  <c r="R8" i="13"/>
  <c r="R9" i="13"/>
  <c r="R10" i="13"/>
  <c r="R11" i="13"/>
  <c r="R12" i="13"/>
  <c r="R13" i="13"/>
  <c r="R14" i="13"/>
  <c r="R15" i="13"/>
  <c r="R16" i="13"/>
  <c r="R17" i="13"/>
  <c r="R18" i="13"/>
  <c r="U6" i="13" l="1"/>
  <c r="U7" i="13"/>
  <c r="U8" i="13"/>
  <c r="U9" i="13"/>
  <c r="U10" i="13"/>
  <c r="U11" i="13"/>
  <c r="U12" i="13"/>
  <c r="U13" i="13"/>
  <c r="U14" i="13"/>
  <c r="U15" i="13"/>
  <c r="U16" i="13"/>
  <c r="U17" i="13"/>
  <c r="U18" i="13"/>
</calcChain>
</file>

<file path=xl/sharedStrings.xml><?xml version="1.0" encoding="utf-8"?>
<sst xmlns="http://schemas.openxmlformats.org/spreadsheetml/2006/main" count="3012" uniqueCount="188">
  <si>
    <t>薬剤区分</t>
    <rPh sb="0" eb="4">
      <t>ヤクザイクブン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</si>
  <si>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</si>
  <si>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2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</si>
  <si>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2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</si>
  <si>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2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</si>
  <si>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2"/>
  </si>
  <si>
    <t>指数</t>
    <rPh sb="0" eb="2">
      <t>シスウ</t>
    </rPh>
    <phoneticPr fontId="2"/>
  </si>
  <si>
    <t>在庫指数Dの理由</t>
    <phoneticPr fontId="2"/>
  </si>
  <si>
    <t>内用薬</t>
    <rPh sb="0" eb="3">
      <t>ナイヨウヤク</t>
    </rPh>
    <phoneticPr fontId="2"/>
  </si>
  <si>
    <t>①全て自社</t>
    <rPh sb="1" eb="2">
      <t>スベ</t>
    </rPh>
    <phoneticPr fontId="2"/>
  </si>
  <si>
    <t>○</t>
    <phoneticPr fontId="2"/>
  </si>
  <si>
    <t>①増加傾向</t>
    <rPh sb="1" eb="3">
      <t>ゾウカ</t>
    </rPh>
    <phoneticPr fontId="2"/>
  </si>
  <si>
    <t>①生産ロット数を増加</t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</si>
  <si>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</si>
  <si>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A</t>
    <phoneticPr fontId="2"/>
  </si>
  <si>
    <t xml:space="preserve">①有事による在庫放出中　
</t>
    <phoneticPr fontId="2"/>
  </si>
  <si>
    <t>注射薬</t>
    <rPh sb="0" eb="3">
      <t>チュウシャヤク</t>
    </rPh>
    <phoneticPr fontId="2"/>
  </si>
  <si>
    <t>②全て委託</t>
    <rPh sb="1" eb="2">
      <t>スベ</t>
    </rPh>
    <phoneticPr fontId="2"/>
  </si>
  <si>
    <t>②減少傾向</t>
    <rPh sb="1" eb="3">
      <t>ゲンショウ</t>
    </rPh>
    <rPh sb="3" eb="5">
      <t>ケイコウ</t>
    </rPh>
    <phoneticPr fontId="2"/>
  </si>
  <si>
    <t>②大スケールの製造設備への切り替え</t>
    <phoneticPr fontId="2"/>
  </si>
  <si>
    <t>B</t>
    <phoneticPr fontId="2"/>
  </si>
  <si>
    <t>②在庫消尽次第販売中止</t>
    <phoneticPr fontId="2"/>
  </si>
  <si>
    <t>外用薬</t>
    <rPh sb="0" eb="3">
      <t>ガイヨウヤク</t>
    </rPh>
    <phoneticPr fontId="2"/>
  </si>
  <si>
    <t>③包装等のみ自社</t>
    <phoneticPr fontId="2"/>
  </si>
  <si>
    <t>③季節性</t>
    <phoneticPr fontId="2"/>
  </si>
  <si>
    <t>③製造ラインの複数保有</t>
    <phoneticPr fontId="2"/>
  </si>
  <si>
    <t>C</t>
    <phoneticPr fontId="2"/>
  </si>
  <si>
    <t>③その他（備考欄に記入）</t>
    <phoneticPr fontId="2"/>
  </si>
  <si>
    <t>歯科用薬剤</t>
    <rPh sb="0" eb="5">
      <t>シカヨウヤクザイ</t>
    </rPh>
    <phoneticPr fontId="2"/>
  </si>
  <si>
    <t>④包装等のみ委託</t>
    <phoneticPr fontId="2"/>
  </si>
  <si>
    <t>④不規則</t>
    <rPh sb="1" eb="4">
      <t>フキソク</t>
    </rPh>
    <phoneticPr fontId="2"/>
  </si>
  <si>
    <t>④複数の製造拠点保有</t>
    <phoneticPr fontId="2"/>
  </si>
  <si>
    <t>D</t>
    <phoneticPr fontId="2"/>
  </si>
  <si>
    <t>⑤製剤製造一部委託</t>
    <rPh sb="1" eb="9">
      <t>セイザイセイゾウイチブイタク</t>
    </rPh>
    <phoneticPr fontId="2"/>
  </si>
  <si>
    <t>⑤横這い</t>
    <rPh sb="1" eb="3">
      <t>ヨコバ</t>
    </rPh>
    <phoneticPr fontId="2"/>
  </si>
  <si>
    <t>⑤製造余力無し</t>
    <rPh sb="1" eb="5">
      <t>セイゾウヨリョク</t>
    </rPh>
    <phoneticPr fontId="2"/>
  </si>
  <si>
    <t>⑥協業</t>
    <phoneticPr fontId="2"/>
  </si>
  <si>
    <t>⑥非公表</t>
    <rPh sb="1" eb="4">
      <t>ヒコウヒョウ</t>
    </rPh>
    <phoneticPr fontId="2"/>
  </si>
  <si>
    <t>【様式３】、【様式３－２】</t>
    <rPh sb="1" eb="3">
      <t>ヨウシキ</t>
    </rPh>
    <rPh sb="7" eb="9">
      <t>ヨウシキ</t>
    </rPh>
    <phoneticPr fontId="2"/>
  </si>
  <si>
    <t>更新日：</t>
    <rPh sb="0" eb="3">
      <t>コウシンビ</t>
    </rPh>
    <phoneticPr fontId="2"/>
  </si>
  <si>
    <t>ここまでWebサイト公表（様式３）←</t>
    <rPh sb="10" eb="12">
      <t>コウヒョウ</t>
    </rPh>
    <rPh sb="13" eb="15">
      <t>ヨウシキ</t>
    </rPh>
    <phoneticPr fontId="2"/>
  </si>
  <si>
    <t>→ここから厚労省に報告（様式３－２）</t>
    <rPh sb="5" eb="8">
      <t>コウロウショウ</t>
    </rPh>
    <rPh sb="9" eb="11">
      <t>ホウコク</t>
    </rPh>
    <rPh sb="12" eb="14">
      <t>ヨウシキ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</si>
  <si>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</si>
  <si>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</si>
  <si>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</si>
  <si>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</si>
  <si>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</si>
  <si>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</si>
  <si>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</si>
  <si>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※Q列の値を反映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56" eb="57">
      <t>レツ</t>
    </rPh>
    <rPh sb="58" eb="59">
      <t>アタイ</t>
    </rPh>
    <rPh sb="60" eb="62">
      <t>ハンエイ</t>
    </rPh>
    <rPh sb="69" eb="71">
      <t>イジョウ</t>
    </rPh>
    <rPh sb="86" eb="91">
      <t>シュッカテイシチュウ</t>
    </rPh>
    <phoneticPr fontId="2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</si>
  <si>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</si>
  <si>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2"/>
  </si>
  <si>
    <t>備考</t>
    <rPh sb="0" eb="2">
      <t>ビコウ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</si>
  <si>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供給量を増加させるための
具体的な想定対応方法</t>
    </r>
    <r>
      <rPr>
        <sz val="10.5"/>
        <color theme="1"/>
        <rFont val="游ゴシック"/>
        <family val="3"/>
        <charset val="128"/>
        <scheme val="minor"/>
      </rPr>
      <t xml:space="preserve">
※自由記載</t>
    </r>
    <rPh sb="0" eb="2">
      <t>キョウキュウ</t>
    </rPh>
    <rPh sb="2" eb="3">
      <t>リョウ</t>
    </rPh>
    <rPh sb="4" eb="6">
      <t>ゾウカ</t>
    </rPh>
    <rPh sb="13" eb="15">
      <t>グタイ</t>
    </rPh>
    <rPh sb="14" eb="15">
      <t>カラダ</t>
    </rPh>
    <rPh sb="26" eb="30">
      <t>ジユウキサイ</t>
    </rPh>
    <phoneticPr fontId="2"/>
  </si>
  <si>
    <r>
      <rPr>
        <b/>
        <sz val="10.5"/>
        <rFont val="游ゴシック"/>
        <family val="3"/>
        <charset val="128"/>
        <scheme val="minor"/>
      </rPr>
      <t>(A)製造余力指数の算出のための基準 （薬価基準収載単位ではない）</t>
    </r>
    <r>
      <rPr>
        <sz val="10.5"/>
        <rFont val="游ゴシック"/>
        <family val="3"/>
        <charset val="128"/>
        <scheme val="minor"/>
      </rPr>
      <t xml:space="preserve">
※｢過去３年間における連続した最大供給実績3か月分（４半期毎）｣又は｢直近3か月分｣のいずれか大きい方を記載
</t>
    </r>
    <rPh sb="3" eb="5">
      <t>セイゾウ</t>
    </rPh>
    <rPh sb="5" eb="7">
      <t>ヨリョク</t>
    </rPh>
    <rPh sb="7" eb="9">
      <t>シスウ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</si>
  <si>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（B）製造余力
 （向こう3か月以内にさらに追加で増産して供給できる量）</t>
    </r>
    <r>
      <rPr>
        <sz val="10.5"/>
        <color theme="1"/>
        <rFont val="游ゴシック"/>
        <family val="3"/>
        <charset val="128"/>
        <scheme val="minor"/>
      </rPr>
      <t xml:space="preserve">
※H列の余剰製造能力の種類が⑤の場合０を記入</t>
    </r>
    <rPh sb="3" eb="7">
      <t>セイゾウヨリョク</t>
    </rPh>
    <rPh sb="25" eb="27">
      <t>ゾウサン</t>
    </rPh>
    <rPh sb="40" eb="41">
      <t>レツ</t>
    </rPh>
    <rPh sb="42" eb="48">
      <t>ヨジョウセイゾウノウリョク</t>
    </rPh>
    <rPh sb="58" eb="60">
      <t>キニュウ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</si>
  <si>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製造余力指数
(B/A)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※自動入力</t>
    </r>
    <rPh sb="26" eb="30">
      <t>ジドウニュウリョク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</si>
  <si>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(Ｃ)現在の在庫確保量算出のための基準（月）</t>
    </r>
    <r>
      <rPr>
        <sz val="10.5"/>
        <color theme="1"/>
        <rFont val="游ゴシック"/>
        <family val="3"/>
        <charset val="128"/>
        <scheme val="minor"/>
      </rPr>
      <t xml:space="preserve">
※（A）÷３</t>
    </r>
    <rPh sb="3" eb="5">
      <t>ゲンザイ</t>
    </rPh>
    <rPh sb="6" eb="8">
      <t>ザイコ</t>
    </rPh>
    <rPh sb="8" eb="10">
      <t>カクホ</t>
    </rPh>
    <rPh sb="10" eb="11">
      <t>リョウ</t>
    </rPh>
    <rPh sb="11" eb="13">
      <t>サンシュツ</t>
    </rPh>
    <rPh sb="17" eb="19">
      <t>キジュン</t>
    </rPh>
    <rPh sb="20" eb="21">
      <t>ゲツ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</si>
  <si>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(Ｄ)現在の
在庫確保量 （月）</t>
    </r>
    <r>
      <rPr>
        <sz val="10.5"/>
        <color theme="1"/>
        <rFont val="游ゴシック"/>
        <family val="3"/>
        <charset val="128"/>
        <scheme val="minor"/>
      </rPr>
      <t xml:space="preserve">
※(Ｃ)を基準に算出
</t>
    </r>
    <rPh sb="3" eb="5">
      <t>ゲンザイ</t>
    </rPh>
    <rPh sb="7" eb="9">
      <t>ザイコ</t>
    </rPh>
    <rPh sb="9" eb="11">
      <t>カクホ</t>
    </rPh>
    <rPh sb="11" eb="12">
      <t>リョウ</t>
    </rPh>
    <rPh sb="14" eb="15">
      <t>ゲツ</t>
    </rPh>
    <rPh sb="23" eb="25">
      <t>キジュン</t>
    </rPh>
    <rPh sb="26" eb="28">
      <t>サンシュツ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</si>
  <si>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</t>
    </r>
    <r>
      <rPr>
        <sz val="10.5"/>
        <color theme="1"/>
        <rFont val="游ゴシック"/>
        <family val="3"/>
        <charset val="128"/>
        <scheme val="minor"/>
      </rPr>
      <t xml:space="preserve">
※（Ｄ）÷３
※「現在の在庫確保量」を３か月で除したもの
※自動入力</t>
    </r>
    <rPh sb="0" eb="2">
      <t>ザイコ</t>
    </rPh>
    <rPh sb="2" eb="4">
      <t>シスウ</t>
    </rPh>
    <rPh sb="15" eb="17">
      <t>ゲンザイ</t>
    </rPh>
    <rPh sb="18" eb="20">
      <t>ザイコ</t>
    </rPh>
    <rPh sb="20" eb="22">
      <t>カクホ</t>
    </rPh>
    <rPh sb="22" eb="23">
      <t>リョウ</t>
    </rPh>
    <rPh sb="27" eb="28">
      <t>ゲツ</t>
    </rPh>
    <rPh sb="29" eb="30">
      <t>ジョ</t>
    </rPh>
    <rPh sb="36" eb="38">
      <t>ジドウ</t>
    </rPh>
    <rPh sb="38" eb="40">
      <t>ニュウリョク</t>
    </rPh>
    <phoneticPr fontId="2"/>
  </si>
  <si>
    <t>2329403D1084</t>
  </si>
  <si>
    <t>武田テバ薬品</t>
  </si>
  <si>
    <t>オメプラゾール注用20mg｢TYK｣</t>
  </si>
  <si>
    <t>20mg1瓶</t>
  </si>
  <si>
    <t>C</t>
  </si>
  <si>
    <t>A</t>
  </si>
  <si>
    <t>委託製造のため、委託先と協議</t>
    <rPh sb="0" eb="4">
      <t>イタクセイゾウ</t>
    </rPh>
    <rPh sb="8" eb="11">
      <t>イタクサキ</t>
    </rPh>
    <rPh sb="12" eb="14">
      <t>キョウギ</t>
    </rPh>
    <phoneticPr fontId="2"/>
  </si>
  <si>
    <t>委託製造契約で、3か月以内の増産は基本的に不可</t>
    <rPh sb="0" eb="4">
      <t>イタクセイゾウ</t>
    </rPh>
    <rPh sb="4" eb="6">
      <t>ケイヤク</t>
    </rPh>
    <rPh sb="10" eb="13">
      <t>ゲツイナイ</t>
    </rPh>
    <rPh sb="14" eb="16">
      <t>ゾウサン</t>
    </rPh>
    <rPh sb="17" eb="20">
      <t>キホンテキ</t>
    </rPh>
    <rPh sb="21" eb="23">
      <t>フカ</t>
    </rPh>
    <phoneticPr fontId="2"/>
  </si>
  <si>
    <t>内用薬</t>
  </si>
  <si>
    <t>1124017Q1032</t>
  </si>
  <si>
    <t>セルシンシロップ0.1%</t>
  </si>
  <si>
    <t>0.1%1mL</t>
  </si>
  <si>
    <t>1124028B1011</t>
  </si>
  <si>
    <t>1124028B1046</t>
  </si>
  <si>
    <t>コントール散1%</t>
  </si>
  <si>
    <t>1%1g</t>
  </si>
  <si>
    <t>B</t>
  </si>
  <si>
    <t>1124028B2018</t>
  </si>
  <si>
    <t>1124028B2069</t>
  </si>
  <si>
    <t>コントール散10%</t>
  </si>
  <si>
    <t>10%1g</t>
  </si>
  <si>
    <t>1124028F1013</t>
  </si>
  <si>
    <t>1124028F1030</t>
  </si>
  <si>
    <t>5mgコントール錠</t>
  </si>
  <si>
    <t>5mg1錠</t>
  </si>
  <si>
    <t>1124028F2010</t>
  </si>
  <si>
    <t>1124028F2036</t>
  </si>
  <si>
    <t>10mgコントール錠</t>
  </si>
  <si>
    <t>10mg1錠</t>
  </si>
  <si>
    <t>2242001B2300</t>
  </si>
  <si>
    <t>コデインリン酸塩散1%｢タケダ｣</t>
  </si>
  <si>
    <t>2242002B2275</t>
  </si>
  <si>
    <t>ジヒドロコデインリン酸塩散1%｢タケダ｣</t>
  </si>
  <si>
    <t>2456001F1019</t>
  </si>
  <si>
    <t>2456001F1353</t>
  </si>
  <si>
    <t>プレドニゾロン錠｢タケダ｣5mg</t>
  </si>
  <si>
    <t>2456002B1062</t>
  </si>
  <si>
    <t>プレドニゾロン散｢タケダ｣1%</t>
  </si>
  <si>
    <t>3122007F1024</t>
  </si>
  <si>
    <t>5mgアリナミンF糖衣錠</t>
  </si>
  <si>
    <t>3122007F3027</t>
  </si>
  <si>
    <t>50mgアリナミンF糖衣錠</t>
  </si>
  <si>
    <t>50mg1錠</t>
  </si>
  <si>
    <t>3140002D1037</t>
  </si>
  <si>
    <t>ハイシー顆粒25%</t>
  </si>
  <si>
    <t>25%1g</t>
  </si>
  <si>
    <t>D</t>
  </si>
  <si>
    <t>③その他（備考欄に記入）</t>
  </si>
  <si>
    <t>他社供給問題の影響によりビタミン系の需要が上昇した。委託製造契約で、3か月以内の増産は基本的に不可</t>
    <rPh sb="0" eb="2">
      <t>タシャ</t>
    </rPh>
    <rPh sb="2" eb="6">
      <t>キョウキュウモンダイ</t>
    </rPh>
    <rPh sb="7" eb="9">
      <t>エイキョウ</t>
    </rPh>
    <rPh sb="16" eb="17">
      <t>ケイ</t>
    </rPh>
    <rPh sb="18" eb="20">
      <t>ジュヨウ</t>
    </rPh>
    <rPh sb="21" eb="23">
      <t>ジョウショウ</t>
    </rPh>
    <rPh sb="26" eb="30">
      <t>イタクセイゾウ</t>
    </rPh>
    <rPh sb="30" eb="32">
      <t>ケイヤク</t>
    </rPh>
    <rPh sb="36" eb="39">
      <t>ゲツイナイ</t>
    </rPh>
    <rPh sb="40" eb="42">
      <t>ゾウサン</t>
    </rPh>
    <rPh sb="43" eb="46">
      <t>キホンテキ</t>
    </rPh>
    <rPh sb="47" eb="49">
      <t>フカ</t>
    </rPh>
    <phoneticPr fontId="2"/>
  </si>
  <si>
    <t>3179121A1028</t>
  </si>
  <si>
    <t>調剤用パンビタン末（レチノールパルミチン酸エステル）</t>
  </si>
  <si>
    <t>1g</t>
  </si>
  <si>
    <t>注射薬</t>
  </si>
  <si>
    <t>2190404A1307</t>
  </si>
  <si>
    <t>ニコリン注射液100mg</t>
  </si>
  <si>
    <t>5%2mL1管</t>
  </si>
  <si>
    <t>2190404A5191</t>
  </si>
  <si>
    <t>ニコリン注射液500mg</t>
  </si>
  <si>
    <t>5%10mL1管</t>
  </si>
  <si>
    <t>2190404H1275</t>
  </si>
  <si>
    <t>ニコリン注射液250mg</t>
  </si>
  <si>
    <t>12.5%2mL1管</t>
  </si>
  <si>
    <t>2190404H4118</t>
  </si>
  <si>
    <t>ニコリンH注射液0.5g</t>
  </si>
  <si>
    <t>25%2mL1管</t>
  </si>
  <si>
    <t>2190404H5084</t>
  </si>
  <si>
    <t>ニコリンH注射液1g</t>
  </si>
  <si>
    <t>25%4mL1管</t>
  </si>
  <si>
    <t>2213401A1032</t>
  </si>
  <si>
    <t>ロルファン注射液1mg</t>
  </si>
  <si>
    <t>0.1%1mL1管</t>
  </si>
  <si>
    <t>3121400A2019</t>
  </si>
  <si>
    <t>3121400A2191</t>
  </si>
  <si>
    <t>メタボリンG注射液10mg</t>
  </si>
  <si>
    <t>10mg1管</t>
  </si>
  <si>
    <t>3121400A3015</t>
  </si>
  <si>
    <t>3121400A3120</t>
  </si>
  <si>
    <t>メタボリンG注射液20mg</t>
  </si>
  <si>
    <t>20mg1管</t>
  </si>
  <si>
    <t>3121400A4070</t>
  </si>
  <si>
    <t>メタボリン注射液50mg</t>
  </si>
  <si>
    <t>50mg1管</t>
  </si>
  <si>
    <t>3122401A1049</t>
  </si>
  <si>
    <t>アリナミンF5注</t>
  </si>
  <si>
    <t>5mg1管</t>
  </si>
  <si>
    <t>3122401A2045</t>
  </si>
  <si>
    <t>アリナミンF10注</t>
  </si>
  <si>
    <t>3122401A3025</t>
  </si>
  <si>
    <t>アリナミンF25注</t>
  </si>
  <si>
    <t>25mg10mL1管</t>
  </si>
  <si>
    <t>急激に需要が増加し、更に製造上の品質問題による納期遅延が発生した。委託製造契約で、3か月以内の増産は基本的に不可</t>
    <rPh sb="0" eb="2">
      <t>キュウゲキ</t>
    </rPh>
    <rPh sb="3" eb="5">
      <t>ジュヨウ</t>
    </rPh>
    <rPh sb="6" eb="8">
      <t>ゾウカ</t>
    </rPh>
    <rPh sb="10" eb="11">
      <t>サラ</t>
    </rPh>
    <rPh sb="12" eb="14">
      <t>セイゾウ</t>
    </rPh>
    <rPh sb="14" eb="15">
      <t>ジョウ</t>
    </rPh>
    <rPh sb="16" eb="20">
      <t>ヒンシツモンダイ</t>
    </rPh>
    <rPh sb="23" eb="27">
      <t>ノウキチエン</t>
    </rPh>
    <rPh sb="28" eb="30">
      <t>ハッセイ</t>
    </rPh>
    <rPh sb="33" eb="37">
      <t>イタクセイゾウ</t>
    </rPh>
    <rPh sb="37" eb="39">
      <t>ケイヤク</t>
    </rPh>
    <rPh sb="43" eb="46">
      <t>ゲツイナイ</t>
    </rPh>
    <rPh sb="47" eb="49">
      <t>ゾウサン</t>
    </rPh>
    <rPh sb="50" eb="53">
      <t>キホンテキ</t>
    </rPh>
    <rPh sb="54" eb="56">
      <t>フカ</t>
    </rPh>
    <phoneticPr fontId="2"/>
  </si>
  <si>
    <t>3122401A4021</t>
  </si>
  <si>
    <t>アリナミンF50注</t>
  </si>
  <si>
    <t>50mg20mL1管</t>
  </si>
  <si>
    <t>3122401A5028</t>
  </si>
  <si>
    <t>アリナミンF100注</t>
  </si>
  <si>
    <t>100mg20mL1管</t>
  </si>
  <si>
    <t>3122404A1034</t>
  </si>
  <si>
    <t>アリナミン注射液10mg</t>
  </si>
  <si>
    <t>3140400A2103</t>
  </si>
  <si>
    <t>ビタシミン注射液100mg</t>
  </si>
  <si>
    <t>100mg1管</t>
  </si>
  <si>
    <t>3140400A4106</t>
  </si>
  <si>
    <t>ビタシミン注射液500mg</t>
  </si>
  <si>
    <t>500mg1管</t>
  </si>
  <si>
    <t>②在庫消尽次第販売中止</t>
  </si>
  <si>
    <t>他社供給問題の影響によりビタミン系の需要が上昇した。増産困難な状況。委託製造契約で、3か月以内の増産は基本的に不可</t>
    <rPh sb="0" eb="2">
      <t>タシャ</t>
    </rPh>
    <rPh sb="2" eb="6">
      <t>キョウキュウモンダイ</t>
    </rPh>
    <rPh sb="7" eb="9">
      <t>エイキョウ</t>
    </rPh>
    <rPh sb="16" eb="17">
      <t>ケイ</t>
    </rPh>
    <rPh sb="18" eb="20">
      <t>ジュヨウ</t>
    </rPh>
    <rPh sb="21" eb="23">
      <t>ジョウショウ</t>
    </rPh>
    <rPh sb="26" eb="30">
      <t>ゾウサンコンナン</t>
    </rPh>
    <rPh sb="31" eb="33">
      <t>ジョウキョウ</t>
    </rPh>
    <rPh sb="34" eb="38">
      <t>イタクセイゾウ</t>
    </rPh>
    <rPh sb="38" eb="40">
      <t>ケイヤク</t>
    </rPh>
    <rPh sb="44" eb="47">
      <t>ゲツイナイ</t>
    </rPh>
    <rPh sb="48" eb="50">
      <t>ゾウサン</t>
    </rPh>
    <rPh sb="51" eb="54">
      <t>キホンテキ</t>
    </rPh>
    <rPh sb="55" eb="57">
      <t>フカ</t>
    </rPh>
    <phoneticPr fontId="2"/>
  </si>
  <si>
    <t>急激に需要が増加した後、昨年から引き続き十分な増産ができていない。委託製造契約で、3か月以内の増産は基本的に不可</t>
    <rPh sb="0" eb="2">
      <t>キュウゲキ</t>
    </rPh>
    <rPh sb="3" eb="5">
      <t>ジュヨウ</t>
    </rPh>
    <rPh sb="6" eb="8">
      <t>ゾウカ</t>
    </rPh>
    <rPh sb="10" eb="11">
      <t>ノチ</t>
    </rPh>
    <rPh sb="12" eb="14">
      <t>サクネン</t>
    </rPh>
    <rPh sb="16" eb="17">
      <t>ヒ</t>
    </rPh>
    <rPh sb="18" eb="19">
      <t>ツヅ</t>
    </rPh>
    <rPh sb="20" eb="22">
      <t>ジュウブン</t>
    </rPh>
    <rPh sb="23" eb="25">
      <t>ゾウサン</t>
    </rPh>
    <rPh sb="33" eb="37">
      <t>イタクセイゾウ</t>
    </rPh>
    <rPh sb="37" eb="39">
      <t>ケイヤク</t>
    </rPh>
    <rPh sb="43" eb="46">
      <t>ゲツイナイ</t>
    </rPh>
    <rPh sb="47" eb="49">
      <t>ゾウサン</t>
    </rPh>
    <rPh sb="50" eb="53">
      <t>キホンテキ</t>
    </rPh>
    <rPh sb="54" eb="56">
      <t>フカ</t>
    </rPh>
    <phoneticPr fontId="2"/>
  </si>
  <si>
    <t>ビタミン注射の需要が予測外に増加したが、委託製造契約で3か月以内の増産は基本的に不可</t>
    <rPh sb="4" eb="6">
      <t>チュウシャ</t>
    </rPh>
    <rPh sb="7" eb="9">
      <t>ジュヨウ</t>
    </rPh>
    <rPh sb="10" eb="12">
      <t>ヨソク</t>
    </rPh>
    <rPh sb="12" eb="13">
      <t>ガイ</t>
    </rPh>
    <rPh sb="14" eb="16">
      <t>ゾウカ</t>
    </rPh>
    <rPh sb="20" eb="24">
      <t>イタクセイゾウ</t>
    </rPh>
    <rPh sb="24" eb="26">
      <t>ケイヤク</t>
    </rPh>
    <rPh sb="29" eb="32">
      <t>ゲツイナイ</t>
    </rPh>
    <rPh sb="33" eb="35">
      <t>ゾウサン</t>
    </rPh>
    <rPh sb="36" eb="39">
      <t>キホンテキ</t>
    </rPh>
    <rPh sb="40" eb="42">
      <t>フカ</t>
    </rPh>
    <phoneticPr fontId="2"/>
  </si>
  <si>
    <t>updated</t>
    <phoneticPr fontId="2"/>
  </si>
  <si>
    <t>Updated</t>
    <phoneticPr fontId="2"/>
  </si>
  <si>
    <t>1月末在庫</t>
    <rPh sb="1" eb="3">
      <t>ガツマツ</t>
    </rPh>
    <rPh sb="3" eb="5">
      <t>ザイコ</t>
    </rPh>
    <phoneticPr fontId="2"/>
  </si>
  <si>
    <t>MOH</t>
    <phoneticPr fontId="2"/>
  </si>
  <si>
    <t>①増加傾向</t>
  </si>
  <si>
    <t>⑤横ばい</t>
  </si>
  <si>
    <t>現時点での在庫は先行き需要予測に対して３カ月以上保持</t>
    <rPh sb="0" eb="3">
      <t>ゲンジテン</t>
    </rPh>
    <rPh sb="5" eb="7">
      <t>ザイコ</t>
    </rPh>
    <rPh sb="8" eb="10">
      <t>サキユ</t>
    </rPh>
    <rPh sb="11" eb="13">
      <t>ジュヨウ</t>
    </rPh>
    <rPh sb="13" eb="15">
      <t>ヨソク</t>
    </rPh>
    <rPh sb="16" eb="17">
      <t>タイ</t>
    </rPh>
    <rPh sb="21" eb="22">
      <t>ゲツ</t>
    </rPh>
    <rPh sb="22" eb="24">
      <t>イジョウ</t>
    </rPh>
    <rPh sb="24" eb="26">
      <t>ホジ</t>
    </rPh>
    <phoneticPr fontId="2"/>
  </si>
  <si>
    <t>②減少傾向</t>
  </si>
  <si>
    <t>想定外の需要増により若干３カ月在庫を下回っている</t>
    <rPh sb="0" eb="3">
      <t>ソウテイガイ</t>
    </rPh>
    <rPh sb="4" eb="7">
      <t>ジュヨウゾウ</t>
    </rPh>
    <rPh sb="10" eb="12">
      <t>ジャッカン</t>
    </rPh>
    <rPh sb="14" eb="15">
      <t>ゲツ</t>
    </rPh>
    <rPh sb="15" eb="17">
      <t>ザイコ</t>
    </rPh>
    <rPh sb="18" eb="20">
      <t>シタマワ</t>
    </rPh>
    <phoneticPr fontId="2"/>
  </si>
  <si>
    <t>原薬供給停止による影響</t>
    <rPh sb="0" eb="2">
      <t>ゲンヤク</t>
    </rPh>
    <rPh sb="2" eb="6">
      <t>キョウキュウテイシ</t>
    </rPh>
    <rPh sb="9" eb="11">
      <t>エイキョウ</t>
    </rPh>
    <phoneticPr fontId="2"/>
  </si>
  <si>
    <t>①増加傾向</t>
    <rPh sb="1" eb="5">
      <t>ゾウカケイコウ</t>
    </rPh>
    <phoneticPr fontId="2"/>
  </si>
  <si>
    <t>6月末在庫</t>
    <rPh sb="1" eb="3">
      <t>ガツマツ</t>
    </rPh>
    <rPh sb="3" eb="5">
      <t>ザイコ</t>
    </rPh>
    <phoneticPr fontId="2"/>
  </si>
  <si>
    <t>②減少傾向</t>
    <rPh sb="1" eb="5">
      <t>ゲンショウケイコウ</t>
    </rPh>
    <phoneticPr fontId="2"/>
  </si>
  <si>
    <t>需要が予測より上振れた為</t>
    <rPh sb="0" eb="2">
      <t>ジュヨウ</t>
    </rPh>
    <rPh sb="3" eb="5">
      <t>ヨソク</t>
    </rPh>
    <rPh sb="7" eb="9">
      <t>ウワブ</t>
    </rPh>
    <rPh sb="11" eb="12">
      <t>タメ</t>
    </rPh>
    <phoneticPr fontId="2"/>
  </si>
  <si>
    <t>在庫消尽済、薬価削除申請が受理されず供給停止</t>
    <rPh sb="0" eb="2">
      <t>ザイコ</t>
    </rPh>
    <rPh sb="2" eb="4">
      <t>ショウジン</t>
    </rPh>
    <rPh sb="4" eb="5">
      <t>スミ</t>
    </rPh>
    <rPh sb="6" eb="10">
      <t>ヤッカサクジョ</t>
    </rPh>
    <rPh sb="10" eb="12">
      <t>シンセイ</t>
    </rPh>
    <rPh sb="13" eb="15">
      <t>ジュリ</t>
    </rPh>
    <rPh sb="18" eb="22">
      <t>キョウキュウテイシ</t>
    </rPh>
    <phoneticPr fontId="2"/>
  </si>
  <si>
    <t>原薬変更の承認待ちの為</t>
    <rPh sb="0" eb="2">
      <t>ゲンヤク</t>
    </rPh>
    <rPh sb="2" eb="4">
      <t>ヘンコウ</t>
    </rPh>
    <rPh sb="5" eb="7">
      <t>ショウニン</t>
    </rPh>
    <rPh sb="7" eb="8">
      <t>マ</t>
    </rPh>
    <rPh sb="10" eb="11">
      <t>タメ</t>
    </rPh>
    <phoneticPr fontId="2"/>
  </si>
  <si>
    <t>過去の供給量が高かった。現時点での在庫は先行き需要予測に対して３カ月以上保持</t>
    <rPh sb="0" eb="2">
      <t>カコ</t>
    </rPh>
    <rPh sb="3" eb="6">
      <t>キョウキュウリョウ</t>
    </rPh>
    <rPh sb="7" eb="8">
      <t>タカ</t>
    </rPh>
    <rPh sb="12" eb="15">
      <t>ゲンジテン</t>
    </rPh>
    <rPh sb="17" eb="19">
      <t>ザイコ</t>
    </rPh>
    <rPh sb="20" eb="22">
      <t>サキユ</t>
    </rPh>
    <rPh sb="23" eb="25">
      <t>ジュヨウ</t>
    </rPh>
    <rPh sb="25" eb="27">
      <t>ヨソク</t>
    </rPh>
    <rPh sb="28" eb="29">
      <t>タイ</t>
    </rPh>
    <rPh sb="33" eb="34">
      <t>ゲツ</t>
    </rPh>
    <rPh sb="34" eb="36">
      <t>イジョウ</t>
    </rPh>
    <rPh sb="36" eb="38">
      <t>ホジ</t>
    </rPh>
    <phoneticPr fontId="2"/>
  </si>
  <si>
    <t>過去に大口の供給が一度発生した。現時点での在庫は先行き需要予測に対して３カ月以上保持</t>
    <rPh sb="0" eb="2">
      <t>カコ</t>
    </rPh>
    <rPh sb="3" eb="5">
      <t>オオグチ</t>
    </rPh>
    <rPh sb="6" eb="8">
      <t>キョウキュウ</t>
    </rPh>
    <rPh sb="9" eb="11">
      <t>イチド</t>
    </rPh>
    <rPh sb="11" eb="13">
      <t>ハッセイ</t>
    </rPh>
    <rPh sb="16" eb="19">
      <t>ゲンジテン</t>
    </rPh>
    <rPh sb="21" eb="23">
      <t>ザイコ</t>
    </rPh>
    <rPh sb="24" eb="26">
      <t>サキユ</t>
    </rPh>
    <rPh sb="27" eb="29">
      <t>ジュヨウ</t>
    </rPh>
    <rPh sb="29" eb="31">
      <t>ヨソク</t>
    </rPh>
    <rPh sb="32" eb="33">
      <t>タイ</t>
    </rPh>
    <rPh sb="37" eb="38">
      <t>ゲツ</t>
    </rPh>
    <rPh sb="38" eb="40">
      <t>イジョウ</t>
    </rPh>
    <rPh sb="40" eb="42">
      <t>ホジ</t>
    </rPh>
    <phoneticPr fontId="2"/>
  </si>
  <si>
    <t>T's製薬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</si>
</sst>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8" fontId="5" fillId="0" borderId="3" xfId="1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38" fontId="0" fillId="0" borderId="0" xfId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0" fontId="8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9" fillId="0" borderId="0" xfId="0" applyFo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9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14" fontId="0" fillId="0" borderId="14" xfId="0" applyNumberFormat="1" applyBorder="1" applyAlignment="1">
      <alignment horizontal="left" vertical="center"/>
    </xf>
    <xf numFmtId="176" fontId="0" fillId="0" borderId="0" xfId="1" applyNumberFormat="1" applyFont="1">
      <alignment vertical="center"/>
    </xf>
    <xf numFmtId="176" fontId="4" fillId="0" borderId="6" xfId="0" applyNumberFormat="1" applyFont="1" applyBorder="1">
      <alignment vertical="center"/>
    </xf>
    <xf numFmtId="176" fontId="0" fillId="0" borderId="0" xfId="0" applyNumberFormat="1">
      <alignment vertical="center"/>
    </xf>
    <xf numFmtId="176" fontId="0" fillId="0" borderId="0" xfId="1" applyNumberFormat="1" applyFont="1" applyBorder="1">
      <alignment vertical="center"/>
    </xf>
    <xf numFmtId="176" fontId="5" fillId="0" borderId="3" xfId="1" applyNumberFormat="1" applyFont="1" applyFill="1" applyBorder="1" applyAlignment="1">
      <alignment horizontal="righ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12" fillId="4" borderId="2" xfId="1" applyFont="1" applyFill="1" applyBorder="1" applyAlignment="1">
      <alignment horizontal="center" vertical="center" wrapText="1"/>
    </xf>
    <xf numFmtId="38" fontId="5" fillId="4" borderId="2" xfId="1" applyFont="1" applyFill="1" applyBorder="1" applyAlignment="1">
      <alignment horizontal="center" vertical="center" wrapText="1"/>
    </xf>
    <xf numFmtId="176" fontId="5" fillId="4" borderId="5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38" fontId="0" fillId="0" borderId="0" xfId="1" applyFont="1">
      <alignment vertical="center"/>
    </xf>
    <xf numFmtId="38" fontId="5" fillId="3" borderId="5" xfId="1" applyFont="1" applyFill="1" applyBorder="1" applyAlignment="1">
      <alignment horizontal="center" vertical="center" wrapText="1"/>
    </xf>
    <xf numFmtId="38" fontId="4" fillId="0" borderId="8" xfId="1" applyFont="1" applyBorder="1">
      <alignment vertical="center"/>
    </xf>
    <xf numFmtId="38" fontId="0" fillId="0" borderId="0" xfId="1" applyFont="1" applyBorder="1">
      <alignment vertical="center"/>
    </xf>
    <xf numFmtId="0" fontId="9" fillId="0" borderId="0" xfId="0" applyFont="1" applyAlignment="1">
      <alignment horizontal="left" vertical="center" wrapText="1"/>
    </xf>
    <xf numFmtId="38" fontId="4" fillId="0" borderId="0" xfId="1" applyFont="1">
      <alignment vertical="center"/>
    </xf>
    <xf numFmtId="177" fontId="4" fillId="0" borderId="6" xfId="0" applyNumberFormat="1" applyFont="1" applyBorder="1">
      <alignment vertical="center"/>
    </xf>
    <xf numFmtId="0" fontId="13" fillId="0" borderId="0" xfId="0" applyFont="1">
      <alignment vertical="center"/>
    </xf>
    <xf numFmtId="0" fontId="13" fillId="0" borderId="17" xfId="0" applyFont="1" applyBorder="1">
      <alignment vertical="center"/>
    </xf>
    <xf numFmtId="9" fontId="4" fillId="0" borderId="0" xfId="5" applyFo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0" fillId="3" borderId="21" xfId="0" applyFont="1" applyFill="1" applyBorder="1" applyAlignment="1">
      <alignment horizontal="center" vertical="center" wrapText="1"/>
    </xf>
    <xf numFmtId="0" fontId="13" fillId="0" borderId="22" xfId="0" applyFont="1" applyBorder="1">
      <alignment vertical="center"/>
    </xf>
    <xf numFmtId="0" fontId="5" fillId="0" borderId="23" xfId="0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38" fontId="5" fillId="0" borderId="0" xfId="1" applyFont="1" applyBorder="1" applyAlignment="1">
      <alignment horizontal="right" vertical="center" wrapText="1"/>
    </xf>
    <xf numFmtId="176" fontId="4" fillId="0" borderId="0" xfId="0" applyNumberFormat="1" applyFont="1">
      <alignment vertical="center"/>
    </xf>
    <xf numFmtId="38" fontId="4" fillId="0" borderId="0" xfId="1" applyFont="1" applyBorder="1">
      <alignment vertical="center"/>
    </xf>
    <xf numFmtId="176" fontId="5" fillId="0" borderId="0" xfId="1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5" fillId="0" borderId="3" xfId="1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6">
    <cellStyle name="パーセント" xfId="5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13" Target="../customXml/item1.xml" Type="http://schemas.openxmlformats.org/officeDocument/2006/relationships/customXml"/><Relationship Id="rId14" Target="../customXml/item2.xml" Type="http://schemas.openxmlformats.org/officeDocument/2006/relationships/customXml"/><Relationship Id="rId15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="85" zoomScaleNormal="85" workbookViewId="0">
      <selection activeCell="C20" sqref="C20"/>
    </sheetView>
  </sheetViews>
  <sheetFormatPr defaultRowHeight="18" x14ac:dyDescent="0.55000000000000004"/>
  <cols>
    <col min="1" max="1" width="12.33203125" customWidth="1"/>
    <col min="2" max="2" width="21.58203125" customWidth="1"/>
    <col min="3" max="3" width="23.5" bestFit="1" customWidth="1"/>
    <col min="4" max="4" width="21.5" customWidth="1"/>
    <col min="5" max="5" width="43.58203125" customWidth="1"/>
    <col min="6" max="6" width="31.08203125" customWidth="1"/>
    <col min="7" max="7" width="15.83203125" customWidth="1"/>
    <col min="8" max="8" width="24.58203125" bestFit="1" customWidth="1"/>
  </cols>
  <sheetData>
    <row r="1" spans="1:8" ht="34.5" thickBot="1" x14ac:dyDescent="0.6">
      <c r="A1" s="5" t="s">
        <v>0</v>
      </c>
      <c r="B1" s="5" t="s">
        <v>1</v>
      </c>
      <c r="C1" s="9" t="s">
        <v>2</v>
      </c>
      <c r="D1" s="5" t="s">
        <v>3</v>
      </c>
      <c r="E1" s="25" t="s">
        <v>4</v>
      </c>
      <c r="F1" s="41" t="s">
        <v>5</v>
      </c>
      <c r="G1" s="27" t="s">
        <v>6</v>
      </c>
      <c r="H1" s="40" t="s">
        <v>7</v>
      </c>
    </row>
    <row r="2" spans="1:8" ht="18" customHeight="1" thickTop="1" x14ac:dyDescent="0.55000000000000004">
      <c r="A2" t="s">
        <v>8</v>
      </c>
      <c r="B2" s="57" t="s">
        <v>9</v>
      </c>
      <c r="C2" t="s">
        <v>10</v>
      </c>
      <c r="D2" t="s">
        <v>11</v>
      </c>
      <c r="E2" s="2" t="s">
        <v>12</v>
      </c>
      <c r="F2" s="2" t="s">
        <v>13</v>
      </c>
      <c r="G2" t="s">
        <v>14</v>
      </c>
      <c r="H2" s="2" t="s">
        <v>15</v>
      </c>
    </row>
    <row r="3" spans="1:8" x14ac:dyDescent="0.55000000000000004">
      <c r="A3" t="s">
        <v>16</v>
      </c>
      <c r="B3" s="39" t="s">
        <v>17</v>
      </c>
      <c r="D3" t="s">
        <v>18</v>
      </c>
      <c r="E3" t="s">
        <v>19</v>
      </c>
      <c r="F3" s="2"/>
      <c r="G3" t="s">
        <v>20</v>
      </c>
      <c r="H3" t="s">
        <v>21</v>
      </c>
    </row>
    <row r="4" spans="1:8" x14ac:dyDescent="0.55000000000000004">
      <c r="A4" t="s">
        <v>22</v>
      </c>
      <c r="B4" s="39" t="s">
        <v>23</v>
      </c>
      <c r="D4" t="s">
        <v>24</v>
      </c>
      <c r="E4" s="2" t="s">
        <v>25</v>
      </c>
      <c r="G4" t="s">
        <v>26</v>
      </c>
      <c r="H4" t="s">
        <v>27</v>
      </c>
    </row>
    <row r="5" spans="1:8" x14ac:dyDescent="0.55000000000000004">
      <c r="A5" t="s">
        <v>28</v>
      </c>
      <c r="B5" s="39" t="s">
        <v>29</v>
      </c>
      <c r="D5" t="s">
        <v>30</v>
      </c>
      <c r="E5" s="2" t="s">
        <v>31</v>
      </c>
      <c r="G5" t="s">
        <v>32</v>
      </c>
    </row>
    <row r="6" spans="1:8" x14ac:dyDescent="0.55000000000000004">
      <c r="B6" s="24" t="s">
        <v>33</v>
      </c>
      <c r="D6" t="s">
        <v>34</v>
      </c>
      <c r="E6" s="2" t="s">
        <v>35</v>
      </c>
    </row>
    <row r="7" spans="1:8" x14ac:dyDescent="0.55000000000000004">
      <c r="B7" s="24" t="s">
        <v>36</v>
      </c>
      <c r="E7" s="2" t="s">
        <v>37</v>
      </c>
    </row>
    <row r="8" spans="1:8" x14ac:dyDescent="0.55000000000000004">
      <c r="D8" s="2"/>
    </row>
    <row r="14" spans="1:8" x14ac:dyDescent="0.55000000000000004">
      <c r="B14" s="2"/>
    </row>
    <row r="20" ht="17.149999999999999" customHeight="1" x14ac:dyDescent="0.55000000000000004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AE47"/>
  <sheetViews>
    <sheetView showGridLines="0" topLeftCell="A3" zoomScale="80" zoomScaleNormal="80" workbookViewId="0">
      <pane xSplit="6" ySplit="2" topLeftCell="G42" activePane="bottomRight" state="frozen"/>
      <selection pane="topRight" activeCell="G3" sqref="G3"/>
      <selection pane="bottomLeft" activeCell="A5" sqref="A5"/>
      <selection pane="bottomRight" activeCell="H4" sqref="H4"/>
    </sheetView>
  </sheetViews>
  <sheetFormatPr defaultRowHeight="18.75" customHeight="1" outlineLevelCol="1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33203125" customWidth="1"/>
    <col min="8" max="8" width="18" customWidth="1"/>
    <col min="9" max="9" width="17.25" customWidth="1"/>
    <col min="10" max="10" width="19.83203125" style="29" customWidth="1"/>
    <col min="11" max="11" width="20.08203125" customWidth="1"/>
    <col min="12" max="12" width="24.75" style="21" customWidth="1"/>
    <col min="13" max="13" width="22.83203125" style="21" customWidth="1" outlineLevel="1"/>
    <col min="14" max="14" width="46.58203125" customWidth="1" outlineLevel="1"/>
    <col min="15" max="15" width="34" style="18" customWidth="1" outlineLevel="1"/>
    <col min="16" max="16" width="33.33203125" style="12" customWidth="1" outlineLevel="1"/>
    <col min="17" max="17" width="35.83203125" style="12" customWidth="1" outlineLevel="1"/>
    <col min="18" max="18" width="39" style="33" customWidth="1" outlineLevel="1"/>
    <col min="19" max="19" width="30.33203125" style="53" customWidth="1" outlineLevel="1"/>
    <col min="20" max="20" width="16.33203125" customWidth="1"/>
    <col min="21" max="21" width="21.83203125" style="35" customWidth="1"/>
    <col min="22" max="22" width="46.58203125" customWidth="1"/>
    <col min="31" max="31" width="8.58203125" customWidth="1"/>
  </cols>
  <sheetData>
    <row r="1" spans="2:31" ht="22.5" x14ac:dyDescent="0.55000000000000004">
      <c r="B1" s="14" t="s">
        <v>38</v>
      </c>
      <c r="L1"/>
      <c r="P1" s="35"/>
      <c r="S1" s="35"/>
      <c r="T1" s="35"/>
      <c r="AA1" s="15"/>
    </row>
    <row r="2" spans="2:31" ht="22.5" x14ac:dyDescent="0.55000000000000004">
      <c r="B2" s="31" t="s">
        <v>39</v>
      </c>
      <c r="C2" s="32">
        <v>45115</v>
      </c>
      <c r="M2" s="17"/>
      <c r="N2" s="17" t="s">
        <v>40</v>
      </c>
      <c r="O2" s="19" t="s">
        <v>41</v>
      </c>
    </row>
    <row r="3" spans="2:31" s="60" customFormat="1" ht="18" x14ac:dyDescent="0.55000000000000004">
      <c r="M3" s="65"/>
      <c r="N3" s="67"/>
    </row>
    <row r="4" spans="2:31" s="3" customFormat="1" ht="177.65" customHeight="1" x14ac:dyDescent="0.55000000000000004">
      <c r="B4" s="5" t="s">
        <v>0</v>
      </c>
      <c r="C4" s="7" t="s">
        <v>42</v>
      </c>
      <c r="D4" s="8" t="s">
        <v>43</v>
      </c>
      <c r="E4" s="8" t="s">
        <v>44</v>
      </c>
      <c r="F4" s="5" t="s">
        <v>45</v>
      </c>
      <c r="G4" s="22" t="s">
        <v>46</v>
      </c>
      <c r="H4" s="25" t="s">
        <v>47</v>
      </c>
      <c r="I4" s="50" t="s">
        <v>48</v>
      </c>
      <c r="J4" s="26" t="s">
        <v>49</v>
      </c>
      <c r="K4" s="51" t="s">
        <v>50</v>
      </c>
      <c r="L4" s="42" t="s">
        <v>51</v>
      </c>
      <c r="M4" s="66" t="s">
        <v>7</v>
      </c>
      <c r="N4" s="68" t="s">
        <v>52</v>
      </c>
      <c r="O4" s="38" t="s">
        <v>53</v>
      </c>
      <c r="P4" s="45" t="s">
        <v>54</v>
      </c>
      <c r="Q4" s="46" t="s">
        <v>55</v>
      </c>
      <c r="R4" s="47" t="s">
        <v>56</v>
      </c>
      <c r="S4" s="54" t="s">
        <v>57</v>
      </c>
      <c r="T4" s="48" t="s">
        <v>58</v>
      </c>
      <c r="U4" s="49" t="s">
        <v>59</v>
      </c>
      <c r="V4" s="28" t="s">
        <v>52</v>
      </c>
    </row>
    <row r="5" spans="2:31" s="3" customFormat="1" ht="18" x14ac:dyDescent="0.55000000000000004">
      <c r="B5" s="1" t="s">
        <v>16</v>
      </c>
      <c r="C5" s="23" t="s">
        <v>60</v>
      </c>
      <c r="D5" s="6" t="s">
        <v>60</v>
      </c>
      <c r="E5" s="6" t="s">
        <v>61</v>
      </c>
      <c r="F5" s="6" t="s">
        <v>62</v>
      </c>
      <c r="G5" s="6" t="s">
        <v>63</v>
      </c>
      <c r="H5" s="4" t="s">
        <v>34</v>
      </c>
      <c r="I5" s="6" t="s">
        <v>37</v>
      </c>
      <c r="J5" s="30" t="s">
        <v>64</v>
      </c>
      <c r="K5" s="6" t="s">
        <v>13</v>
      </c>
      <c r="L5" s="43" t="s">
        <v>65</v>
      </c>
      <c r="M5" s="63"/>
      <c r="N5" s="64"/>
      <c r="O5" s="20" t="s">
        <v>66</v>
      </c>
      <c r="P5" s="11">
        <v>84000</v>
      </c>
      <c r="Q5" s="13"/>
      <c r="R5" s="59">
        <f>Q5/P5</f>
        <v>0</v>
      </c>
      <c r="S5" s="55">
        <f>P5/3</f>
        <v>28000</v>
      </c>
      <c r="T5" s="6">
        <v>6.96</v>
      </c>
      <c r="U5" s="37">
        <f>T5/3</f>
        <v>2.3199999999999998</v>
      </c>
      <c r="V5" s="6" t="s">
        <v>67</v>
      </c>
      <c r="W5" s="58"/>
      <c r="X5" s="58"/>
      <c r="AA5"/>
      <c r="AB5"/>
      <c r="AC5"/>
      <c r="AD5" s="62"/>
      <c r="AE5" s="62"/>
    </row>
    <row r="6" spans="2:31" s="3" customFormat="1" ht="18" x14ac:dyDescent="0.55000000000000004">
      <c r="B6" s="1" t="s">
        <v>68</v>
      </c>
      <c r="C6" s="23" t="s">
        <v>69</v>
      </c>
      <c r="D6" s="6" t="s">
        <v>69</v>
      </c>
      <c r="E6" s="6" t="s">
        <v>61</v>
      </c>
      <c r="F6" s="6" t="s">
        <v>70</v>
      </c>
      <c r="G6" s="6" t="s">
        <v>71</v>
      </c>
      <c r="H6" s="6" t="s">
        <v>34</v>
      </c>
      <c r="I6" s="6" t="s">
        <v>37</v>
      </c>
      <c r="J6" s="30" t="s">
        <v>64</v>
      </c>
      <c r="K6" s="6" t="s">
        <v>13</v>
      </c>
      <c r="L6" s="43" t="s">
        <v>65</v>
      </c>
      <c r="M6" s="63"/>
      <c r="N6" s="64"/>
      <c r="O6" s="20" t="s">
        <v>66</v>
      </c>
      <c r="P6" s="11">
        <v>3803</v>
      </c>
      <c r="Q6" s="13"/>
      <c r="R6" s="34">
        <f t="shared" ref="R6:R18" si="0">Q6/P6</f>
        <v>0</v>
      </c>
      <c r="S6" s="55">
        <f t="shared" ref="S6:S18" si="1">P6/3</f>
        <v>1267.6666666666667</v>
      </c>
      <c r="T6" s="6">
        <v>9.5399999999999991</v>
      </c>
      <c r="U6" s="37">
        <f t="shared" ref="U6:U18" si="2">T6/3</f>
        <v>3.1799999999999997</v>
      </c>
      <c r="V6" s="6" t="s">
        <v>67</v>
      </c>
      <c r="AA6"/>
      <c r="AB6"/>
      <c r="AC6"/>
      <c r="AD6" s="62"/>
      <c r="AE6" s="62"/>
    </row>
    <row r="7" spans="2:31" s="3" customFormat="1" ht="18" x14ac:dyDescent="0.55000000000000004">
      <c r="B7" s="1" t="s">
        <v>68</v>
      </c>
      <c r="C7" s="23" t="s">
        <v>72</v>
      </c>
      <c r="D7" s="6" t="s">
        <v>73</v>
      </c>
      <c r="E7" s="6" t="s">
        <v>61</v>
      </c>
      <c r="F7" s="6" t="s">
        <v>74</v>
      </c>
      <c r="G7" s="6" t="s">
        <v>75</v>
      </c>
      <c r="H7" s="6" t="s">
        <v>34</v>
      </c>
      <c r="I7" s="6" t="s">
        <v>37</v>
      </c>
      <c r="J7" s="30" t="s">
        <v>64</v>
      </c>
      <c r="K7" s="6" t="s">
        <v>13</v>
      </c>
      <c r="L7" s="43" t="s">
        <v>76</v>
      </c>
      <c r="M7" s="63"/>
      <c r="N7" s="64"/>
      <c r="O7" s="20" t="s">
        <v>66</v>
      </c>
      <c r="P7" s="11">
        <v>982</v>
      </c>
      <c r="Q7" s="13"/>
      <c r="R7" s="34">
        <f t="shared" si="0"/>
        <v>0</v>
      </c>
      <c r="S7" s="55">
        <f t="shared" si="1"/>
        <v>327.33333333333331</v>
      </c>
      <c r="T7" s="6">
        <v>3.06</v>
      </c>
      <c r="U7" s="37">
        <f t="shared" si="2"/>
        <v>1.02</v>
      </c>
      <c r="V7" s="6" t="s">
        <v>67</v>
      </c>
      <c r="AA7"/>
      <c r="AB7"/>
      <c r="AC7"/>
      <c r="AD7" s="62"/>
      <c r="AE7" s="62"/>
    </row>
    <row r="8" spans="2:31" s="3" customFormat="1" ht="18" x14ac:dyDescent="0.55000000000000004">
      <c r="B8" s="6" t="s">
        <v>68</v>
      </c>
      <c r="C8" s="6" t="s">
        <v>77</v>
      </c>
      <c r="D8" s="6" t="s">
        <v>78</v>
      </c>
      <c r="E8" s="6" t="s">
        <v>61</v>
      </c>
      <c r="F8" s="6" t="s">
        <v>79</v>
      </c>
      <c r="G8" s="6" t="s">
        <v>80</v>
      </c>
      <c r="H8" s="6" t="s">
        <v>18</v>
      </c>
      <c r="I8" s="6" t="s">
        <v>37</v>
      </c>
      <c r="J8" s="30" t="s">
        <v>64</v>
      </c>
      <c r="K8" s="6" t="s">
        <v>13</v>
      </c>
      <c r="L8" s="43" t="s">
        <v>65</v>
      </c>
      <c r="M8" s="63"/>
      <c r="N8" s="64"/>
      <c r="O8" s="20" t="s">
        <v>66</v>
      </c>
      <c r="P8" s="11">
        <v>662</v>
      </c>
      <c r="Q8" s="13"/>
      <c r="R8" s="34">
        <f t="shared" si="0"/>
        <v>0</v>
      </c>
      <c r="S8" s="55">
        <f t="shared" si="1"/>
        <v>220.66666666666666</v>
      </c>
      <c r="T8" s="6">
        <v>15.59</v>
      </c>
      <c r="U8" s="37">
        <f t="shared" si="2"/>
        <v>5.1966666666666663</v>
      </c>
      <c r="V8" s="6" t="s">
        <v>67</v>
      </c>
      <c r="AA8"/>
      <c r="AB8"/>
      <c r="AC8"/>
      <c r="AD8" s="62"/>
      <c r="AE8" s="62"/>
    </row>
    <row r="9" spans="2:31" s="3" customFormat="1" ht="18" x14ac:dyDescent="0.55000000000000004">
      <c r="B9" s="6" t="s">
        <v>68</v>
      </c>
      <c r="C9" s="6" t="s">
        <v>81</v>
      </c>
      <c r="D9" s="6" t="s">
        <v>82</v>
      </c>
      <c r="E9" s="6" t="s">
        <v>61</v>
      </c>
      <c r="F9" s="6" t="s">
        <v>83</v>
      </c>
      <c r="G9" s="6" t="s">
        <v>84</v>
      </c>
      <c r="H9" s="6" t="s">
        <v>18</v>
      </c>
      <c r="I9" s="6" t="s">
        <v>37</v>
      </c>
      <c r="J9" s="30" t="s">
        <v>64</v>
      </c>
      <c r="K9" s="6" t="s">
        <v>13</v>
      </c>
      <c r="L9" s="43" t="s">
        <v>65</v>
      </c>
      <c r="M9" s="63"/>
      <c r="N9" s="64"/>
      <c r="O9" s="20" t="s">
        <v>66</v>
      </c>
      <c r="P9" s="11">
        <v>916000</v>
      </c>
      <c r="Q9" s="13"/>
      <c r="R9" s="34">
        <f t="shared" si="0"/>
        <v>0</v>
      </c>
      <c r="S9" s="55">
        <f t="shared" si="1"/>
        <v>305333.33333333331</v>
      </c>
      <c r="T9" s="6">
        <v>13.85</v>
      </c>
      <c r="U9" s="37">
        <f t="shared" si="2"/>
        <v>4.6166666666666663</v>
      </c>
      <c r="V9" s="6" t="s">
        <v>67</v>
      </c>
      <c r="AA9"/>
      <c r="AB9"/>
      <c r="AC9"/>
      <c r="AD9" s="62"/>
      <c r="AE9" s="62"/>
    </row>
    <row r="10" spans="2:31" s="3" customFormat="1" ht="18" x14ac:dyDescent="0.55000000000000004">
      <c r="B10" s="6" t="s">
        <v>68</v>
      </c>
      <c r="C10" s="6" t="s">
        <v>85</v>
      </c>
      <c r="D10" s="6" t="s">
        <v>86</v>
      </c>
      <c r="E10" s="6" t="s">
        <v>61</v>
      </c>
      <c r="F10" s="6" t="s">
        <v>87</v>
      </c>
      <c r="G10" s="6" t="s">
        <v>88</v>
      </c>
      <c r="H10" s="6" t="s">
        <v>11</v>
      </c>
      <c r="I10" s="6" t="s">
        <v>37</v>
      </c>
      <c r="J10" s="30" t="s">
        <v>64</v>
      </c>
      <c r="K10" s="6" t="s">
        <v>13</v>
      </c>
      <c r="L10" s="43" t="s">
        <v>65</v>
      </c>
      <c r="M10" s="63"/>
      <c r="N10" s="64"/>
      <c r="O10" s="20" t="s">
        <v>66</v>
      </c>
      <c r="P10" s="11">
        <v>420500</v>
      </c>
      <c r="Q10" s="13"/>
      <c r="R10" s="34">
        <f t="shared" si="0"/>
        <v>0</v>
      </c>
      <c r="S10" s="55">
        <f t="shared" si="1"/>
        <v>140166.66666666666</v>
      </c>
      <c r="T10" s="6">
        <v>7.2</v>
      </c>
      <c r="U10" s="37">
        <f t="shared" si="2"/>
        <v>2.4</v>
      </c>
      <c r="V10" s="6" t="s">
        <v>67</v>
      </c>
      <c r="AA10"/>
      <c r="AB10"/>
      <c r="AC10"/>
      <c r="AD10" s="62"/>
      <c r="AE10" s="62"/>
    </row>
    <row r="11" spans="2:31" s="3" customFormat="1" ht="18" x14ac:dyDescent="0.55000000000000004">
      <c r="B11" s="6" t="s">
        <v>68</v>
      </c>
      <c r="C11" s="6" t="s">
        <v>89</v>
      </c>
      <c r="D11" s="6" t="s">
        <v>89</v>
      </c>
      <c r="E11" s="6" t="s">
        <v>61</v>
      </c>
      <c r="F11" s="6" t="s">
        <v>90</v>
      </c>
      <c r="G11" s="6" t="s">
        <v>75</v>
      </c>
      <c r="H11" s="6" t="s">
        <v>11</v>
      </c>
      <c r="I11" s="6" t="s">
        <v>37</v>
      </c>
      <c r="J11" s="30" t="s">
        <v>64</v>
      </c>
      <c r="K11" s="6" t="s">
        <v>13</v>
      </c>
      <c r="L11" s="43" t="s">
        <v>65</v>
      </c>
      <c r="M11" s="63"/>
      <c r="N11" s="64"/>
      <c r="O11" s="20" t="s">
        <v>66</v>
      </c>
      <c r="P11" s="11">
        <v>24897</v>
      </c>
      <c r="Q11" s="13"/>
      <c r="R11" s="34">
        <f t="shared" si="0"/>
        <v>0</v>
      </c>
      <c r="S11" s="55">
        <f t="shared" si="1"/>
        <v>8299</v>
      </c>
      <c r="T11" s="6">
        <v>7.17</v>
      </c>
      <c r="U11" s="37">
        <f t="shared" si="2"/>
        <v>2.39</v>
      </c>
      <c r="V11" s="6" t="s">
        <v>67</v>
      </c>
      <c r="AA11"/>
      <c r="AB11"/>
      <c r="AC11"/>
      <c r="AD11" s="62"/>
      <c r="AE11" s="62"/>
    </row>
    <row r="12" spans="2:31" s="3" customFormat="1" ht="18" x14ac:dyDescent="0.55000000000000004">
      <c r="B12" s="6" t="s">
        <v>68</v>
      </c>
      <c r="C12" s="6" t="s">
        <v>91</v>
      </c>
      <c r="D12" s="6" t="s">
        <v>91</v>
      </c>
      <c r="E12" s="6" t="s">
        <v>61</v>
      </c>
      <c r="F12" s="6" t="s">
        <v>92</v>
      </c>
      <c r="G12" s="6" t="s">
        <v>75</v>
      </c>
      <c r="H12" s="6" t="s">
        <v>34</v>
      </c>
      <c r="I12" s="6" t="s">
        <v>37</v>
      </c>
      <c r="J12" s="30" t="s">
        <v>64</v>
      </c>
      <c r="K12" s="6" t="s">
        <v>13</v>
      </c>
      <c r="L12" s="43" t="s">
        <v>65</v>
      </c>
      <c r="M12" s="63"/>
      <c r="N12" s="64"/>
      <c r="O12" s="20" t="s">
        <v>66</v>
      </c>
      <c r="P12" s="11">
        <v>890</v>
      </c>
      <c r="Q12" s="13"/>
      <c r="R12" s="34">
        <f t="shared" si="0"/>
        <v>0</v>
      </c>
      <c r="S12" s="55">
        <f t="shared" si="1"/>
        <v>296.66666666666669</v>
      </c>
      <c r="T12" s="6">
        <v>5.21</v>
      </c>
      <c r="U12" s="37">
        <f t="shared" si="2"/>
        <v>1.7366666666666666</v>
      </c>
      <c r="V12" s="6" t="s">
        <v>67</v>
      </c>
      <c r="AA12"/>
      <c r="AB12"/>
      <c r="AC12"/>
      <c r="AD12" s="62"/>
      <c r="AE12" s="62"/>
    </row>
    <row r="13" spans="2:31" s="3" customFormat="1" ht="18" x14ac:dyDescent="0.55000000000000004">
      <c r="B13" s="6" t="s">
        <v>68</v>
      </c>
      <c r="C13" s="6" t="s">
        <v>93</v>
      </c>
      <c r="D13" s="6" t="s">
        <v>94</v>
      </c>
      <c r="E13" s="6" t="s">
        <v>61</v>
      </c>
      <c r="F13" s="6" t="s">
        <v>95</v>
      </c>
      <c r="G13" s="6" t="s">
        <v>84</v>
      </c>
      <c r="H13" s="6" t="s">
        <v>34</v>
      </c>
      <c r="I13" s="6" t="s">
        <v>37</v>
      </c>
      <c r="J13" s="30" t="s">
        <v>64</v>
      </c>
      <c r="K13" s="6" t="s">
        <v>13</v>
      </c>
      <c r="L13" s="43" t="s">
        <v>65</v>
      </c>
      <c r="M13" s="63"/>
      <c r="N13" s="64"/>
      <c r="O13" s="20" t="s">
        <v>66</v>
      </c>
      <c r="P13" s="11">
        <v>29433200</v>
      </c>
      <c r="Q13" s="13"/>
      <c r="R13" s="34">
        <f t="shared" si="0"/>
        <v>0</v>
      </c>
      <c r="S13" s="55">
        <f t="shared" si="1"/>
        <v>9811066.666666666</v>
      </c>
      <c r="T13" s="6">
        <v>4.49</v>
      </c>
      <c r="U13" s="37">
        <f t="shared" si="2"/>
        <v>1.4966666666666668</v>
      </c>
      <c r="V13" s="6" t="s">
        <v>67</v>
      </c>
      <c r="AA13"/>
      <c r="AB13"/>
      <c r="AC13"/>
      <c r="AD13" s="62"/>
      <c r="AE13" s="62"/>
    </row>
    <row r="14" spans="2:31" s="3" customFormat="1" ht="18" x14ac:dyDescent="0.55000000000000004">
      <c r="B14" s="6" t="s">
        <v>68</v>
      </c>
      <c r="C14" s="6" t="s">
        <v>96</v>
      </c>
      <c r="D14" s="6" t="s">
        <v>96</v>
      </c>
      <c r="E14" s="6" t="s">
        <v>61</v>
      </c>
      <c r="F14" s="6" t="s">
        <v>97</v>
      </c>
      <c r="G14" s="6" t="s">
        <v>75</v>
      </c>
      <c r="H14" s="6" t="s">
        <v>11</v>
      </c>
      <c r="I14" s="6" t="s">
        <v>37</v>
      </c>
      <c r="J14" s="30" t="s">
        <v>64</v>
      </c>
      <c r="K14" s="6" t="s">
        <v>13</v>
      </c>
      <c r="L14" s="43" t="s">
        <v>65</v>
      </c>
      <c r="M14" s="63"/>
      <c r="N14" s="64"/>
      <c r="O14" s="20" t="s">
        <v>66</v>
      </c>
      <c r="P14" s="11">
        <v>6414</v>
      </c>
      <c r="Q14" s="13"/>
      <c r="R14" s="34">
        <f t="shared" si="0"/>
        <v>0</v>
      </c>
      <c r="S14" s="55">
        <f t="shared" si="1"/>
        <v>2138</v>
      </c>
      <c r="T14" s="6">
        <v>8.32</v>
      </c>
      <c r="U14" s="37">
        <f t="shared" si="2"/>
        <v>2.7733333333333334</v>
      </c>
      <c r="V14" s="6" t="s">
        <v>67</v>
      </c>
      <c r="AA14"/>
      <c r="AB14"/>
      <c r="AC14"/>
      <c r="AD14" s="62"/>
      <c r="AE14" s="62"/>
    </row>
    <row r="15" spans="2:31" s="3" customFormat="1" ht="18" x14ac:dyDescent="0.55000000000000004">
      <c r="B15" s="6" t="s">
        <v>68</v>
      </c>
      <c r="C15" s="6" t="s">
        <v>98</v>
      </c>
      <c r="D15" s="6" t="s">
        <v>98</v>
      </c>
      <c r="E15" s="6" t="s">
        <v>61</v>
      </c>
      <c r="F15" s="6" t="s">
        <v>99</v>
      </c>
      <c r="G15" s="6" t="s">
        <v>84</v>
      </c>
      <c r="H15" s="6" t="s">
        <v>11</v>
      </c>
      <c r="I15" s="6" t="s">
        <v>37</v>
      </c>
      <c r="J15" s="30" t="s">
        <v>64</v>
      </c>
      <c r="K15" s="6" t="s">
        <v>13</v>
      </c>
      <c r="L15" s="43" t="s">
        <v>65</v>
      </c>
      <c r="M15" s="63"/>
      <c r="N15" s="64"/>
      <c r="O15" s="20" t="s">
        <v>66</v>
      </c>
      <c r="P15" s="11">
        <v>711700</v>
      </c>
      <c r="Q15" s="13"/>
      <c r="R15" s="34">
        <f t="shared" si="0"/>
        <v>0</v>
      </c>
      <c r="S15" s="55">
        <f t="shared" si="1"/>
        <v>237233.33333333334</v>
      </c>
      <c r="T15" s="6">
        <v>8.35</v>
      </c>
      <c r="U15" s="37">
        <f t="shared" si="2"/>
        <v>2.7833333333333332</v>
      </c>
      <c r="V15" s="6" t="s">
        <v>67</v>
      </c>
      <c r="AA15"/>
      <c r="AB15"/>
      <c r="AC15"/>
      <c r="AD15" s="62"/>
      <c r="AE15" s="62"/>
    </row>
    <row r="16" spans="2:31" s="3" customFormat="1" ht="18" x14ac:dyDescent="0.55000000000000004">
      <c r="B16" s="6" t="s">
        <v>68</v>
      </c>
      <c r="C16" s="6" t="s">
        <v>100</v>
      </c>
      <c r="D16" s="6" t="s">
        <v>100</v>
      </c>
      <c r="E16" s="6" t="s">
        <v>61</v>
      </c>
      <c r="F16" s="6" t="s">
        <v>101</v>
      </c>
      <c r="G16" s="6" t="s">
        <v>102</v>
      </c>
      <c r="H16" s="6" t="s">
        <v>34</v>
      </c>
      <c r="I16" s="6" t="s">
        <v>37</v>
      </c>
      <c r="J16" s="30" t="s">
        <v>64</v>
      </c>
      <c r="K16" s="6" t="s">
        <v>13</v>
      </c>
      <c r="L16" s="43" t="s">
        <v>76</v>
      </c>
      <c r="M16" s="63"/>
      <c r="N16" s="64"/>
      <c r="O16" s="20" t="s">
        <v>66</v>
      </c>
      <c r="P16" s="11">
        <v>6535100</v>
      </c>
      <c r="Q16" s="13"/>
      <c r="R16" s="34">
        <f t="shared" si="0"/>
        <v>0</v>
      </c>
      <c r="S16" s="55">
        <f t="shared" si="1"/>
        <v>2178366.6666666665</v>
      </c>
      <c r="T16" s="6">
        <v>3.43</v>
      </c>
      <c r="U16" s="37">
        <f t="shared" si="2"/>
        <v>1.1433333333333333</v>
      </c>
      <c r="V16" s="6" t="s">
        <v>67</v>
      </c>
      <c r="AA16"/>
      <c r="AB16"/>
      <c r="AC16"/>
      <c r="AD16" s="62"/>
      <c r="AE16" s="62"/>
    </row>
    <row r="17" spans="2:31" s="3" customFormat="1" ht="18" x14ac:dyDescent="0.55000000000000004">
      <c r="B17" s="6" t="s">
        <v>68</v>
      </c>
      <c r="C17" s="6" t="s">
        <v>103</v>
      </c>
      <c r="D17" s="6" t="s">
        <v>103</v>
      </c>
      <c r="E17" s="6" t="s">
        <v>61</v>
      </c>
      <c r="F17" s="6" t="s">
        <v>104</v>
      </c>
      <c r="G17" s="6" t="s">
        <v>105</v>
      </c>
      <c r="H17" s="6" t="s">
        <v>34</v>
      </c>
      <c r="I17" s="6" t="s">
        <v>37</v>
      </c>
      <c r="J17" s="30" t="s">
        <v>64</v>
      </c>
      <c r="K17" s="6" t="s">
        <v>13</v>
      </c>
      <c r="L17" s="43" t="s">
        <v>106</v>
      </c>
      <c r="M17" s="63" t="s">
        <v>107</v>
      </c>
      <c r="N17" s="64"/>
      <c r="O17" s="20" t="s">
        <v>66</v>
      </c>
      <c r="P17" s="11">
        <v>25058765</v>
      </c>
      <c r="Q17" s="13"/>
      <c r="R17" s="34">
        <f t="shared" si="0"/>
        <v>0</v>
      </c>
      <c r="S17" s="55">
        <f t="shared" si="1"/>
        <v>8352921.666666667</v>
      </c>
      <c r="T17" s="6">
        <v>1.95</v>
      </c>
      <c r="U17" s="37">
        <f t="shared" si="2"/>
        <v>0.65</v>
      </c>
      <c r="V17" s="6" t="s">
        <v>108</v>
      </c>
      <c r="AA17"/>
      <c r="AB17"/>
      <c r="AC17"/>
      <c r="AD17" s="62"/>
      <c r="AE17" s="62"/>
    </row>
    <row r="18" spans="2:31" s="3" customFormat="1" ht="18" x14ac:dyDescent="0.55000000000000004">
      <c r="B18" s="6" t="s">
        <v>68</v>
      </c>
      <c r="C18" s="6" t="s">
        <v>109</v>
      </c>
      <c r="D18" s="6" t="s">
        <v>109</v>
      </c>
      <c r="E18" s="6" t="s">
        <v>61</v>
      </c>
      <c r="F18" s="6" t="s">
        <v>110</v>
      </c>
      <c r="G18" s="6" t="s">
        <v>111</v>
      </c>
      <c r="H18" s="6" t="s">
        <v>11</v>
      </c>
      <c r="I18" s="6" t="s">
        <v>37</v>
      </c>
      <c r="J18" s="30" t="s">
        <v>64</v>
      </c>
      <c r="K18" s="6" t="s">
        <v>13</v>
      </c>
      <c r="L18" s="43" t="s">
        <v>76</v>
      </c>
      <c r="M18" s="63"/>
      <c r="N18" s="64"/>
      <c r="O18" s="20" t="s">
        <v>66</v>
      </c>
      <c r="P18" s="11">
        <v>35429</v>
      </c>
      <c r="Q18" s="13"/>
      <c r="R18" s="34">
        <f t="shared" si="0"/>
        <v>0</v>
      </c>
      <c r="S18" s="55">
        <f t="shared" si="1"/>
        <v>11809.666666666666</v>
      </c>
      <c r="T18" s="6">
        <v>2.97</v>
      </c>
      <c r="U18" s="37">
        <f t="shared" si="2"/>
        <v>0.9900000000000001</v>
      </c>
      <c r="V18" s="6" t="s">
        <v>67</v>
      </c>
      <c r="AA18"/>
      <c r="AB18"/>
      <c r="AC18"/>
      <c r="AD18" s="62"/>
      <c r="AE18" s="62"/>
    </row>
    <row r="19" spans="2:31" s="3" customFormat="1" ht="18" x14ac:dyDescent="0.55000000000000004">
      <c r="B19" s="6" t="s">
        <v>112</v>
      </c>
      <c r="C19" s="6" t="s">
        <v>113</v>
      </c>
      <c r="D19" s="6" t="s">
        <v>113</v>
      </c>
      <c r="E19" s="6" t="s">
        <v>61</v>
      </c>
      <c r="F19" s="6" t="s">
        <v>114</v>
      </c>
      <c r="G19" s="6" t="s">
        <v>115</v>
      </c>
      <c r="H19" s="6" t="s">
        <v>18</v>
      </c>
      <c r="I19" s="6" t="s">
        <v>37</v>
      </c>
      <c r="J19" s="30" t="s">
        <v>64</v>
      </c>
      <c r="K19" s="6" t="s">
        <v>13</v>
      </c>
      <c r="L19" s="43" t="s">
        <v>65</v>
      </c>
      <c r="M19" s="63"/>
      <c r="N19" s="64"/>
      <c r="O19" s="20" t="s">
        <v>66</v>
      </c>
      <c r="P19" s="11">
        <v>1800</v>
      </c>
      <c r="Q19" s="13"/>
      <c r="R19" s="34">
        <f t="shared" ref="R19:R35" si="3">Q19/P19</f>
        <v>0</v>
      </c>
      <c r="S19" s="55">
        <f t="shared" ref="S19:S35" si="4">P19/3</f>
        <v>600</v>
      </c>
      <c r="T19" s="6">
        <v>154.25</v>
      </c>
      <c r="U19" s="37">
        <f t="shared" ref="U19:U35" si="5">T19/3</f>
        <v>51.416666666666664</v>
      </c>
      <c r="V19" s="6" t="s">
        <v>67</v>
      </c>
      <c r="AA19"/>
      <c r="AB19"/>
      <c r="AC19"/>
      <c r="AD19" s="62"/>
      <c r="AE19" s="62"/>
    </row>
    <row r="20" spans="2:31" s="3" customFormat="1" ht="18" x14ac:dyDescent="0.55000000000000004">
      <c r="B20" s="6" t="s">
        <v>112</v>
      </c>
      <c r="C20" s="6" t="s">
        <v>116</v>
      </c>
      <c r="D20" s="6" t="s">
        <v>116</v>
      </c>
      <c r="E20" s="6" t="s">
        <v>61</v>
      </c>
      <c r="F20" s="6" t="s">
        <v>117</v>
      </c>
      <c r="G20" s="6" t="s">
        <v>118</v>
      </c>
      <c r="H20" s="6" t="s">
        <v>18</v>
      </c>
      <c r="I20" s="6" t="s">
        <v>37</v>
      </c>
      <c r="J20" s="30" t="s">
        <v>64</v>
      </c>
      <c r="K20" s="6" t="s">
        <v>13</v>
      </c>
      <c r="L20" s="43" t="s">
        <v>65</v>
      </c>
      <c r="M20" s="63"/>
      <c r="N20" s="64"/>
      <c r="O20" s="20" t="s">
        <v>66</v>
      </c>
      <c r="P20" s="11">
        <v>21780</v>
      </c>
      <c r="Q20" s="13"/>
      <c r="R20" s="34">
        <f t="shared" si="3"/>
        <v>0</v>
      </c>
      <c r="S20" s="55">
        <f t="shared" si="4"/>
        <v>7260</v>
      </c>
      <c r="T20" s="6">
        <v>5.8</v>
      </c>
      <c r="U20" s="37">
        <f t="shared" si="5"/>
        <v>1.9333333333333333</v>
      </c>
      <c r="V20" s="6" t="s">
        <v>67</v>
      </c>
      <c r="AA20"/>
      <c r="AB20"/>
      <c r="AC20"/>
      <c r="AD20" s="62"/>
      <c r="AE20" s="62"/>
    </row>
    <row r="21" spans="2:31" s="3" customFormat="1" ht="18" x14ac:dyDescent="0.55000000000000004">
      <c r="B21" s="6" t="s">
        <v>112</v>
      </c>
      <c r="C21" s="6" t="s">
        <v>119</v>
      </c>
      <c r="D21" s="6" t="s">
        <v>119</v>
      </c>
      <c r="E21" s="6" t="s">
        <v>61</v>
      </c>
      <c r="F21" s="6" t="s">
        <v>120</v>
      </c>
      <c r="G21" s="6" t="s">
        <v>121</v>
      </c>
      <c r="H21" s="6" t="s">
        <v>34</v>
      </c>
      <c r="I21" s="6" t="s">
        <v>37</v>
      </c>
      <c r="J21" s="30" t="s">
        <v>64</v>
      </c>
      <c r="K21" s="6" t="s">
        <v>13</v>
      </c>
      <c r="L21" s="43" t="s">
        <v>65</v>
      </c>
      <c r="M21" s="63"/>
      <c r="N21" s="64"/>
      <c r="O21" s="20" t="s">
        <v>66</v>
      </c>
      <c r="P21" s="11">
        <v>8460</v>
      </c>
      <c r="Q21" s="13"/>
      <c r="R21" s="34">
        <f t="shared" si="3"/>
        <v>0</v>
      </c>
      <c r="S21" s="55">
        <f t="shared" si="4"/>
        <v>2820</v>
      </c>
      <c r="T21" s="6">
        <v>24.34</v>
      </c>
      <c r="U21" s="37">
        <f t="shared" si="5"/>
        <v>8.1133333333333333</v>
      </c>
      <c r="V21" s="6" t="s">
        <v>67</v>
      </c>
      <c r="AA21"/>
      <c r="AB21"/>
      <c r="AC21"/>
      <c r="AD21" s="62"/>
      <c r="AE21" s="62"/>
    </row>
    <row r="22" spans="2:31" s="3" customFormat="1" ht="18" x14ac:dyDescent="0.55000000000000004">
      <c r="B22" s="6" t="s">
        <v>112</v>
      </c>
      <c r="C22" s="6" t="s">
        <v>122</v>
      </c>
      <c r="D22" s="6" t="s">
        <v>122</v>
      </c>
      <c r="E22" s="6" t="s">
        <v>61</v>
      </c>
      <c r="F22" s="6" t="s">
        <v>123</v>
      </c>
      <c r="G22" s="6" t="s">
        <v>124</v>
      </c>
      <c r="H22" s="6" t="s">
        <v>18</v>
      </c>
      <c r="I22" s="6" t="s">
        <v>37</v>
      </c>
      <c r="J22" s="30" t="s">
        <v>64</v>
      </c>
      <c r="K22" s="6" t="s">
        <v>13</v>
      </c>
      <c r="L22" s="43" t="s">
        <v>65</v>
      </c>
      <c r="M22" s="63"/>
      <c r="N22" s="64"/>
      <c r="O22" s="20" t="s">
        <v>66</v>
      </c>
      <c r="P22" s="11">
        <v>30450</v>
      </c>
      <c r="Q22" s="13"/>
      <c r="R22" s="34">
        <f t="shared" si="3"/>
        <v>0</v>
      </c>
      <c r="S22" s="55">
        <f t="shared" si="4"/>
        <v>10150</v>
      </c>
      <c r="T22" s="6">
        <v>7.21</v>
      </c>
      <c r="U22" s="37">
        <f t="shared" si="5"/>
        <v>2.4033333333333333</v>
      </c>
      <c r="V22" s="6" t="s">
        <v>67</v>
      </c>
      <c r="AA22"/>
      <c r="AB22"/>
      <c r="AC22"/>
      <c r="AD22" s="62"/>
      <c r="AE22" s="62"/>
    </row>
    <row r="23" spans="2:31" s="3" customFormat="1" ht="18" x14ac:dyDescent="0.55000000000000004">
      <c r="B23" s="6" t="s">
        <v>112</v>
      </c>
      <c r="C23" s="6" t="s">
        <v>125</v>
      </c>
      <c r="D23" s="6" t="s">
        <v>125</v>
      </c>
      <c r="E23" s="6" t="s">
        <v>61</v>
      </c>
      <c r="F23" s="6" t="s">
        <v>126</v>
      </c>
      <c r="G23" s="6" t="s">
        <v>127</v>
      </c>
      <c r="H23" s="6" t="s">
        <v>34</v>
      </c>
      <c r="I23" s="6" t="s">
        <v>37</v>
      </c>
      <c r="J23" s="30" t="s">
        <v>64</v>
      </c>
      <c r="K23" s="6" t="s">
        <v>13</v>
      </c>
      <c r="L23" s="43" t="s">
        <v>65</v>
      </c>
      <c r="M23" s="63"/>
      <c r="N23" s="64"/>
      <c r="O23" s="20" t="s">
        <v>66</v>
      </c>
      <c r="P23" s="11">
        <v>10410</v>
      </c>
      <c r="Q23" s="13"/>
      <c r="R23" s="34">
        <f t="shared" si="3"/>
        <v>0</v>
      </c>
      <c r="S23" s="55">
        <f t="shared" si="4"/>
        <v>3470</v>
      </c>
      <c r="T23" s="6">
        <v>15.99</v>
      </c>
      <c r="U23" s="37">
        <f t="shared" si="5"/>
        <v>5.33</v>
      </c>
      <c r="V23" s="6" t="s">
        <v>67</v>
      </c>
      <c r="AA23"/>
      <c r="AB23"/>
      <c r="AC23"/>
      <c r="AD23" s="62"/>
      <c r="AE23" s="62"/>
    </row>
    <row r="24" spans="2:31" s="3" customFormat="1" ht="18" x14ac:dyDescent="0.55000000000000004">
      <c r="B24" s="6" t="s">
        <v>112</v>
      </c>
      <c r="C24" s="6" t="s">
        <v>128</v>
      </c>
      <c r="D24" s="6" t="s">
        <v>128</v>
      </c>
      <c r="E24" s="6" t="s">
        <v>61</v>
      </c>
      <c r="F24" s="6" t="s">
        <v>129</v>
      </c>
      <c r="G24" s="6" t="s">
        <v>130</v>
      </c>
      <c r="H24" s="6" t="s">
        <v>34</v>
      </c>
      <c r="I24" s="6" t="s">
        <v>37</v>
      </c>
      <c r="J24" s="30" t="s">
        <v>64</v>
      </c>
      <c r="K24" s="6" t="s">
        <v>13</v>
      </c>
      <c r="L24" s="43" t="s">
        <v>65</v>
      </c>
      <c r="M24" s="63"/>
      <c r="N24" s="64"/>
      <c r="O24" s="20" t="s">
        <v>66</v>
      </c>
      <c r="P24" s="11">
        <v>5700</v>
      </c>
      <c r="Q24" s="13"/>
      <c r="R24" s="34">
        <f t="shared" si="3"/>
        <v>0</v>
      </c>
      <c r="S24" s="55">
        <f t="shared" si="4"/>
        <v>1900</v>
      </c>
      <c r="T24" s="6">
        <v>22.17</v>
      </c>
      <c r="U24" s="37">
        <f t="shared" si="5"/>
        <v>7.3900000000000006</v>
      </c>
      <c r="V24" s="6" t="s">
        <v>67</v>
      </c>
      <c r="AA24"/>
      <c r="AB24"/>
      <c r="AC24"/>
      <c r="AD24" s="62"/>
      <c r="AE24" s="62"/>
    </row>
    <row r="25" spans="2:31" s="3" customFormat="1" ht="18" x14ac:dyDescent="0.55000000000000004">
      <c r="B25" s="6" t="s">
        <v>112</v>
      </c>
      <c r="C25" s="6" t="s">
        <v>131</v>
      </c>
      <c r="D25" s="6" t="s">
        <v>132</v>
      </c>
      <c r="E25" s="6" t="s">
        <v>61</v>
      </c>
      <c r="F25" s="6" t="s">
        <v>133</v>
      </c>
      <c r="G25" s="6" t="s">
        <v>134</v>
      </c>
      <c r="H25" s="6" t="s">
        <v>34</v>
      </c>
      <c r="I25" s="6" t="s">
        <v>37</v>
      </c>
      <c r="J25" s="30" t="s">
        <v>64</v>
      </c>
      <c r="K25" s="6" t="s">
        <v>13</v>
      </c>
      <c r="L25" s="43" t="s">
        <v>65</v>
      </c>
      <c r="M25" s="63"/>
      <c r="N25" s="64"/>
      <c r="O25" s="20" t="s">
        <v>66</v>
      </c>
      <c r="P25" s="11">
        <v>28350</v>
      </c>
      <c r="Q25" s="13"/>
      <c r="R25" s="34">
        <f t="shared" si="3"/>
        <v>0</v>
      </c>
      <c r="S25" s="55">
        <f t="shared" si="4"/>
        <v>9450</v>
      </c>
      <c r="T25" s="6">
        <v>14.53</v>
      </c>
      <c r="U25" s="37">
        <f t="shared" si="5"/>
        <v>4.8433333333333328</v>
      </c>
      <c r="V25" s="6" t="s">
        <v>67</v>
      </c>
      <c r="AA25"/>
      <c r="AB25"/>
      <c r="AC25"/>
      <c r="AD25" s="62"/>
      <c r="AE25" s="62"/>
    </row>
    <row r="26" spans="2:31" s="3" customFormat="1" ht="18" x14ac:dyDescent="0.55000000000000004">
      <c r="B26" s="6" t="s">
        <v>112</v>
      </c>
      <c r="C26" s="6" t="s">
        <v>135</v>
      </c>
      <c r="D26" s="6" t="s">
        <v>136</v>
      </c>
      <c r="E26" s="6" t="s">
        <v>61</v>
      </c>
      <c r="F26" s="6" t="s">
        <v>137</v>
      </c>
      <c r="G26" s="6" t="s">
        <v>138</v>
      </c>
      <c r="H26" s="6" t="s">
        <v>11</v>
      </c>
      <c r="I26" s="6" t="s">
        <v>37</v>
      </c>
      <c r="J26" s="30" t="s">
        <v>64</v>
      </c>
      <c r="K26" s="6" t="s">
        <v>13</v>
      </c>
      <c r="L26" s="43" t="s">
        <v>65</v>
      </c>
      <c r="M26" s="63"/>
      <c r="N26" s="64"/>
      <c r="O26" s="20" t="s">
        <v>66</v>
      </c>
      <c r="P26" s="11">
        <v>25500</v>
      </c>
      <c r="Q26" s="13"/>
      <c r="R26" s="34">
        <f t="shared" si="3"/>
        <v>0</v>
      </c>
      <c r="S26" s="55">
        <f t="shared" si="4"/>
        <v>8500</v>
      </c>
      <c r="T26" s="6">
        <v>8.85</v>
      </c>
      <c r="U26" s="37">
        <f t="shared" si="5"/>
        <v>2.9499999999999997</v>
      </c>
      <c r="V26" s="6" t="s">
        <v>67</v>
      </c>
      <c r="AA26"/>
      <c r="AB26"/>
      <c r="AC26"/>
      <c r="AD26" s="62"/>
      <c r="AE26" s="62"/>
    </row>
    <row r="27" spans="2:31" s="3" customFormat="1" ht="18" x14ac:dyDescent="0.55000000000000004">
      <c r="B27" s="6" t="s">
        <v>112</v>
      </c>
      <c r="C27" s="6" t="s">
        <v>139</v>
      </c>
      <c r="D27" s="6" t="s">
        <v>139</v>
      </c>
      <c r="E27" s="6" t="s">
        <v>61</v>
      </c>
      <c r="F27" s="6" t="s">
        <v>140</v>
      </c>
      <c r="G27" s="6" t="s">
        <v>141</v>
      </c>
      <c r="H27" s="6" t="s">
        <v>18</v>
      </c>
      <c r="I27" s="6" t="s">
        <v>37</v>
      </c>
      <c r="J27" s="30" t="s">
        <v>64</v>
      </c>
      <c r="K27" s="6" t="s">
        <v>13</v>
      </c>
      <c r="L27" s="43" t="s">
        <v>65</v>
      </c>
      <c r="M27" s="63"/>
      <c r="N27" s="64"/>
      <c r="O27" s="20" t="s">
        <v>66</v>
      </c>
      <c r="P27" s="11">
        <v>51550</v>
      </c>
      <c r="Q27" s="13"/>
      <c r="R27" s="34">
        <f t="shared" si="3"/>
        <v>0</v>
      </c>
      <c r="S27" s="55">
        <f t="shared" si="4"/>
        <v>17183.333333333332</v>
      </c>
      <c r="T27" s="6">
        <v>7.31</v>
      </c>
      <c r="U27" s="37">
        <f t="shared" si="5"/>
        <v>2.4366666666666665</v>
      </c>
      <c r="V27" s="6" t="s">
        <v>67</v>
      </c>
      <c r="AA27"/>
      <c r="AB27"/>
      <c r="AC27"/>
      <c r="AD27" s="62"/>
      <c r="AE27" s="62"/>
    </row>
    <row r="28" spans="2:31" s="3" customFormat="1" ht="18" x14ac:dyDescent="0.55000000000000004">
      <c r="B28" s="6" t="s">
        <v>112</v>
      </c>
      <c r="C28" s="6" t="s">
        <v>142</v>
      </c>
      <c r="D28" s="6" t="s">
        <v>142</v>
      </c>
      <c r="E28" s="6" t="s">
        <v>61</v>
      </c>
      <c r="F28" s="6" t="s">
        <v>143</v>
      </c>
      <c r="G28" s="6" t="s">
        <v>144</v>
      </c>
      <c r="H28" s="6" t="s">
        <v>11</v>
      </c>
      <c r="I28" s="6" t="s">
        <v>37</v>
      </c>
      <c r="J28" s="30" t="s">
        <v>64</v>
      </c>
      <c r="K28" s="6" t="s">
        <v>13</v>
      </c>
      <c r="L28" s="43" t="s">
        <v>65</v>
      </c>
      <c r="M28" s="63"/>
      <c r="N28" s="64"/>
      <c r="O28" s="20" t="s">
        <v>66</v>
      </c>
      <c r="P28" s="11">
        <v>37600</v>
      </c>
      <c r="Q28" s="13"/>
      <c r="R28" s="34">
        <f t="shared" si="3"/>
        <v>0</v>
      </c>
      <c r="S28" s="55">
        <f t="shared" si="4"/>
        <v>12533.333333333334</v>
      </c>
      <c r="T28" s="6">
        <v>8.92</v>
      </c>
      <c r="U28" s="37">
        <f t="shared" si="5"/>
        <v>2.9733333333333332</v>
      </c>
      <c r="V28" s="6" t="s">
        <v>67</v>
      </c>
      <c r="AA28"/>
      <c r="AB28"/>
      <c r="AC28"/>
      <c r="AD28" s="62"/>
      <c r="AE28" s="62"/>
    </row>
    <row r="29" spans="2:31" s="3" customFormat="1" ht="18" x14ac:dyDescent="0.55000000000000004">
      <c r="B29" s="6" t="s">
        <v>112</v>
      </c>
      <c r="C29" s="6" t="s">
        <v>145</v>
      </c>
      <c r="D29" s="6" t="s">
        <v>145</v>
      </c>
      <c r="E29" s="6" t="s">
        <v>61</v>
      </c>
      <c r="F29" s="6" t="s">
        <v>146</v>
      </c>
      <c r="G29" s="6" t="s">
        <v>134</v>
      </c>
      <c r="H29" s="6" t="s">
        <v>11</v>
      </c>
      <c r="I29" s="6" t="s">
        <v>37</v>
      </c>
      <c r="J29" s="30" t="s">
        <v>64</v>
      </c>
      <c r="K29" s="6" t="s">
        <v>13</v>
      </c>
      <c r="L29" s="43" t="s">
        <v>76</v>
      </c>
      <c r="M29" s="63"/>
      <c r="N29" s="64"/>
      <c r="O29" s="20" t="s">
        <v>66</v>
      </c>
      <c r="P29" s="11">
        <v>176950</v>
      </c>
      <c r="Q29" s="13"/>
      <c r="R29" s="34">
        <f t="shared" si="3"/>
        <v>0</v>
      </c>
      <c r="S29" s="55">
        <f t="shared" si="4"/>
        <v>58983.333333333336</v>
      </c>
      <c r="T29" s="6">
        <v>3.57</v>
      </c>
      <c r="U29" s="37">
        <f t="shared" si="5"/>
        <v>1.19</v>
      </c>
      <c r="V29" s="6" t="s">
        <v>67</v>
      </c>
      <c r="AA29"/>
      <c r="AB29"/>
      <c r="AC29"/>
      <c r="AD29" s="62"/>
      <c r="AE29" s="62"/>
    </row>
    <row r="30" spans="2:31" s="3" customFormat="1" ht="18" x14ac:dyDescent="0.55000000000000004">
      <c r="B30" s="6" t="s">
        <v>112</v>
      </c>
      <c r="C30" s="6" t="s">
        <v>147</v>
      </c>
      <c r="D30" s="6" t="s">
        <v>147</v>
      </c>
      <c r="E30" s="6" t="s">
        <v>61</v>
      </c>
      <c r="F30" s="6" t="s">
        <v>148</v>
      </c>
      <c r="G30" s="6" t="s">
        <v>149</v>
      </c>
      <c r="H30" s="6" t="s">
        <v>11</v>
      </c>
      <c r="I30" s="6" t="s">
        <v>37</v>
      </c>
      <c r="J30" s="30" t="s">
        <v>64</v>
      </c>
      <c r="K30" s="6" t="s">
        <v>13</v>
      </c>
      <c r="L30" s="43" t="s">
        <v>106</v>
      </c>
      <c r="M30" s="63" t="s">
        <v>107</v>
      </c>
      <c r="N30" s="64"/>
      <c r="O30" s="20" t="s">
        <v>66</v>
      </c>
      <c r="P30" s="11">
        <v>238800</v>
      </c>
      <c r="Q30" s="13"/>
      <c r="R30" s="34">
        <f t="shared" si="3"/>
        <v>0</v>
      </c>
      <c r="S30" s="55">
        <f t="shared" si="4"/>
        <v>79600</v>
      </c>
      <c r="T30" s="6">
        <v>1.01</v>
      </c>
      <c r="U30" s="37">
        <f t="shared" si="5"/>
        <v>0.33666666666666667</v>
      </c>
      <c r="V30" s="6" t="s">
        <v>150</v>
      </c>
      <c r="AA30"/>
      <c r="AB30"/>
      <c r="AC30"/>
      <c r="AD30" s="62"/>
      <c r="AE30" s="62"/>
    </row>
    <row r="31" spans="2:31" s="3" customFormat="1" ht="18" x14ac:dyDescent="0.55000000000000004">
      <c r="B31" s="6" t="s">
        <v>112</v>
      </c>
      <c r="C31" s="6" t="s">
        <v>151</v>
      </c>
      <c r="D31" s="6" t="s">
        <v>151</v>
      </c>
      <c r="E31" s="6" t="s">
        <v>61</v>
      </c>
      <c r="F31" s="6" t="s">
        <v>152</v>
      </c>
      <c r="G31" s="6" t="s">
        <v>153</v>
      </c>
      <c r="H31" s="6" t="s">
        <v>11</v>
      </c>
      <c r="I31" s="6" t="s">
        <v>37</v>
      </c>
      <c r="J31" s="30" t="s">
        <v>64</v>
      </c>
      <c r="K31" s="6" t="s">
        <v>13</v>
      </c>
      <c r="L31" s="43" t="s">
        <v>106</v>
      </c>
      <c r="M31" s="63" t="s">
        <v>107</v>
      </c>
      <c r="N31" s="64"/>
      <c r="O31" s="20" t="s">
        <v>66</v>
      </c>
      <c r="P31" s="11">
        <v>342600</v>
      </c>
      <c r="Q31" s="13"/>
      <c r="R31" s="34">
        <f t="shared" si="3"/>
        <v>0</v>
      </c>
      <c r="S31" s="55">
        <f t="shared" si="4"/>
        <v>114200</v>
      </c>
      <c r="T31" s="6">
        <v>1.43</v>
      </c>
      <c r="U31" s="37">
        <f t="shared" si="5"/>
        <v>0.47666666666666663</v>
      </c>
      <c r="V31" s="6" t="s">
        <v>150</v>
      </c>
      <c r="AA31"/>
      <c r="AB31"/>
      <c r="AC31"/>
      <c r="AD31" s="62"/>
      <c r="AE31" s="62"/>
    </row>
    <row r="32" spans="2:31" s="3" customFormat="1" ht="18" x14ac:dyDescent="0.55000000000000004">
      <c r="B32" s="6" t="s">
        <v>112</v>
      </c>
      <c r="C32" s="6" t="s">
        <v>154</v>
      </c>
      <c r="D32" s="6" t="s">
        <v>154</v>
      </c>
      <c r="E32" s="6" t="s">
        <v>61</v>
      </c>
      <c r="F32" s="6" t="s">
        <v>155</v>
      </c>
      <c r="G32" s="6" t="s">
        <v>156</v>
      </c>
      <c r="H32" s="6" t="s">
        <v>11</v>
      </c>
      <c r="I32" s="6" t="s">
        <v>37</v>
      </c>
      <c r="J32" s="30" t="s">
        <v>64</v>
      </c>
      <c r="K32" s="6" t="s">
        <v>13</v>
      </c>
      <c r="L32" s="43" t="s">
        <v>76</v>
      </c>
      <c r="M32" s="63"/>
      <c r="N32" s="64"/>
      <c r="O32" s="20" t="s">
        <v>66</v>
      </c>
      <c r="P32" s="11">
        <v>72100</v>
      </c>
      <c r="Q32" s="13"/>
      <c r="R32" s="34">
        <f t="shared" si="3"/>
        <v>0</v>
      </c>
      <c r="S32" s="55">
        <f t="shared" si="4"/>
        <v>24033.333333333332</v>
      </c>
      <c r="T32" s="6">
        <v>3.73</v>
      </c>
      <c r="U32" s="37">
        <f t="shared" si="5"/>
        <v>1.2433333333333334</v>
      </c>
      <c r="V32" s="6" t="s">
        <v>67</v>
      </c>
      <c r="AA32"/>
      <c r="AB32"/>
      <c r="AC32"/>
      <c r="AD32" s="62"/>
      <c r="AE32" s="62"/>
    </row>
    <row r="33" spans="2:31" s="3" customFormat="1" ht="18" x14ac:dyDescent="0.55000000000000004">
      <c r="B33" s="6" t="s">
        <v>112</v>
      </c>
      <c r="C33" s="6" t="s">
        <v>157</v>
      </c>
      <c r="D33" s="6" t="s">
        <v>157</v>
      </c>
      <c r="E33" s="6" t="s">
        <v>61</v>
      </c>
      <c r="F33" s="6" t="s">
        <v>158</v>
      </c>
      <c r="G33" s="6" t="s">
        <v>134</v>
      </c>
      <c r="H33" s="6" t="s">
        <v>18</v>
      </c>
      <c r="I33" s="6" t="s">
        <v>37</v>
      </c>
      <c r="J33" s="30" t="s">
        <v>64</v>
      </c>
      <c r="K33" s="6" t="s">
        <v>13</v>
      </c>
      <c r="L33" s="43" t="s">
        <v>65</v>
      </c>
      <c r="M33" s="63"/>
      <c r="N33" s="64"/>
      <c r="O33" s="20" t="s">
        <v>66</v>
      </c>
      <c r="P33" s="11">
        <v>87790</v>
      </c>
      <c r="Q33" s="13"/>
      <c r="R33" s="34">
        <f t="shared" si="3"/>
        <v>0</v>
      </c>
      <c r="S33" s="55">
        <f t="shared" si="4"/>
        <v>29263.333333333332</v>
      </c>
      <c r="T33" s="6">
        <v>7.3</v>
      </c>
      <c r="U33" s="37">
        <f t="shared" si="5"/>
        <v>2.4333333333333331</v>
      </c>
      <c r="V33" s="6" t="s">
        <v>67</v>
      </c>
      <c r="AA33"/>
      <c r="AB33"/>
      <c r="AC33"/>
      <c r="AD33" s="62"/>
      <c r="AE33" s="62"/>
    </row>
    <row r="34" spans="2:31" s="3" customFormat="1" ht="18" x14ac:dyDescent="0.55000000000000004">
      <c r="B34" s="6" t="s">
        <v>112</v>
      </c>
      <c r="C34" s="6" t="s">
        <v>159</v>
      </c>
      <c r="D34" s="6" t="s">
        <v>159</v>
      </c>
      <c r="E34" s="6" t="s">
        <v>61</v>
      </c>
      <c r="F34" s="6" t="s">
        <v>160</v>
      </c>
      <c r="G34" s="6" t="s">
        <v>161</v>
      </c>
      <c r="H34" s="6" t="s">
        <v>34</v>
      </c>
      <c r="I34" s="6" t="s">
        <v>37</v>
      </c>
      <c r="J34" s="30" t="s">
        <v>64</v>
      </c>
      <c r="K34" s="6" t="s">
        <v>13</v>
      </c>
      <c r="L34" s="43" t="s">
        <v>65</v>
      </c>
      <c r="M34" s="63"/>
      <c r="N34" s="64"/>
      <c r="O34" s="20" t="s">
        <v>66</v>
      </c>
      <c r="P34" s="11">
        <v>49900</v>
      </c>
      <c r="Q34" s="13"/>
      <c r="R34" s="34">
        <f t="shared" si="3"/>
        <v>0</v>
      </c>
      <c r="S34" s="55">
        <f t="shared" si="4"/>
        <v>16633.333333333332</v>
      </c>
      <c r="T34" s="6">
        <v>4.7</v>
      </c>
      <c r="U34" s="37">
        <f t="shared" si="5"/>
        <v>1.5666666666666667</v>
      </c>
      <c r="V34" s="6" t="s">
        <v>67</v>
      </c>
      <c r="AA34"/>
      <c r="AB34"/>
      <c r="AC34"/>
      <c r="AD34" s="62"/>
      <c r="AE34" s="62"/>
    </row>
    <row r="35" spans="2:31" s="3" customFormat="1" ht="18" x14ac:dyDescent="0.55000000000000004">
      <c r="B35" s="6" t="s">
        <v>112</v>
      </c>
      <c r="C35" s="6" t="s">
        <v>162</v>
      </c>
      <c r="D35" s="6" t="s">
        <v>162</v>
      </c>
      <c r="E35" s="6" t="s">
        <v>61</v>
      </c>
      <c r="F35" s="6" t="s">
        <v>163</v>
      </c>
      <c r="G35" s="6" t="s">
        <v>164</v>
      </c>
      <c r="H35" s="6" t="s">
        <v>34</v>
      </c>
      <c r="I35" s="6" t="s">
        <v>37</v>
      </c>
      <c r="J35" s="30" t="s">
        <v>64</v>
      </c>
      <c r="K35" s="6" t="s">
        <v>13</v>
      </c>
      <c r="L35" s="43" t="s">
        <v>76</v>
      </c>
      <c r="M35" s="63"/>
      <c r="N35" s="64"/>
      <c r="O35" s="20" t="s">
        <v>66</v>
      </c>
      <c r="P35" s="11">
        <v>199000</v>
      </c>
      <c r="Q35" s="13"/>
      <c r="R35" s="34">
        <f t="shared" si="3"/>
        <v>0</v>
      </c>
      <c r="S35" s="55">
        <f t="shared" si="4"/>
        <v>66333.333333333328</v>
      </c>
      <c r="T35" s="6">
        <v>3.35</v>
      </c>
      <c r="U35" s="37">
        <f t="shared" si="5"/>
        <v>1.1166666666666667</v>
      </c>
      <c r="V35" s="6" t="s">
        <v>67</v>
      </c>
      <c r="AA35"/>
      <c r="AB35"/>
      <c r="AC35"/>
      <c r="AD35" s="62"/>
      <c r="AE35" s="62"/>
    </row>
    <row r="36" spans="2:31" ht="18" x14ac:dyDescent="0.55000000000000004">
      <c r="G36" s="3"/>
      <c r="J36" s="69"/>
      <c r="P36" s="70"/>
      <c r="Q36" s="16"/>
      <c r="R36" s="71"/>
      <c r="S36" s="72"/>
      <c r="U36" s="73"/>
    </row>
    <row r="37" spans="2:31" ht="18" x14ac:dyDescent="0.55000000000000004">
      <c r="G37" s="3"/>
      <c r="J37" s="69"/>
      <c r="P37" s="70"/>
      <c r="Q37" s="16"/>
      <c r="R37" s="71"/>
      <c r="S37" s="72"/>
      <c r="U37" s="73"/>
    </row>
    <row r="38" spans="2:31" ht="18" x14ac:dyDescent="0.55000000000000004">
      <c r="G38" s="3"/>
      <c r="J38" s="69"/>
      <c r="P38" s="70"/>
      <c r="Q38" s="16"/>
      <c r="R38" s="71"/>
      <c r="S38" s="72"/>
      <c r="U38" s="73"/>
    </row>
    <row r="39" spans="2:31" ht="18" x14ac:dyDescent="0.55000000000000004">
      <c r="G39" s="3"/>
      <c r="J39" s="69"/>
      <c r="P39" s="70"/>
      <c r="Q39" s="16"/>
      <c r="R39" s="71"/>
      <c r="S39" s="72"/>
      <c r="U39" s="73"/>
    </row>
    <row r="40" spans="2:31" ht="18" x14ac:dyDescent="0.55000000000000004">
      <c r="G40" s="3"/>
      <c r="J40" s="69"/>
      <c r="P40" s="70"/>
      <c r="Q40" s="16"/>
      <c r="R40" s="71"/>
      <c r="S40" s="72"/>
      <c r="U40" s="73"/>
    </row>
    <row r="41" spans="2:31" ht="18" x14ac:dyDescent="0.55000000000000004">
      <c r="G41" s="3"/>
      <c r="J41" s="69"/>
      <c r="P41" s="70"/>
      <c r="Q41" s="16"/>
      <c r="R41" s="71"/>
      <c r="S41" s="72"/>
      <c r="U41" s="73"/>
    </row>
    <row r="42" spans="2:31" ht="18" x14ac:dyDescent="0.55000000000000004">
      <c r="G42" s="3"/>
      <c r="J42" s="69"/>
      <c r="P42" s="70"/>
      <c r="Q42" s="16"/>
      <c r="R42" s="71"/>
      <c r="S42" s="72"/>
      <c r="U42" s="73"/>
    </row>
    <row r="46" spans="2:31" ht="18" x14ac:dyDescent="0.55000000000000004">
      <c r="P46"/>
      <c r="Q46"/>
      <c r="R46" s="35"/>
      <c r="S46" s="56"/>
    </row>
    <row r="47" spans="2:31" ht="22.5" x14ac:dyDescent="0.55000000000000004">
      <c r="B47" s="14"/>
      <c r="P47" s="16"/>
      <c r="Q47" s="16"/>
      <c r="R47" s="36"/>
      <c r="S47" s="56"/>
    </row>
  </sheetData>
  <phoneticPr fontId="2"/>
  <pageMargins left="0.7" right="0.7" top="0.75" bottom="0.75" header="0.3" footer="0.3"/>
  <pageSetup paperSize="8"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500-000000000000}">
          <x14:formula1>
            <xm:f>'（入力規則）'!#REF!</xm:f>
          </x14:formula1>
          <xm:sqref>B48:B1048576 B8:B45</xm:sqref>
        </x14:dataValidation>
        <x14:dataValidation type="list" allowBlank="1" showInputMessage="1" showErrorMessage="1" xr:uid="{00000000-0002-0000-0500-000005000000}">
          <x14:formula1>
            <xm:f>'（入力規則）'!$A$2:$A$5</xm:f>
          </x14:formula1>
          <xm:sqref>B5</xm:sqref>
        </x14:dataValidation>
        <x14:dataValidation type="list" allowBlank="1" showInputMessage="1" showErrorMessage="1" xr:uid="{00000000-0002-0000-0500-000002000000}">
          <x14:formula1>
            <xm:f>'（入力規則）'!$D$2:$D$6</xm:f>
          </x14:formula1>
          <xm:sqref>H5:H1048576</xm:sqref>
        </x14:dataValidation>
        <x14:dataValidation type="list" allowBlank="1" showInputMessage="1" showErrorMessage="1" xr:uid="{00000000-0002-0000-0500-000003000000}">
          <x14:formula1>
            <xm:f>'（入力規則）'!$F$2</xm:f>
          </x14:formula1>
          <xm:sqref>K5:K1048576</xm:sqref>
        </x14:dataValidation>
        <x14:dataValidation type="list" allowBlank="1" showInputMessage="1" showErrorMessage="1" xr:uid="{00000000-0002-0000-0500-000004000000}">
          <x14:formula1>
            <xm:f>'（入力規則）'!$H$2:$H$5</xm:f>
          </x14:formula1>
          <xm:sqref>M5:M1048576</xm:sqref>
        </x14:dataValidation>
        <x14:dataValidation type="list" allowBlank="1" showInputMessage="1" showErrorMessage="1" xr:uid="{00000000-0002-0000-0500-000006000000}">
          <x14:formula1>
            <xm:f>'（入力規則）'!$E$2:$E$7</xm:f>
          </x14:formula1>
          <xm:sqref>I5:I1048576</xm:sqref>
        </x14:dataValidation>
        <x14:dataValidation type="list" allowBlank="1" showInputMessage="1" showErrorMessage="1" xr:uid="{00000000-0002-0000-0500-000007000000}">
          <x14:formula1>
            <xm:f>'（入力規則）'!$G$2:$G$5</xm:f>
          </x14:formula1>
          <xm:sqref>J5:J1048576 L5:L1048576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E677-10DC-4BBB-ABF4-E73D6F561FF3}">
  <sheetPr>
    <tabColor theme="4" tint="0.79998168889431442"/>
    <pageSetUpPr fitToPage="1"/>
  </sheetPr>
  <dimension ref="B1:AC40"/>
  <sheetViews>
    <sheetView showGridLines="0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F20" sqref="F20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33203125" customWidth="1"/>
    <col min="8" max="8" width="18" customWidth="1"/>
    <col min="9" max="9" width="14.08203125" customWidth="1"/>
    <col min="10" max="10" width="19.75" style="29" customWidth="1"/>
    <col min="11" max="11" width="18.58203125" customWidth="1"/>
    <col min="12" max="12" width="26.08203125" style="21" customWidth="1"/>
    <col min="13" max="13" width="19.83203125" style="21" customWidth="1"/>
    <col min="14" max="14" width="33.25" style="18" customWidth="1"/>
    <col min="15" max="15" width="33.33203125" style="12" customWidth="1"/>
    <col min="16" max="16" width="18.33203125" style="12" customWidth="1"/>
    <col min="17" max="17" width="17.33203125" style="33" customWidth="1"/>
    <col min="18" max="18" width="30.33203125" style="53" customWidth="1"/>
    <col min="19" max="19" width="16.33203125" customWidth="1"/>
    <col min="20" max="20" width="21.25" style="35" customWidth="1"/>
    <col min="21" max="21" width="46.58203125" customWidth="1"/>
    <col min="22" max="22" width="8.58203125" customWidth="1"/>
    <col min="23" max="24" width="10.08203125" customWidth="1"/>
    <col min="26" max="28" width="12.33203125" customWidth="1"/>
  </cols>
  <sheetData>
    <row r="1" spans="2:29" ht="23" thickBot="1" x14ac:dyDescent="0.6">
      <c r="B1" s="14" t="s">
        <v>38</v>
      </c>
    </row>
    <row r="2" spans="2:29" ht="23" thickBot="1" x14ac:dyDescent="0.6">
      <c r="B2" s="31" t="s">
        <v>39</v>
      </c>
      <c r="C2" s="32">
        <v>45481</v>
      </c>
      <c r="M2" s="17" t="s">
        <v>40</v>
      </c>
      <c r="N2" s="19" t="s">
        <v>41</v>
      </c>
    </row>
    <row r="3" spans="2:29" s="60" customFormat="1" x14ac:dyDescent="0.55000000000000004">
      <c r="M3" s="61"/>
    </row>
    <row r="4" spans="2:29" s="3" customFormat="1" ht="100.5" customHeight="1" thickBot="1" x14ac:dyDescent="0.6">
      <c r="B4" s="5" t="s">
        <v>0</v>
      </c>
      <c r="C4" s="7" t="s">
        <v>42</v>
      </c>
      <c r="D4" s="8" t="s">
        <v>43</v>
      </c>
      <c r="E4" s="8" t="s">
        <v>44</v>
      </c>
      <c r="F4" s="5" t="s">
        <v>45</v>
      </c>
      <c r="G4" s="22" t="s">
        <v>46</v>
      </c>
      <c r="H4" s="25" t="s">
        <v>47</v>
      </c>
      <c r="I4" s="50" t="s">
        <v>48</v>
      </c>
      <c r="J4" s="26" t="s">
        <v>49</v>
      </c>
      <c r="K4" s="51" t="s">
        <v>50</v>
      </c>
      <c r="L4" s="42" t="s">
        <v>51</v>
      </c>
      <c r="M4" s="52" t="s">
        <v>7</v>
      </c>
      <c r="N4" s="38" t="s">
        <v>53</v>
      </c>
      <c r="O4" s="45" t="s">
        <v>54</v>
      </c>
      <c r="P4" s="46" t="s">
        <v>55</v>
      </c>
      <c r="Q4" s="47" t="s">
        <v>56</v>
      </c>
      <c r="R4" s="54" t="s">
        <v>57</v>
      </c>
      <c r="S4" s="48" t="s">
        <v>58</v>
      </c>
      <c r="T4" s="49" t="s">
        <v>59</v>
      </c>
      <c r="U4" s="28" t="s">
        <v>52</v>
      </c>
    </row>
    <row r="5" spans="2:29" s="3" customFormat="1" ht="18.5" thickTop="1" x14ac:dyDescent="0.55000000000000004">
      <c r="B5" s="1" t="s">
        <v>16</v>
      </c>
      <c r="C5" s="23" t="s">
        <v>60</v>
      </c>
      <c r="D5" s="6" t="s">
        <v>60</v>
      </c>
      <c r="E5" s="6" t="s">
        <v>61</v>
      </c>
      <c r="F5" s="6" t="s">
        <v>62</v>
      </c>
      <c r="G5" s="6" t="s">
        <v>63</v>
      </c>
      <c r="H5" s="4" t="s">
        <v>11</v>
      </c>
      <c r="I5" s="6" t="s">
        <v>37</v>
      </c>
      <c r="J5" s="30" t="s">
        <v>64</v>
      </c>
      <c r="K5" s="6" t="s">
        <v>13</v>
      </c>
      <c r="L5" s="43" t="s">
        <v>65</v>
      </c>
      <c r="M5" s="44"/>
      <c r="N5" s="20" t="s">
        <v>66</v>
      </c>
      <c r="O5" s="11">
        <v>84490</v>
      </c>
      <c r="P5" s="13"/>
      <c r="Q5" s="59">
        <f>P5/O5</f>
        <v>0</v>
      </c>
      <c r="R5" s="55">
        <f>O5/3</f>
        <v>28163.333333333332</v>
      </c>
      <c r="S5" s="6">
        <v>5.17</v>
      </c>
      <c r="T5" s="37">
        <f>S5/3</f>
        <v>1.7233333333333334</v>
      </c>
      <c r="U5" s="6" t="s">
        <v>67</v>
      </c>
      <c r="V5" s="58"/>
      <c r="AC5" s="62"/>
    </row>
    <row r="6" spans="2:29" s="3" customFormat="1" x14ac:dyDescent="0.55000000000000004">
      <c r="B6" s="6" t="s">
        <v>68</v>
      </c>
      <c r="C6" s="6" t="s">
        <v>69</v>
      </c>
      <c r="D6" s="10" t="s">
        <v>69</v>
      </c>
      <c r="E6" s="6" t="s">
        <v>61</v>
      </c>
      <c r="F6" s="6" t="s">
        <v>70</v>
      </c>
      <c r="G6" s="6" t="s">
        <v>71</v>
      </c>
      <c r="H6" s="6" t="s">
        <v>34</v>
      </c>
      <c r="I6" s="6" t="s">
        <v>37</v>
      </c>
      <c r="J6" s="30" t="s">
        <v>64</v>
      </c>
      <c r="K6" s="6" t="s">
        <v>13</v>
      </c>
      <c r="L6" s="43" t="s">
        <v>76</v>
      </c>
      <c r="M6" s="44"/>
      <c r="N6" s="20" t="s">
        <v>66</v>
      </c>
      <c r="O6" s="11">
        <v>3649</v>
      </c>
      <c r="P6" s="13"/>
      <c r="Q6" s="34">
        <f t="shared" ref="Q6:Q35" si="0">P6/O6</f>
        <v>0</v>
      </c>
      <c r="R6" s="55">
        <f t="shared" ref="R6:R35" si="1">O6/3</f>
        <v>1216.3333333333333</v>
      </c>
      <c r="S6" s="6">
        <v>3.83</v>
      </c>
      <c r="T6" s="37">
        <f t="shared" ref="T6:T35" si="2">S6/3</f>
        <v>1.2766666666666666</v>
      </c>
      <c r="U6" s="6" t="s">
        <v>67</v>
      </c>
      <c r="AC6" s="62"/>
    </row>
    <row r="7" spans="2:29" s="3" customFormat="1" x14ac:dyDescent="0.55000000000000004">
      <c r="B7" s="1" t="s">
        <v>68</v>
      </c>
      <c r="C7" s="23" t="s">
        <v>72</v>
      </c>
      <c r="D7" s="6" t="s">
        <v>73</v>
      </c>
      <c r="E7" s="6" t="s">
        <v>61</v>
      </c>
      <c r="F7" s="6" t="s">
        <v>74</v>
      </c>
      <c r="G7" s="6" t="s">
        <v>75</v>
      </c>
      <c r="H7" s="6" t="s">
        <v>34</v>
      </c>
      <c r="I7" s="6" t="s">
        <v>37</v>
      </c>
      <c r="J7" s="30" t="s">
        <v>64</v>
      </c>
      <c r="K7" s="6" t="s">
        <v>13</v>
      </c>
      <c r="L7" s="43" t="s">
        <v>76</v>
      </c>
      <c r="M7" s="44"/>
      <c r="N7" s="20" t="s">
        <v>66</v>
      </c>
      <c r="O7" s="11">
        <v>982</v>
      </c>
      <c r="P7" s="13"/>
      <c r="Q7" s="34">
        <f t="shared" si="0"/>
        <v>0</v>
      </c>
      <c r="R7" s="55">
        <f t="shared" si="1"/>
        <v>327.33333333333331</v>
      </c>
      <c r="S7" s="6">
        <v>3.74</v>
      </c>
      <c r="T7" s="37">
        <f t="shared" si="2"/>
        <v>1.2466666666666668</v>
      </c>
      <c r="U7" s="6" t="s">
        <v>67</v>
      </c>
      <c r="AC7" s="62"/>
    </row>
    <row r="8" spans="2:29" s="3" customFormat="1" x14ac:dyDescent="0.55000000000000004">
      <c r="B8" s="1" t="s">
        <v>68</v>
      </c>
      <c r="C8" s="23" t="s">
        <v>77</v>
      </c>
      <c r="D8" s="6" t="s">
        <v>78</v>
      </c>
      <c r="E8" s="6" t="s">
        <v>61</v>
      </c>
      <c r="F8" s="6" t="s">
        <v>79</v>
      </c>
      <c r="G8" s="6" t="s">
        <v>80</v>
      </c>
      <c r="H8" s="6" t="s">
        <v>34</v>
      </c>
      <c r="I8" s="6" t="s">
        <v>37</v>
      </c>
      <c r="J8" s="30" t="s">
        <v>64</v>
      </c>
      <c r="K8" s="6" t="s">
        <v>13</v>
      </c>
      <c r="L8" s="43" t="s">
        <v>65</v>
      </c>
      <c r="M8" s="44"/>
      <c r="N8" s="20" t="s">
        <v>66</v>
      </c>
      <c r="O8" s="11">
        <v>662</v>
      </c>
      <c r="P8" s="13"/>
      <c r="Q8" s="34">
        <f t="shared" si="0"/>
        <v>0</v>
      </c>
      <c r="R8" s="55">
        <f t="shared" si="1"/>
        <v>220.66666666666666</v>
      </c>
      <c r="S8" s="6">
        <v>6</v>
      </c>
      <c r="T8" s="37">
        <f t="shared" si="2"/>
        <v>2</v>
      </c>
      <c r="U8" s="6" t="s">
        <v>67</v>
      </c>
      <c r="AC8" s="62"/>
    </row>
    <row r="9" spans="2:29" s="3" customFormat="1" x14ac:dyDescent="0.55000000000000004">
      <c r="B9" s="1" t="s">
        <v>68</v>
      </c>
      <c r="C9" s="23" t="s">
        <v>81</v>
      </c>
      <c r="D9" s="6" t="s">
        <v>82</v>
      </c>
      <c r="E9" s="6" t="s">
        <v>61</v>
      </c>
      <c r="F9" s="6" t="s">
        <v>83</v>
      </c>
      <c r="G9" s="6" t="s">
        <v>84</v>
      </c>
      <c r="H9" s="6" t="s">
        <v>18</v>
      </c>
      <c r="I9" s="6" t="s">
        <v>37</v>
      </c>
      <c r="J9" s="30" t="s">
        <v>64</v>
      </c>
      <c r="K9" s="6" t="s">
        <v>13</v>
      </c>
      <c r="L9" s="43" t="s">
        <v>65</v>
      </c>
      <c r="M9" s="44"/>
      <c r="N9" s="20" t="s">
        <v>66</v>
      </c>
      <c r="O9" s="11">
        <v>881400</v>
      </c>
      <c r="P9" s="13"/>
      <c r="Q9" s="34">
        <f t="shared" ref="Q9:Q26" si="3">P9/O9</f>
        <v>0</v>
      </c>
      <c r="R9" s="55">
        <f t="shared" ref="R9:R26" si="4">O9/3</f>
        <v>293800</v>
      </c>
      <c r="S9" s="6">
        <v>5.25</v>
      </c>
      <c r="T9" s="37">
        <f t="shared" ref="T9:T26" si="5">S9/3</f>
        <v>1.75</v>
      </c>
      <c r="U9" s="6" t="s">
        <v>67</v>
      </c>
      <c r="AC9" s="62"/>
    </row>
    <row r="10" spans="2:29" s="3" customFormat="1" x14ac:dyDescent="0.55000000000000004">
      <c r="B10" s="1" t="s">
        <v>68</v>
      </c>
      <c r="C10" s="23" t="s">
        <v>85</v>
      </c>
      <c r="D10" s="6" t="s">
        <v>86</v>
      </c>
      <c r="E10" s="6" t="s">
        <v>61</v>
      </c>
      <c r="F10" s="6" t="s">
        <v>87</v>
      </c>
      <c r="G10" s="6" t="s">
        <v>88</v>
      </c>
      <c r="H10" s="6" t="s">
        <v>18</v>
      </c>
      <c r="I10" s="6" t="s">
        <v>37</v>
      </c>
      <c r="J10" s="30" t="s">
        <v>64</v>
      </c>
      <c r="K10" s="6" t="s">
        <v>13</v>
      </c>
      <c r="L10" s="43" t="s">
        <v>65</v>
      </c>
      <c r="M10" s="44"/>
      <c r="N10" s="20" t="s">
        <v>66</v>
      </c>
      <c r="O10" s="11">
        <v>379400</v>
      </c>
      <c r="P10" s="13"/>
      <c r="Q10" s="34">
        <f t="shared" si="3"/>
        <v>0</v>
      </c>
      <c r="R10" s="55">
        <f t="shared" si="4"/>
        <v>126466.66666666667</v>
      </c>
      <c r="S10" s="6">
        <v>24.85</v>
      </c>
      <c r="T10" s="37">
        <f t="shared" si="5"/>
        <v>8.2833333333333332</v>
      </c>
      <c r="U10" s="6" t="s">
        <v>67</v>
      </c>
      <c r="AC10" s="62"/>
    </row>
    <row r="11" spans="2:29" s="3" customFormat="1" x14ac:dyDescent="0.55000000000000004">
      <c r="B11" s="1" t="s">
        <v>68</v>
      </c>
      <c r="C11" s="23" t="s">
        <v>89</v>
      </c>
      <c r="D11" s="6" t="s">
        <v>89</v>
      </c>
      <c r="E11" s="6" t="s">
        <v>61</v>
      </c>
      <c r="F11" s="6" t="s">
        <v>90</v>
      </c>
      <c r="G11" s="6" t="s">
        <v>75</v>
      </c>
      <c r="H11" s="6" t="s">
        <v>11</v>
      </c>
      <c r="I11" s="6" t="s">
        <v>37</v>
      </c>
      <c r="J11" s="30" t="s">
        <v>64</v>
      </c>
      <c r="K11" s="6" t="s">
        <v>13</v>
      </c>
      <c r="L11" s="43" t="s">
        <v>106</v>
      </c>
      <c r="M11" s="44" t="s">
        <v>165</v>
      </c>
      <c r="N11" s="20" t="s">
        <v>66</v>
      </c>
      <c r="O11" s="11">
        <v>26182</v>
      </c>
      <c r="P11" s="13"/>
      <c r="Q11" s="34">
        <f t="shared" si="3"/>
        <v>0</v>
      </c>
      <c r="R11" s="55">
        <f t="shared" si="4"/>
        <v>8727.3333333333339</v>
      </c>
      <c r="S11" s="6">
        <v>2.66</v>
      </c>
      <c r="T11" s="37">
        <f t="shared" si="5"/>
        <v>0.88666666666666671</v>
      </c>
      <c r="U11" s="6" t="s">
        <v>67</v>
      </c>
      <c r="AC11" s="62"/>
    </row>
    <row r="12" spans="2:29" s="3" customFormat="1" x14ac:dyDescent="0.55000000000000004">
      <c r="B12" s="1" t="s">
        <v>68</v>
      </c>
      <c r="C12" s="23" t="s">
        <v>91</v>
      </c>
      <c r="D12" s="6" t="s">
        <v>91</v>
      </c>
      <c r="E12" s="6" t="s">
        <v>61</v>
      </c>
      <c r="F12" s="6" t="s">
        <v>92</v>
      </c>
      <c r="G12" s="6" t="s">
        <v>75</v>
      </c>
      <c r="H12" s="6" t="s">
        <v>11</v>
      </c>
      <c r="I12" s="6" t="s">
        <v>37</v>
      </c>
      <c r="J12" s="30" t="s">
        <v>64</v>
      </c>
      <c r="K12" s="6" t="s">
        <v>13</v>
      </c>
      <c r="L12" s="43" t="s">
        <v>106</v>
      </c>
      <c r="M12" s="44" t="s">
        <v>165</v>
      </c>
      <c r="N12" s="20" t="s">
        <v>66</v>
      </c>
      <c r="O12" s="11">
        <v>890</v>
      </c>
      <c r="P12" s="13"/>
      <c r="Q12" s="34">
        <f t="shared" si="3"/>
        <v>0</v>
      </c>
      <c r="R12" s="55">
        <f t="shared" si="4"/>
        <v>296.66666666666669</v>
      </c>
      <c r="S12" s="6">
        <v>1.44</v>
      </c>
      <c r="T12" s="37">
        <f t="shared" si="5"/>
        <v>0.48</v>
      </c>
      <c r="U12" s="6" t="s">
        <v>67</v>
      </c>
      <c r="AC12" s="62"/>
    </row>
    <row r="13" spans="2:29" s="3" customFormat="1" x14ac:dyDescent="0.55000000000000004">
      <c r="B13" s="1" t="s">
        <v>68</v>
      </c>
      <c r="C13" s="23" t="s">
        <v>93</v>
      </c>
      <c r="D13" s="6" t="s">
        <v>94</v>
      </c>
      <c r="E13" s="6" t="s">
        <v>61</v>
      </c>
      <c r="F13" s="6" t="s">
        <v>95</v>
      </c>
      <c r="G13" s="6" t="s">
        <v>84</v>
      </c>
      <c r="H13" s="6" t="s">
        <v>34</v>
      </c>
      <c r="I13" s="6" t="s">
        <v>37</v>
      </c>
      <c r="J13" s="30" t="s">
        <v>64</v>
      </c>
      <c r="K13" s="6" t="s">
        <v>13</v>
      </c>
      <c r="L13" s="43" t="s">
        <v>76</v>
      </c>
      <c r="M13" s="44"/>
      <c r="N13" s="20" t="s">
        <v>66</v>
      </c>
      <c r="O13" s="11">
        <v>28948600</v>
      </c>
      <c r="P13" s="13"/>
      <c r="Q13" s="34">
        <f t="shared" si="3"/>
        <v>0</v>
      </c>
      <c r="R13" s="55">
        <f t="shared" si="4"/>
        <v>9649533.333333334</v>
      </c>
      <c r="S13" s="6">
        <v>3.79</v>
      </c>
      <c r="T13" s="37">
        <f t="shared" si="5"/>
        <v>1.2633333333333334</v>
      </c>
      <c r="U13" s="6" t="s">
        <v>67</v>
      </c>
      <c r="AC13" s="62"/>
    </row>
    <row r="14" spans="2:29" s="3" customFormat="1" x14ac:dyDescent="0.55000000000000004">
      <c r="B14" s="1" t="s">
        <v>68</v>
      </c>
      <c r="C14" s="23" t="s">
        <v>96</v>
      </c>
      <c r="D14" s="6" t="s">
        <v>96</v>
      </c>
      <c r="E14" s="6" t="s">
        <v>61</v>
      </c>
      <c r="F14" s="6" t="s">
        <v>97</v>
      </c>
      <c r="G14" s="6" t="s">
        <v>75</v>
      </c>
      <c r="H14" s="6" t="s">
        <v>34</v>
      </c>
      <c r="I14" s="6" t="s">
        <v>37</v>
      </c>
      <c r="J14" s="30" t="s">
        <v>64</v>
      </c>
      <c r="K14" s="6" t="s">
        <v>13</v>
      </c>
      <c r="L14" s="43" t="s">
        <v>65</v>
      </c>
      <c r="M14" s="44"/>
      <c r="N14" s="20" t="s">
        <v>66</v>
      </c>
      <c r="O14" s="11">
        <v>6232</v>
      </c>
      <c r="P14" s="13"/>
      <c r="Q14" s="34">
        <f t="shared" si="3"/>
        <v>0</v>
      </c>
      <c r="R14" s="55">
        <f t="shared" si="4"/>
        <v>2077.3333333333335</v>
      </c>
      <c r="S14" s="6">
        <v>4.5199999999999996</v>
      </c>
      <c r="T14" s="37">
        <f t="shared" si="5"/>
        <v>1.5066666666666666</v>
      </c>
      <c r="U14" s="6" t="s">
        <v>67</v>
      </c>
      <c r="AC14" s="62"/>
    </row>
    <row r="15" spans="2:29" s="3" customFormat="1" x14ac:dyDescent="0.55000000000000004">
      <c r="B15" s="1" t="s">
        <v>68</v>
      </c>
      <c r="C15" s="23" t="s">
        <v>98</v>
      </c>
      <c r="D15" s="6" t="s">
        <v>98</v>
      </c>
      <c r="E15" s="6" t="s">
        <v>61</v>
      </c>
      <c r="F15" s="6" t="s">
        <v>99</v>
      </c>
      <c r="G15" s="6" t="s">
        <v>84</v>
      </c>
      <c r="H15" s="6" t="s">
        <v>34</v>
      </c>
      <c r="I15" s="6" t="s">
        <v>37</v>
      </c>
      <c r="J15" s="30" t="s">
        <v>64</v>
      </c>
      <c r="K15" s="6" t="s">
        <v>13</v>
      </c>
      <c r="L15" s="43" t="s">
        <v>65</v>
      </c>
      <c r="M15" s="44"/>
      <c r="N15" s="20" t="s">
        <v>66</v>
      </c>
      <c r="O15" s="11">
        <v>711700</v>
      </c>
      <c r="P15" s="13"/>
      <c r="Q15" s="34">
        <f t="shared" si="3"/>
        <v>0</v>
      </c>
      <c r="R15" s="55">
        <f t="shared" si="4"/>
        <v>237233.33333333334</v>
      </c>
      <c r="S15" s="6">
        <v>11.18</v>
      </c>
      <c r="T15" s="37">
        <f t="shared" si="5"/>
        <v>3.7266666666666666</v>
      </c>
      <c r="U15" s="6" t="s">
        <v>67</v>
      </c>
      <c r="AC15" s="62"/>
    </row>
    <row r="16" spans="2:29" s="3" customFormat="1" x14ac:dyDescent="0.55000000000000004">
      <c r="B16" s="1" t="s">
        <v>68</v>
      </c>
      <c r="C16" s="23" t="s">
        <v>100</v>
      </c>
      <c r="D16" s="6" t="s">
        <v>100</v>
      </c>
      <c r="E16" s="6" t="s">
        <v>61</v>
      </c>
      <c r="F16" s="6" t="s">
        <v>101</v>
      </c>
      <c r="G16" s="6" t="s">
        <v>102</v>
      </c>
      <c r="H16" s="6" t="s">
        <v>34</v>
      </c>
      <c r="I16" s="6" t="s">
        <v>37</v>
      </c>
      <c r="J16" s="30" t="s">
        <v>64</v>
      </c>
      <c r="K16" s="6" t="s">
        <v>13</v>
      </c>
      <c r="L16" s="43" t="s">
        <v>76</v>
      </c>
      <c r="M16" s="44"/>
      <c r="N16" s="20" t="s">
        <v>66</v>
      </c>
      <c r="O16" s="11">
        <v>6917100</v>
      </c>
      <c r="P16" s="13"/>
      <c r="Q16" s="34">
        <f t="shared" si="3"/>
        <v>0</v>
      </c>
      <c r="R16" s="55">
        <f t="shared" si="4"/>
        <v>2305700</v>
      </c>
      <c r="S16" s="6">
        <v>3.65</v>
      </c>
      <c r="T16" s="37">
        <f t="shared" si="5"/>
        <v>1.2166666666666666</v>
      </c>
      <c r="U16" s="6" t="s">
        <v>67</v>
      </c>
      <c r="AC16" s="62"/>
    </row>
    <row r="17" spans="2:29" s="3" customFormat="1" x14ac:dyDescent="0.55000000000000004">
      <c r="B17" s="1" t="s">
        <v>68</v>
      </c>
      <c r="C17" s="23" t="s">
        <v>103</v>
      </c>
      <c r="D17" s="6" t="s">
        <v>103</v>
      </c>
      <c r="E17" s="6" t="s">
        <v>61</v>
      </c>
      <c r="F17" s="6" t="s">
        <v>104</v>
      </c>
      <c r="G17" s="6" t="s">
        <v>105</v>
      </c>
      <c r="H17" s="6" t="s">
        <v>34</v>
      </c>
      <c r="I17" s="6" t="s">
        <v>37</v>
      </c>
      <c r="J17" s="30" t="s">
        <v>64</v>
      </c>
      <c r="K17" s="6" t="s">
        <v>13</v>
      </c>
      <c r="L17" s="43" t="s">
        <v>106</v>
      </c>
      <c r="M17" s="44" t="s">
        <v>107</v>
      </c>
      <c r="N17" s="20" t="s">
        <v>66</v>
      </c>
      <c r="O17" s="11">
        <v>25058660</v>
      </c>
      <c r="P17" s="13"/>
      <c r="Q17" s="34">
        <f t="shared" si="3"/>
        <v>0</v>
      </c>
      <c r="R17" s="55">
        <f t="shared" si="4"/>
        <v>8352886.666666667</v>
      </c>
      <c r="S17" s="6">
        <v>1.36</v>
      </c>
      <c r="T17" s="37">
        <f t="shared" si="5"/>
        <v>0.45333333333333337</v>
      </c>
      <c r="U17" s="6" t="s">
        <v>166</v>
      </c>
      <c r="AC17" s="62"/>
    </row>
    <row r="18" spans="2:29" s="3" customFormat="1" x14ac:dyDescent="0.55000000000000004">
      <c r="B18" s="1" t="s">
        <v>68</v>
      </c>
      <c r="C18" s="23" t="s">
        <v>109</v>
      </c>
      <c r="D18" s="6" t="s">
        <v>109</v>
      </c>
      <c r="E18" s="6" t="s">
        <v>61</v>
      </c>
      <c r="F18" s="6" t="s">
        <v>110</v>
      </c>
      <c r="G18" s="6" t="s">
        <v>111</v>
      </c>
      <c r="H18" s="6" t="s">
        <v>34</v>
      </c>
      <c r="I18" s="6" t="s">
        <v>37</v>
      </c>
      <c r="J18" s="30" t="s">
        <v>64</v>
      </c>
      <c r="K18" s="6" t="s">
        <v>13</v>
      </c>
      <c r="L18" s="43" t="s">
        <v>65</v>
      </c>
      <c r="M18" s="44"/>
      <c r="N18" s="20" t="s">
        <v>66</v>
      </c>
      <c r="O18" s="11">
        <v>33703</v>
      </c>
      <c r="P18" s="13"/>
      <c r="Q18" s="34">
        <f t="shared" si="3"/>
        <v>0</v>
      </c>
      <c r="R18" s="55">
        <f t="shared" si="4"/>
        <v>11234.333333333334</v>
      </c>
      <c r="S18" s="6">
        <v>7.33</v>
      </c>
      <c r="T18" s="37">
        <f t="shared" si="5"/>
        <v>2.4433333333333334</v>
      </c>
      <c r="U18" s="6" t="s">
        <v>67</v>
      </c>
      <c r="AC18" s="62"/>
    </row>
    <row r="19" spans="2:29" s="3" customFormat="1" x14ac:dyDescent="0.55000000000000004">
      <c r="B19" s="1" t="s">
        <v>112</v>
      </c>
      <c r="C19" s="23" t="s">
        <v>113</v>
      </c>
      <c r="D19" s="6" t="s">
        <v>113</v>
      </c>
      <c r="E19" s="6" t="s">
        <v>61</v>
      </c>
      <c r="F19" s="6" t="s">
        <v>114</v>
      </c>
      <c r="G19" s="6" t="s">
        <v>115</v>
      </c>
      <c r="H19" s="6" t="s">
        <v>11</v>
      </c>
      <c r="I19" s="6" t="s">
        <v>37</v>
      </c>
      <c r="J19" s="30" t="s">
        <v>64</v>
      </c>
      <c r="K19" s="6" t="s">
        <v>13</v>
      </c>
      <c r="L19" s="43" t="s">
        <v>65</v>
      </c>
      <c r="M19" s="44"/>
      <c r="N19" s="20" t="s">
        <v>66</v>
      </c>
      <c r="O19" s="11">
        <v>1800</v>
      </c>
      <c r="P19" s="13"/>
      <c r="Q19" s="34">
        <f t="shared" si="3"/>
        <v>0</v>
      </c>
      <c r="R19" s="55">
        <f t="shared" si="4"/>
        <v>600</v>
      </c>
      <c r="S19" s="6">
        <v>25.92</v>
      </c>
      <c r="T19" s="37">
        <f t="shared" si="5"/>
        <v>8.64</v>
      </c>
      <c r="U19" s="6" t="s">
        <v>67</v>
      </c>
      <c r="AC19" s="62"/>
    </row>
    <row r="20" spans="2:29" s="3" customFormat="1" x14ac:dyDescent="0.55000000000000004">
      <c r="B20" s="1" t="s">
        <v>112</v>
      </c>
      <c r="C20" s="23" t="s">
        <v>116</v>
      </c>
      <c r="D20" s="6" t="s">
        <v>116</v>
      </c>
      <c r="E20" s="6" t="s">
        <v>61</v>
      </c>
      <c r="F20" s="6" t="s">
        <v>117</v>
      </c>
      <c r="G20" s="6" t="s">
        <v>118</v>
      </c>
      <c r="H20" s="6" t="s">
        <v>34</v>
      </c>
      <c r="I20" s="6" t="s">
        <v>37</v>
      </c>
      <c r="J20" s="30" t="s">
        <v>64</v>
      </c>
      <c r="K20" s="6" t="s">
        <v>13</v>
      </c>
      <c r="L20" s="43" t="s">
        <v>65</v>
      </c>
      <c r="M20" s="44"/>
      <c r="N20" s="20" t="s">
        <v>66</v>
      </c>
      <c r="O20" s="11">
        <v>20220</v>
      </c>
      <c r="P20" s="13"/>
      <c r="Q20" s="34">
        <f t="shared" si="3"/>
        <v>0</v>
      </c>
      <c r="R20" s="55">
        <f t="shared" si="4"/>
        <v>6740</v>
      </c>
      <c r="S20" s="6">
        <v>5.04</v>
      </c>
      <c r="T20" s="37">
        <f t="shared" si="5"/>
        <v>1.68</v>
      </c>
      <c r="U20" s="6" t="s">
        <v>67</v>
      </c>
      <c r="AC20" s="62"/>
    </row>
    <row r="21" spans="2:29" s="3" customFormat="1" x14ac:dyDescent="0.55000000000000004">
      <c r="B21" s="1" t="s">
        <v>112</v>
      </c>
      <c r="C21" s="23" t="s">
        <v>119</v>
      </c>
      <c r="D21" s="6" t="s">
        <v>119</v>
      </c>
      <c r="E21" s="6" t="s">
        <v>61</v>
      </c>
      <c r="F21" s="6" t="s">
        <v>120</v>
      </c>
      <c r="G21" s="6" t="s">
        <v>121</v>
      </c>
      <c r="H21" s="6" t="s">
        <v>18</v>
      </c>
      <c r="I21" s="6" t="s">
        <v>37</v>
      </c>
      <c r="J21" s="30" t="s">
        <v>64</v>
      </c>
      <c r="K21" s="6" t="s">
        <v>13</v>
      </c>
      <c r="L21" s="43" t="s">
        <v>65</v>
      </c>
      <c r="M21" s="44"/>
      <c r="N21" s="20" t="s">
        <v>66</v>
      </c>
      <c r="O21" s="11">
        <v>7940</v>
      </c>
      <c r="P21" s="13"/>
      <c r="Q21" s="34">
        <f t="shared" si="3"/>
        <v>0</v>
      </c>
      <c r="R21" s="55">
        <f t="shared" si="4"/>
        <v>2646.6666666666665</v>
      </c>
      <c r="S21" s="6">
        <v>31.31</v>
      </c>
      <c r="T21" s="37">
        <f t="shared" si="5"/>
        <v>10.436666666666666</v>
      </c>
      <c r="U21" s="6" t="s">
        <v>67</v>
      </c>
      <c r="AC21" s="62"/>
    </row>
    <row r="22" spans="2:29" s="3" customFormat="1" x14ac:dyDescent="0.55000000000000004">
      <c r="B22" s="1" t="s">
        <v>112</v>
      </c>
      <c r="C22" s="23" t="s">
        <v>122</v>
      </c>
      <c r="D22" s="6" t="s">
        <v>122</v>
      </c>
      <c r="E22" s="6" t="s">
        <v>61</v>
      </c>
      <c r="F22" s="6" t="s">
        <v>123</v>
      </c>
      <c r="G22" s="6" t="s">
        <v>124</v>
      </c>
      <c r="H22" s="6" t="s">
        <v>11</v>
      </c>
      <c r="I22" s="6" t="s">
        <v>37</v>
      </c>
      <c r="J22" s="30" t="s">
        <v>64</v>
      </c>
      <c r="K22" s="6" t="s">
        <v>13</v>
      </c>
      <c r="L22" s="43" t="s">
        <v>65</v>
      </c>
      <c r="M22" s="44"/>
      <c r="N22" s="20" t="s">
        <v>66</v>
      </c>
      <c r="O22" s="11">
        <v>43650</v>
      </c>
      <c r="P22" s="13"/>
      <c r="Q22" s="34">
        <f t="shared" si="3"/>
        <v>0</v>
      </c>
      <c r="R22" s="55">
        <f t="shared" si="4"/>
        <v>14550</v>
      </c>
      <c r="S22" s="6">
        <v>20.48</v>
      </c>
      <c r="T22" s="37">
        <f t="shared" si="5"/>
        <v>6.8266666666666671</v>
      </c>
      <c r="U22" s="6" t="s">
        <v>67</v>
      </c>
      <c r="AC22" s="62"/>
    </row>
    <row r="23" spans="2:29" s="3" customFormat="1" x14ac:dyDescent="0.55000000000000004">
      <c r="B23" s="1" t="s">
        <v>112</v>
      </c>
      <c r="C23" s="23" t="s">
        <v>125</v>
      </c>
      <c r="D23" s="6" t="s">
        <v>125</v>
      </c>
      <c r="E23" s="6" t="s">
        <v>61</v>
      </c>
      <c r="F23" s="6" t="s">
        <v>126</v>
      </c>
      <c r="G23" s="6" t="s">
        <v>127</v>
      </c>
      <c r="H23" s="6" t="s">
        <v>18</v>
      </c>
      <c r="I23" s="6" t="s">
        <v>37</v>
      </c>
      <c r="J23" s="30" t="s">
        <v>64</v>
      </c>
      <c r="K23" s="6" t="s">
        <v>13</v>
      </c>
      <c r="L23" s="43" t="s">
        <v>65</v>
      </c>
      <c r="M23" s="44"/>
      <c r="N23" s="20" t="s">
        <v>66</v>
      </c>
      <c r="O23" s="11">
        <v>10410</v>
      </c>
      <c r="P23" s="13"/>
      <c r="Q23" s="34">
        <f t="shared" si="3"/>
        <v>0</v>
      </c>
      <c r="R23" s="55">
        <f t="shared" si="4"/>
        <v>3470</v>
      </c>
      <c r="S23" s="6">
        <v>31.73</v>
      </c>
      <c r="T23" s="37">
        <f t="shared" si="5"/>
        <v>10.576666666666666</v>
      </c>
      <c r="U23" s="6" t="s">
        <v>67</v>
      </c>
      <c r="AC23" s="62"/>
    </row>
    <row r="24" spans="2:29" s="3" customFormat="1" x14ac:dyDescent="0.55000000000000004">
      <c r="B24" s="1" t="s">
        <v>112</v>
      </c>
      <c r="C24" s="23" t="s">
        <v>128</v>
      </c>
      <c r="D24" s="6" t="s">
        <v>128</v>
      </c>
      <c r="E24" s="6" t="s">
        <v>61</v>
      </c>
      <c r="F24" s="6" t="s">
        <v>129</v>
      </c>
      <c r="G24" s="6" t="s">
        <v>130</v>
      </c>
      <c r="H24" s="6" t="s">
        <v>34</v>
      </c>
      <c r="I24" s="6" t="s">
        <v>37</v>
      </c>
      <c r="J24" s="30" t="s">
        <v>64</v>
      </c>
      <c r="K24" s="6" t="s">
        <v>13</v>
      </c>
      <c r="L24" s="43" t="s">
        <v>65</v>
      </c>
      <c r="M24" s="44"/>
      <c r="N24" s="20" t="s">
        <v>66</v>
      </c>
      <c r="O24" s="11">
        <v>5620</v>
      </c>
      <c r="P24" s="13"/>
      <c r="Q24" s="34">
        <f t="shared" si="3"/>
        <v>0</v>
      </c>
      <c r="R24" s="55">
        <f t="shared" si="4"/>
        <v>1873.3333333333333</v>
      </c>
      <c r="S24" s="6">
        <v>16.72</v>
      </c>
      <c r="T24" s="37">
        <f t="shared" si="5"/>
        <v>5.5733333333333333</v>
      </c>
      <c r="U24" s="6" t="s">
        <v>67</v>
      </c>
      <c r="AC24" s="62"/>
    </row>
    <row r="25" spans="2:29" s="3" customFormat="1" x14ac:dyDescent="0.55000000000000004">
      <c r="B25" s="1" t="s">
        <v>112</v>
      </c>
      <c r="C25" s="23" t="s">
        <v>131</v>
      </c>
      <c r="D25" s="6" t="s">
        <v>132</v>
      </c>
      <c r="E25" s="6" t="s">
        <v>61</v>
      </c>
      <c r="F25" s="6" t="s">
        <v>133</v>
      </c>
      <c r="G25" s="6" t="s">
        <v>134</v>
      </c>
      <c r="H25" s="6" t="s">
        <v>11</v>
      </c>
      <c r="I25" s="6" t="s">
        <v>37</v>
      </c>
      <c r="J25" s="30" t="s">
        <v>64</v>
      </c>
      <c r="K25" s="6" t="s">
        <v>13</v>
      </c>
      <c r="L25" s="43" t="s">
        <v>65</v>
      </c>
      <c r="M25" s="44"/>
      <c r="N25" s="20" t="s">
        <v>66</v>
      </c>
      <c r="O25" s="11">
        <v>29500</v>
      </c>
      <c r="P25" s="13"/>
      <c r="Q25" s="34">
        <f t="shared" si="3"/>
        <v>0</v>
      </c>
      <c r="R25" s="55">
        <f t="shared" si="4"/>
        <v>9833.3333333333339</v>
      </c>
      <c r="S25" s="6">
        <v>13.97</v>
      </c>
      <c r="T25" s="37">
        <f t="shared" si="5"/>
        <v>4.6566666666666672</v>
      </c>
      <c r="U25" s="6" t="s">
        <v>67</v>
      </c>
      <c r="AC25" s="62"/>
    </row>
    <row r="26" spans="2:29" s="3" customFormat="1" x14ac:dyDescent="0.55000000000000004">
      <c r="B26" s="1" t="s">
        <v>112</v>
      </c>
      <c r="C26" s="23" t="s">
        <v>135</v>
      </c>
      <c r="D26" s="6" t="s">
        <v>136</v>
      </c>
      <c r="E26" s="6" t="s">
        <v>61</v>
      </c>
      <c r="F26" s="6" t="s">
        <v>137</v>
      </c>
      <c r="G26" s="6" t="s">
        <v>138</v>
      </c>
      <c r="H26" s="6" t="s">
        <v>18</v>
      </c>
      <c r="I26" s="6" t="s">
        <v>37</v>
      </c>
      <c r="J26" s="30" t="s">
        <v>64</v>
      </c>
      <c r="K26" s="6" t="s">
        <v>13</v>
      </c>
      <c r="L26" s="43" t="s">
        <v>65</v>
      </c>
      <c r="M26" s="44"/>
      <c r="N26" s="20" t="s">
        <v>66</v>
      </c>
      <c r="O26" s="11">
        <v>22950</v>
      </c>
      <c r="P26" s="13"/>
      <c r="Q26" s="34">
        <f t="shared" si="3"/>
        <v>0</v>
      </c>
      <c r="R26" s="55">
        <f t="shared" si="4"/>
        <v>7650</v>
      </c>
      <c r="S26" s="6">
        <v>13.23</v>
      </c>
      <c r="T26" s="37">
        <f t="shared" si="5"/>
        <v>4.41</v>
      </c>
      <c r="U26" s="6" t="s">
        <v>67</v>
      </c>
      <c r="AC26" s="62"/>
    </row>
    <row r="27" spans="2:29" s="3" customFormat="1" x14ac:dyDescent="0.55000000000000004">
      <c r="B27" s="6" t="s">
        <v>112</v>
      </c>
      <c r="C27" s="6" t="s">
        <v>139</v>
      </c>
      <c r="D27" s="6" t="s">
        <v>139</v>
      </c>
      <c r="E27" s="6" t="s">
        <v>61</v>
      </c>
      <c r="F27" s="6" t="s">
        <v>140</v>
      </c>
      <c r="G27" s="6" t="s">
        <v>141</v>
      </c>
      <c r="H27" s="6" t="s">
        <v>11</v>
      </c>
      <c r="I27" s="6" t="s">
        <v>37</v>
      </c>
      <c r="J27" s="30" t="s">
        <v>64</v>
      </c>
      <c r="K27" s="6" t="s">
        <v>13</v>
      </c>
      <c r="L27" s="43" t="s">
        <v>76</v>
      </c>
      <c r="M27" s="44"/>
      <c r="N27" s="20" t="s">
        <v>66</v>
      </c>
      <c r="O27" s="11">
        <v>65750</v>
      </c>
      <c r="P27" s="13"/>
      <c r="Q27" s="34">
        <f t="shared" si="0"/>
        <v>0</v>
      </c>
      <c r="R27" s="55">
        <f t="shared" si="1"/>
        <v>21916.666666666668</v>
      </c>
      <c r="S27" s="6">
        <v>3.32</v>
      </c>
      <c r="T27" s="37">
        <f t="shared" si="2"/>
        <v>1.1066666666666667</v>
      </c>
      <c r="U27" s="6" t="s">
        <v>67</v>
      </c>
      <c r="AC27" s="62"/>
    </row>
    <row r="28" spans="2:29" s="3" customFormat="1" x14ac:dyDescent="0.55000000000000004">
      <c r="B28" s="6" t="s">
        <v>112</v>
      </c>
      <c r="C28" s="6" t="s">
        <v>142</v>
      </c>
      <c r="D28" s="6" t="s">
        <v>142</v>
      </c>
      <c r="E28" s="6" t="s">
        <v>61</v>
      </c>
      <c r="F28" s="6" t="s">
        <v>143</v>
      </c>
      <c r="G28" s="6" t="s">
        <v>144</v>
      </c>
      <c r="H28" s="6" t="s">
        <v>18</v>
      </c>
      <c r="I28" s="6" t="s">
        <v>37</v>
      </c>
      <c r="J28" s="30" t="s">
        <v>64</v>
      </c>
      <c r="K28" s="6" t="s">
        <v>13</v>
      </c>
      <c r="L28" s="43" t="s">
        <v>65</v>
      </c>
      <c r="M28" s="44"/>
      <c r="N28" s="20" t="s">
        <v>66</v>
      </c>
      <c r="O28" s="11">
        <v>30600</v>
      </c>
      <c r="P28" s="13"/>
      <c r="Q28" s="34">
        <f t="shared" si="0"/>
        <v>0</v>
      </c>
      <c r="R28" s="55">
        <f t="shared" si="1"/>
        <v>10200</v>
      </c>
      <c r="S28" s="6">
        <v>10.59</v>
      </c>
      <c r="T28" s="37">
        <f t="shared" si="2"/>
        <v>3.53</v>
      </c>
      <c r="U28" s="6" t="s">
        <v>67</v>
      </c>
      <c r="AC28" s="62"/>
    </row>
    <row r="29" spans="2:29" s="3" customFormat="1" x14ac:dyDescent="0.55000000000000004">
      <c r="B29" s="6" t="s">
        <v>112</v>
      </c>
      <c r="C29" s="6" t="s">
        <v>145</v>
      </c>
      <c r="D29" s="6" t="s">
        <v>145</v>
      </c>
      <c r="E29" s="6" t="s">
        <v>61</v>
      </c>
      <c r="F29" s="6" t="s">
        <v>146</v>
      </c>
      <c r="G29" s="6" t="s">
        <v>134</v>
      </c>
      <c r="H29" s="6" t="s">
        <v>11</v>
      </c>
      <c r="I29" s="6" t="s">
        <v>37</v>
      </c>
      <c r="J29" s="30" t="s">
        <v>64</v>
      </c>
      <c r="K29" s="6" t="s">
        <v>13</v>
      </c>
      <c r="L29" s="43" t="s">
        <v>76</v>
      </c>
      <c r="M29" s="44"/>
      <c r="N29" s="20" t="s">
        <v>66</v>
      </c>
      <c r="O29" s="11">
        <v>176950</v>
      </c>
      <c r="P29" s="13"/>
      <c r="Q29" s="34">
        <f t="shared" si="0"/>
        <v>0</v>
      </c>
      <c r="R29" s="55">
        <f t="shared" si="1"/>
        <v>58983.333333333336</v>
      </c>
      <c r="S29" s="6">
        <v>4.0999999999999996</v>
      </c>
      <c r="T29" s="37">
        <f t="shared" si="2"/>
        <v>1.3666666666666665</v>
      </c>
      <c r="U29" s="6" t="s">
        <v>67</v>
      </c>
      <c r="AC29" s="62"/>
    </row>
    <row r="30" spans="2:29" s="3" customFormat="1" x14ac:dyDescent="0.55000000000000004">
      <c r="B30" s="6" t="s">
        <v>112</v>
      </c>
      <c r="C30" s="6" t="s">
        <v>147</v>
      </c>
      <c r="D30" s="6" t="s">
        <v>147</v>
      </c>
      <c r="E30" s="6" t="s">
        <v>61</v>
      </c>
      <c r="F30" s="6" t="s">
        <v>148</v>
      </c>
      <c r="G30" s="6" t="s">
        <v>149</v>
      </c>
      <c r="H30" s="6" t="s">
        <v>11</v>
      </c>
      <c r="I30" s="6" t="s">
        <v>37</v>
      </c>
      <c r="J30" s="30" t="s">
        <v>64</v>
      </c>
      <c r="K30" s="6" t="s">
        <v>13</v>
      </c>
      <c r="L30" s="43" t="s">
        <v>106</v>
      </c>
      <c r="M30" s="44" t="s">
        <v>107</v>
      </c>
      <c r="N30" s="20" t="s">
        <v>66</v>
      </c>
      <c r="O30" s="11">
        <v>238800</v>
      </c>
      <c r="P30" s="13"/>
      <c r="Q30" s="34">
        <f t="shared" si="0"/>
        <v>0</v>
      </c>
      <c r="R30" s="55">
        <f t="shared" si="1"/>
        <v>79600</v>
      </c>
      <c r="S30" s="6">
        <v>1.58</v>
      </c>
      <c r="T30" s="37">
        <f t="shared" si="2"/>
        <v>0.52666666666666673</v>
      </c>
      <c r="U30" s="6" t="s">
        <v>167</v>
      </c>
      <c r="AC30" s="62"/>
    </row>
    <row r="31" spans="2:29" s="3" customFormat="1" x14ac:dyDescent="0.55000000000000004">
      <c r="B31" s="6" t="s">
        <v>112</v>
      </c>
      <c r="C31" s="6" t="s">
        <v>151</v>
      </c>
      <c r="D31" s="6" t="s">
        <v>151</v>
      </c>
      <c r="E31" s="6" t="s">
        <v>61</v>
      </c>
      <c r="F31" s="6" t="s">
        <v>152</v>
      </c>
      <c r="G31" s="6" t="s">
        <v>153</v>
      </c>
      <c r="H31" s="6" t="s">
        <v>11</v>
      </c>
      <c r="I31" s="6" t="s">
        <v>37</v>
      </c>
      <c r="J31" s="30" t="s">
        <v>64</v>
      </c>
      <c r="K31" s="6" t="s">
        <v>13</v>
      </c>
      <c r="L31" s="43" t="s">
        <v>106</v>
      </c>
      <c r="M31" s="44" t="s">
        <v>107</v>
      </c>
      <c r="N31" s="20" t="s">
        <v>66</v>
      </c>
      <c r="O31" s="11">
        <v>393650</v>
      </c>
      <c r="P31" s="13"/>
      <c r="Q31" s="34">
        <f t="shared" si="0"/>
        <v>0</v>
      </c>
      <c r="R31" s="55">
        <f t="shared" si="1"/>
        <v>131216.66666666666</v>
      </c>
      <c r="S31" s="6">
        <v>0.93</v>
      </c>
      <c r="T31" s="37">
        <f t="shared" si="2"/>
        <v>0.31</v>
      </c>
      <c r="U31" s="6" t="s">
        <v>167</v>
      </c>
      <c r="AC31" s="62"/>
    </row>
    <row r="32" spans="2:29" s="3" customFormat="1" x14ac:dyDescent="0.55000000000000004">
      <c r="B32" s="6" t="s">
        <v>112</v>
      </c>
      <c r="C32" s="6" t="s">
        <v>154</v>
      </c>
      <c r="D32" s="6" t="s">
        <v>154</v>
      </c>
      <c r="E32" s="6" t="s">
        <v>61</v>
      </c>
      <c r="F32" s="6" t="s">
        <v>155</v>
      </c>
      <c r="G32" s="6" t="s">
        <v>156</v>
      </c>
      <c r="H32" s="6" t="s">
        <v>34</v>
      </c>
      <c r="I32" s="6" t="s">
        <v>37</v>
      </c>
      <c r="J32" s="30" t="s">
        <v>64</v>
      </c>
      <c r="K32" s="6" t="s">
        <v>13</v>
      </c>
      <c r="L32" s="43" t="s">
        <v>65</v>
      </c>
      <c r="M32" s="44"/>
      <c r="N32" s="20" t="s">
        <v>66</v>
      </c>
      <c r="O32" s="11">
        <v>80750</v>
      </c>
      <c r="P32" s="13"/>
      <c r="Q32" s="34">
        <f t="shared" si="0"/>
        <v>0</v>
      </c>
      <c r="R32" s="55">
        <f t="shared" si="1"/>
        <v>26916.666666666668</v>
      </c>
      <c r="S32" s="6">
        <v>4.63</v>
      </c>
      <c r="T32" s="37">
        <f t="shared" si="2"/>
        <v>1.5433333333333332</v>
      </c>
      <c r="U32" s="6" t="s">
        <v>67</v>
      </c>
      <c r="AC32" s="62"/>
    </row>
    <row r="33" spans="2:29" s="3" customFormat="1" x14ac:dyDescent="0.55000000000000004">
      <c r="B33" s="6" t="s">
        <v>112</v>
      </c>
      <c r="C33" s="6" t="s">
        <v>157</v>
      </c>
      <c r="D33" s="6" t="s">
        <v>157</v>
      </c>
      <c r="E33" s="6" t="s">
        <v>61</v>
      </c>
      <c r="F33" s="6" t="s">
        <v>158</v>
      </c>
      <c r="G33" s="6" t="s">
        <v>134</v>
      </c>
      <c r="H33" s="6" t="s">
        <v>11</v>
      </c>
      <c r="I33" s="6" t="s">
        <v>37</v>
      </c>
      <c r="J33" s="30" t="s">
        <v>64</v>
      </c>
      <c r="K33" s="6" t="s">
        <v>13</v>
      </c>
      <c r="L33" s="43" t="s">
        <v>76</v>
      </c>
      <c r="M33" s="44"/>
      <c r="N33" s="20" t="s">
        <v>66</v>
      </c>
      <c r="O33" s="11">
        <v>109640</v>
      </c>
      <c r="P33" s="13"/>
      <c r="Q33" s="34">
        <f t="shared" si="0"/>
        <v>0</v>
      </c>
      <c r="R33" s="55">
        <f t="shared" si="1"/>
        <v>36546.666666666664</v>
      </c>
      <c r="S33" s="6">
        <v>3.14</v>
      </c>
      <c r="T33" s="37">
        <f t="shared" si="2"/>
        <v>1.0466666666666666</v>
      </c>
      <c r="U33" s="6" t="s">
        <v>67</v>
      </c>
      <c r="AC33" s="62"/>
    </row>
    <row r="34" spans="2:29" s="3" customFormat="1" x14ac:dyDescent="0.55000000000000004">
      <c r="B34" s="6" t="s">
        <v>112</v>
      </c>
      <c r="C34" s="6" t="s">
        <v>159</v>
      </c>
      <c r="D34" s="6" t="s">
        <v>159</v>
      </c>
      <c r="E34" s="6" t="s">
        <v>61</v>
      </c>
      <c r="F34" s="6" t="s">
        <v>160</v>
      </c>
      <c r="G34" s="6" t="s">
        <v>161</v>
      </c>
      <c r="H34" s="6" t="s">
        <v>11</v>
      </c>
      <c r="I34" s="6" t="s">
        <v>37</v>
      </c>
      <c r="J34" s="30" t="s">
        <v>64</v>
      </c>
      <c r="K34" s="6" t="s">
        <v>13</v>
      </c>
      <c r="L34" s="43" t="s">
        <v>76</v>
      </c>
      <c r="M34" s="44"/>
      <c r="N34" s="20" t="s">
        <v>66</v>
      </c>
      <c r="O34" s="11">
        <v>88000</v>
      </c>
      <c r="P34" s="13"/>
      <c r="Q34" s="34">
        <f t="shared" si="0"/>
        <v>0</v>
      </c>
      <c r="R34" s="55">
        <f t="shared" si="1"/>
        <v>29333.333333333332</v>
      </c>
      <c r="S34" s="6">
        <v>3.85</v>
      </c>
      <c r="T34" s="37">
        <f t="shared" si="2"/>
        <v>1.2833333333333334</v>
      </c>
      <c r="U34" s="6" t="s">
        <v>67</v>
      </c>
      <c r="AC34" s="62"/>
    </row>
    <row r="35" spans="2:29" s="3" customFormat="1" x14ac:dyDescent="0.55000000000000004">
      <c r="B35" s="6" t="s">
        <v>112</v>
      </c>
      <c r="C35" s="6" t="s">
        <v>162</v>
      </c>
      <c r="D35" s="6" t="s">
        <v>162</v>
      </c>
      <c r="E35" s="6" t="s">
        <v>61</v>
      </c>
      <c r="F35" s="6" t="s">
        <v>163</v>
      </c>
      <c r="G35" s="6" t="s">
        <v>164</v>
      </c>
      <c r="H35" s="6" t="s">
        <v>11</v>
      </c>
      <c r="I35" s="6" t="s">
        <v>37</v>
      </c>
      <c r="J35" s="30" t="s">
        <v>64</v>
      </c>
      <c r="K35" s="6" t="s">
        <v>13</v>
      </c>
      <c r="L35" s="43" t="s">
        <v>76</v>
      </c>
      <c r="M35" s="44"/>
      <c r="N35" s="20" t="s">
        <v>66</v>
      </c>
      <c r="O35" s="11">
        <v>288750</v>
      </c>
      <c r="P35" s="13"/>
      <c r="Q35" s="34">
        <f t="shared" si="0"/>
        <v>0</v>
      </c>
      <c r="R35" s="55">
        <f t="shared" si="1"/>
        <v>96250</v>
      </c>
      <c r="S35" s="6">
        <v>4.18</v>
      </c>
      <c r="T35" s="37">
        <f t="shared" si="2"/>
        <v>1.3933333333333333</v>
      </c>
      <c r="U35" s="6" t="s">
        <v>67</v>
      </c>
      <c r="AC35" s="62"/>
    </row>
    <row r="39" spans="2:29" x14ac:dyDescent="0.55000000000000004">
      <c r="O39"/>
      <c r="P39"/>
      <c r="Q39" s="35"/>
      <c r="R39" s="56"/>
    </row>
    <row r="40" spans="2:29" ht="22.5" x14ac:dyDescent="0.55000000000000004">
      <c r="B40" s="14"/>
      <c r="O40" s="16"/>
      <c r="P40" s="16"/>
      <c r="Q40" s="36"/>
      <c r="R40" s="56"/>
    </row>
  </sheetData>
  <phoneticPr fontId="2"/>
  <dataValidations count="1">
    <dataValidation type="list" allowBlank="1" showInputMessage="1" showErrorMessage="1" sqref="B6" xr:uid="{79846C56-0ACB-415B-AAFB-0AF41010295A}"/>
  </dataValidations>
  <pageMargins left="0.7" right="0.7" top="0.75" bottom="0.75" header="0.3" footer="0.3"/>
  <pageSetup paperSize="8"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5A4AEA58-DB44-47A9-AEDC-04549049CC53}">
          <x14:formula1>
            <xm:f>'（入力規則）'!$A$2:$A$5</xm:f>
          </x14:formula1>
          <xm:sqref>B5</xm:sqref>
        </x14:dataValidation>
        <x14:dataValidation type="list" allowBlank="1" showInputMessage="1" showErrorMessage="1" xr:uid="{FCE64618-52E4-4DC2-B968-D3FB2B89BEAA}">
          <x14:formula1>
            <xm:f>'（入力規則）'!#REF!</xm:f>
          </x14:formula1>
          <xm:sqref>B41:B1048576 B27:B38</xm:sqref>
        </x14:dataValidation>
        <x14:dataValidation type="list" allowBlank="1" showInputMessage="1" showErrorMessage="1" xr:uid="{DEA155AD-F0AD-46AB-993C-3555FE76301D}">
          <x14:formula1>
            <xm:f>'（入力規則）'!$G$2:$G$5</xm:f>
          </x14:formula1>
          <xm:sqref>L5:L1048576 J5:J1048576</xm:sqref>
        </x14:dataValidation>
        <x14:dataValidation type="list" allowBlank="1" showInputMessage="1" showErrorMessage="1" xr:uid="{1CC151D6-62D2-4958-8752-A0C129A6BA26}">
          <x14:formula1>
            <xm:f>'（入力規則）'!$E$2:$E$7</xm:f>
          </x14:formula1>
          <xm:sqref>I5:I1048576</xm:sqref>
        </x14:dataValidation>
        <x14:dataValidation type="list" allowBlank="1" showInputMessage="1" showErrorMessage="1" xr:uid="{A3EDCC88-2012-43BA-A9CC-4AFA547EF1D7}">
          <x14:formula1>
            <xm:f>'（入力規則）'!$H$2:$H$5</xm:f>
          </x14:formula1>
          <xm:sqref>M5:M1048576</xm:sqref>
        </x14:dataValidation>
        <x14:dataValidation type="list" allowBlank="1" showInputMessage="1" showErrorMessage="1" xr:uid="{18452FCB-5FAA-474E-AFBA-EF5F9F5C9481}">
          <x14:formula1>
            <xm:f>'（入力規則）'!$F$2</xm:f>
          </x14:formula1>
          <xm:sqref>K5:K1048576</xm:sqref>
        </x14:dataValidation>
        <x14:dataValidation type="list" allowBlank="1" showInputMessage="1" showErrorMessage="1" xr:uid="{E5E8EE74-D543-4CCF-B224-3A6BA494C63D}">
          <x14:formula1>
            <xm:f>'（入力規則）'!$D$2:$D$6</xm:f>
          </x14:formula1>
          <xm:sqref>H5:H1048576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CFDDF-A9E8-4973-8FC4-8B5874481D27}">
  <sheetPr>
    <tabColor theme="4" tint="0.79998168889431442"/>
    <pageSetUpPr fitToPage="1"/>
  </sheetPr>
  <dimension ref="B1:U40"/>
  <sheetViews>
    <sheetView showGridLines="0" zoomScale="80" zoomScaleNormal="80" workbookViewId="0">
      <pane xSplit="6" ySplit="4" topLeftCell="G40" activePane="bottomRight" state="frozen"/>
      <selection pane="topRight" activeCell="G1" sqref="G1"/>
      <selection pane="bottomLeft" activeCell="A5" sqref="A5"/>
      <selection pane="bottomRight" activeCell="X13" sqref="X13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33203125" customWidth="1"/>
    <col min="8" max="8" width="18" customWidth="1"/>
    <col min="9" max="9" width="14.08203125" customWidth="1"/>
    <col min="10" max="10" width="19.75" style="29" customWidth="1"/>
    <col min="11" max="11" width="18.58203125" customWidth="1"/>
    <col min="12" max="12" width="26.08203125" style="21" customWidth="1"/>
    <col min="13" max="13" width="32.33203125" style="21" customWidth="1"/>
    <col min="14" max="14" width="33.25" style="18" customWidth="1"/>
    <col min="15" max="15" width="33.33203125" style="12" customWidth="1"/>
    <col min="16" max="16" width="18.33203125" style="12" customWidth="1"/>
    <col min="17" max="17" width="17.33203125" style="33" customWidth="1"/>
    <col min="18" max="18" width="30.33203125" style="53" customWidth="1"/>
    <col min="19" max="19" width="16.33203125" customWidth="1"/>
    <col min="20" max="20" width="21.25" style="35" customWidth="1"/>
    <col min="21" max="21" width="46.58203125" customWidth="1"/>
  </cols>
  <sheetData>
    <row r="1" spans="2:21" ht="23" thickBot="1" x14ac:dyDescent="0.6">
      <c r="B1" s="14" t="s">
        <v>38</v>
      </c>
    </row>
    <row r="2" spans="2:21" ht="23" thickBot="1" x14ac:dyDescent="0.6">
      <c r="B2" s="31" t="s">
        <v>39</v>
      </c>
      <c r="C2" s="32">
        <v>45567</v>
      </c>
      <c r="M2" s="17" t="s">
        <v>40</v>
      </c>
      <c r="N2" s="19" t="s">
        <v>41</v>
      </c>
    </row>
    <row r="3" spans="2:21" s="60" customFormat="1" x14ac:dyDescent="0.55000000000000004">
      <c r="M3" s="61"/>
    </row>
    <row r="4" spans="2:21" s="3" customFormat="1" ht="171" customHeight="1" thickBot="1" x14ac:dyDescent="0.6">
      <c r="B4" s="5" t="s">
        <v>0</v>
      </c>
      <c r="C4" s="7" t="s">
        <v>42</v>
      </c>
      <c r="D4" s="8" t="s">
        <v>43</v>
      </c>
      <c r="E4" s="8" t="s">
        <v>44</v>
      </c>
      <c r="F4" s="5" t="s">
        <v>45</v>
      </c>
      <c r="G4" s="22" t="s">
        <v>46</v>
      </c>
      <c r="H4" s="25" t="s">
        <v>47</v>
      </c>
      <c r="I4" s="50" t="s">
        <v>48</v>
      </c>
      <c r="J4" s="26" t="s">
        <v>49</v>
      </c>
      <c r="K4" s="51" t="s">
        <v>50</v>
      </c>
      <c r="L4" s="42" t="s">
        <v>51</v>
      </c>
      <c r="M4" s="52" t="s">
        <v>7</v>
      </c>
      <c r="N4" s="38" t="s">
        <v>53</v>
      </c>
      <c r="O4" s="45" t="s">
        <v>54</v>
      </c>
      <c r="P4" s="46" t="s">
        <v>55</v>
      </c>
      <c r="Q4" s="47" t="s">
        <v>56</v>
      </c>
      <c r="R4" s="54" t="s">
        <v>57</v>
      </c>
      <c r="S4" s="48" t="s">
        <v>58</v>
      </c>
      <c r="T4" s="49" t="s">
        <v>59</v>
      </c>
      <c r="U4" s="28" t="s">
        <v>52</v>
      </c>
    </row>
    <row r="5" spans="2:21" s="3" customFormat="1" ht="18.5" thickTop="1" x14ac:dyDescent="0.55000000000000004">
      <c r="B5" s="1" t="s">
        <v>16</v>
      </c>
      <c r="C5" s="23" t="s">
        <v>60</v>
      </c>
      <c r="D5" s="6" t="s">
        <v>60</v>
      </c>
      <c r="E5" s="6" t="s">
        <v>61</v>
      </c>
      <c r="F5" s="6" t="s">
        <v>62</v>
      </c>
      <c r="G5" s="6" t="s">
        <v>63</v>
      </c>
      <c r="H5" s="4" t="s">
        <v>11</v>
      </c>
      <c r="I5" s="6" t="s">
        <v>37</v>
      </c>
      <c r="J5" s="30" t="s">
        <v>64</v>
      </c>
      <c r="K5" s="6" t="s">
        <v>13</v>
      </c>
      <c r="L5" s="43" t="s">
        <v>65</v>
      </c>
      <c r="M5" s="44"/>
      <c r="N5" s="20" t="s">
        <v>66</v>
      </c>
      <c r="O5" s="11">
        <v>84490</v>
      </c>
      <c r="P5" s="13"/>
      <c r="Q5" s="59">
        <f t="shared" ref="Q5:Q35" si="0">P5/O5</f>
        <v>0</v>
      </c>
      <c r="R5" s="55">
        <f t="shared" ref="R5:R35" si="1">O5/3</f>
        <v>28163.333333333332</v>
      </c>
      <c r="S5" s="6">
        <v>5.41</v>
      </c>
      <c r="T5" s="37">
        <f t="shared" ref="T5:T35" si="2">S5/3</f>
        <v>1.8033333333333335</v>
      </c>
      <c r="U5" s="6" t="s">
        <v>67</v>
      </c>
    </row>
    <row r="6" spans="2:21" s="3" customFormat="1" x14ac:dyDescent="0.55000000000000004">
      <c r="B6" s="1" t="s">
        <v>68</v>
      </c>
      <c r="C6" s="23" t="s">
        <v>72</v>
      </c>
      <c r="D6" s="6" t="s">
        <v>73</v>
      </c>
      <c r="E6" s="6" t="s">
        <v>61</v>
      </c>
      <c r="F6" s="6" t="s">
        <v>74</v>
      </c>
      <c r="G6" s="6" t="s">
        <v>75</v>
      </c>
      <c r="H6" s="6" t="s">
        <v>34</v>
      </c>
      <c r="I6" s="6" t="s">
        <v>37</v>
      </c>
      <c r="J6" s="30" t="s">
        <v>64</v>
      </c>
      <c r="K6" s="6" t="s">
        <v>13</v>
      </c>
      <c r="L6" s="43" t="s">
        <v>65</v>
      </c>
      <c r="M6" s="44"/>
      <c r="N6" s="20" t="s">
        <v>66</v>
      </c>
      <c r="O6" s="11">
        <v>982</v>
      </c>
      <c r="P6" s="13"/>
      <c r="Q6" s="34">
        <f t="shared" si="0"/>
        <v>0</v>
      </c>
      <c r="R6" s="55">
        <f t="shared" si="1"/>
        <v>327.33333333333331</v>
      </c>
      <c r="S6" s="6">
        <v>5.51</v>
      </c>
      <c r="T6" s="37">
        <f t="shared" si="2"/>
        <v>1.8366666666666667</v>
      </c>
      <c r="U6" s="6" t="s">
        <v>67</v>
      </c>
    </row>
    <row r="7" spans="2:21" s="3" customFormat="1" x14ac:dyDescent="0.55000000000000004">
      <c r="B7" s="1" t="s">
        <v>68</v>
      </c>
      <c r="C7" s="23" t="s">
        <v>77</v>
      </c>
      <c r="D7" s="6" t="s">
        <v>78</v>
      </c>
      <c r="E7" s="6" t="s">
        <v>61</v>
      </c>
      <c r="F7" s="6" t="s">
        <v>79</v>
      </c>
      <c r="G7" s="6" t="s">
        <v>80</v>
      </c>
      <c r="H7" s="6" t="s">
        <v>34</v>
      </c>
      <c r="I7" s="6" t="s">
        <v>37</v>
      </c>
      <c r="J7" s="30" t="s">
        <v>64</v>
      </c>
      <c r="K7" s="6" t="s">
        <v>13</v>
      </c>
      <c r="L7" s="43" t="s">
        <v>65</v>
      </c>
      <c r="M7" s="44"/>
      <c r="N7" s="20" t="s">
        <v>66</v>
      </c>
      <c r="O7" s="11">
        <v>662</v>
      </c>
      <c r="P7" s="13"/>
      <c r="Q7" s="34">
        <f t="shared" si="0"/>
        <v>0</v>
      </c>
      <c r="R7" s="55">
        <f t="shared" si="1"/>
        <v>220.66666666666666</v>
      </c>
      <c r="S7" s="6">
        <v>6.34</v>
      </c>
      <c r="T7" s="37">
        <f t="shared" si="2"/>
        <v>2.1133333333333333</v>
      </c>
      <c r="U7" s="6" t="s">
        <v>67</v>
      </c>
    </row>
    <row r="8" spans="2:21" s="3" customFormat="1" x14ac:dyDescent="0.55000000000000004">
      <c r="B8" s="1" t="s">
        <v>68</v>
      </c>
      <c r="C8" s="23" t="s">
        <v>81</v>
      </c>
      <c r="D8" s="6" t="s">
        <v>82</v>
      </c>
      <c r="E8" s="6" t="s">
        <v>61</v>
      </c>
      <c r="F8" s="6" t="s">
        <v>83</v>
      </c>
      <c r="G8" s="6" t="s">
        <v>84</v>
      </c>
      <c r="H8" s="6" t="s">
        <v>18</v>
      </c>
      <c r="I8" s="6" t="s">
        <v>37</v>
      </c>
      <c r="J8" s="30" t="s">
        <v>64</v>
      </c>
      <c r="K8" s="6" t="s">
        <v>13</v>
      </c>
      <c r="L8" s="43" t="s">
        <v>65</v>
      </c>
      <c r="M8" s="44"/>
      <c r="N8" s="20" t="s">
        <v>66</v>
      </c>
      <c r="O8" s="11">
        <v>881400</v>
      </c>
      <c r="P8" s="13"/>
      <c r="Q8" s="34">
        <f t="shared" si="0"/>
        <v>0</v>
      </c>
      <c r="R8" s="55">
        <f t="shared" si="1"/>
        <v>293800</v>
      </c>
      <c r="S8" s="6">
        <v>19.43</v>
      </c>
      <c r="T8" s="37">
        <f t="shared" si="2"/>
        <v>6.4766666666666666</v>
      </c>
      <c r="U8" s="6" t="s">
        <v>67</v>
      </c>
    </row>
    <row r="9" spans="2:21" s="3" customFormat="1" x14ac:dyDescent="0.55000000000000004">
      <c r="B9" s="1" t="s">
        <v>68</v>
      </c>
      <c r="C9" s="23" t="s">
        <v>85</v>
      </c>
      <c r="D9" s="6" t="s">
        <v>86</v>
      </c>
      <c r="E9" s="6" t="s">
        <v>61</v>
      </c>
      <c r="F9" s="6" t="s">
        <v>87</v>
      </c>
      <c r="G9" s="6" t="s">
        <v>88</v>
      </c>
      <c r="H9" s="6" t="s">
        <v>18</v>
      </c>
      <c r="I9" s="6" t="s">
        <v>37</v>
      </c>
      <c r="J9" s="30" t="s">
        <v>64</v>
      </c>
      <c r="K9" s="6" t="s">
        <v>13</v>
      </c>
      <c r="L9" s="43" t="s">
        <v>65</v>
      </c>
      <c r="M9" s="44"/>
      <c r="N9" s="20" t="s">
        <v>66</v>
      </c>
      <c r="O9" s="11">
        <v>357900</v>
      </c>
      <c r="P9" s="13"/>
      <c r="Q9" s="34">
        <f t="shared" si="0"/>
        <v>0</v>
      </c>
      <c r="R9" s="55">
        <f t="shared" si="1"/>
        <v>119300</v>
      </c>
      <c r="S9" s="6">
        <v>22.07</v>
      </c>
      <c r="T9" s="37">
        <f t="shared" si="2"/>
        <v>7.3566666666666665</v>
      </c>
      <c r="U9" s="6" t="s">
        <v>67</v>
      </c>
    </row>
    <row r="10" spans="2:21" s="3" customFormat="1" x14ac:dyDescent="0.55000000000000004">
      <c r="B10" s="1" t="s">
        <v>68</v>
      </c>
      <c r="C10" s="23" t="s">
        <v>98</v>
      </c>
      <c r="D10" s="6" t="s">
        <v>98</v>
      </c>
      <c r="E10" s="6" t="s">
        <v>61</v>
      </c>
      <c r="F10" s="6" t="s">
        <v>99</v>
      </c>
      <c r="G10" s="6" t="s">
        <v>84</v>
      </c>
      <c r="H10" s="6" t="s">
        <v>34</v>
      </c>
      <c r="I10" s="6" t="s">
        <v>37</v>
      </c>
      <c r="J10" s="30" t="s">
        <v>64</v>
      </c>
      <c r="K10" s="6" t="s">
        <v>13</v>
      </c>
      <c r="L10" s="43" t="s">
        <v>65</v>
      </c>
      <c r="M10" s="44"/>
      <c r="N10" s="20" t="s">
        <v>66</v>
      </c>
      <c r="O10" s="11">
        <v>711700</v>
      </c>
      <c r="P10" s="13"/>
      <c r="Q10" s="34">
        <f t="shared" si="0"/>
        <v>0</v>
      </c>
      <c r="R10" s="55">
        <f t="shared" si="1"/>
        <v>237233.33333333334</v>
      </c>
      <c r="S10" s="6">
        <v>30.98</v>
      </c>
      <c r="T10" s="37">
        <f t="shared" si="2"/>
        <v>10.326666666666666</v>
      </c>
      <c r="U10" s="6" t="s">
        <v>67</v>
      </c>
    </row>
    <row r="11" spans="2:21" s="3" customFormat="1" x14ac:dyDescent="0.55000000000000004">
      <c r="B11" s="1" t="s">
        <v>68</v>
      </c>
      <c r="C11" s="23" t="s">
        <v>100</v>
      </c>
      <c r="D11" s="6" t="s">
        <v>100</v>
      </c>
      <c r="E11" s="6" t="s">
        <v>61</v>
      </c>
      <c r="F11" s="6" t="s">
        <v>101</v>
      </c>
      <c r="G11" s="6" t="s">
        <v>102</v>
      </c>
      <c r="H11" s="6" t="s">
        <v>34</v>
      </c>
      <c r="I11" s="6" t="s">
        <v>37</v>
      </c>
      <c r="J11" s="30" t="s">
        <v>64</v>
      </c>
      <c r="K11" s="6" t="s">
        <v>13</v>
      </c>
      <c r="L11" s="43" t="s">
        <v>65</v>
      </c>
      <c r="M11" s="44"/>
      <c r="N11" s="20" t="s">
        <v>66</v>
      </c>
      <c r="O11" s="11">
        <v>8337900</v>
      </c>
      <c r="P11" s="13"/>
      <c r="Q11" s="34">
        <f t="shared" si="0"/>
        <v>0</v>
      </c>
      <c r="R11" s="55">
        <f t="shared" si="1"/>
        <v>2779300</v>
      </c>
      <c r="S11" s="6">
        <v>6.33</v>
      </c>
      <c r="T11" s="37">
        <f t="shared" si="2"/>
        <v>2.11</v>
      </c>
      <c r="U11" s="6" t="s">
        <v>67</v>
      </c>
    </row>
    <row r="12" spans="2:21" s="3" customFormat="1" x14ac:dyDescent="0.55000000000000004">
      <c r="B12" s="1" t="s">
        <v>68</v>
      </c>
      <c r="C12" s="23" t="s">
        <v>109</v>
      </c>
      <c r="D12" s="6" t="s">
        <v>109</v>
      </c>
      <c r="E12" s="6" t="s">
        <v>61</v>
      </c>
      <c r="F12" s="6" t="s">
        <v>110</v>
      </c>
      <c r="G12" s="6" t="s">
        <v>111</v>
      </c>
      <c r="H12" s="6" t="s">
        <v>34</v>
      </c>
      <c r="I12" s="6" t="s">
        <v>37</v>
      </c>
      <c r="J12" s="30" t="s">
        <v>64</v>
      </c>
      <c r="K12" s="6" t="s">
        <v>13</v>
      </c>
      <c r="L12" s="43" t="s">
        <v>65</v>
      </c>
      <c r="M12" s="44"/>
      <c r="N12" s="20" t="s">
        <v>66</v>
      </c>
      <c r="O12" s="11">
        <v>33263</v>
      </c>
      <c r="P12" s="13"/>
      <c r="Q12" s="34">
        <f t="shared" si="0"/>
        <v>0</v>
      </c>
      <c r="R12" s="55">
        <f t="shared" si="1"/>
        <v>11087.666666666666</v>
      </c>
      <c r="S12" s="6">
        <v>7.98</v>
      </c>
      <c r="T12" s="37">
        <f t="shared" si="2"/>
        <v>2.66</v>
      </c>
      <c r="U12" s="6" t="s">
        <v>67</v>
      </c>
    </row>
    <row r="13" spans="2:21" s="3" customFormat="1" x14ac:dyDescent="0.55000000000000004">
      <c r="B13" s="1" t="s">
        <v>112</v>
      </c>
      <c r="C13" s="23" t="s">
        <v>116</v>
      </c>
      <c r="D13" s="6" t="s">
        <v>116</v>
      </c>
      <c r="E13" s="6" t="s">
        <v>61</v>
      </c>
      <c r="F13" s="6" t="s">
        <v>117</v>
      </c>
      <c r="G13" s="6" t="s">
        <v>118</v>
      </c>
      <c r="H13" s="6" t="s">
        <v>34</v>
      </c>
      <c r="I13" s="6" t="s">
        <v>37</v>
      </c>
      <c r="J13" s="30" t="s">
        <v>64</v>
      </c>
      <c r="K13" s="6" t="s">
        <v>13</v>
      </c>
      <c r="L13" s="43" t="s">
        <v>65</v>
      </c>
      <c r="M13" s="44"/>
      <c r="N13" s="20" t="s">
        <v>66</v>
      </c>
      <c r="O13" s="11">
        <v>32940</v>
      </c>
      <c r="P13" s="13"/>
      <c r="Q13" s="34">
        <f t="shared" si="0"/>
        <v>0</v>
      </c>
      <c r="R13" s="55">
        <f t="shared" si="1"/>
        <v>10980</v>
      </c>
      <c r="S13" s="6">
        <v>7.81</v>
      </c>
      <c r="T13" s="37">
        <f t="shared" si="2"/>
        <v>2.6033333333333331</v>
      </c>
      <c r="U13" s="6" t="s">
        <v>67</v>
      </c>
    </row>
    <row r="14" spans="2:21" s="3" customFormat="1" x14ac:dyDescent="0.55000000000000004">
      <c r="B14" s="1" t="s">
        <v>112</v>
      </c>
      <c r="C14" s="23" t="s">
        <v>119</v>
      </c>
      <c r="D14" s="6" t="s">
        <v>119</v>
      </c>
      <c r="E14" s="6" t="s">
        <v>61</v>
      </c>
      <c r="F14" s="6" t="s">
        <v>120</v>
      </c>
      <c r="G14" s="6" t="s">
        <v>121</v>
      </c>
      <c r="H14" s="6" t="s">
        <v>18</v>
      </c>
      <c r="I14" s="6" t="s">
        <v>37</v>
      </c>
      <c r="J14" s="30" t="s">
        <v>64</v>
      </c>
      <c r="K14" s="6" t="s">
        <v>13</v>
      </c>
      <c r="L14" s="43" t="s">
        <v>65</v>
      </c>
      <c r="M14" s="44"/>
      <c r="N14" s="20" t="s">
        <v>66</v>
      </c>
      <c r="O14" s="11">
        <v>11070</v>
      </c>
      <c r="P14" s="13"/>
      <c r="Q14" s="34">
        <f t="shared" si="0"/>
        <v>0</v>
      </c>
      <c r="R14" s="55">
        <f t="shared" si="1"/>
        <v>3690</v>
      </c>
      <c r="S14" s="6">
        <v>16.97</v>
      </c>
      <c r="T14" s="37">
        <f t="shared" si="2"/>
        <v>5.6566666666666663</v>
      </c>
      <c r="U14" s="6" t="s">
        <v>67</v>
      </c>
    </row>
    <row r="15" spans="2:21" s="3" customFormat="1" x14ac:dyDescent="0.55000000000000004">
      <c r="B15" s="1" t="s">
        <v>112</v>
      </c>
      <c r="C15" s="23" t="s">
        <v>122</v>
      </c>
      <c r="D15" s="6" t="s">
        <v>122</v>
      </c>
      <c r="E15" s="6" t="s">
        <v>61</v>
      </c>
      <c r="F15" s="6" t="s">
        <v>123</v>
      </c>
      <c r="G15" s="6" t="s">
        <v>124</v>
      </c>
      <c r="H15" s="6" t="s">
        <v>11</v>
      </c>
      <c r="I15" s="6" t="s">
        <v>37</v>
      </c>
      <c r="J15" s="30" t="s">
        <v>64</v>
      </c>
      <c r="K15" s="6" t="s">
        <v>13</v>
      </c>
      <c r="L15" s="43" t="s">
        <v>65</v>
      </c>
      <c r="M15" s="44"/>
      <c r="N15" s="20" t="s">
        <v>66</v>
      </c>
      <c r="O15" s="11">
        <v>52750</v>
      </c>
      <c r="P15" s="13"/>
      <c r="Q15" s="34">
        <f t="shared" si="0"/>
        <v>0</v>
      </c>
      <c r="R15" s="55">
        <f t="shared" si="1"/>
        <v>17583.333333333332</v>
      </c>
      <c r="S15" s="6">
        <v>11.11</v>
      </c>
      <c r="T15" s="37">
        <f t="shared" si="2"/>
        <v>3.7033333333333331</v>
      </c>
      <c r="U15" s="6" t="s">
        <v>67</v>
      </c>
    </row>
    <row r="16" spans="2:21" s="3" customFormat="1" x14ac:dyDescent="0.55000000000000004">
      <c r="B16" s="1" t="s">
        <v>112</v>
      </c>
      <c r="C16" s="23" t="s">
        <v>125</v>
      </c>
      <c r="D16" s="6" t="s">
        <v>125</v>
      </c>
      <c r="E16" s="6" t="s">
        <v>61</v>
      </c>
      <c r="F16" s="6" t="s">
        <v>126</v>
      </c>
      <c r="G16" s="6" t="s">
        <v>127</v>
      </c>
      <c r="H16" s="6" t="s">
        <v>18</v>
      </c>
      <c r="I16" s="6" t="s">
        <v>37</v>
      </c>
      <c r="J16" s="30" t="s">
        <v>64</v>
      </c>
      <c r="K16" s="6" t="s">
        <v>13</v>
      </c>
      <c r="L16" s="43" t="s">
        <v>65</v>
      </c>
      <c r="M16" s="44"/>
      <c r="N16" s="20" t="s">
        <v>66</v>
      </c>
      <c r="O16" s="11">
        <v>10410</v>
      </c>
      <c r="P16" s="13"/>
      <c r="Q16" s="34">
        <f t="shared" si="0"/>
        <v>0</v>
      </c>
      <c r="R16" s="55">
        <f t="shared" si="1"/>
        <v>3470</v>
      </c>
      <c r="S16" s="6">
        <v>20.63</v>
      </c>
      <c r="T16" s="37">
        <f t="shared" si="2"/>
        <v>6.876666666666666</v>
      </c>
      <c r="U16" s="6" t="s">
        <v>67</v>
      </c>
    </row>
    <row r="17" spans="2:21" s="3" customFormat="1" x14ac:dyDescent="0.55000000000000004">
      <c r="B17" s="1" t="s">
        <v>112</v>
      </c>
      <c r="C17" s="23" t="s">
        <v>128</v>
      </c>
      <c r="D17" s="6" t="s">
        <v>128</v>
      </c>
      <c r="E17" s="6" t="s">
        <v>61</v>
      </c>
      <c r="F17" s="6" t="s">
        <v>129</v>
      </c>
      <c r="G17" s="6" t="s">
        <v>130</v>
      </c>
      <c r="H17" s="6" t="s">
        <v>34</v>
      </c>
      <c r="I17" s="6" t="s">
        <v>37</v>
      </c>
      <c r="J17" s="30" t="s">
        <v>64</v>
      </c>
      <c r="K17" s="6" t="s">
        <v>13</v>
      </c>
      <c r="L17" s="43" t="s">
        <v>65</v>
      </c>
      <c r="M17" s="44"/>
      <c r="N17" s="20" t="s">
        <v>66</v>
      </c>
      <c r="O17" s="11">
        <v>5620</v>
      </c>
      <c r="P17" s="13"/>
      <c r="Q17" s="34">
        <f t="shared" si="0"/>
        <v>0</v>
      </c>
      <c r="R17" s="55">
        <f t="shared" si="1"/>
        <v>1873.3333333333333</v>
      </c>
      <c r="S17" s="6">
        <v>13.03</v>
      </c>
      <c r="T17" s="37">
        <f t="shared" si="2"/>
        <v>4.3433333333333328</v>
      </c>
      <c r="U17" s="6" t="s">
        <v>67</v>
      </c>
    </row>
    <row r="18" spans="2:21" s="3" customFormat="1" x14ac:dyDescent="0.55000000000000004">
      <c r="B18" s="1" t="s">
        <v>112</v>
      </c>
      <c r="C18" s="23" t="s">
        <v>131</v>
      </c>
      <c r="D18" s="6" t="s">
        <v>132</v>
      </c>
      <c r="E18" s="6" t="s">
        <v>61</v>
      </c>
      <c r="F18" s="6" t="s">
        <v>133</v>
      </c>
      <c r="G18" s="6" t="s">
        <v>134</v>
      </c>
      <c r="H18" s="6" t="s">
        <v>11</v>
      </c>
      <c r="I18" s="6" t="s">
        <v>37</v>
      </c>
      <c r="J18" s="30" t="s">
        <v>64</v>
      </c>
      <c r="K18" s="6" t="s">
        <v>13</v>
      </c>
      <c r="L18" s="43" t="s">
        <v>65</v>
      </c>
      <c r="M18" s="44"/>
      <c r="N18" s="20" t="s">
        <v>66</v>
      </c>
      <c r="O18" s="11">
        <v>38050</v>
      </c>
      <c r="P18" s="13"/>
      <c r="Q18" s="34">
        <f t="shared" si="0"/>
        <v>0</v>
      </c>
      <c r="R18" s="55">
        <f t="shared" si="1"/>
        <v>12683.333333333334</v>
      </c>
      <c r="S18" s="6">
        <v>13.28</v>
      </c>
      <c r="T18" s="37">
        <f t="shared" si="2"/>
        <v>4.4266666666666667</v>
      </c>
      <c r="U18" s="6" t="s">
        <v>67</v>
      </c>
    </row>
    <row r="19" spans="2:21" s="3" customFormat="1" x14ac:dyDescent="0.55000000000000004">
      <c r="B19" s="1" t="s">
        <v>112</v>
      </c>
      <c r="C19" s="23" t="s">
        <v>135</v>
      </c>
      <c r="D19" s="6" t="s">
        <v>136</v>
      </c>
      <c r="E19" s="6" t="s">
        <v>61</v>
      </c>
      <c r="F19" s="6" t="s">
        <v>137</v>
      </c>
      <c r="G19" s="6" t="s">
        <v>138</v>
      </c>
      <c r="H19" s="6" t="s">
        <v>18</v>
      </c>
      <c r="I19" s="6" t="s">
        <v>37</v>
      </c>
      <c r="J19" s="30" t="s">
        <v>64</v>
      </c>
      <c r="K19" s="6" t="s">
        <v>13</v>
      </c>
      <c r="L19" s="43" t="s">
        <v>65</v>
      </c>
      <c r="M19" s="44"/>
      <c r="N19" s="20" t="s">
        <v>66</v>
      </c>
      <c r="O19" s="11">
        <v>22950</v>
      </c>
      <c r="P19" s="13"/>
      <c r="Q19" s="34">
        <f t="shared" si="0"/>
        <v>0</v>
      </c>
      <c r="R19" s="55">
        <f t="shared" si="1"/>
        <v>7650</v>
      </c>
      <c r="S19" s="6">
        <v>8.08</v>
      </c>
      <c r="T19" s="37">
        <f t="shared" si="2"/>
        <v>2.6933333333333334</v>
      </c>
      <c r="U19" s="6" t="s">
        <v>67</v>
      </c>
    </row>
    <row r="20" spans="2:21" s="3" customFormat="1" x14ac:dyDescent="0.55000000000000004">
      <c r="B20" s="6" t="s">
        <v>112</v>
      </c>
      <c r="C20" s="6" t="s">
        <v>139</v>
      </c>
      <c r="D20" s="6" t="s">
        <v>139</v>
      </c>
      <c r="E20" s="6" t="s">
        <v>61</v>
      </c>
      <c r="F20" s="6" t="s">
        <v>140</v>
      </c>
      <c r="G20" s="6" t="s">
        <v>141</v>
      </c>
      <c r="H20" s="6" t="s">
        <v>11</v>
      </c>
      <c r="I20" s="6" t="s">
        <v>37</v>
      </c>
      <c r="J20" s="30" t="s">
        <v>64</v>
      </c>
      <c r="K20" s="6" t="s">
        <v>13</v>
      </c>
      <c r="L20" s="43" t="s">
        <v>65</v>
      </c>
      <c r="M20" s="44"/>
      <c r="N20" s="20" t="s">
        <v>66</v>
      </c>
      <c r="O20" s="11">
        <v>66750</v>
      </c>
      <c r="P20" s="13"/>
      <c r="Q20" s="34">
        <f t="shared" si="0"/>
        <v>0</v>
      </c>
      <c r="R20" s="55">
        <f t="shared" si="1"/>
        <v>22250</v>
      </c>
      <c r="S20" s="6">
        <v>5.15</v>
      </c>
      <c r="T20" s="37">
        <f t="shared" si="2"/>
        <v>1.7166666666666668</v>
      </c>
      <c r="U20" s="6" t="s">
        <v>67</v>
      </c>
    </row>
    <row r="21" spans="2:21" s="3" customFormat="1" x14ac:dyDescent="0.55000000000000004">
      <c r="B21" s="6" t="s">
        <v>112</v>
      </c>
      <c r="C21" s="6" t="s">
        <v>142</v>
      </c>
      <c r="D21" s="6" t="s">
        <v>142</v>
      </c>
      <c r="E21" s="6" t="s">
        <v>61</v>
      </c>
      <c r="F21" s="6" t="s">
        <v>143</v>
      </c>
      <c r="G21" s="6" t="s">
        <v>144</v>
      </c>
      <c r="H21" s="6" t="s">
        <v>18</v>
      </c>
      <c r="I21" s="6" t="s">
        <v>37</v>
      </c>
      <c r="J21" s="30" t="s">
        <v>64</v>
      </c>
      <c r="K21" s="6" t="s">
        <v>13</v>
      </c>
      <c r="L21" s="43" t="s">
        <v>65</v>
      </c>
      <c r="M21" s="44"/>
      <c r="N21" s="20" t="s">
        <v>66</v>
      </c>
      <c r="O21" s="11">
        <v>30000</v>
      </c>
      <c r="P21" s="13"/>
      <c r="Q21" s="34">
        <f t="shared" si="0"/>
        <v>0</v>
      </c>
      <c r="R21" s="55">
        <f t="shared" si="1"/>
        <v>10000</v>
      </c>
      <c r="S21" s="6">
        <v>12.44</v>
      </c>
      <c r="T21" s="37">
        <f t="shared" si="2"/>
        <v>4.1466666666666665</v>
      </c>
      <c r="U21" s="6" t="s">
        <v>67</v>
      </c>
    </row>
    <row r="22" spans="2:21" s="3" customFormat="1" x14ac:dyDescent="0.55000000000000004">
      <c r="B22" s="6" t="s">
        <v>112</v>
      </c>
      <c r="C22" s="6" t="s">
        <v>145</v>
      </c>
      <c r="D22" s="6" t="s">
        <v>145</v>
      </c>
      <c r="E22" s="6" t="s">
        <v>61</v>
      </c>
      <c r="F22" s="6" t="s">
        <v>146</v>
      </c>
      <c r="G22" s="6" t="s">
        <v>134</v>
      </c>
      <c r="H22" s="6" t="s">
        <v>11</v>
      </c>
      <c r="I22" s="6" t="s">
        <v>37</v>
      </c>
      <c r="J22" s="30" t="s">
        <v>64</v>
      </c>
      <c r="K22" s="6" t="s">
        <v>13</v>
      </c>
      <c r="L22" s="43" t="s">
        <v>65</v>
      </c>
      <c r="M22" s="44"/>
      <c r="N22" s="20" t="s">
        <v>66</v>
      </c>
      <c r="O22" s="11">
        <v>243750</v>
      </c>
      <c r="P22" s="13"/>
      <c r="Q22" s="34">
        <f t="shared" si="0"/>
        <v>0</v>
      </c>
      <c r="R22" s="55">
        <f t="shared" si="1"/>
        <v>81250</v>
      </c>
      <c r="S22" s="6">
        <v>5.9</v>
      </c>
      <c r="T22" s="37">
        <f t="shared" si="2"/>
        <v>1.9666666666666668</v>
      </c>
      <c r="U22" s="6" t="s">
        <v>67</v>
      </c>
    </row>
    <row r="23" spans="2:21" s="3" customFormat="1" x14ac:dyDescent="0.55000000000000004">
      <c r="B23" s="6" t="s">
        <v>112</v>
      </c>
      <c r="C23" s="6" t="s">
        <v>159</v>
      </c>
      <c r="D23" s="6" t="s">
        <v>159</v>
      </c>
      <c r="E23" s="6" t="s">
        <v>61</v>
      </c>
      <c r="F23" s="6" t="s">
        <v>160</v>
      </c>
      <c r="G23" s="6" t="s">
        <v>161</v>
      </c>
      <c r="H23" s="6" t="s">
        <v>11</v>
      </c>
      <c r="I23" s="6" t="s">
        <v>37</v>
      </c>
      <c r="J23" s="30" t="s">
        <v>64</v>
      </c>
      <c r="K23" s="6" t="s">
        <v>13</v>
      </c>
      <c r="L23" s="43" t="s">
        <v>65</v>
      </c>
      <c r="M23" s="44"/>
      <c r="N23" s="20" t="s">
        <v>66</v>
      </c>
      <c r="O23" s="11">
        <v>92900</v>
      </c>
      <c r="P23" s="13"/>
      <c r="Q23" s="34">
        <f t="shared" si="0"/>
        <v>0</v>
      </c>
      <c r="R23" s="55">
        <f t="shared" si="1"/>
        <v>30966.666666666668</v>
      </c>
      <c r="S23" s="6">
        <v>7.52</v>
      </c>
      <c r="T23" s="37">
        <f t="shared" si="2"/>
        <v>2.5066666666666664</v>
      </c>
      <c r="U23" s="6" t="s">
        <v>67</v>
      </c>
    </row>
    <row r="24" spans="2:21" s="3" customFormat="1" x14ac:dyDescent="0.55000000000000004">
      <c r="B24" s="6" t="s">
        <v>112</v>
      </c>
      <c r="C24" s="6" t="s">
        <v>162</v>
      </c>
      <c r="D24" s="6" t="s">
        <v>162</v>
      </c>
      <c r="E24" s="6" t="s">
        <v>61</v>
      </c>
      <c r="F24" s="6" t="s">
        <v>163</v>
      </c>
      <c r="G24" s="6" t="s">
        <v>164</v>
      </c>
      <c r="H24" s="6" t="s">
        <v>11</v>
      </c>
      <c r="I24" s="6" t="s">
        <v>37</v>
      </c>
      <c r="J24" s="30" t="s">
        <v>64</v>
      </c>
      <c r="K24" s="6" t="s">
        <v>13</v>
      </c>
      <c r="L24" s="43" t="s">
        <v>65</v>
      </c>
      <c r="M24" s="44"/>
      <c r="N24" s="20" t="s">
        <v>66</v>
      </c>
      <c r="O24" s="11">
        <v>311750</v>
      </c>
      <c r="P24" s="13"/>
      <c r="Q24" s="34">
        <f t="shared" si="0"/>
        <v>0</v>
      </c>
      <c r="R24" s="55">
        <f t="shared" si="1"/>
        <v>103916.66666666667</v>
      </c>
      <c r="S24" s="6">
        <v>4.97</v>
      </c>
      <c r="T24" s="37">
        <f t="shared" si="2"/>
        <v>1.6566666666666665</v>
      </c>
      <c r="U24" s="6" t="s">
        <v>67</v>
      </c>
    </row>
    <row r="25" spans="2:21" s="3" customFormat="1" x14ac:dyDescent="0.55000000000000004">
      <c r="B25" s="1" t="s">
        <v>68</v>
      </c>
      <c r="C25" s="23" t="s">
        <v>96</v>
      </c>
      <c r="D25" s="6" t="s">
        <v>96</v>
      </c>
      <c r="E25" s="6" t="s">
        <v>61</v>
      </c>
      <c r="F25" s="6" t="s">
        <v>97</v>
      </c>
      <c r="G25" s="6" t="s">
        <v>75</v>
      </c>
      <c r="H25" s="6" t="s">
        <v>34</v>
      </c>
      <c r="I25" s="6" t="s">
        <v>37</v>
      </c>
      <c r="J25" s="30" t="s">
        <v>64</v>
      </c>
      <c r="K25" s="6" t="s">
        <v>13</v>
      </c>
      <c r="L25" s="43" t="s">
        <v>76</v>
      </c>
      <c r="M25" s="44"/>
      <c r="N25" s="20" t="s">
        <v>66</v>
      </c>
      <c r="O25" s="11">
        <v>6232</v>
      </c>
      <c r="P25" s="13"/>
      <c r="Q25" s="34">
        <f t="shared" si="0"/>
        <v>0</v>
      </c>
      <c r="R25" s="55">
        <f t="shared" si="1"/>
        <v>2077.3333333333335</v>
      </c>
      <c r="S25" s="6">
        <v>3.83</v>
      </c>
      <c r="T25" s="37">
        <f t="shared" si="2"/>
        <v>1.2766666666666666</v>
      </c>
      <c r="U25" s="6" t="s">
        <v>67</v>
      </c>
    </row>
    <row r="26" spans="2:21" s="3" customFormat="1" x14ac:dyDescent="0.55000000000000004">
      <c r="B26" s="1" t="s">
        <v>112</v>
      </c>
      <c r="C26" s="23" t="s">
        <v>113</v>
      </c>
      <c r="D26" s="6" t="s">
        <v>113</v>
      </c>
      <c r="E26" s="6" t="s">
        <v>61</v>
      </c>
      <c r="F26" s="6" t="s">
        <v>114</v>
      </c>
      <c r="G26" s="6" t="s">
        <v>115</v>
      </c>
      <c r="H26" s="6" t="s">
        <v>11</v>
      </c>
      <c r="I26" s="6" t="s">
        <v>37</v>
      </c>
      <c r="J26" s="30" t="s">
        <v>64</v>
      </c>
      <c r="K26" s="6" t="s">
        <v>13</v>
      </c>
      <c r="L26" s="43" t="s">
        <v>76</v>
      </c>
      <c r="M26" s="44"/>
      <c r="N26" s="20" t="s">
        <v>66</v>
      </c>
      <c r="O26" s="11">
        <v>11400</v>
      </c>
      <c r="P26" s="13"/>
      <c r="Q26" s="34">
        <f t="shared" si="0"/>
        <v>0</v>
      </c>
      <c r="R26" s="55">
        <f t="shared" si="1"/>
        <v>3800</v>
      </c>
      <c r="S26" s="6">
        <v>3.43</v>
      </c>
      <c r="T26" s="37">
        <f t="shared" si="2"/>
        <v>1.1433333333333333</v>
      </c>
      <c r="U26" s="6" t="s">
        <v>67</v>
      </c>
    </row>
    <row r="27" spans="2:21" s="3" customFormat="1" x14ac:dyDescent="0.55000000000000004">
      <c r="B27" s="6" t="s">
        <v>112</v>
      </c>
      <c r="C27" s="6" t="s">
        <v>151</v>
      </c>
      <c r="D27" s="6" t="s">
        <v>151</v>
      </c>
      <c r="E27" s="6" t="s">
        <v>61</v>
      </c>
      <c r="F27" s="6" t="s">
        <v>152</v>
      </c>
      <c r="G27" s="6" t="s">
        <v>153</v>
      </c>
      <c r="H27" s="6" t="s">
        <v>11</v>
      </c>
      <c r="I27" s="6" t="s">
        <v>37</v>
      </c>
      <c r="J27" s="30" t="s">
        <v>64</v>
      </c>
      <c r="K27" s="6" t="s">
        <v>13</v>
      </c>
      <c r="L27" s="43" t="s">
        <v>76</v>
      </c>
      <c r="M27" s="44"/>
      <c r="N27" s="20" t="s">
        <v>66</v>
      </c>
      <c r="O27" s="11">
        <v>393650</v>
      </c>
      <c r="P27" s="13"/>
      <c r="Q27" s="34">
        <f t="shared" si="0"/>
        <v>0</v>
      </c>
      <c r="R27" s="55">
        <f t="shared" si="1"/>
        <v>131216.66666666666</v>
      </c>
      <c r="S27" s="6">
        <v>4.4400000000000004</v>
      </c>
      <c r="T27" s="37">
        <f t="shared" si="2"/>
        <v>1.4800000000000002</v>
      </c>
      <c r="U27" s="6" t="s">
        <v>67</v>
      </c>
    </row>
    <row r="28" spans="2:21" s="3" customFormat="1" x14ac:dyDescent="0.55000000000000004">
      <c r="B28" s="6" t="s">
        <v>112</v>
      </c>
      <c r="C28" s="6" t="s">
        <v>157</v>
      </c>
      <c r="D28" s="6" t="s">
        <v>157</v>
      </c>
      <c r="E28" s="6" t="s">
        <v>61</v>
      </c>
      <c r="F28" s="6" t="s">
        <v>158</v>
      </c>
      <c r="G28" s="6" t="s">
        <v>134</v>
      </c>
      <c r="H28" s="6" t="s">
        <v>11</v>
      </c>
      <c r="I28" s="6" t="s">
        <v>37</v>
      </c>
      <c r="J28" s="30" t="s">
        <v>64</v>
      </c>
      <c r="K28" s="6" t="s">
        <v>13</v>
      </c>
      <c r="L28" s="43" t="s">
        <v>76</v>
      </c>
      <c r="M28" s="44"/>
      <c r="N28" s="20" t="s">
        <v>66</v>
      </c>
      <c r="O28" s="11">
        <v>109640</v>
      </c>
      <c r="P28" s="13"/>
      <c r="Q28" s="34">
        <f t="shared" si="0"/>
        <v>0</v>
      </c>
      <c r="R28" s="55">
        <f t="shared" si="1"/>
        <v>36546.666666666664</v>
      </c>
      <c r="S28" s="6">
        <v>3.36</v>
      </c>
      <c r="T28" s="37">
        <f t="shared" si="2"/>
        <v>1.1199999999999999</v>
      </c>
      <c r="U28" s="6" t="s">
        <v>67</v>
      </c>
    </row>
    <row r="29" spans="2:21" s="3" customFormat="1" x14ac:dyDescent="0.55000000000000004">
      <c r="B29" s="6" t="s">
        <v>68</v>
      </c>
      <c r="C29" s="6" t="s">
        <v>69</v>
      </c>
      <c r="D29" s="10" t="s">
        <v>69</v>
      </c>
      <c r="E29" s="6" t="s">
        <v>61</v>
      </c>
      <c r="F29" s="6" t="s">
        <v>70</v>
      </c>
      <c r="G29" s="6" t="s">
        <v>71</v>
      </c>
      <c r="H29" s="6" t="s">
        <v>34</v>
      </c>
      <c r="I29" s="6" t="s">
        <v>37</v>
      </c>
      <c r="J29" s="30" t="s">
        <v>64</v>
      </c>
      <c r="K29" s="6" t="s">
        <v>13</v>
      </c>
      <c r="L29" s="43" t="s">
        <v>106</v>
      </c>
      <c r="M29" s="44" t="s">
        <v>165</v>
      </c>
      <c r="N29" s="20" t="s">
        <v>66</v>
      </c>
      <c r="O29" s="11">
        <v>3659</v>
      </c>
      <c r="P29" s="13"/>
      <c r="Q29" s="34">
        <f t="shared" si="0"/>
        <v>0</v>
      </c>
      <c r="R29" s="55">
        <f t="shared" si="1"/>
        <v>1219.6666666666667</v>
      </c>
      <c r="S29" s="6">
        <v>0</v>
      </c>
      <c r="T29" s="37">
        <f t="shared" si="2"/>
        <v>0</v>
      </c>
      <c r="U29" s="6" t="s">
        <v>67</v>
      </c>
    </row>
    <row r="30" spans="2:21" s="3" customFormat="1" x14ac:dyDescent="0.55000000000000004">
      <c r="B30" s="1" t="s">
        <v>68</v>
      </c>
      <c r="C30" s="23" t="s">
        <v>89</v>
      </c>
      <c r="D30" s="6" t="s">
        <v>89</v>
      </c>
      <c r="E30" s="6" t="s">
        <v>61</v>
      </c>
      <c r="F30" s="6" t="s">
        <v>90</v>
      </c>
      <c r="G30" s="6" t="s">
        <v>75</v>
      </c>
      <c r="H30" s="6" t="s">
        <v>11</v>
      </c>
      <c r="I30" s="6" t="s">
        <v>37</v>
      </c>
      <c r="J30" s="30" t="s">
        <v>64</v>
      </c>
      <c r="K30" s="6" t="s">
        <v>13</v>
      </c>
      <c r="L30" s="43" t="s">
        <v>106</v>
      </c>
      <c r="M30" s="44" t="s">
        <v>165</v>
      </c>
      <c r="N30" s="20" t="s">
        <v>66</v>
      </c>
      <c r="O30" s="11">
        <v>26182</v>
      </c>
      <c r="P30" s="13"/>
      <c r="Q30" s="34">
        <f t="shared" si="0"/>
        <v>0</v>
      </c>
      <c r="R30" s="55">
        <f t="shared" si="1"/>
        <v>8727.3333333333339</v>
      </c>
      <c r="S30" s="6">
        <v>0.06</v>
      </c>
      <c r="T30" s="37">
        <f t="shared" si="2"/>
        <v>0.02</v>
      </c>
      <c r="U30" s="6" t="s">
        <v>67</v>
      </c>
    </row>
    <row r="31" spans="2:21" s="3" customFormat="1" x14ac:dyDescent="0.55000000000000004">
      <c r="B31" s="1" t="s">
        <v>68</v>
      </c>
      <c r="C31" s="23" t="s">
        <v>91</v>
      </c>
      <c r="D31" s="6" t="s">
        <v>91</v>
      </c>
      <c r="E31" s="6" t="s">
        <v>61</v>
      </c>
      <c r="F31" s="6" t="s">
        <v>92</v>
      </c>
      <c r="G31" s="6" t="s">
        <v>75</v>
      </c>
      <c r="H31" s="6" t="s">
        <v>11</v>
      </c>
      <c r="I31" s="6" t="s">
        <v>37</v>
      </c>
      <c r="J31" s="30" t="s">
        <v>64</v>
      </c>
      <c r="K31" s="6" t="s">
        <v>13</v>
      </c>
      <c r="L31" s="43" t="s">
        <v>106</v>
      </c>
      <c r="M31" s="44" t="s">
        <v>165</v>
      </c>
      <c r="N31" s="20" t="s">
        <v>66</v>
      </c>
      <c r="O31" s="11">
        <v>890</v>
      </c>
      <c r="P31" s="13"/>
      <c r="Q31" s="34">
        <f t="shared" si="0"/>
        <v>0</v>
      </c>
      <c r="R31" s="55">
        <f t="shared" si="1"/>
        <v>296.66666666666669</v>
      </c>
      <c r="S31" s="6">
        <v>0.04</v>
      </c>
      <c r="T31" s="37">
        <f t="shared" si="2"/>
        <v>1.3333333333333334E-2</v>
      </c>
      <c r="U31" s="6" t="s">
        <v>67</v>
      </c>
    </row>
    <row r="32" spans="2:21" s="3" customFormat="1" x14ac:dyDescent="0.55000000000000004">
      <c r="B32" s="1" t="s">
        <v>68</v>
      </c>
      <c r="C32" s="23" t="s">
        <v>93</v>
      </c>
      <c r="D32" s="6" t="s">
        <v>94</v>
      </c>
      <c r="E32" s="6" t="s">
        <v>61</v>
      </c>
      <c r="F32" s="6" t="s">
        <v>95</v>
      </c>
      <c r="G32" s="6" t="s">
        <v>84</v>
      </c>
      <c r="H32" s="6" t="s">
        <v>34</v>
      </c>
      <c r="I32" s="6" t="s">
        <v>37</v>
      </c>
      <c r="J32" s="30" t="s">
        <v>64</v>
      </c>
      <c r="K32" s="6" t="s">
        <v>13</v>
      </c>
      <c r="L32" s="43" t="s">
        <v>64</v>
      </c>
      <c r="M32" s="44"/>
      <c r="N32" s="20" t="s">
        <v>66</v>
      </c>
      <c r="O32" s="11">
        <v>28948600</v>
      </c>
      <c r="P32" s="13"/>
      <c r="Q32" s="34">
        <f t="shared" si="0"/>
        <v>0</v>
      </c>
      <c r="R32" s="55">
        <f t="shared" si="1"/>
        <v>9649533.333333334</v>
      </c>
      <c r="S32" s="6">
        <v>2.89</v>
      </c>
      <c r="T32" s="37">
        <f t="shared" si="2"/>
        <v>0.96333333333333337</v>
      </c>
      <c r="U32" s="6" t="s">
        <v>67</v>
      </c>
    </row>
    <row r="33" spans="2:21" s="3" customFormat="1" x14ac:dyDescent="0.55000000000000004">
      <c r="B33" s="1" t="s">
        <v>68</v>
      </c>
      <c r="C33" s="23" t="s">
        <v>103</v>
      </c>
      <c r="D33" s="6" t="s">
        <v>103</v>
      </c>
      <c r="E33" s="6" t="s">
        <v>61</v>
      </c>
      <c r="F33" s="6" t="s">
        <v>104</v>
      </c>
      <c r="G33" s="6" t="s">
        <v>105</v>
      </c>
      <c r="H33" s="6" t="s">
        <v>34</v>
      </c>
      <c r="I33" s="6" t="s">
        <v>37</v>
      </c>
      <c r="J33" s="30" t="s">
        <v>64</v>
      </c>
      <c r="K33" s="6" t="s">
        <v>13</v>
      </c>
      <c r="L33" s="43" t="s">
        <v>106</v>
      </c>
      <c r="M33" s="44" t="s">
        <v>107</v>
      </c>
      <c r="N33" s="20" t="s">
        <v>66</v>
      </c>
      <c r="O33" s="11">
        <v>25058660</v>
      </c>
      <c r="P33" s="13"/>
      <c r="Q33" s="34">
        <f t="shared" si="0"/>
        <v>0</v>
      </c>
      <c r="R33" s="55">
        <f t="shared" si="1"/>
        <v>8352886.666666667</v>
      </c>
      <c r="S33" s="6">
        <v>2.13</v>
      </c>
      <c r="T33" s="37">
        <f t="shared" si="2"/>
        <v>0.71</v>
      </c>
      <c r="U33" s="6" t="s">
        <v>166</v>
      </c>
    </row>
    <row r="34" spans="2:21" s="3" customFormat="1" x14ac:dyDescent="0.55000000000000004">
      <c r="B34" s="6" t="s">
        <v>112</v>
      </c>
      <c r="C34" s="6" t="s">
        <v>147</v>
      </c>
      <c r="D34" s="6" t="s">
        <v>147</v>
      </c>
      <c r="E34" s="6" t="s">
        <v>61</v>
      </c>
      <c r="F34" s="6" t="s">
        <v>148</v>
      </c>
      <c r="G34" s="6" t="s">
        <v>149</v>
      </c>
      <c r="H34" s="6" t="s">
        <v>11</v>
      </c>
      <c r="I34" s="6" t="s">
        <v>37</v>
      </c>
      <c r="J34" s="30" t="s">
        <v>64</v>
      </c>
      <c r="K34" s="6" t="s">
        <v>13</v>
      </c>
      <c r="L34" s="43" t="s">
        <v>106</v>
      </c>
      <c r="M34" s="44" t="s">
        <v>107</v>
      </c>
      <c r="N34" s="20" t="s">
        <v>66</v>
      </c>
      <c r="O34" s="11">
        <v>238800</v>
      </c>
      <c r="P34" s="13"/>
      <c r="Q34" s="34">
        <f t="shared" si="0"/>
        <v>0</v>
      </c>
      <c r="R34" s="55">
        <f t="shared" si="1"/>
        <v>79600</v>
      </c>
      <c r="S34" s="6">
        <v>2.4700000000000002</v>
      </c>
      <c r="T34" s="37">
        <f t="shared" si="2"/>
        <v>0.82333333333333336</v>
      </c>
      <c r="U34" s="6" t="s">
        <v>167</v>
      </c>
    </row>
    <row r="35" spans="2:21" s="3" customFormat="1" x14ac:dyDescent="0.55000000000000004">
      <c r="B35" s="6" t="s">
        <v>112</v>
      </c>
      <c r="C35" s="6" t="s">
        <v>154</v>
      </c>
      <c r="D35" s="6" t="s">
        <v>154</v>
      </c>
      <c r="E35" s="6" t="s">
        <v>61</v>
      </c>
      <c r="F35" s="6" t="s">
        <v>155</v>
      </c>
      <c r="G35" s="6" t="s">
        <v>156</v>
      </c>
      <c r="H35" s="6" t="s">
        <v>34</v>
      </c>
      <c r="I35" s="6" t="s">
        <v>37</v>
      </c>
      <c r="J35" s="30" t="s">
        <v>64</v>
      </c>
      <c r="K35" s="6" t="s">
        <v>13</v>
      </c>
      <c r="L35" s="43" t="s">
        <v>106</v>
      </c>
      <c r="M35" s="44" t="s">
        <v>107</v>
      </c>
      <c r="N35" s="20" t="s">
        <v>66</v>
      </c>
      <c r="O35" s="11">
        <v>104900</v>
      </c>
      <c r="P35" s="13"/>
      <c r="Q35" s="34">
        <f t="shared" si="0"/>
        <v>0</v>
      </c>
      <c r="R35" s="55">
        <f t="shared" si="1"/>
        <v>34966.666666666664</v>
      </c>
      <c r="S35" s="6">
        <v>2.1</v>
      </c>
      <c r="T35" s="37">
        <f t="shared" si="2"/>
        <v>0.70000000000000007</v>
      </c>
      <c r="U35" s="6" t="s">
        <v>168</v>
      </c>
    </row>
    <row r="39" spans="2:21" x14ac:dyDescent="0.55000000000000004">
      <c r="O39"/>
      <c r="P39"/>
      <c r="Q39" s="35"/>
      <c r="R39" s="56"/>
    </row>
    <row r="40" spans="2:21" ht="22.5" x14ac:dyDescent="0.55000000000000004">
      <c r="B40" s="14"/>
      <c r="O40" s="16"/>
      <c r="P40" s="16"/>
      <c r="Q40" s="36"/>
      <c r="R40" s="56"/>
    </row>
  </sheetData>
  <autoFilter ref="B4:U35" xr:uid="{1C1BE677-10DC-4BBB-ABF4-E73D6F561FF3}"/>
  <phoneticPr fontId="2"/>
  <dataValidations count="1">
    <dataValidation type="list" allowBlank="1" showInputMessage="1" showErrorMessage="1" sqref="B6" xr:uid="{730807D4-ECDF-4016-866D-B500248C9185}"/>
  </dataValidations>
  <pageMargins left="0.7" right="0.7" top="0.75" bottom="0.75" header="0.3" footer="0.3"/>
  <pageSetup paperSize="8"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4FAD1C7-10F2-4457-A857-F3E83D0FF0DE}">
          <x14:formula1>
            <xm:f>'（入力規則）'!$D$2:$D$6</xm:f>
          </x14:formula1>
          <xm:sqref>H5:H1048576</xm:sqref>
        </x14:dataValidation>
        <x14:dataValidation type="list" allowBlank="1" showInputMessage="1" showErrorMessage="1" xr:uid="{0B937347-C5FE-44B6-BD00-861AF1188993}">
          <x14:formula1>
            <xm:f>'（入力規則）'!$F$2</xm:f>
          </x14:formula1>
          <xm:sqref>K5:K1048576</xm:sqref>
        </x14:dataValidation>
        <x14:dataValidation type="list" allowBlank="1" showInputMessage="1" showErrorMessage="1" xr:uid="{F94B9001-9183-411F-9334-BDBC894DB0EC}">
          <x14:formula1>
            <xm:f>'（入力規則）'!$H$2:$H$5</xm:f>
          </x14:formula1>
          <xm:sqref>M5:M1048576</xm:sqref>
        </x14:dataValidation>
        <x14:dataValidation type="list" allowBlank="1" showInputMessage="1" showErrorMessage="1" xr:uid="{FB4AE3AC-D58F-40F9-ACCD-4B6ECABC4220}">
          <x14:formula1>
            <xm:f>'（入力規則）'!$E$2:$E$7</xm:f>
          </x14:formula1>
          <xm:sqref>I5:I1048576</xm:sqref>
        </x14:dataValidation>
        <x14:dataValidation type="list" allowBlank="1" showInputMessage="1" showErrorMessage="1" xr:uid="{EE8DBA0F-CB1D-4433-A969-0C95DF90BB41}">
          <x14:formula1>
            <xm:f>'（入力規則）'!$G$2:$G$5</xm:f>
          </x14:formula1>
          <xm:sqref>J5:J1048576 L5:L1048576</xm:sqref>
        </x14:dataValidation>
        <x14:dataValidation type="list" allowBlank="1" showInputMessage="1" showErrorMessage="1" xr:uid="{7117B901-4213-406C-A093-707B8796D070}">
          <x14:formula1>
            <xm:f>'（入力規則）'!#REF!</xm:f>
          </x14:formula1>
          <xm:sqref>B41:B1048576 B27:B38</xm:sqref>
        </x14:dataValidation>
        <x14:dataValidation type="list" allowBlank="1" showInputMessage="1" showErrorMessage="1" xr:uid="{89A27C6F-16DE-4110-B4E9-03575FD15968}">
          <x14:formula1>
            <xm:f>'（入力規則）'!$A$2:$A$5</xm:f>
          </x14:formula1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3531-5371-4C5D-8016-F8EDE0932D88}">
  <sheetPr>
    <tabColor theme="4" tint="0.79998168889431442"/>
    <pageSetUpPr fitToPage="1"/>
  </sheetPr>
  <dimension ref="B1:X40"/>
  <sheetViews>
    <sheetView showGridLines="0"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C30" sqref="C30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33203125" customWidth="1"/>
    <col min="8" max="8" width="18" customWidth="1"/>
    <col min="9" max="9" width="14.08203125" customWidth="1"/>
    <col min="10" max="10" width="19.75" style="29" customWidth="1"/>
    <col min="11" max="11" width="18.58203125" customWidth="1"/>
    <col min="12" max="12" width="26.08203125" style="21" customWidth="1"/>
    <col min="13" max="13" width="32.33203125" style="21" customWidth="1"/>
    <col min="14" max="14" width="33.25" style="18" customWidth="1"/>
    <col min="15" max="15" width="33.33203125" style="12" customWidth="1"/>
    <col min="16" max="16" width="18.33203125" style="12" customWidth="1"/>
    <col min="17" max="17" width="17.33203125" style="33" customWidth="1"/>
    <col min="18" max="18" width="30.33203125" style="53" customWidth="1"/>
    <col min="19" max="19" width="16.33203125" customWidth="1"/>
    <col min="20" max="20" width="21.25" style="35" customWidth="1"/>
    <col min="21" max="21" width="51.83203125" customWidth="1"/>
  </cols>
  <sheetData>
    <row r="1" spans="2:24" ht="23" thickBot="1" x14ac:dyDescent="0.6">
      <c r="B1" s="14" t="s">
        <v>38</v>
      </c>
    </row>
    <row r="2" spans="2:24" ht="23" thickBot="1" x14ac:dyDescent="0.6">
      <c r="B2" s="31" t="s">
        <v>39</v>
      </c>
      <c r="C2" s="32">
        <v>45665</v>
      </c>
      <c r="M2" s="17" t="s">
        <v>40</v>
      </c>
      <c r="N2" s="19" t="s">
        <v>41</v>
      </c>
    </row>
    <row r="3" spans="2:24" s="60" customFormat="1" x14ac:dyDescent="0.55000000000000004">
      <c r="H3" s="60" t="s">
        <v>169</v>
      </c>
      <c r="M3" s="61"/>
      <c r="O3" s="60" t="s">
        <v>170</v>
      </c>
      <c r="R3" s="60" t="s">
        <v>170</v>
      </c>
      <c r="S3" s="60" t="s">
        <v>170</v>
      </c>
      <c r="T3" s="60" t="s">
        <v>170</v>
      </c>
    </row>
    <row r="4" spans="2:24" s="3" customFormat="1" ht="98.5" customHeight="1" thickBot="1" x14ac:dyDescent="0.6">
      <c r="B4" s="5" t="s">
        <v>0</v>
      </c>
      <c r="C4" s="7" t="s">
        <v>42</v>
      </c>
      <c r="D4" s="8" t="s">
        <v>43</v>
      </c>
      <c r="E4" s="8" t="s">
        <v>44</v>
      </c>
      <c r="F4" s="5" t="s">
        <v>45</v>
      </c>
      <c r="G4" s="22" t="s">
        <v>46</v>
      </c>
      <c r="H4" s="25" t="s">
        <v>47</v>
      </c>
      <c r="I4" s="50" t="s">
        <v>48</v>
      </c>
      <c r="J4" s="26" t="s">
        <v>49</v>
      </c>
      <c r="K4" s="51" t="s">
        <v>50</v>
      </c>
      <c r="L4" s="42" t="s">
        <v>51</v>
      </c>
      <c r="M4" s="52" t="s">
        <v>7</v>
      </c>
      <c r="N4" s="38" t="s">
        <v>53</v>
      </c>
      <c r="O4" s="45" t="s">
        <v>54</v>
      </c>
      <c r="P4" s="46" t="s">
        <v>55</v>
      </c>
      <c r="Q4" s="47" t="s">
        <v>56</v>
      </c>
      <c r="R4" s="54" t="s">
        <v>57</v>
      </c>
      <c r="S4" s="48" t="s">
        <v>58</v>
      </c>
      <c r="T4" s="49" t="s">
        <v>59</v>
      </c>
      <c r="U4" s="28" t="s">
        <v>52</v>
      </c>
      <c r="W4" s="3" t="s">
        <v>171</v>
      </c>
      <c r="X4" s="3" t="s">
        <v>172</v>
      </c>
    </row>
    <row r="5" spans="2:24" s="3" customFormat="1" ht="18.5" thickTop="1" x14ac:dyDescent="0.55000000000000004">
      <c r="B5" s="1" t="s">
        <v>16</v>
      </c>
      <c r="C5" s="23" t="s">
        <v>60</v>
      </c>
      <c r="D5" s="6" t="s">
        <v>60</v>
      </c>
      <c r="E5" s="6" t="s">
        <v>61</v>
      </c>
      <c r="F5" s="6" t="s">
        <v>62</v>
      </c>
      <c r="G5" s="6" t="s">
        <v>63</v>
      </c>
      <c r="H5" s="4" t="s">
        <v>173</v>
      </c>
      <c r="I5" s="6" t="s">
        <v>37</v>
      </c>
      <c r="J5" s="30" t="s">
        <v>64</v>
      </c>
      <c r="K5" s="6" t="s">
        <v>13</v>
      </c>
      <c r="L5" s="43" t="s">
        <v>65</v>
      </c>
      <c r="M5" s="44"/>
      <c r="N5" s="20" t="s">
        <v>66</v>
      </c>
      <c r="O5" s="11">
        <v>84490</v>
      </c>
      <c r="P5" s="13"/>
      <c r="Q5" s="59">
        <f t="shared" ref="Q5:Q35" si="0">P5/O5</f>
        <v>0</v>
      </c>
      <c r="R5" s="55">
        <f>O5/3</f>
        <v>28163.333333333332</v>
      </c>
      <c r="S5" s="6">
        <v>5.37</v>
      </c>
      <c r="T5" s="37">
        <f t="shared" ref="T5:T35" si="1">S5/3</f>
        <v>1.79</v>
      </c>
      <c r="U5" s="6" t="s">
        <v>67</v>
      </c>
      <c r="W5" s="3">
        <v>151000</v>
      </c>
      <c r="X5" s="3">
        <f>ROUNDUP(W5/R5,2)</f>
        <v>5.37</v>
      </c>
    </row>
    <row r="6" spans="2:24" s="3" customFormat="1" x14ac:dyDescent="0.55000000000000004">
      <c r="B6" s="1" t="s">
        <v>68</v>
      </c>
      <c r="C6" s="23" t="s">
        <v>72</v>
      </c>
      <c r="D6" s="6" t="s">
        <v>73</v>
      </c>
      <c r="E6" s="6" t="s">
        <v>61</v>
      </c>
      <c r="F6" s="6" t="s">
        <v>74</v>
      </c>
      <c r="G6" s="6" t="s">
        <v>75</v>
      </c>
      <c r="H6" s="4" t="s">
        <v>174</v>
      </c>
      <c r="I6" s="6" t="s">
        <v>37</v>
      </c>
      <c r="J6" s="30" t="s">
        <v>64</v>
      </c>
      <c r="K6" s="6" t="s">
        <v>13</v>
      </c>
      <c r="L6" s="43" t="s">
        <v>106</v>
      </c>
      <c r="M6" s="44" t="s">
        <v>107</v>
      </c>
      <c r="N6" s="20" t="s">
        <v>66</v>
      </c>
      <c r="O6" s="11">
        <v>982</v>
      </c>
      <c r="P6" s="13"/>
      <c r="Q6" s="34">
        <f t="shared" si="0"/>
        <v>0</v>
      </c>
      <c r="R6" s="55">
        <f>O6/3</f>
        <v>327.33333333333331</v>
      </c>
      <c r="S6" s="6">
        <v>2.5299999999999998</v>
      </c>
      <c r="T6" s="37">
        <f>S6/3</f>
        <v>0.84333333333333327</v>
      </c>
      <c r="U6" s="6" t="s">
        <v>175</v>
      </c>
      <c r="W6" s="3">
        <v>827</v>
      </c>
      <c r="X6" s="3">
        <f>ROUNDUP(W6/R6,2)</f>
        <v>2.5299999999999998</v>
      </c>
    </row>
    <row r="7" spans="2:24" s="3" customFormat="1" x14ac:dyDescent="0.55000000000000004">
      <c r="B7" s="1" t="s">
        <v>68</v>
      </c>
      <c r="C7" s="23" t="s">
        <v>77</v>
      </c>
      <c r="D7" s="6" t="s">
        <v>78</v>
      </c>
      <c r="E7" s="6" t="s">
        <v>61</v>
      </c>
      <c r="F7" s="6" t="s">
        <v>79</v>
      </c>
      <c r="G7" s="6" t="s">
        <v>80</v>
      </c>
      <c r="H7" s="4" t="s">
        <v>174</v>
      </c>
      <c r="I7" s="6" t="s">
        <v>37</v>
      </c>
      <c r="J7" s="30" t="s">
        <v>64</v>
      </c>
      <c r="K7" s="6" t="s">
        <v>13</v>
      </c>
      <c r="L7" s="43" t="s">
        <v>76</v>
      </c>
      <c r="M7" s="44"/>
      <c r="N7" s="20" t="s">
        <v>66</v>
      </c>
      <c r="O7" s="11">
        <v>662</v>
      </c>
      <c r="P7" s="13"/>
      <c r="Q7" s="34">
        <f t="shared" si="0"/>
        <v>0</v>
      </c>
      <c r="R7" s="55">
        <f t="shared" ref="R7:R35" si="2">O7/3</f>
        <v>220.66666666666666</v>
      </c>
      <c r="S7" s="6">
        <v>3.98</v>
      </c>
      <c r="T7" s="37">
        <f t="shared" si="1"/>
        <v>1.3266666666666667</v>
      </c>
      <c r="U7" s="6" t="s">
        <v>67</v>
      </c>
      <c r="W7" s="3">
        <v>878</v>
      </c>
      <c r="X7" s="3">
        <f t="shared" ref="X7:X35" si="3">ROUNDUP(W7/R7,2)</f>
        <v>3.98</v>
      </c>
    </row>
    <row r="8" spans="2:24" s="3" customFormat="1" x14ac:dyDescent="0.55000000000000004">
      <c r="B8" s="1" t="s">
        <v>68</v>
      </c>
      <c r="C8" s="23" t="s">
        <v>81</v>
      </c>
      <c r="D8" s="6" t="s">
        <v>82</v>
      </c>
      <c r="E8" s="6" t="s">
        <v>61</v>
      </c>
      <c r="F8" s="6" t="s">
        <v>83</v>
      </c>
      <c r="G8" s="6" t="s">
        <v>84</v>
      </c>
      <c r="H8" s="4" t="s">
        <v>176</v>
      </c>
      <c r="I8" s="6" t="s">
        <v>37</v>
      </c>
      <c r="J8" s="30" t="s">
        <v>64</v>
      </c>
      <c r="K8" s="6" t="s">
        <v>13</v>
      </c>
      <c r="L8" s="43" t="s">
        <v>65</v>
      </c>
      <c r="M8" s="44"/>
      <c r="N8" s="20" t="s">
        <v>66</v>
      </c>
      <c r="O8" s="11">
        <v>854300</v>
      </c>
      <c r="P8" s="13"/>
      <c r="Q8" s="34">
        <f t="shared" si="0"/>
        <v>0</v>
      </c>
      <c r="R8" s="55">
        <f t="shared" si="2"/>
        <v>284766.66666666669</v>
      </c>
      <c r="S8" s="6">
        <v>17.860000000000003</v>
      </c>
      <c r="T8" s="37">
        <f t="shared" si="1"/>
        <v>5.953333333333334</v>
      </c>
      <c r="U8" s="6" t="s">
        <v>67</v>
      </c>
      <c r="W8" s="3">
        <v>5085500</v>
      </c>
      <c r="X8" s="3">
        <f t="shared" si="3"/>
        <v>17.860000000000003</v>
      </c>
    </row>
    <row r="9" spans="2:24" s="3" customFormat="1" x14ac:dyDescent="0.55000000000000004">
      <c r="B9" s="1" t="s">
        <v>68</v>
      </c>
      <c r="C9" s="23" t="s">
        <v>85</v>
      </c>
      <c r="D9" s="6" t="s">
        <v>86</v>
      </c>
      <c r="E9" s="6" t="s">
        <v>61</v>
      </c>
      <c r="F9" s="6" t="s">
        <v>87</v>
      </c>
      <c r="G9" s="6" t="s">
        <v>88</v>
      </c>
      <c r="H9" s="4" t="s">
        <v>176</v>
      </c>
      <c r="I9" s="6" t="s">
        <v>37</v>
      </c>
      <c r="J9" s="30" t="s">
        <v>64</v>
      </c>
      <c r="K9" s="6" t="s">
        <v>13</v>
      </c>
      <c r="L9" s="43" t="s">
        <v>65</v>
      </c>
      <c r="M9" s="44"/>
      <c r="N9" s="20" t="s">
        <v>66</v>
      </c>
      <c r="O9" s="11">
        <v>357900</v>
      </c>
      <c r="P9" s="13"/>
      <c r="Q9" s="34">
        <f t="shared" si="0"/>
        <v>0</v>
      </c>
      <c r="R9" s="55">
        <f t="shared" si="2"/>
        <v>119300</v>
      </c>
      <c r="S9" s="6">
        <v>19.87</v>
      </c>
      <c r="T9" s="37">
        <f t="shared" si="1"/>
        <v>6.623333333333334</v>
      </c>
      <c r="U9" s="6" t="s">
        <v>67</v>
      </c>
      <c r="W9" s="3">
        <v>2369700</v>
      </c>
      <c r="X9" s="3">
        <f t="shared" si="3"/>
        <v>19.87</v>
      </c>
    </row>
    <row r="10" spans="2:24" s="3" customFormat="1" x14ac:dyDescent="0.55000000000000004">
      <c r="B10" s="1" t="s">
        <v>68</v>
      </c>
      <c r="C10" s="23" t="s">
        <v>98</v>
      </c>
      <c r="D10" s="6" t="s">
        <v>98</v>
      </c>
      <c r="E10" s="6" t="s">
        <v>61</v>
      </c>
      <c r="F10" s="6" t="s">
        <v>99</v>
      </c>
      <c r="G10" s="6" t="s">
        <v>84</v>
      </c>
      <c r="H10" s="4" t="s">
        <v>174</v>
      </c>
      <c r="I10" s="6" t="s">
        <v>37</v>
      </c>
      <c r="J10" s="30" t="s">
        <v>64</v>
      </c>
      <c r="K10" s="6" t="s">
        <v>13</v>
      </c>
      <c r="L10" s="43" t="s">
        <v>65</v>
      </c>
      <c r="M10" s="44"/>
      <c r="N10" s="20" t="s">
        <v>66</v>
      </c>
      <c r="O10" s="11">
        <v>711700</v>
      </c>
      <c r="P10" s="13"/>
      <c r="Q10" s="34">
        <f t="shared" si="0"/>
        <v>0</v>
      </c>
      <c r="R10" s="55">
        <f t="shared" si="2"/>
        <v>237233.33333333334</v>
      </c>
      <c r="S10" s="6">
        <v>28.790000000000003</v>
      </c>
      <c r="T10" s="37">
        <f t="shared" si="1"/>
        <v>9.5966666666666676</v>
      </c>
      <c r="U10" s="6" t="s">
        <v>67</v>
      </c>
      <c r="W10" s="3">
        <v>6829900</v>
      </c>
      <c r="X10" s="3">
        <f t="shared" si="3"/>
        <v>28.790000000000003</v>
      </c>
    </row>
    <row r="11" spans="2:24" s="3" customFormat="1" x14ac:dyDescent="0.55000000000000004">
      <c r="B11" s="1" t="s">
        <v>68</v>
      </c>
      <c r="C11" s="23" t="s">
        <v>100</v>
      </c>
      <c r="D11" s="6" t="s">
        <v>100</v>
      </c>
      <c r="E11" s="6" t="s">
        <v>61</v>
      </c>
      <c r="F11" s="6" t="s">
        <v>101</v>
      </c>
      <c r="G11" s="6" t="s">
        <v>102</v>
      </c>
      <c r="H11" s="4" t="s">
        <v>174</v>
      </c>
      <c r="I11" s="6" t="s">
        <v>37</v>
      </c>
      <c r="J11" s="30" t="s">
        <v>64</v>
      </c>
      <c r="K11" s="6" t="s">
        <v>13</v>
      </c>
      <c r="L11" s="43" t="s">
        <v>65</v>
      </c>
      <c r="M11" s="44"/>
      <c r="N11" s="20" t="s">
        <v>66</v>
      </c>
      <c r="O11" s="11">
        <v>8613600</v>
      </c>
      <c r="P11" s="13"/>
      <c r="Q11" s="34">
        <f t="shared" si="0"/>
        <v>0</v>
      </c>
      <c r="R11" s="55">
        <f t="shared" si="2"/>
        <v>2871200</v>
      </c>
      <c r="S11" s="6">
        <v>6.75</v>
      </c>
      <c r="T11" s="37">
        <f t="shared" si="1"/>
        <v>2.25</v>
      </c>
      <c r="U11" s="6" t="s">
        <v>67</v>
      </c>
      <c r="W11" s="3">
        <v>19379100</v>
      </c>
      <c r="X11" s="3">
        <f t="shared" si="3"/>
        <v>6.75</v>
      </c>
    </row>
    <row r="12" spans="2:24" s="3" customFormat="1" x14ac:dyDescent="0.55000000000000004">
      <c r="B12" s="1" t="s">
        <v>68</v>
      </c>
      <c r="C12" s="23" t="s">
        <v>109</v>
      </c>
      <c r="D12" s="6" t="s">
        <v>109</v>
      </c>
      <c r="E12" s="6" t="s">
        <v>61</v>
      </c>
      <c r="F12" s="6" t="s">
        <v>110</v>
      </c>
      <c r="G12" s="6" t="s">
        <v>111</v>
      </c>
      <c r="H12" s="4" t="s">
        <v>174</v>
      </c>
      <c r="I12" s="6" t="s">
        <v>37</v>
      </c>
      <c r="J12" s="30" t="s">
        <v>64</v>
      </c>
      <c r="K12" s="6" t="s">
        <v>13</v>
      </c>
      <c r="L12" s="43" t="s">
        <v>65</v>
      </c>
      <c r="M12" s="44"/>
      <c r="N12" s="20" t="s">
        <v>66</v>
      </c>
      <c r="O12" s="11">
        <v>33263</v>
      </c>
      <c r="P12" s="13"/>
      <c r="Q12" s="34">
        <f t="shared" si="0"/>
        <v>0</v>
      </c>
      <c r="R12" s="55">
        <f t="shared" si="2"/>
        <v>11087.666666666666</v>
      </c>
      <c r="S12" s="6">
        <v>5.99</v>
      </c>
      <c r="T12" s="37">
        <f t="shared" si="1"/>
        <v>1.9966666666666668</v>
      </c>
      <c r="U12" s="6" t="s">
        <v>67</v>
      </c>
      <c r="W12" s="3">
        <v>66393</v>
      </c>
      <c r="X12" s="3">
        <f t="shared" si="3"/>
        <v>5.99</v>
      </c>
    </row>
    <row r="13" spans="2:24" s="3" customFormat="1" x14ac:dyDescent="0.55000000000000004">
      <c r="B13" s="1" t="s">
        <v>112</v>
      </c>
      <c r="C13" s="23" t="s">
        <v>116</v>
      </c>
      <c r="D13" s="6" t="s">
        <v>116</v>
      </c>
      <c r="E13" s="6" t="s">
        <v>61</v>
      </c>
      <c r="F13" s="6" t="s">
        <v>117</v>
      </c>
      <c r="G13" s="6" t="s">
        <v>118</v>
      </c>
      <c r="H13" s="4" t="s">
        <v>174</v>
      </c>
      <c r="I13" s="6" t="s">
        <v>37</v>
      </c>
      <c r="J13" s="30" t="s">
        <v>64</v>
      </c>
      <c r="K13" s="6" t="s">
        <v>13</v>
      </c>
      <c r="L13" s="43" t="s">
        <v>76</v>
      </c>
      <c r="M13" s="44"/>
      <c r="N13" s="20" t="s">
        <v>66</v>
      </c>
      <c r="O13" s="11">
        <v>37250</v>
      </c>
      <c r="P13" s="13"/>
      <c r="Q13" s="34">
        <f t="shared" si="0"/>
        <v>0</v>
      </c>
      <c r="R13" s="55">
        <f t="shared" si="2"/>
        <v>12416.666666666666</v>
      </c>
      <c r="S13" s="6">
        <v>3.9099999999999997</v>
      </c>
      <c r="T13" s="37">
        <f t="shared" si="1"/>
        <v>1.3033333333333332</v>
      </c>
      <c r="U13" s="6" t="s">
        <v>67</v>
      </c>
      <c r="W13" s="3">
        <v>48530</v>
      </c>
      <c r="X13" s="3">
        <f t="shared" si="3"/>
        <v>3.9099999999999997</v>
      </c>
    </row>
    <row r="14" spans="2:24" s="3" customFormat="1" x14ac:dyDescent="0.55000000000000004">
      <c r="B14" s="1" t="s">
        <v>112</v>
      </c>
      <c r="C14" s="23" t="s">
        <v>119</v>
      </c>
      <c r="D14" s="6" t="s">
        <v>119</v>
      </c>
      <c r="E14" s="6" t="s">
        <v>61</v>
      </c>
      <c r="F14" s="6" t="s">
        <v>120</v>
      </c>
      <c r="G14" s="6" t="s">
        <v>121</v>
      </c>
      <c r="H14" s="4" t="s">
        <v>176</v>
      </c>
      <c r="I14" s="6" t="s">
        <v>37</v>
      </c>
      <c r="J14" s="30" t="s">
        <v>64</v>
      </c>
      <c r="K14" s="6" t="s">
        <v>13</v>
      </c>
      <c r="L14" s="43" t="s">
        <v>65</v>
      </c>
      <c r="M14" s="44"/>
      <c r="N14" s="20" t="s">
        <v>66</v>
      </c>
      <c r="O14" s="11">
        <v>11070</v>
      </c>
      <c r="P14" s="13"/>
      <c r="Q14" s="34">
        <f t="shared" si="0"/>
        <v>0</v>
      </c>
      <c r="R14" s="55">
        <f t="shared" si="2"/>
        <v>3690</v>
      </c>
      <c r="S14" s="6">
        <v>13.79</v>
      </c>
      <c r="T14" s="37">
        <f t="shared" si="1"/>
        <v>4.5966666666666667</v>
      </c>
      <c r="U14" s="6" t="s">
        <v>67</v>
      </c>
      <c r="W14" s="3">
        <v>50870</v>
      </c>
      <c r="X14" s="3">
        <f t="shared" si="3"/>
        <v>13.79</v>
      </c>
    </row>
    <row r="15" spans="2:24" s="3" customFormat="1" x14ac:dyDescent="0.55000000000000004">
      <c r="B15" s="1" t="s">
        <v>112</v>
      </c>
      <c r="C15" s="23" t="s">
        <v>122</v>
      </c>
      <c r="D15" s="6" t="s">
        <v>122</v>
      </c>
      <c r="E15" s="6" t="s">
        <v>61</v>
      </c>
      <c r="F15" s="6" t="s">
        <v>123</v>
      </c>
      <c r="G15" s="6" t="s">
        <v>124</v>
      </c>
      <c r="H15" s="4" t="s">
        <v>173</v>
      </c>
      <c r="I15" s="6" t="s">
        <v>37</v>
      </c>
      <c r="J15" s="30" t="s">
        <v>64</v>
      </c>
      <c r="K15" s="6" t="s">
        <v>13</v>
      </c>
      <c r="L15" s="43" t="s">
        <v>76</v>
      </c>
      <c r="M15" s="44"/>
      <c r="N15" s="20" t="s">
        <v>66</v>
      </c>
      <c r="O15" s="11">
        <v>78500</v>
      </c>
      <c r="P15" s="13"/>
      <c r="Q15" s="34">
        <f t="shared" si="0"/>
        <v>0</v>
      </c>
      <c r="R15" s="55">
        <f t="shared" si="2"/>
        <v>26166.666666666668</v>
      </c>
      <c r="S15" s="6">
        <v>4.47</v>
      </c>
      <c r="T15" s="37">
        <f t="shared" si="1"/>
        <v>1.49</v>
      </c>
      <c r="U15" s="6" t="s">
        <v>67</v>
      </c>
      <c r="W15" s="3">
        <v>116900</v>
      </c>
      <c r="X15" s="3">
        <f t="shared" si="3"/>
        <v>4.47</v>
      </c>
    </row>
    <row r="16" spans="2:24" s="3" customFormat="1" x14ac:dyDescent="0.55000000000000004">
      <c r="B16" s="1" t="s">
        <v>112</v>
      </c>
      <c r="C16" s="23" t="s">
        <v>125</v>
      </c>
      <c r="D16" s="6" t="s">
        <v>125</v>
      </c>
      <c r="E16" s="6" t="s">
        <v>61</v>
      </c>
      <c r="F16" s="6" t="s">
        <v>126</v>
      </c>
      <c r="G16" s="6" t="s">
        <v>127</v>
      </c>
      <c r="H16" s="4" t="s">
        <v>176</v>
      </c>
      <c r="I16" s="6" t="s">
        <v>37</v>
      </c>
      <c r="J16" s="30" t="s">
        <v>64</v>
      </c>
      <c r="K16" s="6" t="s">
        <v>13</v>
      </c>
      <c r="L16" s="43" t="s">
        <v>65</v>
      </c>
      <c r="M16" s="44"/>
      <c r="N16" s="20" t="s">
        <v>66</v>
      </c>
      <c r="O16" s="11">
        <v>13120</v>
      </c>
      <c r="P16" s="13"/>
      <c r="Q16" s="34">
        <f t="shared" si="0"/>
        <v>0</v>
      </c>
      <c r="R16" s="55">
        <f t="shared" si="2"/>
        <v>4373.333333333333</v>
      </c>
      <c r="S16" s="6">
        <v>13.37</v>
      </c>
      <c r="T16" s="37">
        <f t="shared" si="1"/>
        <v>4.4566666666666661</v>
      </c>
      <c r="U16" s="6" t="s">
        <v>67</v>
      </c>
      <c r="W16" s="3">
        <v>58470</v>
      </c>
      <c r="X16" s="3">
        <f t="shared" si="3"/>
        <v>13.37</v>
      </c>
    </row>
    <row r="17" spans="2:24" s="3" customFormat="1" x14ac:dyDescent="0.55000000000000004">
      <c r="B17" s="1" t="s">
        <v>112</v>
      </c>
      <c r="C17" s="23" t="s">
        <v>128</v>
      </c>
      <c r="D17" s="6" t="s">
        <v>128</v>
      </c>
      <c r="E17" s="6" t="s">
        <v>61</v>
      </c>
      <c r="F17" s="6" t="s">
        <v>129</v>
      </c>
      <c r="G17" s="6" t="s">
        <v>130</v>
      </c>
      <c r="H17" s="4" t="s">
        <v>174</v>
      </c>
      <c r="I17" s="6" t="s">
        <v>37</v>
      </c>
      <c r="J17" s="30" t="s">
        <v>64</v>
      </c>
      <c r="K17" s="6" t="s">
        <v>13</v>
      </c>
      <c r="L17" s="43" t="s">
        <v>65</v>
      </c>
      <c r="M17" s="44"/>
      <c r="N17" s="20" t="s">
        <v>66</v>
      </c>
      <c r="O17" s="11">
        <v>5620</v>
      </c>
      <c r="P17" s="13"/>
      <c r="Q17" s="34">
        <f t="shared" si="0"/>
        <v>0</v>
      </c>
      <c r="R17" s="55">
        <f t="shared" si="2"/>
        <v>1873.3333333333333</v>
      </c>
      <c r="S17" s="6">
        <v>22.240000000000002</v>
      </c>
      <c r="T17" s="37">
        <f t="shared" si="1"/>
        <v>7.413333333333334</v>
      </c>
      <c r="U17" s="6" t="s">
        <v>67</v>
      </c>
      <c r="W17" s="3">
        <v>41660</v>
      </c>
      <c r="X17" s="3">
        <f t="shared" si="3"/>
        <v>22.240000000000002</v>
      </c>
    </row>
    <row r="18" spans="2:24" s="3" customFormat="1" x14ac:dyDescent="0.55000000000000004">
      <c r="B18" s="1" t="s">
        <v>112</v>
      </c>
      <c r="C18" s="23" t="s">
        <v>131</v>
      </c>
      <c r="D18" s="6" t="s">
        <v>132</v>
      </c>
      <c r="E18" s="6" t="s">
        <v>61</v>
      </c>
      <c r="F18" s="6" t="s">
        <v>133</v>
      </c>
      <c r="G18" s="6" t="s">
        <v>134</v>
      </c>
      <c r="H18" s="4" t="s">
        <v>173</v>
      </c>
      <c r="I18" s="6" t="s">
        <v>37</v>
      </c>
      <c r="J18" s="30" t="s">
        <v>64</v>
      </c>
      <c r="K18" s="6" t="s">
        <v>13</v>
      </c>
      <c r="L18" s="43" t="s">
        <v>65</v>
      </c>
      <c r="M18" s="44"/>
      <c r="N18" s="20" t="s">
        <v>66</v>
      </c>
      <c r="O18" s="11">
        <v>38050</v>
      </c>
      <c r="P18" s="13"/>
      <c r="Q18" s="34">
        <f t="shared" si="0"/>
        <v>0</v>
      </c>
      <c r="R18" s="55">
        <f t="shared" si="2"/>
        <v>12683.333333333334</v>
      </c>
      <c r="S18" s="6">
        <v>10.79</v>
      </c>
      <c r="T18" s="37">
        <f t="shared" si="1"/>
        <v>3.5966666666666662</v>
      </c>
      <c r="U18" s="6" t="s">
        <v>67</v>
      </c>
      <c r="W18" s="3">
        <v>136750</v>
      </c>
      <c r="X18" s="3">
        <f t="shared" si="3"/>
        <v>10.79</v>
      </c>
    </row>
    <row r="19" spans="2:24" s="3" customFormat="1" x14ac:dyDescent="0.55000000000000004">
      <c r="B19" s="1" t="s">
        <v>112</v>
      </c>
      <c r="C19" s="23" t="s">
        <v>135</v>
      </c>
      <c r="D19" s="6" t="s">
        <v>136</v>
      </c>
      <c r="E19" s="6" t="s">
        <v>61</v>
      </c>
      <c r="F19" s="6" t="s">
        <v>137</v>
      </c>
      <c r="G19" s="6" t="s">
        <v>138</v>
      </c>
      <c r="H19" s="4" t="s">
        <v>176</v>
      </c>
      <c r="I19" s="6" t="s">
        <v>37</v>
      </c>
      <c r="J19" s="30" t="s">
        <v>64</v>
      </c>
      <c r="K19" s="6" t="s">
        <v>13</v>
      </c>
      <c r="L19" s="43" t="s">
        <v>65</v>
      </c>
      <c r="M19" s="44"/>
      <c r="N19" s="20" t="s">
        <v>66</v>
      </c>
      <c r="O19" s="11">
        <v>22950</v>
      </c>
      <c r="P19" s="13"/>
      <c r="Q19" s="34">
        <f t="shared" si="0"/>
        <v>0</v>
      </c>
      <c r="R19" s="55">
        <f t="shared" si="2"/>
        <v>7650</v>
      </c>
      <c r="S19" s="6">
        <v>5.52</v>
      </c>
      <c r="T19" s="37">
        <f t="shared" si="1"/>
        <v>1.8399999999999999</v>
      </c>
      <c r="U19" s="6" t="s">
        <v>67</v>
      </c>
      <c r="W19" s="3">
        <v>42200</v>
      </c>
      <c r="X19" s="3">
        <f t="shared" si="3"/>
        <v>5.52</v>
      </c>
    </row>
    <row r="20" spans="2:24" s="3" customFormat="1" x14ac:dyDescent="0.55000000000000004">
      <c r="B20" s="6" t="s">
        <v>112</v>
      </c>
      <c r="C20" s="6" t="s">
        <v>139</v>
      </c>
      <c r="D20" s="6" t="s">
        <v>139</v>
      </c>
      <c r="E20" s="6" t="s">
        <v>61</v>
      </c>
      <c r="F20" s="6" t="s">
        <v>140</v>
      </c>
      <c r="G20" s="6" t="s">
        <v>141</v>
      </c>
      <c r="H20" s="4" t="s">
        <v>173</v>
      </c>
      <c r="I20" s="6" t="s">
        <v>37</v>
      </c>
      <c r="J20" s="30" t="s">
        <v>64</v>
      </c>
      <c r="K20" s="6" t="s">
        <v>13</v>
      </c>
      <c r="L20" s="43" t="s">
        <v>65</v>
      </c>
      <c r="M20" s="44"/>
      <c r="N20" s="20" t="s">
        <v>66</v>
      </c>
      <c r="O20" s="11">
        <v>69450</v>
      </c>
      <c r="P20" s="13"/>
      <c r="Q20" s="34">
        <f t="shared" si="0"/>
        <v>0</v>
      </c>
      <c r="R20" s="55">
        <f t="shared" si="2"/>
        <v>23150</v>
      </c>
      <c r="S20" s="6">
        <v>5.54</v>
      </c>
      <c r="T20" s="37">
        <f>S20/3</f>
        <v>1.8466666666666667</v>
      </c>
      <c r="U20" s="6" t="s">
        <v>67</v>
      </c>
      <c r="W20" s="3">
        <v>128150</v>
      </c>
      <c r="X20" s="3">
        <f t="shared" si="3"/>
        <v>5.54</v>
      </c>
    </row>
    <row r="21" spans="2:24" s="3" customFormat="1" x14ac:dyDescent="0.55000000000000004">
      <c r="B21" s="6" t="s">
        <v>112</v>
      </c>
      <c r="C21" s="6" t="s">
        <v>142</v>
      </c>
      <c r="D21" s="6" t="s">
        <v>142</v>
      </c>
      <c r="E21" s="6" t="s">
        <v>61</v>
      </c>
      <c r="F21" s="6" t="s">
        <v>143</v>
      </c>
      <c r="G21" s="6" t="s">
        <v>144</v>
      </c>
      <c r="H21" s="4" t="s">
        <v>176</v>
      </c>
      <c r="I21" s="6" t="s">
        <v>37</v>
      </c>
      <c r="J21" s="30" t="s">
        <v>64</v>
      </c>
      <c r="K21" s="6" t="s">
        <v>13</v>
      </c>
      <c r="L21" s="43" t="s">
        <v>65</v>
      </c>
      <c r="M21" s="44"/>
      <c r="N21" s="20" t="s">
        <v>66</v>
      </c>
      <c r="O21" s="11">
        <v>30000</v>
      </c>
      <c r="P21" s="13"/>
      <c r="Q21" s="34">
        <f t="shared" si="0"/>
        <v>0</v>
      </c>
      <c r="R21" s="55">
        <f t="shared" si="2"/>
        <v>10000</v>
      </c>
      <c r="S21" s="6">
        <v>9.91</v>
      </c>
      <c r="T21" s="37">
        <f t="shared" si="1"/>
        <v>3.3033333333333332</v>
      </c>
      <c r="U21" s="6" t="s">
        <v>67</v>
      </c>
      <c r="W21" s="3">
        <v>99100</v>
      </c>
      <c r="X21" s="3">
        <f t="shared" si="3"/>
        <v>9.91</v>
      </c>
    </row>
    <row r="22" spans="2:24" s="3" customFormat="1" x14ac:dyDescent="0.55000000000000004">
      <c r="B22" s="6" t="s">
        <v>112</v>
      </c>
      <c r="C22" s="6" t="s">
        <v>145</v>
      </c>
      <c r="D22" s="6" t="s">
        <v>145</v>
      </c>
      <c r="E22" s="6" t="s">
        <v>61</v>
      </c>
      <c r="F22" s="6" t="s">
        <v>146</v>
      </c>
      <c r="G22" s="6" t="s">
        <v>134</v>
      </c>
      <c r="H22" s="4" t="s">
        <v>173</v>
      </c>
      <c r="I22" s="6" t="s">
        <v>37</v>
      </c>
      <c r="J22" s="30" t="s">
        <v>64</v>
      </c>
      <c r="K22" s="6" t="s">
        <v>13</v>
      </c>
      <c r="L22" s="43" t="s">
        <v>106</v>
      </c>
      <c r="M22" s="44" t="s">
        <v>107</v>
      </c>
      <c r="N22" s="20" t="s">
        <v>66</v>
      </c>
      <c r="O22" s="11">
        <v>256900</v>
      </c>
      <c r="P22" s="13"/>
      <c r="Q22" s="34">
        <f t="shared" si="0"/>
        <v>0</v>
      </c>
      <c r="R22" s="55">
        <f t="shared" si="2"/>
        <v>85633.333333333328</v>
      </c>
      <c r="S22" s="6">
        <v>2.5999999999999996</v>
      </c>
      <c r="T22" s="37">
        <f t="shared" si="1"/>
        <v>0.86666666666666659</v>
      </c>
      <c r="U22" s="6" t="s">
        <v>177</v>
      </c>
      <c r="W22" s="3">
        <v>222550</v>
      </c>
      <c r="X22" s="3">
        <f t="shared" si="3"/>
        <v>2.5999999999999996</v>
      </c>
    </row>
    <row r="23" spans="2:24" s="3" customFormat="1" x14ac:dyDescent="0.55000000000000004">
      <c r="B23" s="6" t="s">
        <v>112</v>
      </c>
      <c r="C23" s="6" t="s">
        <v>159</v>
      </c>
      <c r="D23" s="6" t="s">
        <v>159</v>
      </c>
      <c r="E23" s="6" t="s">
        <v>61</v>
      </c>
      <c r="F23" s="6" t="s">
        <v>160</v>
      </c>
      <c r="G23" s="6" t="s">
        <v>161</v>
      </c>
      <c r="H23" s="4" t="s">
        <v>173</v>
      </c>
      <c r="I23" s="6" t="s">
        <v>37</v>
      </c>
      <c r="J23" s="30" t="s">
        <v>64</v>
      </c>
      <c r="K23" s="6" t="s">
        <v>13</v>
      </c>
      <c r="L23" s="43" t="s">
        <v>76</v>
      </c>
      <c r="M23" s="44"/>
      <c r="N23" s="20" t="s">
        <v>66</v>
      </c>
      <c r="O23" s="11">
        <v>102050</v>
      </c>
      <c r="P23" s="13"/>
      <c r="Q23" s="34">
        <f t="shared" si="0"/>
        <v>0</v>
      </c>
      <c r="R23" s="55">
        <f t="shared" si="2"/>
        <v>34016.666666666664</v>
      </c>
      <c r="S23" s="6">
        <v>3.8499999999999996</v>
      </c>
      <c r="T23" s="37">
        <f t="shared" si="1"/>
        <v>1.2833333333333332</v>
      </c>
      <c r="U23" s="6" t="s">
        <v>67</v>
      </c>
      <c r="W23" s="3">
        <v>130900</v>
      </c>
      <c r="X23" s="3">
        <f t="shared" si="3"/>
        <v>3.8499999999999996</v>
      </c>
    </row>
    <row r="24" spans="2:24" s="3" customFormat="1" x14ac:dyDescent="0.55000000000000004">
      <c r="B24" s="6" t="s">
        <v>112</v>
      </c>
      <c r="C24" s="6" t="s">
        <v>162</v>
      </c>
      <c r="D24" s="6" t="s">
        <v>162</v>
      </c>
      <c r="E24" s="6" t="s">
        <v>61</v>
      </c>
      <c r="F24" s="6" t="s">
        <v>163</v>
      </c>
      <c r="G24" s="6" t="s">
        <v>164</v>
      </c>
      <c r="H24" s="4" t="s">
        <v>173</v>
      </c>
      <c r="I24" s="6" t="s">
        <v>37</v>
      </c>
      <c r="J24" s="30" t="s">
        <v>64</v>
      </c>
      <c r="K24" s="6" t="s">
        <v>13</v>
      </c>
      <c r="L24" s="43" t="s">
        <v>76</v>
      </c>
      <c r="M24" s="44"/>
      <c r="N24" s="20" t="s">
        <v>66</v>
      </c>
      <c r="O24" s="11">
        <v>311750</v>
      </c>
      <c r="P24" s="13"/>
      <c r="Q24" s="34">
        <f t="shared" si="0"/>
        <v>0</v>
      </c>
      <c r="R24" s="55">
        <f t="shared" si="2"/>
        <v>103916.66666666667</v>
      </c>
      <c r="S24" s="6">
        <v>3.0199999999999996</v>
      </c>
      <c r="T24" s="37">
        <f t="shared" si="1"/>
        <v>1.0066666666666666</v>
      </c>
      <c r="U24" s="6" t="s">
        <v>67</v>
      </c>
      <c r="W24" s="3">
        <v>313500</v>
      </c>
      <c r="X24" s="3">
        <f t="shared" si="3"/>
        <v>3.0199999999999996</v>
      </c>
    </row>
    <row r="25" spans="2:24" s="3" customFormat="1" x14ac:dyDescent="0.55000000000000004">
      <c r="B25" s="1" t="s">
        <v>68</v>
      </c>
      <c r="C25" s="23" t="s">
        <v>96</v>
      </c>
      <c r="D25" s="6" t="s">
        <v>96</v>
      </c>
      <c r="E25" s="6" t="s">
        <v>61</v>
      </c>
      <c r="F25" s="6" t="s">
        <v>97</v>
      </c>
      <c r="G25" s="6" t="s">
        <v>75</v>
      </c>
      <c r="H25" s="4" t="s">
        <v>174</v>
      </c>
      <c r="I25" s="6" t="s">
        <v>37</v>
      </c>
      <c r="J25" s="30" t="s">
        <v>64</v>
      </c>
      <c r="K25" s="6" t="s">
        <v>13</v>
      </c>
      <c r="L25" s="43" t="s">
        <v>76</v>
      </c>
      <c r="M25" s="44"/>
      <c r="N25" s="20" t="s">
        <v>66</v>
      </c>
      <c r="O25" s="11">
        <v>6229</v>
      </c>
      <c r="P25" s="13"/>
      <c r="Q25" s="34">
        <f t="shared" si="0"/>
        <v>0</v>
      </c>
      <c r="R25" s="55">
        <f t="shared" si="2"/>
        <v>2076.3333333333335</v>
      </c>
      <c r="S25" s="6">
        <v>3.25</v>
      </c>
      <c r="T25" s="37">
        <f t="shared" si="1"/>
        <v>1.0833333333333333</v>
      </c>
      <c r="U25" s="6" t="s">
        <v>67</v>
      </c>
      <c r="W25" s="3">
        <v>6730</v>
      </c>
      <c r="X25" s="3">
        <f t="shared" si="3"/>
        <v>3.25</v>
      </c>
    </row>
    <row r="26" spans="2:24" s="3" customFormat="1" x14ac:dyDescent="0.55000000000000004">
      <c r="B26" s="1" t="s">
        <v>112</v>
      </c>
      <c r="C26" s="23" t="s">
        <v>113</v>
      </c>
      <c r="D26" s="6" t="s">
        <v>113</v>
      </c>
      <c r="E26" s="6" t="s">
        <v>61</v>
      </c>
      <c r="F26" s="6" t="s">
        <v>114</v>
      </c>
      <c r="G26" s="6" t="s">
        <v>115</v>
      </c>
      <c r="H26" s="4" t="s">
        <v>173</v>
      </c>
      <c r="I26" s="6" t="s">
        <v>37</v>
      </c>
      <c r="J26" s="30" t="s">
        <v>64</v>
      </c>
      <c r="K26" s="6" t="s">
        <v>13</v>
      </c>
      <c r="L26" s="43" t="s">
        <v>76</v>
      </c>
      <c r="M26" s="44"/>
      <c r="N26" s="20" t="s">
        <v>66</v>
      </c>
      <c r="O26" s="11">
        <v>11400</v>
      </c>
      <c r="P26" s="13"/>
      <c r="Q26" s="34">
        <f t="shared" si="0"/>
        <v>0</v>
      </c>
      <c r="R26" s="55">
        <f t="shared" si="2"/>
        <v>3800</v>
      </c>
      <c r="S26" s="6">
        <v>3.0999999999999996</v>
      </c>
      <c r="T26" s="37">
        <f t="shared" si="1"/>
        <v>1.0333333333333332</v>
      </c>
      <c r="U26" s="6" t="s">
        <v>67</v>
      </c>
      <c r="W26" s="3">
        <v>11750</v>
      </c>
      <c r="X26" s="3">
        <f t="shared" si="3"/>
        <v>3.0999999999999996</v>
      </c>
    </row>
    <row r="27" spans="2:24" s="3" customFormat="1" x14ac:dyDescent="0.55000000000000004">
      <c r="B27" s="6" t="s">
        <v>112</v>
      </c>
      <c r="C27" s="6" t="s">
        <v>151</v>
      </c>
      <c r="D27" s="6" t="s">
        <v>151</v>
      </c>
      <c r="E27" s="6" t="s">
        <v>61</v>
      </c>
      <c r="F27" s="6" t="s">
        <v>152</v>
      </c>
      <c r="G27" s="6" t="s">
        <v>153</v>
      </c>
      <c r="H27" s="4" t="s">
        <v>173</v>
      </c>
      <c r="I27" s="6" t="s">
        <v>37</v>
      </c>
      <c r="J27" s="30" t="s">
        <v>64</v>
      </c>
      <c r="K27" s="6" t="s">
        <v>13</v>
      </c>
      <c r="L27" s="43" t="s">
        <v>76</v>
      </c>
      <c r="M27" s="44"/>
      <c r="N27" s="20" t="s">
        <v>66</v>
      </c>
      <c r="O27" s="11">
        <v>393650</v>
      </c>
      <c r="P27" s="13"/>
      <c r="Q27" s="34">
        <f t="shared" si="0"/>
        <v>0</v>
      </c>
      <c r="R27" s="55">
        <f t="shared" si="2"/>
        <v>131216.66666666666</v>
      </c>
      <c r="S27" s="6">
        <v>3.92</v>
      </c>
      <c r="T27" s="37">
        <f t="shared" si="1"/>
        <v>1.3066666666666666</v>
      </c>
      <c r="U27" s="6" t="s">
        <v>67</v>
      </c>
      <c r="W27" s="3">
        <v>513600</v>
      </c>
      <c r="X27" s="3">
        <f t="shared" si="3"/>
        <v>3.92</v>
      </c>
    </row>
    <row r="28" spans="2:24" s="3" customFormat="1" x14ac:dyDescent="0.55000000000000004">
      <c r="B28" s="6" t="s">
        <v>112</v>
      </c>
      <c r="C28" s="6" t="s">
        <v>157</v>
      </c>
      <c r="D28" s="6" t="s">
        <v>157</v>
      </c>
      <c r="E28" s="6" t="s">
        <v>61</v>
      </c>
      <c r="F28" s="6" t="s">
        <v>158</v>
      </c>
      <c r="G28" s="6" t="s">
        <v>134</v>
      </c>
      <c r="H28" s="4" t="s">
        <v>173</v>
      </c>
      <c r="I28" s="6" t="s">
        <v>37</v>
      </c>
      <c r="J28" s="30" t="s">
        <v>64</v>
      </c>
      <c r="K28" s="6" t="s">
        <v>13</v>
      </c>
      <c r="L28" s="43" t="s">
        <v>106</v>
      </c>
      <c r="M28" s="44" t="s">
        <v>165</v>
      </c>
      <c r="N28" s="20" t="s">
        <v>66</v>
      </c>
      <c r="O28" s="11">
        <v>109640</v>
      </c>
      <c r="P28" s="13"/>
      <c r="Q28" s="34">
        <f t="shared" si="0"/>
        <v>0</v>
      </c>
      <c r="R28" s="55">
        <f t="shared" si="2"/>
        <v>36546.666666666664</v>
      </c>
      <c r="S28" s="6">
        <v>1.52</v>
      </c>
      <c r="T28" s="37">
        <f t="shared" si="1"/>
        <v>0.50666666666666671</v>
      </c>
      <c r="U28" s="6" t="s">
        <v>178</v>
      </c>
      <c r="W28" s="3">
        <v>55260</v>
      </c>
      <c r="X28" s="3">
        <f t="shared" si="3"/>
        <v>1.52</v>
      </c>
    </row>
    <row r="29" spans="2:24" s="3" customFormat="1" x14ac:dyDescent="0.55000000000000004">
      <c r="B29" s="6" t="s">
        <v>68</v>
      </c>
      <c r="C29" s="6" t="s">
        <v>69</v>
      </c>
      <c r="D29" s="10" t="s">
        <v>69</v>
      </c>
      <c r="E29" s="6" t="s">
        <v>61</v>
      </c>
      <c r="F29" s="6" t="s">
        <v>70</v>
      </c>
      <c r="G29" s="6" t="s">
        <v>71</v>
      </c>
      <c r="H29" s="4" t="s">
        <v>174</v>
      </c>
      <c r="I29" s="6" t="s">
        <v>37</v>
      </c>
      <c r="J29" s="30" t="s">
        <v>64</v>
      </c>
      <c r="K29" s="6" t="s">
        <v>13</v>
      </c>
      <c r="L29" s="43" t="s">
        <v>106</v>
      </c>
      <c r="M29" s="44" t="s">
        <v>165</v>
      </c>
      <c r="N29" s="20" t="s">
        <v>66</v>
      </c>
      <c r="O29" s="11">
        <v>3659</v>
      </c>
      <c r="P29" s="13"/>
      <c r="Q29" s="34">
        <f t="shared" si="0"/>
        <v>0</v>
      </c>
      <c r="R29" s="55">
        <f t="shared" si="2"/>
        <v>1219.6666666666667</v>
      </c>
      <c r="S29" s="6">
        <v>0</v>
      </c>
      <c r="T29" s="37">
        <f t="shared" si="1"/>
        <v>0</v>
      </c>
      <c r="U29" s="6"/>
      <c r="W29" s="3">
        <v>0</v>
      </c>
      <c r="X29" s="3">
        <f t="shared" si="3"/>
        <v>0</v>
      </c>
    </row>
    <row r="30" spans="2:24" s="3" customFormat="1" x14ac:dyDescent="0.55000000000000004">
      <c r="B30" s="1" t="s">
        <v>68</v>
      </c>
      <c r="C30" s="23" t="s">
        <v>89</v>
      </c>
      <c r="D30" s="6" t="s">
        <v>89</v>
      </c>
      <c r="E30" s="6" t="s">
        <v>61</v>
      </c>
      <c r="F30" s="6" t="s">
        <v>90</v>
      </c>
      <c r="G30" s="6" t="s">
        <v>75</v>
      </c>
      <c r="H30" s="4" t="s">
        <v>173</v>
      </c>
      <c r="I30" s="6" t="s">
        <v>37</v>
      </c>
      <c r="J30" s="30" t="s">
        <v>64</v>
      </c>
      <c r="K30" s="6" t="s">
        <v>13</v>
      </c>
      <c r="L30" s="43" t="s">
        <v>106</v>
      </c>
      <c r="M30" s="44" t="s">
        <v>165</v>
      </c>
      <c r="N30" s="20" t="s">
        <v>66</v>
      </c>
      <c r="O30" s="11">
        <v>26182</v>
      </c>
      <c r="P30" s="13"/>
      <c r="Q30" s="34">
        <f t="shared" si="0"/>
        <v>0</v>
      </c>
      <c r="R30" s="55">
        <f t="shared" si="2"/>
        <v>8727.3333333333339</v>
      </c>
      <c r="S30" s="6">
        <v>6.9999999999999993E-2</v>
      </c>
      <c r="T30" s="37">
        <f t="shared" si="1"/>
        <v>2.3333333333333331E-2</v>
      </c>
      <c r="U30" s="6"/>
      <c r="W30" s="3">
        <v>547</v>
      </c>
      <c r="X30" s="3">
        <f t="shared" si="3"/>
        <v>6.9999999999999993E-2</v>
      </c>
    </row>
    <row r="31" spans="2:24" s="3" customFormat="1" x14ac:dyDescent="0.55000000000000004">
      <c r="B31" s="1" t="s">
        <v>68</v>
      </c>
      <c r="C31" s="23" t="s">
        <v>91</v>
      </c>
      <c r="D31" s="6" t="s">
        <v>91</v>
      </c>
      <c r="E31" s="6" t="s">
        <v>61</v>
      </c>
      <c r="F31" s="6" t="s">
        <v>92</v>
      </c>
      <c r="G31" s="6" t="s">
        <v>75</v>
      </c>
      <c r="H31" s="4" t="s">
        <v>179</v>
      </c>
      <c r="I31" s="6" t="s">
        <v>37</v>
      </c>
      <c r="J31" s="30" t="s">
        <v>64</v>
      </c>
      <c r="K31" s="6" t="s">
        <v>13</v>
      </c>
      <c r="L31" s="43" t="s">
        <v>106</v>
      </c>
      <c r="M31" s="44" t="s">
        <v>165</v>
      </c>
      <c r="N31" s="20" t="s">
        <v>66</v>
      </c>
      <c r="O31" s="11">
        <v>890</v>
      </c>
      <c r="P31" s="13"/>
      <c r="Q31" s="34">
        <f t="shared" si="0"/>
        <v>0</v>
      </c>
      <c r="R31" s="55">
        <f t="shared" si="2"/>
        <v>296.66666666666669</v>
      </c>
      <c r="S31" s="6">
        <v>0</v>
      </c>
      <c r="T31" s="37">
        <f t="shared" si="1"/>
        <v>0</v>
      </c>
      <c r="U31" s="6"/>
      <c r="W31" s="3">
        <v>0</v>
      </c>
      <c r="X31" s="3">
        <f t="shared" si="3"/>
        <v>0</v>
      </c>
    </row>
    <row r="32" spans="2:24" s="3" customFormat="1" x14ac:dyDescent="0.55000000000000004">
      <c r="B32" s="1" t="s">
        <v>68</v>
      </c>
      <c r="C32" s="23" t="s">
        <v>93</v>
      </c>
      <c r="D32" s="6" t="s">
        <v>94</v>
      </c>
      <c r="E32" s="6" t="s">
        <v>61</v>
      </c>
      <c r="F32" s="6" t="s">
        <v>95</v>
      </c>
      <c r="G32" s="6" t="s">
        <v>84</v>
      </c>
      <c r="H32" s="4" t="s">
        <v>174</v>
      </c>
      <c r="I32" s="6" t="s">
        <v>37</v>
      </c>
      <c r="J32" s="30" t="s">
        <v>64</v>
      </c>
      <c r="K32" s="6" t="s">
        <v>13</v>
      </c>
      <c r="L32" s="43" t="s">
        <v>106</v>
      </c>
      <c r="M32" s="44" t="s">
        <v>107</v>
      </c>
      <c r="N32" s="20" t="s">
        <v>66</v>
      </c>
      <c r="O32" s="11">
        <v>29037500</v>
      </c>
      <c r="P32" s="13"/>
      <c r="Q32" s="34">
        <f t="shared" si="0"/>
        <v>0</v>
      </c>
      <c r="R32" s="55">
        <f t="shared" si="2"/>
        <v>9679166.666666666</v>
      </c>
      <c r="S32" s="6">
        <v>2.3899999999999997</v>
      </c>
      <c r="T32" s="37">
        <f t="shared" si="1"/>
        <v>0.79666666666666652</v>
      </c>
      <c r="U32" s="6" t="s">
        <v>175</v>
      </c>
      <c r="W32" s="3">
        <v>23053100</v>
      </c>
      <c r="X32" s="3">
        <f t="shared" si="3"/>
        <v>2.3899999999999997</v>
      </c>
    </row>
    <row r="33" spans="2:24" s="3" customFormat="1" x14ac:dyDescent="0.55000000000000004">
      <c r="B33" s="1" t="s">
        <v>68</v>
      </c>
      <c r="C33" s="23" t="s">
        <v>103</v>
      </c>
      <c r="D33" s="6" t="s">
        <v>103</v>
      </c>
      <c r="E33" s="6" t="s">
        <v>61</v>
      </c>
      <c r="F33" s="6" t="s">
        <v>104</v>
      </c>
      <c r="G33" s="6" t="s">
        <v>105</v>
      </c>
      <c r="H33" s="4" t="s">
        <v>174</v>
      </c>
      <c r="I33" s="6" t="s">
        <v>37</v>
      </c>
      <c r="J33" s="30" t="s">
        <v>64</v>
      </c>
      <c r="K33" s="6" t="s">
        <v>13</v>
      </c>
      <c r="L33" s="43" t="s">
        <v>106</v>
      </c>
      <c r="M33" s="44" t="s">
        <v>107</v>
      </c>
      <c r="N33" s="20" t="s">
        <v>66</v>
      </c>
      <c r="O33" s="11">
        <v>25058525</v>
      </c>
      <c r="P33" s="13"/>
      <c r="Q33" s="34">
        <f t="shared" si="0"/>
        <v>0</v>
      </c>
      <c r="R33" s="55">
        <f t="shared" si="2"/>
        <v>8352841.666666667</v>
      </c>
      <c r="S33" s="6">
        <v>2.2599999999999998</v>
      </c>
      <c r="T33" s="37">
        <f t="shared" si="1"/>
        <v>0.7533333333333333</v>
      </c>
      <c r="U33" s="6" t="s">
        <v>175</v>
      </c>
      <c r="W33" s="3">
        <v>18801095</v>
      </c>
      <c r="X33" s="3">
        <f t="shared" si="3"/>
        <v>2.2599999999999998</v>
      </c>
    </row>
    <row r="34" spans="2:24" s="3" customFormat="1" x14ac:dyDescent="0.55000000000000004">
      <c r="B34" s="6" t="s">
        <v>112</v>
      </c>
      <c r="C34" s="6" t="s">
        <v>147</v>
      </c>
      <c r="D34" s="6" t="s">
        <v>147</v>
      </c>
      <c r="E34" s="6" t="s">
        <v>61</v>
      </c>
      <c r="F34" s="6" t="s">
        <v>148</v>
      </c>
      <c r="G34" s="6" t="s">
        <v>149</v>
      </c>
      <c r="H34" s="4" t="s">
        <v>173</v>
      </c>
      <c r="I34" s="6" t="s">
        <v>37</v>
      </c>
      <c r="J34" s="30" t="s">
        <v>64</v>
      </c>
      <c r="K34" s="6" t="s">
        <v>13</v>
      </c>
      <c r="L34" s="43" t="s">
        <v>64</v>
      </c>
      <c r="M34" s="44"/>
      <c r="N34" s="20" t="s">
        <v>66</v>
      </c>
      <c r="O34" s="11">
        <v>238800</v>
      </c>
      <c r="P34" s="13"/>
      <c r="Q34" s="34">
        <f t="shared" si="0"/>
        <v>0</v>
      </c>
      <c r="R34" s="55">
        <f t="shared" si="2"/>
        <v>79600</v>
      </c>
      <c r="S34" s="6">
        <v>2.9299999999999997</v>
      </c>
      <c r="T34" s="37">
        <f t="shared" si="1"/>
        <v>0.97666666666666657</v>
      </c>
      <c r="U34" s="6" t="s">
        <v>67</v>
      </c>
      <c r="W34" s="3">
        <v>232550</v>
      </c>
      <c r="X34" s="3">
        <f t="shared" si="3"/>
        <v>2.9299999999999997</v>
      </c>
    </row>
    <row r="35" spans="2:24" s="3" customFormat="1" x14ac:dyDescent="0.55000000000000004">
      <c r="B35" s="6" t="s">
        <v>112</v>
      </c>
      <c r="C35" s="6" t="s">
        <v>154</v>
      </c>
      <c r="D35" s="6" t="s">
        <v>154</v>
      </c>
      <c r="E35" s="6" t="s">
        <v>61</v>
      </c>
      <c r="F35" s="6" t="s">
        <v>155</v>
      </c>
      <c r="G35" s="6" t="s">
        <v>156</v>
      </c>
      <c r="H35" s="4" t="s">
        <v>174</v>
      </c>
      <c r="I35" s="6" t="s">
        <v>37</v>
      </c>
      <c r="J35" s="30" t="s">
        <v>64</v>
      </c>
      <c r="K35" s="6" t="s">
        <v>13</v>
      </c>
      <c r="L35" s="43" t="s">
        <v>106</v>
      </c>
      <c r="M35" s="44" t="s">
        <v>107</v>
      </c>
      <c r="N35" s="20" t="s">
        <v>66</v>
      </c>
      <c r="O35" s="11">
        <v>104900</v>
      </c>
      <c r="P35" s="13"/>
      <c r="Q35" s="34">
        <f t="shared" si="0"/>
        <v>0</v>
      </c>
      <c r="R35" s="55">
        <f t="shared" si="2"/>
        <v>34966.666666666664</v>
      </c>
      <c r="S35" s="6">
        <v>1.44</v>
      </c>
      <c r="T35" s="37">
        <f t="shared" si="1"/>
        <v>0.48</v>
      </c>
      <c r="U35" s="6" t="s">
        <v>177</v>
      </c>
      <c r="W35" s="3">
        <v>50250</v>
      </c>
      <c r="X35" s="3">
        <f t="shared" si="3"/>
        <v>1.44</v>
      </c>
    </row>
    <row r="39" spans="2:24" x14ac:dyDescent="0.55000000000000004">
      <c r="O39"/>
      <c r="P39"/>
      <c r="Q39" s="35"/>
      <c r="R39" s="56"/>
    </row>
    <row r="40" spans="2:24" ht="22.5" x14ac:dyDescent="0.55000000000000004">
      <c r="B40" s="14"/>
      <c r="O40" s="16"/>
      <c r="P40" s="16"/>
      <c r="Q40" s="36"/>
      <c r="R40" s="56"/>
    </row>
  </sheetData>
  <autoFilter ref="B4:U35" xr:uid="{1C1BE677-10DC-4BBB-ABF4-E73D6F561FF3}"/>
  <phoneticPr fontId="2"/>
  <dataValidations count="1">
    <dataValidation type="list" allowBlank="1" showInputMessage="1" showErrorMessage="1" sqref="B6" xr:uid="{EA93940F-A0EB-4CB7-9B12-982C35E89A68}"/>
  </dataValidations>
  <pageMargins left="0.7" right="0.7" top="0.75" bottom="0.75" header="0.3" footer="0.3"/>
  <pageSetup paperSize="8"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50F84525-0E15-4F0E-AEE3-12C193AE35FC}">
          <x14:formula1>
            <xm:f>'（入力規則）'!$A$2:$A$5</xm:f>
          </x14:formula1>
          <xm:sqref>B5</xm:sqref>
        </x14:dataValidation>
        <x14:dataValidation type="list" allowBlank="1" showInputMessage="1" showErrorMessage="1" xr:uid="{3017E8CC-650C-4254-9CD5-3820C37CA99D}">
          <x14:formula1>
            <xm:f>'（入力規則）'!#REF!</xm:f>
          </x14:formula1>
          <xm:sqref>B41:B1048576 B27:B38</xm:sqref>
        </x14:dataValidation>
        <x14:dataValidation type="list" allowBlank="1" showInputMessage="1" showErrorMessage="1" xr:uid="{7F2A2FB0-E68C-44E5-B3ED-0AEFC22C4CCB}">
          <x14:formula1>
            <xm:f>'（入力規則）'!$G$2:$G$5</xm:f>
          </x14:formula1>
          <xm:sqref>J5:J1048576 L5:L1048576</xm:sqref>
        </x14:dataValidation>
        <x14:dataValidation type="list" allowBlank="1" showInputMessage="1" showErrorMessage="1" xr:uid="{8E692DFD-A8BD-4FE6-8C25-D809DE122F6E}">
          <x14:formula1>
            <xm:f>'（入力規則）'!$E$2:$E$7</xm:f>
          </x14:formula1>
          <xm:sqref>I5:I1048576</xm:sqref>
        </x14:dataValidation>
        <x14:dataValidation type="list" allowBlank="1" showInputMessage="1" showErrorMessage="1" xr:uid="{260B9433-112F-4066-876C-69E3523C9ECB}">
          <x14:formula1>
            <xm:f>'（入力規則）'!$H$2:$H$5</xm:f>
          </x14:formula1>
          <xm:sqref>M5:M1048576</xm:sqref>
        </x14:dataValidation>
        <x14:dataValidation type="list" allowBlank="1" showInputMessage="1" showErrorMessage="1" xr:uid="{C2381C45-EE0C-47A9-AB0C-65E6CBAFB288}">
          <x14:formula1>
            <xm:f>'（入力規則）'!$F$2</xm:f>
          </x14:formula1>
          <xm:sqref>K5:K1048576</xm:sqref>
        </x14:dataValidation>
        <x14:dataValidation type="list" allowBlank="1" showInputMessage="1" showErrorMessage="1" xr:uid="{0F7BDEAF-8996-4FB8-B202-04FE4000630B}">
          <x14:formula1>
            <xm:f>'（入力規則）'!$D$2:$D$6</xm:f>
          </x14:formula1>
          <xm:sqref>H5:H1048576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2D03-51FE-4780-AB22-A040C3DA9B20}">
  <sheetPr>
    <tabColor theme="4" tint="0.79998168889431442"/>
    <pageSetUpPr fitToPage="1"/>
  </sheetPr>
  <dimension ref="B1:U40"/>
  <sheetViews>
    <sheetView showGridLines="0" zoomScale="80" zoomScaleNormal="80" workbookViewId="0">
      <pane xSplit="6" ySplit="4" topLeftCell="S5" activePane="bottomRight" state="frozen"/>
      <selection pane="topRight" activeCell="G1" sqref="G1"/>
      <selection pane="bottomLeft" activeCell="A5" sqref="A5"/>
      <selection pane="bottomRight" activeCell="U26" sqref="U26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33203125" customWidth="1"/>
    <col min="8" max="8" width="18" customWidth="1"/>
    <col min="9" max="9" width="14.08203125" customWidth="1"/>
    <col min="10" max="10" width="19.75" style="29" customWidth="1"/>
    <col min="11" max="11" width="18.58203125" customWidth="1"/>
    <col min="12" max="12" width="26.08203125" style="21" customWidth="1"/>
    <col min="13" max="13" width="32.33203125" style="21" customWidth="1"/>
    <col min="14" max="14" width="33.25" style="18" customWidth="1"/>
    <col min="15" max="15" width="33.33203125" style="12" customWidth="1"/>
    <col min="16" max="16" width="18.33203125" style="12" customWidth="1"/>
    <col min="17" max="17" width="17.33203125" style="33" customWidth="1"/>
    <col min="18" max="18" width="30.33203125" style="53" customWidth="1"/>
    <col min="19" max="19" width="16.33203125" customWidth="1"/>
    <col min="20" max="20" width="21.25" style="35" customWidth="1"/>
    <col min="21" max="21" width="51.83203125" customWidth="1"/>
  </cols>
  <sheetData>
    <row r="1" spans="2:21" ht="23" thickBot="1" x14ac:dyDescent="0.6">
      <c r="B1" s="14" t="s">
        <v>38</v>
      </c>
    </row>
    <row r="2" spans="2:21" ht="23" thickBot="1" x14ac:dyDescent="0.6">
      <c r="B2" s="31" t="s">
        <v>39</v>
      </c>
      <c r="C2" s="32">
        <v>45756</v>
      </c>
      <c r="M2" s="17" t="s">
        <v>40</v>
      </c>
      <c r="N2" s="19" t="s">
        <v>41</v>
      </c>
    </row>
    <row r="3" spans="2:21" s="60" customFormat="1" x14ac:dyDescent="0.55000000000000004">
      <c r="M3" s="61"/>
    </row>
    <row r="4" spans="2:21" s="3" customFormat="1" ht="154" customHeight="1" thickBot="1" x14ac:dyDescent="0.6">
      <c r="B4" s="5" t="s">
        <v>0</v>
      </c>
      <c r="C4" s="7" t="s">
        <v>42</v>
      </c>
      <c r="D4" s="8" t="s">
        <v>43</v>
      </c>
      <c r="E4" s="8" t="s">
        <v>44</v>
      </c>
      <c r="F4" s="5" t="s">
        <v>45</v>
      </c>
      <c r="G4" s="22" t="s">
        <v>46</v>
      </c>
      <c r="H4" s="25" t="s">
        <v>47</v>
      </c>
      <c r="I4" s="50" t="s">
        <v>48</v>
      </c>
      <c r="J4" s="26" t="s">
        <v>49</v>
      </c>
      <c r="K4" s="51" t="s">
        <v>50</v>
      </c>
      <c r="L4" s="42" t="s">
        <v>51</v>
      </c>
      <c r="M4" s="52" t="s">
        <v>7</v>
      </c>
      <c r="N4" s="38" t="s">
        <v>53</v>
      </c>
      <c r="O4" s="45" t="s">
        <v>54</v>
      </c>
      <c r="P4" s="46" t="s">
        <v>55</v>
      </c>
      <c r="Q4" s="47" t="s">
        <v>56</v>
      </c>
      <c r="R4" s="54" t="s">
        <v>57</v>
      </c>
      <c r="S4" s="48" t="s">
        <v>58</v>
      </c>
      <c r="T4" s="49" t="s">
        <v>59</v>
      </c>
      <c r="U4" s="28" t="s">
        <v>52</v>
      </c>
    </row>
    <row r="5" spans="2:21" s="3" customFormat="1" ht="18.5" thickTop="1" x14ac:dyDescent="0.55000000000000004">
      <c r="B5" s="1" t="s">
        <v>16</v>
      </c>
      <c r="C5" s="23" t="s">
        <v>60</v>
      </c>
      <c r="D5" s="6" t="s">
        <v>60</v>
      </c>
      <c r="E5" s="6" t="s">
        <v>61</v>
      </c>
      <c r="F5" s="6" t="s">
        <v>62</v>
      </c>
      <c r="G5" s="6" t="s">
        <v>63</v>
      </c>
      <c r="H5" s="4" t="s">
        <v>176</v>
      </c>
      <c r="I5" s="6" t="s">
        <v>37</v>
      </c>
      <c r="J5" s="30" t="s">
        <v>64</v>
      </c>
      <c r="K5" s="6" t="s">
        <v>13</v>
      </c>
      <c r="L5" s="74" t="s">
        <v>65</v>
      </c>
      <c r="M5" s="44"/>
      <c r="N5" s="20" t="s">
        <v>66</v>
      </c>
      <c r="O5" s="11">
        <v>84490</v>
      </c>
      <c r="P5" s="13"/>
      <c r="Q5" s="59">
        <v>0</v>
      </c>
      <c r="R5" s="55">
        <v>28163.333333333332</v>
      </c>
      <c r="S5" s="6">
        <v>5.67</v>
      </c>
      <c r="T5" s="37">
        <v>1.89</v>
      </c>
      <c r="U5" s="6" t="s">
        <v>67</v>
      </c>
    </row>
    <row r="6" spans="2:21" s="3" customFormat="1" x14ac:dyDescent="0.55000000000000004">
      <c r="B6" s="1" t="s">
        <v>68</v>
      </c>
      <c r="C6" s="23" t="s">
        <v>72</v>
      </c>
      <c r="D6" s="6" t="s">
        <v>73</v>
      </c>
      <c r="E6" s="6" t="s">
        <v>61</v>
      </c>
      <c r="F6" s="6" t="s">
        <v>74</v>
      </c>
      <c r="G6" s="6" t="s">
        <v>75</v>
      </c>
      <c r="H6" s="4" t="s">
        <v>174</v>
      </c>
      <c r="I6" s="6" t="s">
        <v>37</v>
      </c>
      <c r="J6" s="30" t="s">
        <v>64</v>
      </c>
      <c r="K6" s="6" t="s">
        <v>13</v>
      </c>
      <c r="L6" s="43" t="s">
        <v>76</v>
      </c>
      <c r="M6" s="44"/>
      <c r="N6" s="20" t="s">
        <v>66</v>
      </c>
      <c r="O6" s="11">
        <v>982</v>
      </c>
      <c r="P6" s="13"/>
      <c r="Q6" s="34">
        <v>0</v>
      </c>
      <c r="R6" s="55">
        <v>327.33333333333331</v>
      </c>
      <c r="S6" s="6">
        <v>4.0299999999999994</v>
      </c>
      <c r="T6" s="37">
        <v>1.343333333333333</v>
      </c>
      <c r="U6" s="6" t="s">
        <v>67</v>
      </c>
    </row>
    <row r="7" spans="2:21" s="3" customFormat="1" x14ac:dyDescent="0.55000000000000004">
      <c r="B7" s="1" t="s">
        <v>68</v>
      </c>
      <c r="C7" s="23" t="s">
        <v>77</v>
      </c>
      <c r="D7" s="6" t="s">
        <v>78</v>
      </c>
      <c r="E7" s="6" t="s">
        <v>61</v>
      </c>
      <c r="F7" s="6" t="s">
        <v>79</v>
      </c>
      <c r="G7" s="6" t="s">
        <v>80</v>
      </c>
      <c r="H7" s="4" t="s">
        <v>174</v>
      </c>
      <c r="I7" s="6" t="s">
        <v>37</v>
      </c>
      <c r="J7" s="30" t="s">
        <v>64</v>
      </c>
      <c r="K7" s="6" t="s">
        <v>13</v>
      </c>
      <c r="L7" s="43" t="s">
        <v>65</v>
      </c>
      <c r="M7" s="44"/>
      <c r="N7" s="20" t="s">
        <v>66</v>
      </c>
      <c r="O7" s="11">
        <v>662</v>
      </c>
      <c r="P7" s="13"/>
      <c r="Q7" s="34">
        <v>0</v>
      </c>
      <c r="R7" s="55">
        <v>220.66666666666666</v>
      </c>
      <c r="S7" s="6">
        <v>7.27</v>
      </c>
      <c r="T7" s="37">
        <v>2.4233333333333333</v>
      </c>
      <c r="U7" s="6" t="s">
        <v>67</v>
      </c>
    </row>
    <row r="8" spans="2:21" s="3" customFormat="1" x14ac:dyDescent="0.55000000000000004">
      <c r="B8" s="1" t="s">
        <v>68</v>
      </c>
      <c r="C8" s="23" t="s">
        <v>81</v>
      </c>
      <c r="D8" s="6" t="s">
        <v>82</v>
      </c>
      <c r="E8" s="6" t="s">
        <v>61</v>
      </c>
      <c r="F8" s="6" t="s">
        <v>83</v>
      </c>
      <c r="G8" s="6" t="s">
        <v>84</v>
      </c>
      <c r="H8" s="4" t="s">
        <v>176</v>
      </c>
      <c r="I8" s="6" t="s">
        <v>37</v>
      </c>
      <c r="J8" s="30" t="s">
        <v>64</v>
      </c>
      <c r="K8" s="6" t="s">
        <v>13</v>
      </c>
      <c r="L8" s="43" t="s">
        <v>65</v>
      </c>
      <c r="M8" s="44"/>
      <c r="N8" s="20" t="s">
        <v>66</v>
      </c>
      <c r="O8" s="11">
        <v>854300</v>
      </c>
      <c r="P8" s="13"/>
      <c r="Q8" s="34">
        <v>0</v>
      </c>
      <c r="R8" s="55">
        <v>284766.66666666669</v>
      </c>
      <c r="S8" s="6">
        <v>15.98</v>
      </c>
      <c r="T8" s="37">
        <v>5.3266666666666671</v>
      </c>
      <c r="U8" s="6" t="s">
        <v>67</v>
      </c>
    </row>
    <row r="9" spans="2:21" s="3" customFormat="1" x14ac:dyDescent="0.55000000000000004">
      <c r="B9" s="1" t="s">
        <v>68</v>
      </c>
      <c r="C9" s="23" t="s">
        <v>85</v>
      </c>
      <c r="D9" s="6" t="s">
        <v>86</v>
      </c>
      <c r="E9" s="6" t="s">
        <v>61</v>
      </c>
      <c r="F9" s="6" t="s">
        <v>87</v>
      </c>
      <c r="G9" s="6" t="s">
        <v>88</v>
      </c>
      <c r="H9" s="4" t="s">
        <v>176</v>
      </c>
      <c r="I9" s="6" t="s">
        <v>37</v>
      </c>
      <c r="J9" s="30" t="s">
        <v>64</v>
      </c>
      <c r="K9" s="6" t="s">
        <v>13</v>
      </c>
      <c r="L9" s="43" t="s">
        <v>65</v>
      </c>
      <c r="M9" s="44"/>
      <c r="N9" s="20" t="s">
        <v>66</v>
      </c>
      <c r="O9" s="11">
        <v>357900</v>
      </c>
      <c r="P9" s="13"/>
      <c r="Q9" s="34">
        <v>0</v>
      </c>
      <c r="R9" s="55">
        <v>119300</v>
      </c>
      <c r="S9" s="6">
        <v>17.91</v>
      </c>
      <c r="T9" s="37">
        <v>5.97</v>
      </c>
      <c r="U9" s="6" t="s">
        <v>67</v>
      </c>
    </row>
    <row r="10" spans="2:21" s="3" customFormat="1" x14ac:dyDescent="0.55000000000000004">
      <c r="B10" s="1" t="s">
        <v>68</v>
      </c>
      <c r="C10" s="23" t="s">
        <v>98</v>
      </c>
      <c r="D10" s="6" t="s">
        <v>98</v>
      </c>
      <c r="E10" s="6" t="s">
        <v>61</v>
      </c>
      <c r="F10" s="6" t="s">
        <v>99</v>
      </c>
      <c r="G10" s="6" t="s">
        <v>84</v>
      </c>
      <c r="H10" s="4" t="s">
        <v>176</v>
      </c>
      <c r="I10" s="6" t="s">
        <v>37</v>
      </c>
      <c r="J10" s="30" t="s">
        <v>64</v>
      </c>
      <c r="K10" s="6" t="s">
        <v>13</v>
      </c>
      <c r="L10" s="43" t="s">
        <v>65</v>
      </c>
      <c r="M10" s="44"/>
      <c r="N10" s="20" t="s">
        <v>66</v>
      </c>
      <c r="O10" s="11">
        <v>711700</v>
      </c>
      <c r="P10" s="13"/>
      <c r="Q10" s="34">
        <v>0</v>
      </c>
      <c r="R10" s="55">
        <v>237233.33333333334</v>
      </c>
      <c r="S10" s="6">
        <v>27.17</v>
      </c>
      <c r="T10" s="37">
        <v>9.0566666666666666</v>
      </c>
      <c r="U10" s="6" t="s">
        <v>67</v>
      </c>
    </row>
    <row r="11" spans="2:21" s="3" customFormat="1" x14ac:dyDescent="0.55000000000000004">
      <c r="B11" s="1" t="s">
        <v>68</v>
      </c>
      <c r="C11" s="23" t="s">
        <v>100</v>
      </c>
      <c r="D11" s="6" t="s">
        <v>100</v>
      </c>
      <c r="E11" s="6" t="s">
        <v>61</v>
      </c>
      <c r="F11" s="6" t="s">
        <v>101</v>
      </c>
      <c r="G11" s="6" t="s">
        <v>102</v>
      </c>
      <c r="H11" s="4" t="s">
        <v>174</v>
      </c>
      <c r="I11" s="6" t="s">
        <v>37</v>
      </c>
      <c r="J11" s="30" t="s">
        <v>64</v>
      </c>
      <c r="K11" s="6" t="s">
        <v>13</v>
      </c>
      <c r="L11" s="43" t="s">
        <v>65</v>
      </c>
      <c r="M11" s="44"/>
      <c r="N11" s="20" t="s">
        <v>66</v>
      </c>
      <c r="O11" s="11">
        <v>8613600</v>
      </c>
      <c r="P11" s="13"/>
      <c r="Q11" s="34">
        <v>0</v>
      </c>
      <c r="R11" s="55">
        <v>2871200</v>
      </c>
      <c r="S11" s="6">
        <v>5.27</v>
      </c>
      <c r="T11" s="37">
        <v>1.7566666666666666</v>
      </c>
      <c r="U11" s="6" t="s">
        <v>67</v>
      </c>
    </row>
    <row r="12" spans="2:21" s="3" customFormat="1" x14ac:dyDescent="0.55000000000000004">
      <c r="B12" s="1" t="s">
        <v>68</v>
      </c>
      <c r="C12" s="23" t="s">
        <v>109</v>
      </c>
      <c r="D12" s="6" t="s">
        <v>109</v>
      </c>
      <c r="E12" s="6" t="s">
        <v>61</v>
      </c>
      <c r="F12" s="6" t="s">
        <v>110</v>
      </c>
      <c r="G12" s="6" t="s">
        <v>111</v>
      </c>
      <c r="H12" s="4" t="s">
        <v>181</v>
      </c>
      <c r="I12" s="6" t="s">
        <v>37</v>
      </c>
      <c r="J12" s="30" t="s">
        <v>64</v>
      </c>
      <c r="K12" s="6" t="s">
        <v>13</v>
      </c>
      <c r="L12" s="43" t="s">
        <v>65</v>
      </c>
      <c r="M12" s="44"/>
      <c r="N12" s="20" t="s">
        <v>66</v>
      </c>
      <c r="O12" s="11">
        <v>33263</v>
      </c>
      <c r="P12" s="13"/>
      <c r="Q12" s="34">
        <v>0</v>
      </c>
      <c r="R12" s="55">
        <v>11087.666666666666</v>
      </c>
      <c r="S12" s="6">
        <v>5.08</v>
      </c>
      <c r="T12" s="37">
        <v>1.6933333333333334</v>
      </c>
      <c r="U12" s="6" t="s">
        <v>67</v>
      </c>
    </row>
    <row r="13" spans="2:21" s="3" customFormat="1" x14ac:dyDescent="0.55000000000000004">
      <c r="B13" s="1" t="s">
        <v>112</v>
      </c>
      <c r="C13" s="23" t="s">
        <v>116</v>
      </c>
      <c r="D13" s="6" t="s">
        <v>116</v>
      </c>
      <c r="E13" s="6" t="s">
        <v>61</v>
      </c>
      <c r="F13" s="6" t="s">
        <v>117</v>
      </c>
      <c r="G13" s="6" t="s">
        <v>118</v>
      </c>
      <c r="H13" s="4" t="s">
        <v>173</v>
      </c>
      <c r="I13" s="6" t="s">
        <v>37</v>
      </c>
      <c r="J13" s="30" t="s">
        <v>64</v>
      </c>
      <c r="K13" s="6" t="s">
        <v>13</v>
      </c>
      <c r="L13" s="43" t="s">
        <v>76</v>
      </c>
      <c r="M13" s="44"/>
      <c r="N13" s="20" t="s">
        <v>66</v>
      </c>
      <c r="O13" s="11">
        <v>37250</v>
      </c>
      <c r="P13" s="13"/>
      <c r="Q13" s="34">
        <v>0</v>
      </c>
      <c r="R13" s="55">
        <v>12416.666666666666</v>
      </c>
      <c r="S13" s="6">
        <v>3.69</v>
      </c>
      <c r="T13" s="37">
        <v>1.23</v>
      </c>
      <c r="U13" s="6" t="s">
        <v>67</v>
      </c>
    </row>
    <row r="14" spans="2:21" s="3" customFormat="1" x14ac:dyDescent="0.55000000000000004">
      <c r="B14" s="1" t="s">
        <v>112</v>
      </c>
      <c r="C14" s="23" t="s">
        <v>119</v>
      </c>
      <c r="D14" s="6" t="s">
        <v>119</v>
      </c>
      <c r="E14" s="6" t="s">
        <v>61</v>
      </c>
      <c r="F14" s="6" t="s">
        <v>120</v>
      </c>
      <c r="G14" s="6" t="s">
        <v>121</v>
      </c>
      <c r="H14" s="4" t="s">
        <v>173</v>
      </c>
      <c r="I14" s="6" t="s">
        <v>37</v>
      </c>
      <c r="J14" s="30" t="s">
        <v>64</v>
      </c>
      <c r="K14" s="6" t="s">
        <v>13</v>
      </c>
      <c r="L14" s="43" t="s">
        <v>65</v>
      </c>
      <c r="M14" s="44"/>
      <c r="N14" s="20" t="s">
        <v>66</v>
      </c>
      <c r="O14" s="11">
        <v>11070</v>
      </c>
      <c r="P14" s="13"/>
      <c r="Q14" s="34">
        <v>0</v>
      </c>
      <c r="R14" s="55">
        <v>3690</v>
      </c>
      <c r="S14" s="6">
        <v>16.860000000000003</v>
      </c>
      <c r="T14" s="37">
        <v>5.620000000000001</v>
      </c>
      <c r="U14" s="6" t="s">
        <v>67</v>
      </c>
    </row>
    <row r="15" spans="2:21" s="3" customFormat="1" x14ac:dyDescent="0.55000000000000004">
      <c r="B15" s="1" t="s">
        <v>112</v>
      </c>
      <c r="C15" s="23" t="s">
        <v>122</v>
      </c>
      <c r="D15" s="6" t="s">
        <v>122</v>
      </c>
      <c r="E15" s="6" t="s">
        <v>61</v>
      </c>
      <c r="F15" s="6" t="s">
        <v>123</v>
      </c>
      <c r="G15" s="6" t="s">
        <v>124</v>
      </c>
      <c r="H15" s="4" t="s">
        <v>173</v>
      </c>
      <c r="I15" s="6" t="s">
        <v>37</v>
      </c>
      <c r="J15" s="30" t="s">
        <v>64</v>
      </c>
      <c r="K15" s="6" t="s">
        <v>13</v>
      </c>
      <c r="L15" s="43" t="s">
        <v>76</v>
      </c>
      <c r="M15" s="44"/>
      <c r="N15" s="20" t="s">
        <v>66</v>
      </c>
      <c r="O15" s="11">
        <v>78500</v>
      </c>
      <c r="P15" s="13"/>
      <c r="Q15" s="34">
        <v>0</v>
      </c>
      <c r="R15" s="55">
        <v>26166.666666666668</v>
      </c>
      <c r="S15" s="6">
        <v>3.5999999999999996</v>
      </c>
      <c r="T15" s="37">
        <v>1.2</v>
      </c>
      <c r="U15" s="6" t="s">
        <v>67</v>
      </c>
    </row>
    <row r="16" spans="2:21" s="3" customFormat="1" x14ac:dyDescent="0.55000000000000004">
      <c r="B16" s="1" t="s">
        <v>112</v>
      </c>
      <c r="C16" s="23" t="s">
        <v>125</v>
      </c>
      <c r="D16" s="6" t="s">
        <v>125</v>
      </c>
      <c r="E16" s="6" t="s">
        <v>61</v>
      </c>
      <c r="F16" s="6" t="s">
        <v>126</v>
      </c>
      <c r="G16" s="6" t="s">
        <v>127</v>
      </c>
      <c r="H16" s="4" t="s">
        <v>173</v>
      </c>
      <c r="I16" s="6" t="s">
        <v>37</v>
      </c>
      <c r="J16" s="30" t="s">
        <v>64</v>
      </c>
      <c r="K16" s="6" t="s">
        <v>13</v>
      </c>
      <c r="L16" s="43" t="s">
        <v>65</v>
      </c>
      <c r="M16" s="44"/>
      <c r="N16" s="20" t="s">
        <v>66</v>
      </c>
      <c r="O16" s="11">
        <v>13120</v>
      </c>
      <c r="P16" s="13"/>
      <c r="Q16" s="34">
        <v>0</v>
      </c>
      <c r="R16" s="55">
        <v>4373.333333333333</v>
      </c>
      <c r="S16" s="6">
        <v>11.75</v>
      </c>
      <c r="T16" s="37">
        <v>3.9166666666666665</v>
      </c>
      <c r="U16" s="6" t="s">
        <v>67</v>
      </c>
    </row>
    <row r="17" spans="2:21" s="3" customFormat="1" x14ac:dyDescent="0.55000000000000004">
      <c r="B17" s="1" t="s">
        <v>112</v>
      </c>
      <c r="C17" s="23" t="s">
        <v>128</v>
      </c>
      <c r="D17" s="6" t="s">
        <v>128</v>
      </c>
      <c r="E17" s="6" t="s">
        <v>61</v>
      </c>
      <c r="F17" s="6" t="s">
        <v>129</v>
      </c>
      <c r="G17" s="6" t="s">
        <v>130</v>
      </c>
      <c r="H17" s="4" t="s">
        <v>176</v>
      </c>
      <c r="I17" s="6" t="s">
        <v>37</v>
      </c>
      <c r="J17" s="30" t="s">
        <v>64</v>
      </c>
      <c r="K17" s="6" t="s">
        <v>13</v>
      </c>
      <c r="L17" s="43" t="s">
        <v>65</v>
      </c>
      <c r="M17" s="44"/>
      <c r="N17" s="20" t="s">
        <v>66</v>
      </c>
      <c r="O17" s="11">
        <v>5620</v>
      </c>
      <c r="P17" s="13"/>
      <c r="Q17" s="34">
        <v>0</v>
      </c>
      <c r="R17" s="55">
        <v>1873.3333333333333</v>
      </c>
      <c r="S17" s="6">
        <v>9.7099999999999991</v>
      </c>
      <c r="T17" s="37">
        <v>3.2366666666666664</v>
      </c>
      <c r="U17" s="6" t="s">
        <v>67</v>
      </c>
    </row>
    <row r="18" spans="2:21" s="3" customFormat="1" x14ac:dyDescent="0.55000000000000004">
      <c r="B18" s="1" t="s">
        <v>112</v>
      </c>
      <c r="C18" s="23" t="s">
        <v>131</v>
      </c>
      <c r="D18" s="6" t="s">
        <v>132</v>
      </c>
      <c r="E18" s="6" t="s">
        <v>61</v>
      </c>
      <c r="F18" s="6" t="s">
        <v>133</v>
      </c>
      <c r="G18" s="6" t="s">
        <v>134</v>
      </c>
      <c r="H18" s="4" t="s">
        <v>173</v>
      </c>
      <c r="I18" s="6" t="s">
        <v>37</v>
      </c>
      <c r="J18" s="30" t="s">
        <v>64</v>
      </c>
      <c r="K18" s="6" t="s">
        <v>13</v>
      </c>
      <c r="L18" s="43" t="s">
        <v>65</v>
      </c>
      <c r="M18" s="44"/>
      <c r="N18" s="20" t="s">
        <v>66</v>
      </c>
      <c r="O18" s="11">
        <v>38050</v>
      </c>
      <c r="P18" s="13"/>
      <c r="Q18" s="34">
        <v>0</v>
      </c>
      <c r="R18" s="55">
        <v>12683.333333333334</v>
      </c>
      <c r="S18" s="6">
        <v>9.0399999999999991</v>
      </c>
      <c r="T18" s="37">
        <v>3.0133333333333332</v>
      </c>
      <c r="U18" s="6" t="s">
        <v>67</v>
      </c>
    </row>
    <row r="19" spans="2:21" s="3" customFormat="1" x14ac:dyDescent="0.55000000000000004">
      <c r="B19" s="1" t="s">
        <v>112</v>
      </c>
      <c r="C19" s="23" t="s">
        <v>135</v>
      </c>
      <c r="D19" s="6" t="s">
        <v>136</v>
      </c>
      <c r="E19" s="6" t="s">
        <v>61</v>
      </c>
      <c r="F19" s="6" t="s">
        <v>137</v>
      </c>
      <c r="G19" s="6" t="s">
        <v>138</v>
      </c>
      <c r="H19" s="4" t="s">
        <v>176</v>
      </c>
      <c r="I19" s="6" t="s">
        <v>37</v>
      </c>
      <c r="J19" s="30" t="s">
        <v>64</v>
      </c>
      <c r="K19" s="6" t="s">
        <v>13</v>
      </c>
      <c r="L19" s="43" t="s">
        <v>76</v>
      </c>
      <c r="M19" s="44"/>
      <c r="N19" s="20" t="s">
        <v>66</v>
      </c>
      <c r="O19" s="11">
        <v>22950</v>
      </c>
      <c r="P19" s="13"/>
      <c r="Q19" s="34">
        <v>0</v>
      </c>
      <c r="R19" s="55">
        <v>7650</v>
      </c>
      <c r="S19" s="6">
        <v>3.71</v>
      </c>
      <c r="T19" s="37">
        <v>1.2366666666666666</v>
      </c>
      <c r="U19" s="6" t="s">
        <v>67</v>
      </c>
    </row>
    <row r="20" spans="2:21" s="3" customFormat="1" x14ac:dyDescent="0.55000000000000004">
      <c r="B20" s="6" t="s">
        <v>112</v>
      </c>
      <c r="C20" s="6" t="s">
        <v>139</v>
      </c>
      <c r="D20" s="6" t="s">
        <v>139</v>
      </c>
      <c r="E20" s="6" t="s">
        <v>61</v>
      </c>
      <c r="F20" s="6" t="s">
        <v>140</v>
      </c>
      <c r="G20" s="6" t="s">
        <v>141</v>
      </c>
      <c r="H20" s="4" t="s">
        <v>173</v>
      </c>
      <c r="I20" s="6" t="s">
        <v>37</v>
      </c>
      <c r="J20" s="30" t="s">
        <v>64</v>
      </c>
      <c r="K20" s="6" t="s">
        <v>13</v>
      </c>
      <c r="L20" s="43" t="s">
        <v>65</v>
      </c>
      <c r="M20" s="44"/>
      <c r="N20" s="20" t="s">
        <v>66</v>
      </c>
      <c r="O20" s="11">
        <v>69450</v>
      </c>
      <c r="P20" s="13"/>
      <c r="Q20" s="34">
        <v>0</v>
      </c>
      <c r="R20" s="55">
        <v>23150</v>
      </c>
      <c r="S20" s="6">
        <v>6.58</v>
      </c>
      <c r="T20" s="37">
        <v>2.1933333333333334</v>
      </c>
      <c r="U20" s="6" t="s">
        <v>67</v>
      </c>
    </row>
    <row r="21" spans="2:21" s="3" customFormat="1" x14ac:dyDescent="0.55000000000000004">
      <c r="B21" s="6" t="s">
        <v>112</v>
      </c>
      <c r="C21" s="6" t="s">
        <v>142</v>
      </c>
      <c r="D21" s="6" t="s">
        <v>142</v>
      </c>
      <c r="E21" s="6" t="s">
        <v>61</v>
      </c>
      <c r="F21" s="6" t="s">
        <v>143</v>
      </c>
      <c r="G21" s="6" t="s">
        <v>144</v>
      </c>
      <c r="H21" s="4" t="s">
        <v>174</v>
      </c>
      <c r="I21" s="6" t="s">
        <v>37</v>
      </c>
      <c r="J21" s="30" t="s">
        <v>64</v>
      </c>
      <c r="K21" s="6" t="s">
        <v>13</v>
      </c>
      <c r="L21" s="43" t="s">
        <v>65</v>
      </c>
      <c r="M21" s="44"/>
      <c r="N21" s="20" t="s">
        <v>66</v>
      </c>
      <c r="O21" s="11">
        <v>30000</v>
      </c>
      <c r="P21" s="13"/>
      <c r="Q21" s="34">
        <v>0</v>
      </c>
      <c r="R21" s="55">
        <v>10000</v>
      </c>
      <c r="S21" s="6">
        <v>7.75</v>
      </c>
      <c r="T21" s="37">
        <v>2.5833333333333335</v>
      </c>
      <c r="U21" s="6" t="s">
        <v>67</v>
      </c>
    </row>
    <row r="22" spans="2:21" s="3" customFormat="1" x14ac:dyDescent="0.55000000000000004">
      <c r="B22" s="6" t="s">
        <v>112</v>
      </c>
      <c r="C22" s="6" t="s">
        <v>145</v>
      </c>
      <c r="D22" s="6" t="s">
        <v>145</v>
      </c>
      <c r="E22" s="6" t="s">
        <v>61</v>
      </c>
      <c r="F22" s="6" t="s">
        <v>146</v>
      </c>
      <c r="G22" s="6" t="s">
        <v>134</v>
      </c>
      <c r="H22" s="4" t="s">
        <v>173</v>
      </c>
      <c r="I22" s="6" t="s">
        <v>37</v>
      </c>
      <c r="J22" s="30" t="s">
        <v>64</v>
      </c>
      <c r="K22" s="6" t="s">
        <v>13</v>
      </c>
      <c r="L22" s="43" t="s">
        <v>76</v>
      </c>
      <c r="M22" s="44"/>
      <c r="N22" s="20" t="s">
        <v>66</v>
      </c>
      <c r="O22" s="11">
        <v>256900</v>
      </c>
      <c r="P22" s="13"/>
      <c r="Q22" s="34">
        <v>0</v>
      </c>
      <c r="R22" s="55">
        <v>85633.333333333328</v>
      </c>
      <c r="S22" s="6">
        <v>3.5</v>
      </c>
      <c r="T22" s="37">
        <v>1.1666666666666667</v>
      </c>
      <c r="U22" s="6" t="s">
        <v>67</v>
      </c>
    </row>
    <row r="23" spans="2:21" s="3" customFormat="1" x14ac:dyDescent="0.55000000000000004">
      <c r="B23" s="6" t="s">
        <v>112</v>
      </c>
      <c r="C23" s="6" t="s">
        <v>159</v>
      </c>
      <c r="D23" s="6" t="s">
        <v>159</v>
      </c>
      <c r="E23" s="6" t="s">
        <v>61</v>
      </c>
      <c r="F23" s="6" t="s">
        <v>160</v>
      </c>
      <c r="G23" s="6" t="s">
        <v>161</v>
      </c>
      <c r="H23" s="4" t="s">
        <v>173</v>
      </c>
      <c r="I23" s="6" t="s">
        <v>37</v>
      </c>
      <c r="J23" s="30" t="s">
        <v>64</v>
      </c>
      <c r="K23" s="6" t="s">
        <v>13</v>
      </c>
      <c r="L23" s="43" t="s">
        <v>65</v>
      </c>
      <c r="M23" s="44"/>
      <c r="N23" s="20" t="s">
        <v>66</v>
      </c>
      <c r="O23" s="11">
        <v>102050</v>
      </c>
      <c r="P23" s="13"/>
      <c r="Q23" s="34">
        <v>0</v>
      </c>
      <c r="R23" s="55">
        <v>34016.666666666664</v>
      </c>
      <c r="S23" s="6">
        <v>7.75</v>
      </c>
      <c r="T23" s="37">
        <v>2.5833333333333335</v>
      </c>
      <c r="U23" s="6" t="s">
        <v>67</v>
      </c>
    </row>
    <row r="24" spans="2:21" s="3" customFormat="1" x14ac:dyDescent="0.55000000000000004">
      <c r="B24" s="6" t="s">
        <v>112</v>
      </c>
      <c r="C24" s="6" t="s">
        <v>162</v>
      </c>
      <c r="D24" s="6" t="s">
        <v>162</v>
      </c>
      <c r="E24" s="6" t="s">
        <v>61</v>
      </c>
      <c r="F24" s="6" t="s">
        <v>163</v>
      </c>
      <c r="G24" s="6" t="s">
        <v>164</v>
      </c>
      <c r="H24" s="4" t="s">
        <v>173</v>
      </c>
      <c r="I24" s="6" t="s">
        <v>37</v>
      </c>
      <c r="J24" s="30" t="s">
        <v>64</v>
      </c>
      <c r="K24" s="6" t="s">
        <v>13</v>
      </c>
      <c r="L24" s="43" t="s">
        <v>76</v>
      </c>
      <c r="M24" s="44"/>
      <c r="N24" s="20" t="s">
        <v>66</v>
      </c>
      <c r="O24" s="11">
        <v>311750</v>
      </c>
      <c r="P24" s="13"/>
      <c r="Q24" s="34">
        <v>0</v>
      </c>
      <c r="R24" s="55">
        <v>103916.66666666667</v>
      </c>
      <c r="S24" s="6">
        <v>4.3599999999999994</v>
      </c>
      <c r="T24" s="37">
        <v>1.4533333333333331</v>
      </c>
      <c r="U24" s="6" t="s">
        <v>67</v>
      </c>
    </row>
    <row r="25" spans="2:21" s="3" customFormat="1" x14ac:dyDescent="0.55000000000000004">
      <c r="B25" s="1" t="s">
        <v>68</v>
      </c>
      <c r="C25" s="23" t="s">
        <v>96</v>
      </c>
      <c r="D25" s="6" t="s">
        <v>96</v>
      </c>
      <c r="E25" s="6" t="s">
        <v>61</v>
      </c>
      <c r="F25" s="6" t="s">
        <v>97</v>
      </c>
      <c r="G25" s="6" t="s">
        <v>75</v>
      </c>
      <c r="H25" s="4" t="s">
        <v>174</v>
      </c>
      <c r="I25" s="6" t="s">
        <v>37</v>
      </c>
      <c r="J25" s="30" t="s">
        <v>64</v>
      </c>
      <c r="K25" s="6" t="s">
        <v>13</v>
      </c>
      <c r="L25" s="43" t="s">
        <v>76</v>
      </c>
      <c r="M25" s="44"/>
      <c r="N25" s="20" t="s">
        <v>66</v>
      </c>
      <c r="O25" s="11">
        <v>6229</v>
      </c>
      <c r="P25" s="13"/>
      <c r="Q25" s="34">
        <v>0</v>
      </c>
      <c r="R25" s="55">
        <v>2076.3333333333335</v>
      </c>
      <c r="S25" s="6">
        <v>3.21</v>
      </c>
      <c r="T25" s="37">
        <v>1.07</v>
      </c>
      <c r="U25" s="6" t="s">
        <v>67</v>
      </c>
    </row>
    <row r="26" spans="2:21" s="3" customFormat="1" x14ac:dyDescent="0.55000000000000004">
      <c r="B26" s="1" t="s">
        <v>112</v>
      </c>
      <c r="C26" s="23" t="s">
        <v>113</v>
      </c>
      <c r="D26" s="6" t="s">
        <v>113</v>
      </c>
      <c r="E26" s="6" t="s">
        <v>61</v>
      </c>
      <c r="F26" s="6" t="s">
        <v>114</v>
      </c>
      <c r="G26" s="6" t="s">
        <v>115</v>
      </c>
      <c r="H26" s="4" t="s">
        <v>173</v>
      </c>
      <c r="I26" s="6" t="s">
        <v>37</v>
      </c>
      <c r="J26" s="30" t="s">
        <v>64</v>
      </c>
      <c r="K26" s="6" t="s">
        <v>13</v>
      </c>
      <c r="L26" s="43" t="s">
        <v>106</v>
      </c>
      <c r="M26" s="44" t="s">
        <v>107</v>
      </c>
      <c r="N26" s="20" t="s">
        <v>66</v>
      </c>
      <c r="O26" s="11">
        <v>11400</v>
      </c>
      <c r="P26" s="13"/>
      <c r="Q26" s="34">
        <v>0</v>
      </c>
      <c r="R26" s="55">
        <v>3800</v>
      </c>
      <c r="S26" s="6">
        <v>2.7199999999999998</v>
      </c>
      <c r="T26" s="37">
        <v>0.90666666666666662</v>
      </c>
      <c r="U26" s="6" t="s">
        <v>175</v>
      </c>
    </row>
    <row r="27" spans="2:21" s="3" customFormat="1" x14ac:dyDescent="0.55000000000000004">
      <c r="B27" s="6" t="s">
        <v>112</v>
      </c>
      <c r="C27" s="6" t="s">
        <v>151</v>
      </c>
      <c r="D27" s="6" t="s">
        <v>151</v>
      </c>
      <c r="E27" s="6" t="s">
        <v>61</v>
      </c>
      <c r="F27" s="6" t="s">
        <v>152</v>
      </c>
      <c r="G27" s="6" t="s">
        <v>153</v>
      </c>
      <c r="H27" s="4" t="s">
        <v>174</v>
      </c>
      <c r="I27" s="6" t="s">
        <v>37</v>
      </c>
      <c r="J27" s="30" t="s">
        <v>64</v>
      </c>
      <c r="K27" s="6" t="s">
        <v>13</v>
      </c>
      <c r="L27" s="43" t="s">
        <v>76</v>
      </c>
      <c r="M27" s="44"/>
      <c r="N27" s="20" t="s">
        <v>66</v>
      </c>
      <c r="O27" s="11">
        <v>393650</v>
      </c>
      <c r="P27" s="13"/>
      <c r="Q27" s="34">
        <v>0</v>
      </c>
      <c r="R27" s="55">
        <v>131216.66666666666</v>
      </c>
      <c r="S27" s="6">
        <v>3.7899999999999996</v>
      </c>
      <c r="T27" s="37">
        <v>1.2633333333333332</v>
      </c>
      <c r="U27" s="6" t="s">
        <v>67</v>
      </c>
    </row>
    <row r="28" spans="2:21" s="3" customFormat="1" x14ac:dyDescent="0.55000000000000004">
      <c r="B28" s="6" t="s">
        <v>112</v>
      </c>
      <c r="C28" s="6" t="s">
        <v>157</v>
      </c>
      <c r="D28" s="6" t="s">
        <v>157</v>
      </c>
      <c r="E28" s="6" t="s">
        <v>61</v>
      </c>
      <c r="F28" s="6" t="s">
        <v>158</v>
      </c>
      <c r="G28" s="6" t="s">
        <v>134</v>
      </c>
      <c r="H28" s="4" t="s">
        <v>176</v>
      </c>
      <c r="I28" s="6" t="s">
        <v>37</v>
      </c>
      <c r="J28" s="30" t="s">
        <v>64</v>
      </c>
      <c r="K28" s="6" t="s">
        <v>13</v>
      </c>
      <c r="L28" s="43" t="s">
        <v>106</v>
      </c>
      <c r="M28" s="44" t="s">
        <v>107</v>
      </c>
      <c r="N28" s="20" t="s">
        <v>66</v>
      </c>
      <c r="O28" s="11">
        <v>109640</v>
      </c>
      <c r="P28" s="13"/>
      <c r="Q28" s="34">
        <v>0</v>
      </c>
      <c r="R28" s="55">
        <v>36546.666666666664</v>
      </c>
      <c r="S28" s="6">
        <v>0.82000000000000006</v>
      </c>
      <c r="T28" s="37">
        <v>0.27333333333333337</v>
      </c>
      <c r="U28" s="6" t="s">
        <v>178</v>
      </c>
    </row>
    <row r="29" spans="2:21" s="3" customFormat="1" x14ac:dyDescent="0.55000000000000004">
      <c r="B29" s="6" t="s">
        <v>68</v>
      </c>
      <c r="C29" s="6" t="s">
        <v>69</v>
      </c>
      <c r="D29" s="10" t="s">
        <v>69</v>
      </c>
      <c r="E29" s="6" t="s">
        <v>61</v>
      </c>
      <c r="F29" s="6" t="s">
        <v>70</v>
      </c>
      <c r="G29" s="6" t="s">
        <v>71</v>
      </c>
      <c r="H29" s="4" t="s">
        <v>176</v>
      </c>
      <c r="I29" s="6" t="s">
        <v>37</v>
      </c>
      <c r="J29" s="30" t="s">
        <v>64</v>
      </c>
      <c r="K29" s="6" t="s">
        <v>13</v>
      </c>
      <c r="L29" s="43" t="s">
        <v>106</v>
      </c>
      <c r="M29" s="44" t="s">
        <v>165</v>
      </c>
      <c r="N29" s="20" t="s">
        <v>66</v>
      </c>
      <c r="O29" s="11">
        <v>3659</v>
      </c>
      <c r="P29" s="13"/>
      <c r="Q29" s="34">
        <v>0</v>
      </c>
      <c r="R29" s="55">
        <v>1219.6666666666667</v>
      </c>
      <c r="S29" s="6">
        <v>0</v>
      </c>
      <c r="T29" s="37">
        <v>0</v>
      </c>
      <c r="U29" s="6"/>
    </row>
    <row r="30" spans="2:21" s="3" customFormat="1" x14ac:dyDescent="0.55000000000000004">
      <c r="B30" s="1" t="s">
        <v>68</v>
      </c>
      <c r="C30" s="23" t="s">
        <v>89</v>
      </c>
      <c r="D30" s="6" t="s">
        <v>89</v>
      </c>
      <c r="E30" s="6" t="s">
        <v>61</v>
      </c>
      <c r="F30" s="6" t="s">
        <v>90</v>
      </c>
      <c r="G30" s="6" t="s">
        <v>75</v>
      </c>
      <c r="H30" s="4" t="s">
        <v>176</v>
      </c>
      <c r="I30" s="6" t="s">
        <v>37</v>
      </c>
      <c r="J30" s="30" t="s">
        <v>64</v>
      </c>
      <c r="K30" s="6" t="s">
        <v>13</v>
      </c>
      <c r="L30" s="43" t="s">
        <v>106</v>
      </c>
      <c r="M30" s="44" t="s">
        <v>165</v>
      </c>
      <c r="N30" s="20" t="s">
        <v>66</v>
      </c>
      <c r="O30" s="11">
        <v>26182</v>
      </c>
      <c r="P30" s="13"/>
      <c r="Q30" s="34">
        <v>0</v>
      </c>
      <c r="R30" s="55">
        <v>8727.3333333333339</v>
      </c>
      <c r="S30" s="6">
        <v>0</v>
      </c>
      <c r="T30" s="37">
        <v>0</v>
      </c>
      <c r="U30" s="6"/>
    </row>
    <row r="31" spans="2:21" s="3" customFormat="1" x14ac:dyDescent="0.55000000000000004">
      <c r="B31" s="1" t="s">
        <v>68</v>
      </c>
      <c r="C31" s="23" t="s">
        <v>91</v>
      </c>
      <c r="D31" s="6" t="s">
        <v>91</v>
      </c>
      <c r="E31" s="6" t="s">
        <v>61</v>
      </c>
      <c r="F31" s="6" t="s">
        <v>92</v>
      </c>
      <c r="G31" s="6" t="s">
        <v>75</v>
      </c>
      <c r="H31" s="4" t="s">
        <v>18</v>
      </c>
      <c r="I31" s="6" t="s">
        <v>37</v>
      </c>
      <c r="J31" s="30" t="s">
        <v>64</v>
      </c>
      <c r="K31" s="6" t="s">
        <v>13</v>
      </c>
      <c r="L31" s="43" t="s">
        <v>106</v>
      </c>
      <c r="M31" s="44" t="s">
        <v>165</v>
      </c>
      <c r="N31" s="20" t="s">
        <v>66</v>
      </c>
      <c r="O31" s="11">
        <v>890</v>
      </c>
      <c r="P31" s="13"/>
      <c r="Q31" s="34">
        <v>0</v>
      </c>
      <c r="R31" s="55">
        <v>296.66666666666669</v>
      </c>
      <c r="S31" s="6">
        <v>0</v>
      </c>
      <c r="T31" s="37">
        <v>0</v>
      </c>
      <c r="U31" s="6"/>
    </row>
    <row r="32" spans="2:21" s="3" customFormat="1" x14ac:dyDescent="0.55000000000000004">
      <c r="B32" s="1" t="s">
        <v>68</v>
      </c>
      <c r="C32" s="23" t="s">
        <v>93</v>
      </c>
      <c r="D32" s="6" t="s">
        <v>94</v>
      </c>
      <c r="E32" s="6" t="s">
        <v>61</v>
      </c>
      <c r="F32" s="6" t="s">
        <v>95</v>
      </c>
      <c r="G32" s="6" t="s">
        <v>84</v>
      </c>
      <c r="H32" s="4" t="s">
        <v>174</v>
      </c>
      <c r="I32" s="6" t="s">
        <v>37</v>
      </c>
      <c r="J32" s="30" t="s">
        <v>64</v>
      </c>
      <c r="K32" s="6" t="s">
        <v>13</v>
      </c>
      <c r="L32" s="43" t="s">
        <v>106</v>
      </c>
      <c r="M32" s="44" t="s">
        <v>107</v>
      </c>
      <c r="N32" s="20" t="s">
        <v>66</v>
      </c>
      <c r="O32" s="11">
        <v>29037500</v>
      </c>
      <c r="P32" s="13"/>
      <c r="Q32" s="34">
        <v>0</v>
      </c>
      <c r="R32" s="55">
        <v>9679166.666666666</v>
      </c>
      <c r="S32" s="6">
        <v>2.5499999999999998</v>
      </c>
      <c r="T32" s="37">
        <v>0.85</v>
      </c>
      <c r="U32" s="6" t="s">
        <v>182</v>
      </c>
    </row>
    <row r="33" spans="2:21" s="3" customFormat="1" x14ac:dyDescent="0.55000000000000004">
      <c r="B33" s="1" t="s">
        <v>68</v>
      </c>
      <c r="C33" s="23" t="s">
        <v>103</v>
      </c>
      <c r="D33" s="6" t="s">
        <v>103</v>
      </c>
      <c r="E33" s="6" t="s">
        <v>61</v>
      </c>
      <c r="F33" s="6" t="s">
        <v>104</v>
      </c>
      <c r="G33" s="6" t="s">
        <v>105</v>
      </c>
      <c r="H33" s="4" t="s">
        <v>176</v>
      </c>
      <c r="I33" s="6" t="s">
        <v>37</v>
      </c>
      <c r="J33" s="30" t="s">
        <v>64</v>
      </c>
      <c r="K33" s="6" t="s">
        <v>13</v>
      </c>
      <c r="L33" s="43" t="s">
        <v>64</v>
      </c>
      <c r="M33" s="44"/>
      <c r="N33" s="20" t="s">
        <v>66</v>
      </c>
      <c r="O33" s="11">
        <v>25058525</v>
      </c>
      <c r="P33" s="13"/>
      <c r="Q33" s="34">
        <v>0</v>
      </c>
      <c r="R33" s="55">
        <v>8352841.666666667</v>
      </c>
      <c r="S33" s="6">
        <v>2.88</v>
      </c>
      <c r="T33" s="37">
        <v>0.96</v>
      </c>
      <c r="U33" s="6" t="s">
        <v>67</v>
      </c>
    </row>
    <row r="34" spans="2:21" s="3" customFormat="1" x14ac:dyDescent="0.55000000000000004">
      <c r="B34" s="6" t="s">
        <v>112</v>
      </c>
      <c r="C34" s="6" t="s">
        <v>147</v>
      </c>
      <c r="D34" s="6" t="s">
        <v>147</v>
      </c>
      <c r="E34" s="6" t="s">
        <v>61</v>
      </c>
      <c r="F34" s="6" t="s">
        <v>148</v>
      </c>
      <c r="G34" s="6" t="s">
        <v>149</v>
      </c>
      <c r="H34" s="4" t="s">
        <v>176</v>
      </c>
      <c r="I34" s="6" t="s">
        <v>37</v>
      </c>
      <c r="J34" s="30" t="s">
        <v>64</v>
      </c>
      <c r="K34" s="6" t="s">
        <v>13</v>
      </c>
      <c r="L34" s="43" t="s">
        <v>64</v>
      </c>
      <c r="M34" s="44"/>
      <c r="N34" s="20" t="s">
        <v>66</v>
      </c>
      <c r="O34" s="11">
        <v>238800</v>
      </c>
      <c r="P34" s="13"/>
      <c r="Q34" s="34">
        <v>0</v>
      </c>
      <c r="R34" s="55">
        <v>79600</v>
      </c>
      <c r="S34" s="6">
        <v>2.9</v>
      </c>
      <c r="T34" s="37">
        <v>0.96666666666666667</v>
      </c>
      <c r="U34" s="6" t="s">
        <v>67</v>
      </c>
    </row>
    <row r="35" spans="2:21" s="3" customFormat="1" x14ac:dyDescent="0.55000000000000004">
      <c r="B35" s="6" t="s">
        <v>112</v>
      </c>
      <c r="C35" s="6" t="s">
        <v>154</v>
      </c>
      <c r="D35" s="6" t="s">
        <v>154</v>
      </c>
      <c r="E35" s="6" t="s">
        <v>61</v>
      </c>
      <c r="F35" s="6" t="s">
        <v>155</v>
      </c>
      <c r="G35" s="6" t="s">
        <v>156</v>
      </c>
      <c r="H35" s="4" t="s">
        <v>173</v>
      </c>
      <c r="I35" s="6" t="s">
        <v>37</v>
      </c>
      <c r="J35" s="30" t="s">
        <v>64</v>
      </c>
      <c r="K35" s="6" t="s">
        <v>13</v>
      </c>
      <c r="L35" s="43" t="s">
        <v>76</v>
      </c>
      <c r="M35" s="44"/>
      <c r="N35" s="20" t="s">
        <v>66</v>
      </c>
      <c r="O35" s="11">
        <v>104900</v>
      </c>
      <c r="P35" s="13"/>
      <c r="Q35" s="34">
        <v>0</v>
      </c>
      <c r="R35" s="55">
        <v>34966.666666666664</v>
      </c>
      <c r="S35" s="6">
        <v>4.3899999999999997</v>
      </c>
      <c r="T35" s="37">
        <v>1.4633333333333332</v>
      </c>
      <c r="U35" s="6" t="s">
        <v>67</v>
      </c>
    </row>
    <row r="39" spans="2:21" x14ac:dyDescent="0.55000000000000004">
      <c r="O39"/>
      <c r="P39"/>
      <c r="Q39" s="35"/>
      <c r="R39" s="56"/>
    </row>
    <row r="40" spans="2:21" ht="22.5" x14ac:dyDescent="0.55000000000000004">
      <c r="B40" s="14"/>
      <c r="O40" s="16"/>
      <c r="P40" s="16"/>
      <c r="Q40" s="36"/>
      <c r="R40" s="56"/>
    </row>
  </sheetData>
  <autoFilter ref="B4:U35" xr:uid="{1C1BE677-10DC-4BBB-ABF4-E73D6F561FF3}"/>
  <phoneticPr fontId="2"/>
  <dataValidations count="1">
    <dataValidation type="list" allowBlank="1" showInputMessage="1" showErrorMessage="1" sqref="B6" xr:uid="{1A6275C9-419A-42E8-B5E0-0DA2DE157A97}"/>
  </dataValidations>
  <pageMargins left="0.7" right="0.7" top="0.75" bottom="0.75" header="0.3" footer="0.3"/>
  <pageSetup paperSize="8" scale="2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8B525-7A79-4622-A021-72F427E6F75F}">
  <sheetPr>
    <tabColor theme="4" tint="0.79998168889431442"/>
    <pageSetUpPr fitToPage="1"/>
  </sheetPr>
  <dimension ref="B1:X40"/>
  <sheetViews>
    <sheetView showGridLines="0" zoomScale="80" zoomScaleNormal="80" workbookViewId="0">
      <pane xSplit="6" ySplit="4" topLeftCell="P5" activePane="bottomRight" state="frozen"/>
      <selection pane="topRight" activeCell="G1" sqref="G1"/>
      <selection pane="bottomLeft" activeCell="A5" sqref="A5"/>
      <selection pane="bottomRight" activeCell="I12" sqref="I12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33203125" customWidth="1"/>
    <col min="8" max="8" width="18" customWidth="1"/>
    <col min="9" max="9" width="14.08203125" customWidth="1"/>
    <col min="10" max="10" width="30.9140625" style="29" customWidth="1"/>
    <col min="11" max="11" width="18.58203125" customWidth="1"/>
    <col min="12" max="12" width="26.08203125" style="21" customWidth="1"/>
    <col min="13" max="13" width="32.33203125" style="21" customWidth="1"/>
    <col min="14" max="14" width="33.25" style="18" customWidth="1"/>
    <col min="15" max="15" width="33.33203125" style="12" customWidth="1"/>
    <col min="16" max="16" width="18.33203125" style="12" customWidth="1"/>
    <col min="17" max="17" width="17.33203125" style="33" customWidth="1"/>
    <col min="18" max="18" width="30.33203125" style="53" customWidth="1"/>
    <col min="19" max="19" width="16.33203125" customWidth="1"/>
    <col min="20" max="20" width="21.25" style="35" customWidth="1"/>
    <col min="21" max="21" width="51.83203125" customWidth="1"/>
    <col min="23" max="23" width="11.83203125" customWidth="1"/>
  </cols>
  <sheetData>
    <row r="1" spans="2:24" ht="23" thickBot="1" x14ac:dyDescent="0.6">
      <c r="B1" s="14" t="s">
        <v>38</v>
      </c>
    </row>
    <row r="2" spans="2:24" ht="23" thickBot="1" x14ac:dyDescent="0.6">
      <c r="B2" s="31" t="s">
        <v>39</v>
      </c>
      <c r="C2" s="32">
        <v>45848</v>
      </c>
      <c r="M2" s="17" t="s">
        <v>40</v>
      </c>
      <c r="N2" s="19" t="s">
        <v>41</v>
      </c>
    </row>
    <row r="3" spans="2:24" s="60" customFormat="1" x14ac:dyDescent="0.55000000000000004"/>
    <row r="4" spans="2:24" s="3" customFormat="1" ht="194" customHeight="1" thickBot="1" x14ac:dyDescent="0.6">
      <c r="B4" s="5" t="s">
        <v>0</v>
      </c>
      <c r="C4" s="7" t="s">
        <v>42</v>
      </c>
      <c r="D4" s="8" t="s">
        <v>43</v>
      </c>
      <c r="E4" s="8" t="s">
        <v>44</v>
      </c>
      <c r="F4" s="5" t="s">
        <v>45</v>
      </c>
      <c r="G4" s="22" t="s">
        <v>46</v>
      </c>
      <c r="H4" s="25" t="s">
        <v>47</v>
      </c>
      <c r="I4" s="50" t="s">
        <v>48</v>
      </c>
      <c r="J4" s="26" t="s">
        <v>49</v>
      </c>
      <c r="K4" s="51" t="s">
        <v>50</v>
      </c>
      <c r="L4" s="42" t="s">
        <v>51</v>
      </c>
      <c r="M4" s="52" t="s">
        <v>7</v>
      </c>
      <c r="N4" s="38" t="s">
        <v>53</v>
      </c>
      <c r="O4" s="45" t="s">
        <v>54</v>
      </c>
      <c r="P4" s="46" t="s">
        <v>55</v>
      </c>
      <c r="Q4" s="47" t="s">
        <v>56</v>
      </c>
      <c r="R4" s="54" t="s">
        <v>57</v>
      </c>
      <c r="S4" s="48" t="s">
        <v>58</v>
      </c>
      <c r="T4" s="49" t="s">
        <v>59</v>
      </c>
      <c r="U4" s="28" t="s">
        <v>52</v>
      </c>
      <c r="W4" s="3" t="s">
        <v>180</v>
      </c>
      <c r="X4" s="3" t="s">
        <v>172</v>
      </c>
    </row>
    <row r="5" spans="2:24" s="3" customFormat="1" ht="36.5" thickTop="1" x14ac:dyDescent="0.55000000000000004">
      <c r="B5" s="1" t="s">
        <v>16</v>
      </c>
      <c r="C5" s="23" t="s">
        <v>60</v>
      </c>
      <c r="D5" s="6" t="s">
        <v>60</v>
      </c>
      <c r="E5" s="6" t="s">
        <v>61</v>
      </c>
      <c r="F5" s="6" t="s">
        <v>62</v>
      </c>
      <c r="G5" s="6" t="s">
        <v>63</v>
      </c>
      <c r="H5" s="4" t="s">
        <v>176</v>
      </c>
      <c r="I5" s="6" t="s">
        <v>37</v>
      </c>
      <c r="J5" s="30" t="s">
        <v>64</v>
      </c>
      <c r="K5" s="77" t="s">
        <v>21</v>
      </c>
      <c r="L5" s="74" t="str">
        <f t="shared" ref="L5:L35" si="0">IF(T5&gt;=1.5,"A",IF(T5=1,"C",IF(T5&lt;1,"D",IF(1&lt;=T5&gt;1.5,"B",""))))</f>
        <v>A</v>
      </c>
      <c r="M5" s="44"/>
      <c r="N5" s="20" t="s">
        <v>66</v>
      </c>
      <c r="O5" s="11">
        <v>84490</v>
      </c>
      <c r="P5" s="13"/>
      <c r="Q5" s="59">
        <f t="shared" ref="Q5:Q35" si="1">P5/O5</f>
        <v>0</v>
      </c>
      <c r="R5" s="55">
        <f>O5/3</f>
        <v>28163.333333333332</v>
      </c>
      <c r="S5" s="6">
        <f>X5</f>
        <v>7.01</v>
      </c>
      <c r="T5" s="37">
        <f t="shared" ref="T5:T35" si="2">S5/3</f>
        <v>2.3366666666666664</v>
      </c>
      <c r="U5" s="6" t="s">
        <v>67</v>
      </c>
      <c r="W5" s="3">
        <v>197320</v>
      </c>
      <c r="X5" s="3">
        <f>ROUNDUP(W5/R5,2)</f>
        <v>7.01</v>
      </c>
    </row>
    <row r="6" spans="2:24" s="3" customFormat="1" x14ac:dyDescent="0.55000000000000004">
      <c r="B6" s="1" t="s">
        <v>68</v>
      </c>
      <c r="C6" s="23" t="s">
        <v>72</v>
      </c>
      <c r="D6" s="6" t="s">
        <v>73</v>
      </c>
      <c r="E6" s="6" t="s">
        <v>61</v>
      </c>
      <c r="F6" s="6" t="s">
        <v>74</v>
      </c>
      <c r="G6" s="6" t="s">
        <v>75</v>
      </c>
      <c r="H6" s="4" t="s">
        <v>174</v>
      </c>
      <c r="I6" s="6" t="s">
        <v>37</v>
      </c>
      <c r="J6" s="30" t="s">
        <v>64</v>
      </c>
      <c r="K6" s="6" t="s">
        <v>13</v>
      </c>
      <c r="L6" s="43" t="str">
        <f t="shared" si="0"/>
        <v>A</v>
      </c>
      <c r="M6" s="44"/>
      <c r="N6" s="20" t="s">
        <v>66</v>
      </c>
      <c r="O6" s="11">
        <v>982</v>
      </c>
      <c r="P6" s="13"/>
      <c r="Q6" s="34">
        <f t="shared" si="1"/>
        <v>0</v>
      </c>
      <c r="R6" s="55">
        <f>O6/3</f>
        <v>327.33333333333331</v>
      </c>
      <c r="S6" s="6">
        <f t="shared" ref="S6:S35" si="3">X6</f>
        <v>8.2899999999999991</v>
      </c>
      <c r="T6" s="37">
        <f>S6/3</f>
        <v>2.7633333333333332</v>
      </c>
      <c r="U6" s="6" t="s">
        <v>67</v>
      </c>
      <c r="W6" s="3">
        <v>2713</v>
      </c>
      <c r="X6" s="3">
        <f>ROUNDUP(W6/R6,2)</f>
        <v>8.2899999999999991</v>
      </c>
    </row>
    <row r="7" spans="2:24" s="3" customFormat="1" x14ac:dyDescent="0.55000000000000004">
      <c r="B7" s="1" t="s">
        <v>68</v>
      </c>
      <c r="C7" s="23" t="s">
        <v>77</v>
      </c>
      <c r="D7" s="6" t="s">
        <v>78</v>
      </c>
      <c r="E7" s="6" t="s">
        <v>61</v>
      </c>
      <c r="F7" s="6" t="s">
        <v>79</v>
      </c>
      <c r="G7" s="6" t="s">
        <v>80</v>
      </c>
      <c r="H7" s="4" t="s">
        <v>174</v>
      </c>
      <c r="I7" s="6" t="s">
        <v>37</v>
      </c>
      <c r="J7" s="30" t="s">
        <v>64</v>
      </c>
      <c r="K7" s="6" t="s">
        <v>13</v>
      </c>
      <c r="L7" s="43" t="str">
        <f t="shared" si="0"/>
        <v>A</v>
      </c>
      <c r="M7" s="44"/>
      <c r="N7" s="20" t="s">
        <v>66</v>
      </c>
      <c r="O7" s="11">
        <v>662</v>
      </c>
      <c r="P7" s="13"/>
      <c r="Q7" s="34">
        <f t="shared" si="1"/>
        <v>0</v>
      </c>
      <c r="R7" s="55">
        <f t="shared" ref="R7:R35" si="4">O7/3</f>
        <v>220.66666666666666</v>
      </c>
      <c r="S7" s="6">
        <f t="shared" si="3"/>
        <v>9.93</v>
      </c>
      <c r="T7" s="37">
        <f t="shared" si="2"/>
        <v>3.31</v>
      </c>
      <c r="U7" s="6" t="s">
        <v>67</v>
      </c>
      <c r="W7" s="3">
        <v>2191</v>
      </c>
      <c r="X7" s="3">
        <f t="shared" ref="X7:X35" si="5">ROUNDUP(W7/R7,2)</f>
        <v>9.93</v>
      </c>
    </row>
    <row r="8" spans="2:24" s="3" customFormat="1" x14ac:dyDescent="0.55000000000000004">
      <c r="B8" s="1" t="s">
        <v>68</v>
      </c>
      <c r="C8" s="23" t="s">
        <v>81</v>
      </c>
      <c r="D8" s="6" t="s">
        <v>82</v>
      </c>
      <c r="E8" s="6" t="s">
        <v>61</v>
      </c>
      <c r="F8" s="6" t="s">
        <v>83</v>
      </c>
      <c r="G8" s="6" t="s">
        <v>84</v>
      </c>
      <c r="H8" s="4" t="s">
        <v>176</v>
      </c>
      <c r="I8" s="6" t="s">
        <v>37</v>
      </c>
      <c r="J8" s="30" t="s">
        <v>64</v>
      </c>
      <c r="K8" s="6" t="s">
        <v>13</v>
      </c>
      <c r="L8" s="43" t="str">
        <f t="shared" si="0"/>
        <v>A</v>
      </c>
      <c r="M8" s="44"/>
      <c r="N8" s="20" t="s">
        <v>66</v>
      </c>
      <c r="O8" s="11">
        <v>786400</v>
      </c>
      <c r="P8" s="13"/>
      <c r="Q8" s="34">
        <f t="shared" si="1"/>
        <v>0</v>
      </c>
      <c r="R8" s="55">
        <f t="shared" si="4"/>
        <v>262133.33333333334</v>
      </c>
      <c r="S8" s="6">
        <f t="shared" si="3"/>
        <v>14.959999999999999</v>
      </c>
      <c r="T8" s="37">
        <f t="shared" si="2"/>
        <v>4.9866666666666664</v>
      </c>
      <c r="U8" s="6" t="s">
        <v>67</v>
      </c>
      <c r="W8" s="3">
        <v>3918900</v>
      </c>
      <c r="X8" s="3">
        <f t="shared" si="5"/>
        <v>14.959999999999999</v>
      </c>
    </row>
    <row r="9" spans="2:24" s="3" customFormat="1" x14ac:dyDescent="0.55000000000000004">
      <c r="B9" s="1" t="s">
        <v>68</v>
      </c>
      <c r="C9" s="23" t="s">
        <v>85</v>
      </c>
      <c r="D9" s="6" t="s">
        <v>86</v>
      </c>
      <c r="E9" s="6" t="s">
        <v>61</v>
      </c>
      <c r="F9" s="6" t="s">
        <v>87</v>
      </c>
      <c r="G9" s="6" t="s">
        <v>88</v>
      </c>
      <c r="H9" s="4" t="s">
        <v>176</v>
      </c>
      <c r="I9" s="6" t="s">
        <v>37</v>
      </c>
      <c r="J9" s="30" t="s">
        <v>64</v>
      </c>
      <c r="K9" s="6" t="s">
        <v>13</v>
      </c>
      <c r="L9" s="43" t="str">
        <f t="shared" si="0"/>
        <v>A</v>
      </c>
      <c r="M9" s="44"/>
      <c r="N9" s="20" t="s">
        <v>66</v>
      </c>
      <c r="O9" s="11">
        <v>336900</v>
      </c>
      <c r="P9" s="13"/>
      <c r="Q9" s="34">
        <f t="shared" si="1"/>
        <v>0</v>
      </c>
      <c r="R9" s="55">
        <f t="shared" si="4"/>
        <v>112300</v>
      </c>
      <c r="S9" s="6">
        <f t="shared" si="3"/>
        <v>16.740000000000002</v>
      </c>
      <c r="T9" s="37">
        <f t="shared" si="2"/>
        <v>5.580000000000001</v>
      </c>
      <c r="U9" s="6" t="s">
        <v>67</v>
      </c>
      <c r="W9" s="3">
        <v>1879300</v>
      </c>
      <c r="X9" s="3">
        <f t="shared" si="5"/>
        <v>16.740000000000002</v>
      </c>
    </row>
    <row r="10" spans="2:24" s="3" customFormat="1" x14ac:dyDescent="0.55000000000000004">
      <c r="B10" s="1" t="s">
        <v>68</v>
      </c>
      <c r="C10" s="23" t="s">
        <v>98</v>
      </c>
      <c r="D10" s="6" t="s">
        <v>98</v>
      </c>
      <c r="E10" s="6" t="s">
        <v>61</v>
      </c>
      <c r="F10" s="6" t="s">
        <v>99</v>
      </c>
      <c r="G10" s="6" t="s">
        <v>84</v>
      </c>
      <c r="H10" s="4" t="s">
        <v>176</v>
      </c>
      <c r="I10" s="6" t="s">
        <v>37</v>
      </c>
      <c r="J10" s="30" t="s">
        <v>64</v>
      </c>
      <c r="K10" s="6" t="s">
        <v>13</v>
      </c>
      <c r="L10" s="43" t="str">
        <f t="shared" si="0"/>
        <v>A</v>
      </c>
      <c r="M10" s="44"/>
      <c r="N10" s="20" t="s">
        <v>66</v>
      </c>
      <c r="O10" s="11">
        <v>711700</v>
      </c>
      <c r="P10" s="13"/>
      <c r="Q10" s="34">
        <f t="shared" si="1"/>
        <v>0</v>
      </c>
      <c r="R10" s="55">
        <f t="shared" si="4"/>
        <v>237233.33333333334</v>
      </c>
      <c r="S10" s="6">
        <f t="shared" si="3"/>
        <v>25.03</v>
      </c>
      <c r="T10" s="37">
        <f t="shared" si="2"/>
        <v>8.3433333333333337</v>
      </c>
      <c r="U10" s="6" t="s">
        <v>67</v>
      </c>
      <c r="W10" s="3">
        <v>5937800</v>
      </c>
      <c r="X10" s="3">
        <f t="shared" si="5"/>
        <v>25.03</v>
      </c>
    </row>
    <row r="11" spans="2:24" s="3" customFormat="1" x14ac:dyDescent="0.55000000000000004">
      <c r="B11" s="1" t="s">
        <v>68</v>
      </c>
      <c r="C11" s="23" t="s">
        <v>100</v>
      </c>
      <c r="D11" s="6" t="s">
        <v>100</v>
      </c>
      <c r="E11" s="6" t="s">
        <v>61</v>
      </c>
      <c r="F11" s="6" t="s">
        <v>101</v>
      </c>
      <c r="G11" s="6" t="s">
        <v>102</v>
      </c>
      <c r="H11" s="4" t="s">
        <v>174</v>
      </c>
      <c r="I11" s="6" t="s">
        <v>37</v>
      </c>
      <c r="J11" s="30" t="s">
        <v>64</v>
      </c>
      <c r="K11" s="6" t="s">
        <v>13</v>
      </c>
      <c r="L11" s="43" t="str">
        <f t="shared" si="0"/>
        <v>B</v>
      </c>
      <c r="M11" s="44"/>
      <c r="N11" s="20" t="s">
        <v>66</v>
      </c>
      <c r="O11" s="11">
        <v>9152800</v>
      </c>
      <c r="P11" s="13"/>
      <c r="Q11" s="34">
        <f t="shared" si="1"/>
        <v>0</v>
      </c>
      <c r="R11" s="55">
        <f t="shared" si="4"/>
        <v>3050933.3333333335</v>
      </c>
      <c r="S11" s="6">
        <f t="shared" si="3"/>
        <v>3.3499999999999996</v>
      </c>
      <c r="T11" s="37">
        <f t="shared" si="2"/>
        <v>1.1166666666666665</v>
      </c>
      <c r="U11" s="6" t="s">
        <v>67</v>
      </c>
      <c r="W11" s="3">
        <v>10216900</v>
      </c>
      <c r="X11" s="3">
        <f t="shared" si="5"/>
        <v>3.3499999999999996</v>
      </c>
    </row>
    <row r="12" spans="2:24" s="3" customFormat="1" x14ac:dyDescent="0.55000000000000004">
      <c r="B12" s="1" t="s">
        <v>68</v>
      </c>
      <c r="C12" s="23" t="s">
        <v>109</v>
      </c>
      <c r="D12" s="6" t="s">
        <v>109</v>
      </c>
      <c r="E12" s="6" t="s">
        <v>61</v>
      </c>
      <c r="F12" s="6" t="s">
        <v>110</v>
      </c>
      <c r="G12" s="6" t="s">
        <v>111</v>
      </c>
      <c r="H12" s="4" t="s">
        <v>176</v>
      </c>
      <c r="I12" s="6" t="s">
        <v>37</v>
      </c>
      <c r="J12" s="30" t="s">
        <v>64</v>
      </c>
      <c r="K12" s="6" t="s">
        <v>13</v>
      </c>
      <c r="L12" s="43" t="str">
        <f t="shared" si="0"/>
        <v>D</v>
      </c>
      <c r="M12" s="44" t="s">
        <v>107</v>
      </c>
      <c r="N12" s="20" t="s">
        <v>66</v>
      </c>
      <c r="O12" s="75">
        <v>33263</v>
      </c>
      <c r="P12" s="13"/>
      <c r="Q12" s="34">
        <f t="shared" si="1"/>
        <v>0</v>
      </c>
      <c r="R12" s="55">
        <f t="shared" si="4"/>
        <v>11087.666666666666</v>
      </c>
      <c r="S12" s="6">
        <f t="shared" si="3"/>
        <v>2.69</v>
      </c>
      <c r="T12" s="37">
        <f t="shared" si="2"/>
        <v>0.89666666666666661</v>
      </c>
      <c r="U12" s="6" t="s">
        <v>184</v>
      </c>
      <c r="W12" s="3">
        <v>29802</v>
      </c>
      <c r="X12" s="3">
        <f t="shared" si="5"/>
        <v>2.69</v>
      </c>
    </row>
    <row r="13" spans="2:24" s="3" customFormat="1" x14ac:dyDescent="0.55000000000000004">
      <c r="B13" s="1" t="s">
        <v>112</v>
      </c>
      <c r="C13" s="23" t="s">
        <v>116</v>
      </c>
      <c r="D13" s="6" t="s">
        <v>116</v>
      </c>
      <c r="E13" s="6" t="s">
        <v>61</v>
      </c>
      <c r="F13" s="6" t="s">
        <v>117</v>
      </c>
      <c r="G13" s="6" t="s">
        <v>118</v>
      </c>
      <c r="H13" s="4" t="s">
        <v>173</v>
      </c>
      <c r="I13" s="6" t="s">
        <v>37</v>
      </c>
      <c r="J13" s="30" t="s">
        <v>64</v>
      </c>
      <c r="K13" s="6" t="s">
        <v>13</v>
      </c>
      <c r="L13" s="43" t="str">
        <f t="shared" si="0"/>
        <v>B</v>
      </c>
      <c r="M13" s="44"/>
      <c r="N13" s="20" t="s">
        <v>66</v>
      </c>
      <c r="O13" s="11">
        <v>37250</v>
      </c>
      <c r="P13" s="13"/>
      <c r="Q13" s="34">
        <f t="shared" si="1"/>
        <v>0</v>
      </c>
      <c r="R13" s="55">
        <f t="shared" si="4"/>
        <v>12416.666666666666</v>
      </c>
      <c r="S13" s="6">
        <f t="shared" si="3"/>
        <v>3.96</v>
      </c>
      <c r="T13" s="37">
        <f t="shared" si="2"/>
        <v>1.32</v>
      </c>
      <c r="U13" s="6" t="s">
        <v>67</v>
      </c>
      <c r="W13" s="3">
        <v>49050</v>
      </c>
      <c r="X13" s="3">
        <f t="shared" si="5"/>
        <v>3.96</v>
      </c>
    </row>
    <row r="14" spans="2:24" s="3" customFormat="1" x14ac:dyDescent="0.55000000000000004">
      <c r="B14" s="1" t="s">
        <v>112</v>
      </c>
      <c r="C14" s="23" t="s">
        <v>119</v>
      </c>
      <c r="D14" s="6" t="s">
        <v>119</v>
      </c>
      <c r="E14" s="6" t="s">
        <v>61</v>
      </c>
      <c r="F14" s="6" t="s">
        <v>120</v>
      </c>
      <c r="G14" s="6" t="s">
        <v>121</v>
      </c>
      <c r="H14" s="4" t="s">
        <v>173</v>
      </c>
      <c r="I14" s="6" t="s">
        <v>37</v>
      </c>
      <c r="J14" s="30" t="s">
        <v>64</v>
      </c>
      <c r="K14" s="6" t="s">
        <v>13</v>
      </c>
      <c r="L14" s="43" t="str">
        <f t="shared" si="0"/>
        <v>A</v>
      </c>
      <c r="M14" s="44"/>
      <c r="N14" s="20" t="s">
        <v>66</v>
      </c>
      <c r="O14" s="11">
        <v>11330</v>
      </c>
      <c r="P14" s="13"/>
      <c r="Q14" s="34">
        <f t="shared" si="1"/>
        <v>0</v>
      </c>
      <c r="R14" s="55">
        <f t="shared" si="4"/>
        <v>3776.6666666666665</v>
      </c>
      <c r="S14" s="6">
        <f t="shared" si="3"/>
        <v>13.48</v>
      </c>
      <c r="T14" s="37">
        <f t="shared" si="2"/>
        <v>4.4933333333333332</v>
      </c>
      <c r="U14" s="6" t="s">
        <v>67</v>
      </c>
      <c r="W14" s="3">
        <v>50880</v>
      </c>
      <c r="X14" s="3">
        <f t="shared" si="5"/>
        <v>13.48</v>
      </c>
    </row>
    <row r="15" spans="2:24" s="3" customFormat="1" x14ac:dyDescent="0.55000000000000004">
      <c r="B15" s="1" t="s">
        <v>112</v>
      </c>
      <c r="C15" s="23" t="s">
        <v>122</v>
      </c>
      <c r="D15" s="6" t="s">
        <v>122</v>
      </c>
      <c r="E15" s="6" t="s">
        <v>61</v>
      </c>
      <c r="F15" s="6" t="s">
        <v>123</v>
      </c>
      <c r="G15" s="6" t="s">
        <v>124</v>
      </c>
      <c r="H15" s="4" t="s">
        <v>173</v>
      </c>
      <c r="I15" s="6" t="s">
        <v>37</v>
      </c>
      <c r="J15" s="30" t="s">
        <v>64</v>
      </c>
      <c r="K15" s="6" t="s">
        <v>13</v>
      </c>
      <c r="L15" s="43" t="str">
        <f t="shared" si="0"/>
        <v>A</v>
      </c>
      <c r="M15" s="44"/>
      <c r="N15" s="20" t="s">
        <v>66</v>
      </c>
      <c r="O15" s="11">
        <v>78500</v>
      </c>
      <c r="P15" s="13"/>
      <c r="Q15" s="34">
        <f t="shared" si="1"/>
        <v>0</v>
      </c>
      <c r="R15" s="55">
        <f t="shared" si="4"/>
        <v>26166.666666666668</v>
      </c>
      <c r="S15" s="6">
        <f t="shared" si="3"/>
        <v>4.83</v>
      </c>
      <c r="T15" s="37">
        <f t="shared" si="2"/>
        <v>1.61</v>
      </c>
      <c r="U15" s="6" t="s">
        <v>67</v>
      </c>
      <c r="W15" s="3">
        <v>126200</v>
      </c>
      <c r="X15" s="3">
        <f t="shared" si="5"/>
        <v>4.83</v>
      </c>
    </row>
    <row r="16" spans="2:24" s="3" customFormat="1" x14ac:dyDescent="0.55000000000000004">
      <c r="B16" s="1" t="s">
        <v>112</v>
      </c>
      <c r="C16" s="23" t="s">
        <v>125</v>
      </c>
      <c r="D16" s="6" t="s">
        <v>125</v>
      </c>
      <c r="E16" s="6" t="s">
        <v>61</v>
      </c>
      <c r="F16" s="6" t="s">
        <v>126</v>
      </c>
      <c r="G16" s="6" t="s">
        <v>127</v>
      </c>
      <c r="H16" s="4" t="s">
        <v>173</v>
      </c>
      <c r="I16" s="6" t="s">
        <v>37</v>
      </c>
      <c r="J16" s="30" t="s">
        <v>64</v>
      </c>
      <c r="K16" s="6" t="s">
        <v>13</v>
      </c>
      <c r="L16" s="43" t="str">
        <f t="shared" si="0"/>
        <v>A</v>
      </c>
      <c r="M16" s="44"/>
      <c r="N16" s="20" t="s">
        <v>66</v>
      </c>
      <c r="O16" s="11">
        <v>13120</v>
      </c>
      <c r="P16" s="13"/>
      <c r="Q16" s="34">
        <f t="shared" si="1"/>
        <v>0</v>
      </c>
      <c r="R16" s="55">
        <f t="shared" si="4"/>
        <v>4373.333333333333</v>
      </c>
      <c r="S16" s="6">
        <f t="shared" si="3"/>
        <v>9.51</v>
      </c>
      <c r="T16" s="37">
        <f t="shared" si="2"/>
        <v>3.17</v>
      </c>
      <c r="U16" s="6" t="s">
        <v>67</v>
      </c>
      <c r="W16" s="3">
        <v>41570</v>
      </c>
      <c r="X16" s="3">
        <f t="shared" si="5"/>
        <v>9.51</v>
      </c>
    </row>
    <row r="17" spans="2:24" s="3" customFormat="1" x14ac:dyDescent="0.55000000000000004">
      <c r="B17" s="1" t="s">
        <v>112</v>
      </c>
      <c r="C17" s="23" t="s">
        <v>128</v>
      </c>
      <c r="D17" s="6" t="s">
        <v>128</v>
      </c>
      <c r="E17" s="6" t="s">
        <v>61</v>
      </c>
      <c r="F17" s="6" t="s">
        <v>129</v>
      </c>
      <c r="G17" s="6" t="s">
        <v>130</v>
      </c>
      <c r="H17" s="4" t="s">
        <v>176</v>
      </c>
      <c r="I17" s="6" t="s">
        <v>37</v>
      </c>
      <c r="J17" s="30" t="s">
        <v>64</v>
      </c>
      <c r="K17" s="6" t="s">
        <v>13</v>
      </c>
      <c r="L17" s="43" t="str">
        <f t="shared" si="0"/>
        <v>A</v>
      </c>
      <c r="M17" s="44"/>
      <c r="N17" s="20" t="s">
        <v>66</v>
      </c>
      <c r="O17" s="11">
        <v>4920</v>
      </c>
      <c r="P17" s="13"/>
      <c r="Q17" s="34">
        <f t="shared" si="1"/>
        <v>0</v>
      </c>
      <c r="R17" s="55">
        <f t="shared" si="4"/>
        <v>1640</v>
      </c>
      <c r="S17" s="6">
        <f t="shared" si="3"/>
        <v>9.81</v>
      </c>
      <c r="T17" s="37">
        <f t="shared" si="2"/>
        <v>3.27</v>
      </c>
      <c r="U17" s="6" t="s">
        <v>67</v>
      </c>
      <c r="W17" s="3">
        <v>16080</v>
      </c>
      <c r="X17" s="3">
        <f t="shared" si="5"/>
        <v>9.81</v>
      </c>
    </row>
    <row r="18" spans="2:24" s="3" customFormat="1" x14ac:dyDescent="0.55000000000000004">
      <c r="B18" s="1" t="s">
        <v>112</v>
      </c>
      <c r="C18" s="23" t="s">
        <v>131</v>
      </c>
      <c r="D18" s="6" t="s">
        <v>132</v>
      </c>
      <c r="E18" s="6" t="s">
        <v>61</v>
      </c>
      <c r="F18" s="6" t="s">
        <v>133</v>
      </c>
      <c r="G18" s="6" t="s">
        <v>134</v>
      </c>
      <c r="H18" s="4" t="s">
        <v>173</v>
      </c>
      <c r="I18" s="6" t="s">
        <v>37</v>
      </c>
      <c r="J18" s="30" t="s">
        <v>64</v>
      </c>
      <c r="K18" s="6" t="s">
        <v>13</v>
      </c>
      <c r="L18" s="43" t="str">
        <f t="shared" si="0"/>
        <v>A</v>
      </c>
      <c r="M18" s="44"/>
      <c r="N18" s="20" t="s">
        <v>66</v>
      </c>
      <c r="O18" s="11">
        <v>38050</v>
      </c>
      <c r="P18" s="13"/>
      <c r="Q18" s="34">
        <f t="shared" si="1"/>
        <v>0</v>
      </c>
      <c r="R18" s="55">
        <f t="shared" si="4"/>
        <v>12683.333333333334</v>
      </c>
      <c r="S18" s="6">
        <f t="shared" si="3"/>
        <v>6.64</v>
      </c>
      <c r="T18" s="37">
        <f t="shared" si="2"/>
        <v>2.2133333333333334</v>
      </c>
      <c r="U18" s="6" t="s">
        <v>67</v>
      </c>
      <c r="W18" s="3">
        <v>84150</v>
      </c>
      <c r="X18" s="3">
        <f t="shared" si="5"/>
        <v>6.64</v>
      </c>
    </row>
    <row r="19" spans="2:24" s="3" customFormat="1" x14ac:dyDescent="0.55000000000000004">
      <c r="B19" s="1" t="s">
        <v>112</v>
      </c>
      <c r="C19" s="23" t="s">
        <v>135</v>
      </c>
      <c r="D19" s="6" t="s">
        <v>136</v>
      </c>
      <c r="E19" s="6" t="s">
        <v>61</v>
      </c>
      <c r="F19" s="6" t="s">
        <v>137</v>
      </c>
      <c r="G19" s="6" t="s">
        <v>138</v>
      </c>
      <c r="H19" s="4" t="s">
        <v>176</v>
      </c>
      <c r="I19" s="6" t="s">
        <v>37</v>
      </c>
      <c r="J19" s="30" t="s">
        <v>64</v>
      </c>
      <c r="K19" s="6" t="s">
        <v>13</v>
      </c>
      <c r="L19" s="43" t="str">
        <f t="shared" si="0"/>
        <v>A</v>
      </c>
      <c r="M19" s="44"/>
      <c r="N19" s="20" t="s">
        <v>66</v>
      </c>
      <c r="O19" s="11">
        <v>22950</v>
      </c>
      <c r="P19" s="13"/>
      <c r="Q19" s="34">
        <f t="shared" si="1"/>
        <v>0</v>
      </c>
      <c r="R19" s="55">
        <f t="shared" si="4"/>
        <v>7650</v>
      </c>
      <c r="S19" s="6">
        <f t="shared" si="3"/>
        <v>14.07</v>
      </c>
      <c r="T19" s="37">
        <f t="shared" si="2"/>
        <v>4.6900000000000004</v>
      </c>
      <c r="U19" s="6" t="s">
        <v>67</v>
      </c>
      <c r="W19" s="3">
        <v>107600</v>
      </c>
      <c r="X19" s="3">
        <f t="shared" si="5"/>
        <v>14.07</v>
      </c>
    </row>
    <row r="20" spans="2:24" s="3" customFormat="1" x14ac:dyDescent="0.55000000000000004">
      <c r="B20" s="6" t="s">
        <v>112</v>
      </c>
      <c r="C20" s="6" t="s">
        <v>139</v>
      </c>
      <c r="D20" s="6" t="s">
        <v>139</v>
      </c>
      <c r="E20" s="6" t="s">
        <v>61</v>
      </c>
      <c r="F20" s="6" t="s">
        <v>140</v>
      </c>
      <c r="G20" s="6" t="s">
        <v>141</v>
      </c>
      <c r="H20" s="4" t="s">
        <v>173</v>
      </c>
      <c r="I20" s="6" t="s">
        <v>37</v>
      </c>
      <c r="J20" s="30" t="s">
        <v>64</v>
      </c>
      <c r="K20" s="6" t="s">
        <v>13</v>
      </c>
      <c r="L20" s="43" t="str">
        <f t="shared" si="0"/>
        <v>A</v>
      </c>
      <c r="M20" s="44"/>
      <c r="N20" s="20" t="s">
        <v>66</v>
      </c>
      <c r="O20" s="11">
        <v>69450</v>
      </c>
      <c r="P20" s="13"/>
      <c r="Q20" s="34">
        <f t="shared" si="1"/>
        <v>0</v>
      </c>
      <c r="R20" s="55">
        <f t="shared" si="4"/>
        <v>23150</v>
      </c>
      <c r="S20" s="6">
        <f t="shared" si="3"/>
        <v>7.5</v>
      </c>
      <c r="T20" s="37">
        <f>S20/3</f>
        <v>2.5</v>
      </c>
      <c r="U20" s="6" t="s">
        <v>67</v>
      </c>
      <c r="W20" s="3">
        <v>173600</v>
      </c>
      <c r="X20" s="3">
        <f t="shared" si="5"/>
        <v>7.5</v>
      </c>
    </row>
    <row r="21" spans="2:24" s="3" customFormat="1" x14ac:dyDescent="0.55000000000000004">
      <c r="B21" s="6" t="s">
        <v>112</v>
      </c>
      <c r="C21" s="6" t="s">
        <v>142</v>
      </c>
      <c r="D21" s="6" t="s">
        <v>142</v>
      </c>
      <c r="E21" s="6" t="s">
        <v>61</v>
      </c>
      <c r="F21" s="6" t="s">
        <v>143</v>
      </c>
      <c r="G21" s="6" t="s">
        <v>144</v>
      </c>
      <c r="H21" s="4" t="s">
        <v>174</v>
      </c>
      <c r="I21" s="6" t="s">
        <v>37</v>
      </c>
      <c r="J21" s="30" t="s">
        <v>64</v>
      </c>
      <c r="K21" s="6" t="s">
        <v>13</v>
      </c>
      <c r="L21" s="43" t="str">
        <f t="shared" si="0"/>
        <v>A</v>
      </c>
      <c r="M21" s="44"/>
      <c r="N21" s="20" t="s">
        <v>66</v>
      </c>
      <c r="O21" s="11">
        <v>30000</v>
      </c>
      <c r="P21" s="13"/>
      <c r="Q21" s="34">
        <f t="shared" si="1"/>
        <v>0</v>
      </c>
      <c r="R21" s="55">
        <f t="shared" si="4"/>
        <v>10000</v>
      </c>
      <c r="S21" s="6">
        <f t="shared" si="3"/>
        <v>17.100000000000001</v>
      </c>
      <c r="T21" s="37">
        <f t="shared" si="2"/>
        <v>5.7</v>
      </c>
      <c r="U21" s="6" t="s">
        <v>67</v>
      </c>
      <c r="W21" s="3">
        <v>170950</v>
      </c>
      <c r="X21" s="3">
        <f t="shared" si="5"/>
        <v>17.100000000000001</v>
      </c>
    </row>
    <row r="22" spans="2:24" s="3" customFormat="1" x14ac:dyDescent="0.55000000000000004">
      <c r="B22" s="6" t="s">
        <v>112</v>
      </c>
      <c r="C22" s="6" t="s">
        <v>145</v>
      </c>
      <c r="D22" s="6" t="s">
        <v>145</v>
      </c>
      <c r="E22" s="6" t="s">
        <v>61</v>
      </c>
      <c r="F22" s="6" t="s">
        <v>146</v>
      </c>
      <c r="G22" s="6" t="s">
        <v>134</v>
      </c>
      <c r="H22" s="4" t="s">
        <v>173</v>
      </c>
      <c r="I22" s="6" t="s">
        <v>37</v>
      </c>
      <c r="J22" s="30" t="s">
        <v>64</v>
      </c>
      <c r="K22" s="6" t="s">
        <v>13</v>
      </c>
      <c r="L22" s="43" t="str">
        <f t="shared" si="0"/>
        <v>A</v>
      </c>
      <c r="M22" s="44"/>
      <c r="N22" s="20" t="s">
        <v>66</v>
      </c>
      <c r="O22" s="11">
        <v>256900</v>
      </c>
      <c r="P22" s="13"/>
      <c r="Q22" s="34">
        <f t="shared" si="1"/>
        <v>0</v>
      </c>
      <c r="R22" s="55">
        <f t="shared" si="4"/>
        <v>85633.333333333328</v>
      </c>
      <c r="S22" s="6">
        <f t="shared" si="3"/>
        <v>5.01</v>
      </c>
      <c r="T22" s="37">
        <f t="shared" si="2"/>
        <v>1.67</v>
      </c>
      <c r="U22" s="6" t="s">
        <v>67</v>
      </c>
      <c r="W22" s="3">
        <v>428400</v>
      </c>
      <c r="X22" s="3">
        <f t="shared" si="5"/>
        <v>5.01</v>
      </c>
    </row>
    <row r="23" spans="2:24" s="3" customFormat="1" x14ac:dyDescent="0.55000000000000004">
      <c r="B23" s="6" t="s">
        <v>112</v>
      </c>
      <c r="C23" s="6" t="s">
        <v>159</v>
      </c>
      <c r="D23" s="6" t="s">
        <v>159</v>
      </c>
      <c r="E23" s="6" t="s">
        <v>61</v>
      </c>
      <c r="F23" s="6" t="s">
        <v>160</v>
      </c>
      <c r="G23" s="6" t="s">
        <v>161</v>
      </c>
      <c r="H23" s="4" t="s">
        <v>173</v>
      </c>
      <c r="I23" s="6" t="s">
        <v>37</v>
      </c>
      <c r="J23" s="30" t="s">
        <v>64</v>
      </c>
      <c r="K23" s="6" t="s">
        <v>13</v>
      </c>
      <c r="L23" s="43" t="str">
        <f t="shared" si="0"/>
        <v>A</v>
      </c>
      <c r="M23" s="44"/>
      <c r="N23" s="20" t="s">
        <v>66</v>
      </c>
      <c r="O23" s="11">
        <v>102050</v>
      </c>
      <c r="P23" s="13"/>
      <c r="Q23" s="34">
        <f t="shared" si="1"/>
        <v>0</v>
      </c>
      <c r="R23" s="55">
        <f t="shared" si="4"/>
        <v>34016.666666666664</v>
      </c>
      <c r="S23" s="6">
        <f t="shared" si="3"/>
        <v>5.12</v>
      </c>
      <c r="T23" s="37">
        <f t="shared" si="2"/>
        <v>1.7066666666666668</v>
      </c>
      <c r="U23" s="6" t="s">
        <v>67</v>
      </c>
      <c r="W23" s="3">
        <v>174000</v>
      </c>
      <c r="X23" s="3">
        <f t="shared" si="5"/>
        <v>5.12</v>
      </c>
    </row>
    <row r="24" spans="2:24" s="3" customFormat="1" x14ac:dyDescent="0.55000000000000004">
      <c r="B24" s="6" t="s">
        <v>112</v>
      </c>
      <c r="C24" s="6" t="s">
        <v>162</v>
      </c>
      <c r="D24" s="6" t="s">
        <v>162</v>
      </c>
      <c r="E24" s="6" t="s">
        <v>61</v>
      </c>
      <c r="F24" s="6" t="s">
        <v>163</v>
      </c>
      <c r="G24" s="6" t="s">
        <v>164</v>
      </c>
      <c r="H24" s="4" t="s">
        <v>173</v>
      </c>
      <c r="I24" s="6" t="s">
        <v>37</v>
      </c>
      <c r="J24" s="30" t="s">
        <v>64</v>
      </c>
      <c r="K24" s="6" t="s">
        <v>13</v>
      </c>
      <c r="L24" s="43" t="str">
        <f t="shared" si="0"/>
        <v>B</v>
      </c>
      <c r="M24" s="44"/>
      <c r="N24" s="20" t="s">
        <v>66</v>
      </c>
      <c r="O24" s="11">
        <v>311750</v>
      </c>
      <c r="P24" s="13"/>
      <c r="Q24" s="34">
        <f t="shared" si="1"/>
        <v>0</v>
      </c>
      <c r="R24" s="55">
        <f t="shared" si="4"/>
        <v>103916.66666666667</v>
      </c>
      <c r="S24" s="6">
        <f t="shared" si="3"/>
        <v>3.7399999999999998</v>
      </c>
      <c r="T24" s="37">
        <f t="shared" si="2"/>
        <v>1.2466666666666666</v>
      </c>
      <c r="U24" s="6" t="s">
        <v>67</v>
      </c>
      <c r="W24" s="3">
        <v>387950</v>
      </c>
      <c r="X24" s="3">
        <f t="shared" si="5"/>
        <v>3.7399999999999998</v>
      </c>
    </row>
    <row r="25" spans="2:24" s="3" customFormat="1" x14ac:dyDescent="0.55000000000000004">
      <c r="B25" s="1" t="s">
        <v>68</v>
      </c>
      <c r="C25" s="23" t="s">
        <v>96</v>
      </c>
      <c r="D25" s="6" t="s">
        <v>96</v>
      </c>
      <c r="E25" s="6" t="s">
        <v>61</v>
      </c>
      <c r="F25" s="6" t="s">
        <v>97</v>
      </c>
      <c r="G25" s="6" t="s">
        <v>75</v>
      </c>
      <c r="H25" s="4" t="s">
        <v>174</v>
      </c>
      <c r="I25" s="6" t="s">
        <v>37</v>
      </c>
      <c r="J25" s="30" t="s">
        <v>64</v>
      </c>
      <c r="K25" s="6" t="s">
        <v>13</v>
      </c>
      <c r="L25" s="43" t="str">
        <f t="shared" si="0"/>
        <v>D</v>
      </c>
      <c r="M25" s="44" t="s">
        <v>107</v>
      </c>
      <c r="N25" s="20" t="s">
        <v>66</v>
      </c>
      <c r="O25" s="11">
        <v>6229</v>
      </c>
      <c r="P25" s="13"/>
      <c r="Q25" s="34">
        <f t="shared" si="1"/>
        <v>0</v>
      </c>
      <c r="R25" s="55">
        <f>O25/3</f>
        <v>2076.3333333333335</v>
      </c>
      <c r="S25" s="6">
        <f>X25</f>
        <v>2.9</v>
      </c>
      <c r="T25" s="37">
        <f t="shared" si="2"/>
        <v>0.96666666666666667</v>
      </c>
      <c r="U25" s="6" t="s">
        <v>185</v>
      </c>
      <c r="W25" s="3">
        <v>6017</v>
      </c>
      <c r="X25" s="3">
        <f>ROUNDUP(W25/R25,2)</f>
        <v>2.9</v>
      </c>
    </row>
    <row r="26" spans="2:24" s="3" customFormat="1" x14ac:dyDescent="0.55000000000000004">
      <c r="B26" s="1" t="s">
        <v>112</v>
      </c>
      <c r="C26" s="23" t="s">
        <v>113</v>
      </c>
      <c r="D26" s="6" t="s">
        <v>113</v>
      </c>
      <c r="E26" s="6" t="s">
        <v>61</v>
      </c>
      <c r="F26" s="6" t="s">
        <v>114</v>
      </c>
      <c r="G26" s="6" t="s">
        <v>115</v>
      </c>
      <c r="H26" s="4" t="s">
        <v>173</v>
      </c>
      <c r="I26" s="6" t="s">
        <v>37</v>
      </c>
      <c r="J26" s="30" t="s">
        <v>64</v>
      </c>
      <c r="K26" s="6" t="s">
        <v>13</v>
      </c>
      <c r="L26" s="43" t="str">
        <f t="shared" si="0"/>
        <v>D</v>
      </c>
      <c r="M26" s="44" t="s">
        <v>107</v>
      </c>
      <c r="N26" s="20" t="s">
        <v>66</v>
      </c>
      <c r="O26" s="11">
        <v>11400</v>
      </c>
      <c r="P26" s="13"/>
      <c r="Q26" s="34">
        <f t="shared" si="1"/>
        <v>0</v>
      </c>
      <c r="R26" s="55">
        <f t="shared" si="4"/>
        <v>3800</v>
      </c>
      <c r="S26" s="6">
        <f t="shared" si="3"/>
        <v>2.44</v>
      </c>
      <c r="T26" s="37">
        <f t="shared" si="2"/>
        <v>0.81333333333333335</v>
      </c>
      <c r="U26" s="6" t="s">
        <v>186</v>
      </c>
      <c r="W26" s="3">
        <v>9250</v>
      </c>
      <c r="X26" s="3">
        <f t="shared" si="5"/>
        <v>2.44</v>
      </c>
    </row>
    <row r="27" spans="2:24" s="3" customFormat="1" x14ac:dyDescent="0.55000000000000004">
      <c r="B27" s="6" t="s">
        <v>112</v>
      </c>
      <c r="C27" s="6" t="s">
        <v>151</v>
      </c>
      <c r="D27" s="6" t="s">
        <v>151</v>
      </c>
      <c r="E27" s="6" t="s">
        <v>61</v>
      </c>
      <c r="F27" s="6" t="s">
        <v>152</v>
      </c>
      <c r="G27" s="6" t="s">
        <v>153</v>
      </c>
      <c r="H27" s="4" t="s">
        <v>174</v>
      </c>
      <c r="I27" s="6" t="s">
        <v>37</v>
      </c>
      <c r="J27" s="30" t="s">
        <v>64</v>
      </c>
      <c r="K27" s="6" t="s">
        <v>13</v>
      </c>
      <c r="L27" s="43" t="str">
        <f t="shared" si="0"/>
        <v>B</v>
      </c>
      <c r="M27" s="44"/>
      <c r="N27" s="20" t="s">
        <v>66</v>
      </c>
      <c r="O27" s="11">
        <v>393650</v>
      </c>
      <c r="P27" s="13"/>
      <c r="Q27" s="34">
        <f t="shared" si="1"/>
        <v>0</v>
      </c>
      <c r="R27" s="55">
        <f t="shared" si="4"/>
        <v>131216.66666666666</v>
      </c>
      <c r="S27" s="6">
        <f t="shared" si="3"/>
        <v>4.01</v>
      </c>
      <c r="T27" s="37">
        <f t="shared" si="2"/>
        <v>1.3366666666666667</v>
      </c>
      <c r="U27" s="6" t="s">
        <v>67</v>
      </c>
      <c r="W27" s="3">
        <v>526150</v>
      </c>
      <c r="X27" s="3">
        <f t="shared" si="5"/>
        <v>4.01</v>
      </c>
    </row>
    <row r="28" spans="2:24" s="3" customFormat="1" ht="36" x14ac:dyDescent="0.55000000000000004">
      <c r="B28" s="6" t="s">
        <v>112</v>
      </c>
      <c r="C28" s="6" t="s">
        <v>157</v>
      </c>
      <c r="D28" s="6" t="s">
        <v>157</v>
      </c>
      <c r="E28" s="6" t="s">
        <v>61</v>
      </c>
      <c r="F28" s="6" t="s">
        <v>158</v>
      </c>
      <c r="G28" s="6" t="s">
        <v>134</v>
      </c>
      <c r="H28" s="4" t="s">
        <v>176</v>
      </c>
      <c r="I28" s="6" t="s">
        <v>37</v>
      </c>
      <c r="J28" s="30" t="s">
        <v>64</v>
      </c>
      <c r="K28" s="76" t="s">
        <v>27</v>
      </c>
      <c r="L28" s="43" t="str">
        <f t="shared" si="0"/>
        <v>D</v>
      </c>
      <c r="M28" s="44" t="s">
        <v>165</v>
      </c>
      <c r="N28" s="20" t="s">
        <v>66</v>
      </c>
      <c r="O28" s="11">
        <v>109640</v>
      </c>
      <c r="P28" s="13"/>
      <c r="Q28" s="34">
        <f t="shared" si="1"/>
        <v>0</v>
      </c>
      <c r="R28" s="55">
        <f t="shared" si="4"/>
        <v>36546.666666666664</v>
      </c>
      <c r="S28" s="6">
        <f t="shared" si="3"/>
        <v>6.9999999999999993E-2</v>
      </c>
      <c r="T28" s="37">
        <f t="shared" si="2"/>
        <v>2.3333333333333331E-2</v>
      </c>
      <c r="U28" s="6" t="s">
        <v>183</v>
      </c>
      <c r="W28" s="3">
        <v>2340</v>
      </c>
      <c r="X28" s="3">
        <f t="shared" si="5"/>
        <v>6.9999999999999993E-2</v>
      </c>
    </row>
    <row r="29" spans="2:24" s="3" customFormat="1" x14ac:dyDescent="0.55000000000000004">
      <c r="B29" s="6" t="s">
        <v>68</v>
      </c>
      <c r="C29" s="6" t="s">
        <v>69</v>
      </c>
      <c r="D29" s="10" t="s">
        <v>69</v>
      </c>
      <c r="E29" s="6" t="s">
        <v>61</v>
      </c>
      <c r="F29" s="6" t="s">
        <v>70</v>
      </c>
      <c r="G29" s="6" t="s">
        <v>71</v>
      </c>
      <c r="H29" s="4" t="s">
        <v>176</v>
      </c>
      <c r="I29" s="6" t="s">
        <v>37</v>
      </c>
      <c r="J29" s="30" t="s">
        <v>64</v>
      </c>
      <c r="K29" s="6" t="s">
        <v>13</v>
      </c>
      <c r="L29" s="43" t="str">
        <f t="shared" si="0"/>
        <v>D</v>
      </c>
      <c r="M29" s="44" t="s">
        <v>165</v>
      </c>
      <c r="N29" s="20" t="s">
        <v>66</v>
      </c>
      <c r="O29" s="11">
        <v>3659</v>
      </c>
      <c r="P29" s="13"/>
      <c r="Q29" s="34">
        <f t="shared" si="1"/>
        <v>0</v>
      </c>
      <c r="R29" s="55">
        <f t="shared" si="4"/>
        <v>1219.6666666666667</v>
      </c>
      <c r="S29" s="6">
        <f t="shared" si="3"/>
        <v>0</v>
      </c>
      <c r="T29" s="37">
        <f t="shared" si="2"/>
        <v>0</v>
      </c>
      <c r="U29" s="6"/>
      <c r="W29" s="3">
        <v>0</v>
      </c>
      <c r="X29" s="3">
        <f t="shared" si="5"/>
        <v>0</v>
      </c>
    </row>
    <row r="30" spans="2:24" s="3" customFormat="1" x14ac:dyDescent="0.55000000000000004">
      <c r="B30" s="1" t="s">
        <v>68</v>
      </c>
      <c r="C30" s="23" t="s">
        <v>89</v>
      </c>
      <c r="D30" s="6" t="s">
        <v>89</v>
      </c>
      <c r="E30" s="6" t="s">
        <v>61</v>
      </c>
      <c r="F30" s="6" t="s">
        <v>90</v>
      </c>
      <c r="G30" s="6" t="s">
        <v>75</v>
      </c>
      <c r="H30" s="4" t="s">
        <v>176</v>
      </c>
      <c r="I30" s="6" t="s">
        <v>37</v>
      </c>
      <c r="J30" s="30" t="s">
        <v>64</v>
      </c>
      <c r="K30" s="6" t="s">
        <v>13</v>
      </c>
      <c r="L30" s="43" t="str">
        <f t="shared" si="0"/>
        <v>D</v>
      </c>
      <c r="M30" s="44" t="s">
        <v>165</v>
      </c>
      <c r="N30" s="20" t="s">
        <v>66</v>
      </c>
      <c r="O30" s="11">
        <v>26182</v>
      </c>
      <c r="P30" s="13"/>
      <c r="Q30" s="34">
        <f t="shared" si="1"/>
        <v>0</v>
      </c>
      <c r="R30" s="55">
        <f t="shared" si="4"/>
        <v>8727.3333333333339</v>
      </c>
      <c r="S30" s="6">
        <f t="shared" si="3"/>
        <v>0</v>
      </c>
      <c r="T30" s="37">
        <f t="shared" si="2"/>
        <v>0</v>
      </c>
      <c r="U30" s="6"/>
      <c r="W30" s="3">
        <v>0</v>
      </c>
      <c r="X30" s="3">
        <f t="shared" si="5"/>
        <v>0</v>
      </c>
    </row>
    <row r="31" spans="2:24" s="3" customFormat="1" x14ac:dyDescent="0.55000000000000004">
      <c r="B31" s="1" t="s">
        <v>68</v>
      </c>
      <c r="C31" s="23" t="s">
        <v>91</v>
      </c>
      <c r="D31" s="6" t="s">
        <v>91</v>
      </c>
      <c r="E31" s="6" t="s">
        <v>61</v>
      </c>
      <c r="F31" s="6" t="s">
        <v>92</v>
      </c>
      <c r="G31" s="6" t="s">
        <v>75</v>
      </c>
      <c r="H31" s="4" t="s">
        <v>176</v>
      </c>
      <c r="I31" s="6" t="s">
        <v>37</v>
      </c>
      <c r="J31" s="30" t="s">
        <v>64</v>
      </c>
      <c r="K31" s="6" t="s">
        <v>13</v>
      </c>
      <c r="L31" s="43" t="str">
        <f t="shared" si="0"/>
        <v>D</v>
      </c>
      <c r="M31" s="44" t="s">
        <v>165</v>
      </c>
      <c r="N31" s="20" t="s">
        <v>66</v>
      </c>
      <c r="O31" s="11">
        <v>890</v>
      </c>
      <c r="P31" s="13"/>
      <c r="Q31" s="34">
        <f t="shared" si="1"/>
        <v>0</v>
      </c>
      <c r="R31" s="55">
        <f t="shared" si="4"/>
        <v>296.66666666666669</v>
      </c>
      <c r="S31" s="6">
        <f t="shared" si="3"/>
        <v>0</v>
      </c>
      <c r="T31" s="37">
        <f t="shared" si="2"/>
        <v>0</v>
      </c>
      <c r="U31" s="6"/>
      <c r="W31" s="3">
        <v>0</v>
      </c>
      <c r="X31" s="3">
        <f t="shared" si="5"/>
        <v>0</v>
      </c>
    </row>
    <row r="32" spans="2:24" s="3" customFormat="1" x14ac:dyDescent="0.55000000000000004">
      <c r="B32" s="1" t="s">
        <v>68</v>
      </c>
      <c r="C32" s="23" t="s">
        <v>93</v>
      </c>
      <c r="D32" s="6" t="s">
        <v>94</v>
      </c>
      <c r="E32" s="6" t="s">
        <v>61</v>
      </c>
      <c r="F32" s="6" t="s">
        <v>95</v>
      </c>
      <c r="G32" s="6" t="s">
        <v>84</v>
      </c>
      <c r="H32" s="4" t="s">
        <v>174</v>
      </c>
      <c r="I32" s="6" t="s">
        <v>37</v>
      </c>
      <c r="J32" s="30" t="s">
        <v>64</v>
      </c>
      <c r="K32" s="6" t="s">
        <v>13</v>
      </c>
      <c r="L32" s="43" t="str">
        <f t="shared" si="0"/>
        <v>B</v>
      </c>
      <c r="M32" s="44"/>
      <c r="N32" s="20" t="s">
        <v>66</v>
      </c>
      <c r="O32" s="11">
        <v>29037500</v>
      </c>
      <c r="P32" s="13"/>
      <c r="Q32" s="34">
        <f t="shared" si="1"/>
        <v>0</v>
      </c>
      <c r="R32" s="55">
        <f t="shared" si="4"/>
        <v>9679166.666666666</v>
      </c>
      <c r="S32" s="6">
        <f t="shared" si="3"/>
        <v>3.3299999999999996</v>
      </c>
      <c r="T32" s="37">
        <f t="shared" si="2"/>
        <v>1.1099999999999999</v>
      </c>
      <c r="U32" s="6" t="s">
        <v>67</v>
      </c>
      <c r="W32" s="3">
        <v>32159200</v>
      </c>
      <c r="X32" s="3">
        <f t="shared" si="5"/>
        <v>3.3299999999999996</v>
      </c>
    </row>
    <row r="33" spans="2:24" s="3" customFormat="1" x14ac:dyDescent="0.55000000000000004">
      <c r="B33" s="1" t="s">
        <v>68</v>
      </c>
      <c r="C33" s="23" t="s">
        <v>103</v>
      </c>
      <c r="D33" s="6" t="s">
        <v>103</v>
      </c>
      <c r="E33" s="6" t="s">
        <v>61</v>
      </c>
      <c r="F33" s="6" t="s">
        <v>104</v>
      </c>
      <c r="G33" s="6" t="s">
        <v>105</v>
      </c>
      <c r="H33" s="4" t="s">
        <v>176</v>
      </c>
      <c r="I33" s="6" t="s">
        <v>37</v>
      </c>
      <c r="J33" s="30" t="s">
        <v>64</v>
      </c>
      <c r="K33" s="6" t="s">
        <v>13</v>
      </c>
      <c r="L33" s="43" t="s">
        <v>64</v>
      </c>
      <c r="M33" s="44"/>
      <c r="N33" s="20" t="s">
        <v>66</v>
      </c>
      <c r="O33" s="11">
        <v>25058525</v>
      </c>
      <c r="P33" s="13"/>
      <c r="Q33" s="34">
        <f t="shared" si="1"/>
        <v>0</v>
      </c>
      <c r="R33" s="55">
        <f t="shared" si="4"/>
        <v>8352841.666666667</v>
      </c>
      <c r="S33" s="6">
        <f t="shared" si="3"/>
        <v>3.4</v>
      </c>
      <c r="T33" s="37">
        <f t="shared" si="2"/>
        <v>1.1333333333333333</v>
      </c>
      <c r="U33" s="6" t="s">
        <v>67</v>
      </c>
      <c r="W33" s="3">
        <v>28359845</v>
      </c>
      <c r="X33" s="3">
        <f t="shared" si="5"/>
        <v>3.4</v>
      </c>
    </row>
    <row r="34" spans="2:24" s="3" customFormat="1" x14ac:dyDescent="0.55000000000000004">
      <c r="B34" s="6" t="s">
        <v>112</v>
      </c>
      <c r="C34" s="6" t="s">
        <v>147</v>
      </c>
      <c r="D34" s="6" t="s">
        <v>147</v>
      </c>
      <c r="E34" s="6" t="s">
        <v>61</v>
      </c>
      <c r="F34" s="6" t="s">
        <v>148</v>
      </c>
      <c r="G34" s="6" t="s">
        <v>149</v>
      </c>
      <c r="H34" s="4" t="s">
        <v>176</v>
      </c>
      <c r="I34" s="6" t="s">
        <v>37</v>
      </c>
      <c r="J34" s="30" t="s">
        <v>64</v>
      </c>
      <c r="K34" s="6" t="s">
        <v>13</v>
      </c>
      <c r="L34" s="43" t="s">
        <v>64</v>
      </c>
      <c r="M34" s="44"/>
      <c r="N34" s="20" t="s">
        <v>66</v>
      </c>
      <c r="O34" s="11">
        <v>238800</v>
      </c>
      <c r="P34" s="13"/>
      <c r="Q34" s="34">
        <f t="shared" si="1"/>
        <v>0</v>
      </c>
      <c r="R34" s="55">
        <f t="shared" si="4"/>
        <v>79600</v>
      </c>
      <c r="S34" s="6">
        <f t="shared" si="3"/>
        <v>3.3299999999999996</v>
      </c>
      <c r="T34" s="37">
        <f t="shared" si="2"/>
        <v>1.1099999999999999</v>
      </c>
      <c r="U34" s="6" t="s">
        <v>67</v>
      </c>
      <c r="W34" s="3">
        <v>264900</v>
      </c>
      <c r="X34" s="3">
        <f t="shared" si="5"/>
        <v>3.3299999999999996</v>
      </c>
    </row>
    <row r="35" spans="2:24" s="3" customFormat="1" x14ac:dyDescent="0.55000000000000004">
      <c r="B35" s="6" t="s">
        <v>112</v>
      </c>
      <c r="C35" s="6" t="s">
        <v>154</v>
      </c>
      <c r="D35" s="6" t="s">
        <v>154</v>
      </c>
      <c r="E35" s="6" t="s">
        <v>61</v>
      </c>
      <c r="F35" s="6" t="s">
        <v>155</v>
      </c>
      <c r="G35" s="6" t="s">
        <v>156</v>
      </c>
      <c r="H35" s="4" t="s">
        <v>173</v>
      </c>
      <c r="I35" s="6" t="s">
        <v>37</v>
      </c>
      <c r="J35" s="30" t="s">
        <v>64</v>
      </c>
      <c r="K35" s="6" t="s">
        <v>13</v>
      </c>
      <c r="L35" s="43" t="str">
        <f t="shared" si="0"/>
        <v>A</v>
      </c>
      <c r="M35" s="44"/>
      <c r="N35" s="20" t="s">
        <v>66</v>
      </c>
      <c r="O35" s="11">
        <v>104900</v>
      </c>
      <c r="P35" s="13"/>
      <c r="Q35" s="34">
        <f t="shared" si="1"/>
        <v>0</v>
      </c>
      <c r="R35" s="55">
        <f t="shared" si="4"/>
        <v>34966.666666666664</v>
      </c>
      <c r="S35" s="6">
        <f t="shared" si="3"/>
        <v>5.89</v>
      </c>
      <c r="T35" s="37">
        <f t="shared" si="2"/>
        <v>1.9633333333333332</v>
      </c>
      <c r="U35" s="6" t="s">
        <v>67</v>
      </c>
      <c r="W35" s="3">
        <v>205750</v>
      </c>
      <c r="X35" s="3">
        <f t="shared" si="5"/>
        <v>5.89</v>
      </c>
    </row>
    <row r="39" spans="2:24" x14ac:dyDescent="0.55000000000000004">
      <c r="O39"/>
      <c r="P39"/>
      <c r="Q39" s="35"/>
      <c r="R39" s="56"/>
    </row>
    <row r="40" spans="2:24" ht="22.5" x14ac:dyDescent="0.55000000000000004">
      <c r="B40" s="14"/>
      <c r="O40" s="16"/>
      <c r="P40" s="16"/>
      <c r="Q40" s="36"/>
      <c r="R40" s="56"/>
    </row>
  </sheetData>
  <autoFilter ref="B4:U35" xr:uid="{1C1BE677-10DC-4BBB-ABF4-E73D6F561FF3}"/>
  <phoneticPr fontId="2"/>
  <dataValidations count="1">
    <dataValidation type="list" allowBlank="1" showInputMessage="1" showErrorMessage="1" sqref="B6" xr:uid="{F902F364-455C-4D42-9C51-CA5193533CC6}"/>
  </dataValidations>
  <pageMargins left="0.7" right="0.7" top="0.75" bottom="0.75" header="0.3" footer="0.3"/>
  <pageSetup paperSize="8"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F5510B1-D755-47C3-8F34-102774EB2EA9}">
          <x14:formula1>
            <xm:f>'（入力規則）'!$A$2:$A$5</xm:f>
          </x14:formula1>
          <xm:sqref>B5</xm:sqref>
        </x14:dataValidation>
        <x14:dataValidation type="list" allowBlank="1" showInputMessage="1" showErrorMessage="1" xr:uid="{38DF0521-3F04-4818-9474-86EEC2BCAF9C}">
          <x14:formula1>
            <xm:f>'（入力規則）'!#REF!</xm:f>
          </x14:formula1>
          <xm:sqref>B41:B1048576 B27:B38</xm:sqref>
        </x14:dataValidation>
        <x14:dataValidation type="list" allowBlank="1" showInputMessage="1" showErrorMessage="1" xr:uid="{2A969CE6-C32A-4939-8072-6967DEAE9D1D}">
          <x14:formula1>
            <xm:f>'（入力規則）'!$G$2:$G$5</xm:f>
          </x14:formula1>
          <xm:sqref>J5:J1048576 L5:L1048576</xm:sqref>
        </x14:dataValidation>
        <x14:dataValidation type="list" allowBlank="1" showInputMessage="1" showErrorMessage="1" xr:uid="{1B6AC5F9-8E19-47AF-ABFC-18E43C9FF7CA}">
          <x14:formula1>
            <xm:f>'（入力規則）'!$E$2:$E$7</xm:f>
          </x14:formula1>
          <xm:sqref>I5:I1048576</xm:sqref>
        </x14:dataValidation>
        <x14:dataValidation type="list" allowBlank="1" showInputMessage="1" showErrorMessage="1" xr:uid="{7130D48F-6B97-4C28-9A32-7F8AA88DB068}">
          <x14:formula1>
            <xm:f>'（入力規則）'!$H$2:$H$5</xm:f>
          </x14:formula1>
          <xm:sqref>M5:M1048576</xm:sqref>
        </x14:dataValidation>
        <x14:dataValidation type="list" allowBlank="1" showInputMessage="1" showErrorMessage="1" xr:uid="{5AEEEC43-5EC3-4CE3-AE5F-9F2C0FEEFA4F}">
          <x14:formula1>
            <xm:f>'（入力規則）'!$F$2</xm:f>
          </x14:formula1>
          <xm:sqref>K5:K1048576</xm:sqref>
        </x14:dataValidation>
        <x14:dataValidation type="list" allowBlank="1" showInputMessage="1" showErrorMessage="1" xr:uid="{0166A4B6-B5CF-48C2-9CBB-A3EB0D7CE7D6}">
          <x14:formula1>
            <xm:f>'（入力規則）'!$D$2:$D$6</xm:f>
          </x14:formula1>
          <xm:sqref>H5:H1048576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9EA1-F407-4C6D-BA51-AFF3B30F0724}">
  <sheetPr>
    <tabColor theme="4" tint="0.79998168889431442"/>
    <pageSetUpPr fitToPage="1"/>
  </sheetPr>
  <dimension ref="B1:X40"/>
  <sheetViews>
    <sheetView showGridLines="0" tabSelected="1" zoomScale="80" zoomScaleNormal="80" workbookViewId="0">
      <pane xSplit="6" ySplit="4" topLeftCell="P23" activePane="bottomRight" state="frozen"/>
      <selection pane="topRight" activeCell="G1" sqref="G1"/>
      <selection pane="bottomLeft" activeCell="A5" sqref="A5"/>
      <selection pane="bottomRight" activeCell="F5" sqref="F5:F35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33203125" customWidth="1"/>
    <col min="8" max="8" width="18" customWidth="1"/>
    <col min="9" max="9" width="14.08203125" customWidth="1"/>
    <col min="10" max="10" width="30.9140625" style="29" customWidth="1"/>
    <col min="11" max="11" width="18.58203125" customWidth="1"/>
    <col min="12" max="12" width="26.08203125" style="21" customWidth="1"/>
    <col min="13" max="13" width="32.33203125" style="21" customWidth="1"/>
    <col min="14" max="14" width="33.25" style="18" customWidth="1"/>
    <col min="15" max="15" width="33.33203125" style="12" customWidth="1"/>
    <col min="16" max="16" width="18.33203125" style="12" customWidth="1"/>
    <col min="17" max="17" width="17.33203125" style="33" customWidth="1"/>
    <col min="18" max="18" width="30.33203125" style="53" customWidth="1"/>
    <col min="19" max="19" width="16.33203125" customWidth="1"/>
    <col min="20" max="20" width="21.25" style="35" customWidth="1"/>
    <col min="21" max="21" width="51.83203125" customWidth="1"/>
    <col min="23" max="23" width="11.83203125" customWidth="1"/>
  </cols>
  <sheetData>
    <row r="1" spans="2:24" ht="23" thickBot="1" x14ac:dyDescent="0.6">
      <c r="B1" s="14" t="s">
        <v>38</v>
      </c>
    </row>
    <row r="2" spans="2:24" ht="23" thickBot="1" x14ac:dyDescent="0.6">
      <c r="B2" s="31" t="s">
        <v>39</v>
      </c>
      <c r="C2" s="32">
        <v>45901</v>
      </c>
      <c r="M2" s="17" t="s">
        <v>40</v>
      </c>
      <c r="N2" s="19" t="s">
        <v>41</v>
      </c>
    </row>
    <row r="3" spans="2:24" s="60" customFormat="1" x14ac:dyDescent="0.55000000000000004"/>
    <row r="4" spans="2:24" s="3" customFormat="1" ht="194" customHeight="1" thickBot="1" x14ac:dyDescent="0.6">
      <c r="B4" s="5" t="s">
        <v>0</v>
      </c>
      <c r="C4" s="7" t="s">
        <v>42</v>
      </c>
      <c r="D4" s="8" t="s">
        <v>43</v>
      </c>
      <c r="E4" s="8" t="s">
        <v>44</v>
      </c>
      <c r="F4" s="5" t="s">
        <v>45</v>
      </c>
      <c r="G4" s="22" t="s">
        <v>46</v>
      </c>
      <c r="H4" s="25" t="s">
        <v>47</v>
      </c>
      <c r="I4" s="50" t="s">
        <v>48</v>
      </c>
      <c r="J4" s="26" t="s">
        <v>49</v>
      </c>
      <c r="K4" s="51" t="s">
        <v>50</v>
      </c>
      <c r="L4" s="42" t="s">
        <v>51</v>
      </c>
      <c r="M4" s="52" t="s">
        <v>7</v>
      </c>
      <c r="N4" s="38" t="s">
        <v>53</v>
      </c>
      <c r="O4" s="45" t="s">
        <v>54</v>
      </c>
      <c r="P4" s="46" t="s">
        <v>55</v>
      </c>
      <c r="Q4" s="47" t="s">
        <v>56</v>
      </c>
      <c r="R4" s="54" t="s">
        <v>57</v>
      </c>
      <c r="S4" s="48" t="s">
        <v>58</v>
      </c>
      <c r="T4" s="49" t="s">
        <v>59</v>
      </c>
      <c r="U4" s="28" t="s">
        <v>52</v>
      </c>
      <c r="W4" s="3" t="s">
        <v>180</v>
      </c>
      <c r="X4" s="3" t="s">
        <v>172</v>
      </c>
    </row>
    <row r="5" spans="2:24" s="3" customFormat="1" ht="36.5" thickTop="1" x14ac:dyDescent="0.55000000000000004">
      <c r="B5" s="1" t="s">
        <v>16</v>
      </c>
      <c r="C5" s="23" t="s">
        <v>60</v>
      </c>
      <c r="D5" s="6" t="s">
        <v>60</v>
      </c>
      <c r="E5" s="6" t="s">
        <v>187</v>
      </c>
      <c r="F5" s="6" t="s">
        <v>62</v>
      </c>
      <c r="G5" s="6" t="s">
        <v>63</v>
      </c>
      <c r="H5" s="4" t="s">
        <v>176</v>
      </c>
      <c r="I5" s="6" t="s">
        <v>37</v>
      </c>
      <c r="J5" s="30" t="s">
        <v>64</v>
      </c>
      <c r="K5" s="77" t="s">
        <v>21</v>
      </c>
      <c r="L5" s="74" t="str">
        <f t="shared" ref="L5:L35" si="0">IF(T5&gt;=1.5,"A",IF(T5=1,"C",IF(T5&lt;1,"D",IF(1&lt;=T5&gt;1.5,"B",""))))</f>
        <v>A</v>
      </c>
      <c r="M5" s="44"/>
      <c r="N5" s="20" t="s">
        <v>66</v>
      </c>
      <c r="O5" s="11">
        <v>84490</v>
      </c>
      <c r="P5" s="13"/>
      <c r="Q5" s="59">
        <f t="shared" ref="Q5:Q35" si="1">P5/O5</f>
        <v>0</v>
      </c>
      <c r="R5" s="55">
        <f>O5/3</f>
        <v>28163.333333333332</v>
      </c>
      <c r="S5" s="6">
        <f>X5</f>
        <v>7.01</v>
      </c>
      <c r="T5" s="37">
        <f t="shared" ref="T5:T35" si="2">S5/3</f>
        <v>2.3366666666666664</v>
      </c>
      <c r="U5" s="6" t="s">
        <v>67</v>
      </c>
      <c r="W5" s="3">
        <v>197320</v>
      </c>
      <c r="X5" s="3">
        <f>ROUNDUP(W5/R5,2)</f>
        <v>7.01</v>
      </c>
    </row>
    <row r="6" spans="2:24" s="3" customFormat="1" x14ac:dyDescent="0.55000000000000004">
      <c r="B6" s="1" t="s">
        <v>68</v>
      </c>
      <c r="C6" s="23" t="s">
        <v>72</v>
      </c>
      <c r="D6" s="6" t="s">
        <v>73</v>
      </c>
      <c r="E6" s="6" t="s">
        <v>187</v>
      </c>
      <c r="F6" s="6" t="s">
        <v>74</v>
      </c>
      <c r="G6" s="6" t="s">
        <v>75</v>
      </c>
      <c r="H6" s="4" t="s">
        <v>174</v>
      </c>
      <c r="I6" s="6" t="s">
        <v>37</v>
      </c>
      <c r="J6" s="30" t="s">
        <v>64</v>
      </c>
      <c r="K6" s="6" t="s">
        <v>13</v>
      </c>
      <c r="L6" s="43" t="str">
        <f t="shared" si="0"/>
        <v>A</v>
      </c>
      <c r="M6" s="44"/>
      <c r="N6" s="20" t="s">
        <v>66</v>
      </c>
      <c r="O6" s="11">
        <v>982</v>
      </c>
      <c r="P6" s="13"/>
      <c r="Q6" s="34">
        <f t="shared" si="1"/>
        <v>0</v>
      </c>
      <c r="R6" s="55">
        <f>O6/3</f>
        <v>327.33333333333331</v>
      </c>
      <c r="S6" s="6">
        <f t="shared" ref="S6:S35" si="3">X6</f>
        <v>8.2899999999999991</v>
      </c>
      <c r="T6" s="37">
        <f>S6/3</f>
        <v>2.7633333333333332</v>
      </c>
      <c r="U6" s="6" t="s">
        <v>67</v>
      </c>
      <c r="W6" s="3">
        <v>2713</v>
      </c>
      <c r="X6" s="3">
        <f>ROUNDUP(W6/R6,2)</f>
        <v>8.2899999999999991</v>
      </c>
    </row>
    <row r="7" spans="2:24" s="3" customFormat="1" x14ac:dyDescent="0.55000000000000004">
      <c r="B7" s="1" t="s">
        <v>68</v>
      </c>
      <c r="C7" s="23" t="s">
        <v>77</v>
      </c>
      <c r="D7" s="6" t="s">
        <v>78</v>
      </c>
      <c r="E7" s="6" t="s">
        <v>187</v>
      </c>
      <c r="F7" s="6" t="s">
        <v>79</v>
      </c>
      <c r="G7" s="6" t="s">
        <v>80</v>
      </c>
      <c r="H7" s="4" t="s">
        <v>174</v>
      </c>
      <c r="I7" s="6" t="s">
        <v>37</v>
      </c>
      <c r="J7" s="30" t="s">
        <v>64</v>
      </c>
      <c r="K7" s="6" t="s">
        <v>13</v>
      </c>
      <c r="L7" s="43" t="str">
        <f t="shared" si="0"/>
        <v>A</v>
      </c>
      <c r="M7" s="44"/>
      <c r="N7" s="20" t="s">
        <v>66</v>
      </c>
      <c r="O7" s="11">
        <v>662</v>
      </c>
      <c r="P7" s="13"/>
      <c r="Q7" s="34">
        <f t="shared" si="1"/>
        <v>0</v>
      </c>
      <c r="R7" s="55">
        <f t="shared" ref="R7:R35" si="4">O7/3</f>
        <v>220.66666666666666</v>
      </c>
      <c r="S7" s="6">
        <f t="shared" si="3"/>
        <v>9.93</v>
      </c>
      <c r="T7" s="37">
        <f t="shared" si="2"/>
        <v>3.31</v>
      </c>
      <c r="U7" s="6" t="s">
        <v>67</v>
      </c>
      <c r="W7" s="3">
        <v>2191</v>
      </c>
      <c r="X7" s="3">
        <f t="shared" ref="X7:X35" si="5">ROUNDUP(W7/R7,2)</f>
        <v>9.93</v>
      </c>
    </row>
    <row r="8" spans="2:24" s="3" customFormat="1" x14ac:dyDescent="0.55000000000000004">
      <c r="B8" s="1" t="s">
        <v>68</v>
      </c>
      <c r="C8" s="23" t="s">
        <v>81</v>
      </c>
      <c r="D8" s="6" t="s">
        <v>82</v>
      </c>
      <c r="E8" s="6" t="s">
        <v>187</v>
      </c>
      <c r="F8" s="6" t="s">
        <v>83</v>
      </c>
      <c r="G8" s="6" t="s">
        <v>84</v>
      </c>
      <c r="H8" s="4" t="s">
        <v>176</v>
      </c>
      <c r="I8" s="6" t="s">
        <v>37</v>
      </c>
      <c r="J8" s="30" t="s">
        <v>64</v>
      </c>
      <c r="K8" s="6" t="s">
        <v>13</v>
      </c>
      <c r="L8" s="43" t="str">
        <f t="shared" si="0"/>
        <v>A</v>
      </c>
      <c r="M8" s="44"/>
      <c r="N8" s="20" t="s">
        <v>66</v>
      </c>
      <c r="O8" s="11">
        <v>786400</v>
      </c>
      <c r="P8" s="13"/>
      <c r="Q8" s="34">
        <f t="shared" si="1"/>
        <v>0</v>
      </c>
      <c r="R8" s="55">
        <f t="shared" si="4"/>
        <v>262133.33333333334</v>
      </c>
      <c r="S8" s="6">
        <f t="shared" si="3"/>
        <v>14.959999999999999</v>
      </c>
      <c r="T8" s="37">
        <f t="shared" si="2"/>
        <v>4.9866666666666664</v>
      </c>
      <c r="U8" s="6" t="s">
        <v>67</v>
      </c>
      <c r="W8" s="3">
        <v>3918900</v>
      </c>
      <c r="X8" s="3">
        <f t="shared" si="5"/>
        <v>14.959999999999999</v>
      </c>
    </row>
    <row r="9" spans="2:24" s="3" customFormat="1" x14ac:dyDescent="0.55000000000000004">
      <c r="B9" s="1" t="s">
        <v>68</v>
      </c>
      <c r="C9" s="23" t="s">
        <v>85</v>
      </c>
      <c r="D9" s="6" t="s">
        <v>86</v>
      </c>
      <c r="E9" s="6" t="s">
        <v>187</v>
      </c>
      <c r="F9" s="6" t="s">
        <v>87</v>
      </c>
      <c r="G9" s="6" t="s">
        <v>88</v>
      </c>
      <c r="H9" s="4" t="s">
        <v>176</v>
      </c>
      <c r="I9" s="6" t="s">
        <v>37</v>
      </c>
      <c r="J9" s="30" t="s">
        <v>64</v>
      </c>
      <c r="K9" s="6" t="s">
        <v>13</v>
      </c>
      <c r="L9" s="43" t="str">
        <f t="shared" si="0"/>
        <v>A</v>
      </c>
      <c r="M9" s="44"/>
      <c r="N9" s="20" t="s">
        <v>66</v>
      </c>
      <c r="O9" s="11">
        <v>336900</v>
      </c>
      <c r="P9" s="13"/>
      <c r="Q9" s="34">
        <f t="shared" si="1"/>
        <v>0</v>
      </c>
      <c r="R9" s="55">
        <f t="shared" si="4"/>
        <v>112300</v>
      </c>
      <c r="S9" s="6">
        <f t="shared" si="3"/>
        <v>16.740000000000002</v>
      </c>
      <c r="T9" s="37">
        <f t="shared" si="2"/>
        <v>5.580000000000001</v>
      </c>
      <c r="U9" s="6" t="s">
        <v>67</v>
      </c>
      <c r="W9" s="3">
        <v>1879300</v>
      </c>
      <c r="X9" s="3">
        <f t="shared" si="5"/>
        <v>16.740000000000002</v>
      </c>
    </row>
    <row r="10" spans="2:24" s="3" customFormat="1" x14ac:dyDescent="0.55000000000000004">
      <c r="B10" s="1" t="s">
        <v>68</v>
      </c>
      <c r="C10" s="23" t="s">
        <v>98</v>
      </c>
      <c r="D10" s="6" t="s">
        <v>98</v>
      </c>
      <c r="E10" s="6" t="s">
        <v>187</v>
      </c>
      <c r="F10" s="6" t="s">
        <v>99</v>
      </c>
      <c r="G10" s="6" t="s">
        <v>84</v>
      </c>
      <c r="H10" s="4" t="s">
        <v>176</v>
      </c>
      <c r="I10" s="6" t="s">
        <v>37</v>
      </c>
      <c r="J10" s="30" t="s">
        <v>64</v>
      </c>
      <c r="K10" s="6" t="s">
        <v>13</v>
      </c>
      <c r="L10" s="43" t="str">
        <f t="shared" si="0"/>
        <v>A</v>
      </c>
      <c r="M10" s="44"/>
      <c r="N10" s="20" t="s">
        <v>66</v>
      </c>
      <c r="O10" s="11">
        <v>711700</v>
      </c>
      <c r="P10" s="13"/>
      <c r="Q10" s="34">
        <f t="shared" si="1"/>
        <v>0</v>
      </c>
      <c r="R10" s="55">
        <f t="shared" si="4"/>
        <v>237233.33333333334</v>
      </c>
      <c r="S10" s="6">
        <f t="shared" si="3"/>
        <v>25.03</v>
      </c>
      <c r="T10" s="37">
        <f t="shared" si="2"/>
        <v>8.3433333333333337</v>
      </c>
      <c r="U10" s="6" t="s">
        <v>67</v>
      </c>
      <c r="W10" s="3">
        <v>5937800</v>
      </c>
      <c r="X10" s="3">
        <f t="shared" si="5"/>
        <v>25.03</v>
      </c>
    </row>
    <row r="11" spans="2:24" s="3" customFormat="1" x14ac:dyDescent="0.55000000000000004">
      <c r="B11" s="1" t="s">
        <v>68</v>
      </c>
      <c r="C11" s="23" t="s">
        <v>100</v>
      </c>
      <c r="D11" s="6" t="s">
        <v>100</v>
      </c>
      <c r="E11" s="6" t="s">
        <v>187</v>
      </c>
      <c r="F11" s="6" t="s">
        <v>101</v>
      </c>
      <c r="G11" s="6" t="s">
        <v>102</v>
      </c>
      <c r="H11" s="4" t="s">
        <v>174</v>
      </c>
      <c r="I11" s="6" t="s">
        <v>37</v>
      </c>
      <c r="J11" s="30" t="s">
        <v>64</v>
      </c>
      <c r="K11" s="6" t="s">
        <v>13</v>
      </c>
      <c r="L11" s="43" t="str">
        <f t="shared" si="0"/>
        <v>B</v>
      </c>
      <c r="M11" s="44"/>
      <c r="N11" s="20" t="s">
        <v>66</v>
      </c>
      <c r="O11" s="11">
        <v>9152800</v>
      </c>
      <c r="P11" s="13"/>
      <c r="Q11" s="34">
        <f t="shared" si="1"/>
        <v>0</v>
      </c>
      <c r="R11" s="55">
        <f t="shared" si="4"/>
        <v>3050933.3333333335</v>
      </c>
      <c r="S11" s="6">
        <f t="shared" si="3"/>
        <v>3.3499999999999996</v>
      </c>
      <c r="T11" s="37">
        <f t="shared" si="2"/>
        <v>1.1166666666666665</v>
      </c>
      <c r="U11" s="6" t="s">
        <v>67</v>
      </c>
      <c r="W11" s="3">
        <v>10216900</v>
      </c>
      <c r="X11" s="3">
        <f t="shared" si="5"/>
        <v>3.3499999999999996</v>
      </c>
    </row>
    <row r="12" spans="2:24" s="3" customFormat="1" x14ac:dyDescent="0.55000000000000004">
      <c r="B12" s="1" t="s">
        <v>68</v>
      </c>
      <c r="C12" s="23" t="s">
        <v>109</v>
      </c>
      <c r="D12" s="6" t="s">
        <v>109</v>
      </c>
      <c r="E12" s="6" t="s">
        <v>187</v>
      </c>
      <c r="F12" s="6" t="s">
        <v>110</v>
      </c>
      <c r="G12" s="6" t="s">
        <v>111</v>
      </c>
      <c r="H12" s="4" t="s">
        <v>176</v>
      </c>
      <c r="I12" s="6" t="s">
        <v>37</v>
      </c>
      <c r="J12" s="30" t="s">
        <v>64</v>
      </c>
      <c r="K12" s="6" t="s">
        <v>13</v>
      </c>
      <c r="L12" s="43" t="str">
        <f t="shared" si="0"/>
        <v>D</v>
      </c>
      <c r="M12" s="44" t="s">
        <v>107</v>
      </c>
      <c r="N12" s="20" t="s">
        <v>66</v>
      </c>
      <c r="O12" s="75">
        <v>33263</v>
      </c>
      <c r="P12" s="13"/>
      <c r="Q12" s="34">
        <f t="shared" si="1"/>
        <v>0</v>
      </c>
      <c r="R12" s="55">
        <f t="shared" si="4"/>
        <v>11087.666666666666</v>
      </c>
      <c r="S12" s="6">
        <f t="shared" si="3"/>
        <v>2.69</v>
      </c>
      <c r="T12" s="37">
        <f t="shared" si="2"/>
        <v>0.89666666666666661</v>
      </c>
      <c r="U12" s="6" t="s">
        <v>184</v>
      </c>
      <c r="W12" s="3">
        <v>29802</v>
      </c>
      <c r="X12" s="3">
        <f t="shared" si="5"/>
        <v>2.69</v>
      </c>
    </row>
    <row r="13" spans="2:24" s="3" customFormat="1" x14ac:dyDescent="0.55000000000000004">
      <c r="B13" s="1" t="s">
        <v>112</v>
      </c>
      <c r="C13" s="23" t="s">
        <v>116</v>
      </c>
      <c r="D13" s="6" t="s">
        <v>116</v>
      </c>
      <c r="E13" s="6" t="s">
        <v>187</v>
      </c>
      <c r="F13" s="6" t="s">
        <v>117</v>
      </c>
      <c r="G13" s="6" t="s">
        <v>118</v>
      </c>
      <c r="H13" s="4" t="s">
        <v>173</v>
      </c>
      <c r="I13" s="6" t="s">
        <v>37</v>
      </c>
      <c r="J13" s="30" t="s">
        <v>64</v>
      </c>
      <c r="K13" s="6" t="s">
        <v>13</v>
      </c>
      <c r="L13" s="43" t="str">
        <f t="shared" si="0"/>
        <v>B</v>
      </c>
      <c r="M13" s="44"/>
      <c r="N13" s="20" t="s">
        <v>66</v>
      </c>
      <c r="O13" s="11">
        <v>37250</v>
      </c>
      <c r="P13" s="13"/>
      <c r="Q13" s="34">
        <f t="shared" si="1"/>
        <v>0</v>
      </c>
      <c r="R13" s="55">
        <f t="shared" si="4"/>
        <v>12416.666666666666</v>
      </c>
      <c r="S13" s="6">
        <f t="shared" si="3"/>
        <v>3.96</v>
      </c>
      <c r="T13" s="37">
        <f t="shared" si="2"/>
        <v>1.32</v>
      </c>
      <c r="U13" s="6" t="s">
        <v>67</v>
      </c>
      <c r="W13" s="3">
        <v>49050</v>
      </c>
      <c r="X13" s="3">
        <f t="shared" si="5"/>
        <v>3.96</v>
      </c>
    </row>
    <row r="14" spans="2:24" s="3" customFormat="1" x14ac:dyDescent="0.55000000000000004">
      <c r="B14" s="1" t="s">
        <v>112</v>
      </c>
      <c r="C14" s="23" t="s">
        <v>119</v>
      </c>
      <c r="D14" s="6" t="s">
        <v>119</v>
      </c>
      <c r="E14" s="6" t="s">
        <v>187</v>
      </c>
      <c r="F14" s="6" t="s">
        <v>120</v>
      </c>
      <c r="G14" s="6" t="s">
        <v>121</v>
      </c>
      <c r="H14" s="4" t="s">
        <v>173</v>
      </c>
      <c r="I14" s="6" t="s">
        <v>37</v>
      </c>
      <c r="J14" s="30" t="s">
        <v>64</v>
      </c>
      <c r="K14" s="6" t="s">
        <v>13</v>
      </c>
      <c r="L14" s="43" t="str">
        <f t="shared" si="0"/>
        <v>A</v>
      </c>
      <c r="M14" s="44"/>
      <c r="N14" s="20" t="s">
        <v>66</v>
      </c>
      <c r="O14" s="11">
        <v>11330</v>
      </c>
      <c r="P14" s="13"/>
      <c r="Q14" s="34">
        <f t="shared" si="1"/>
        <v>0</v>
      </c>
      <c r="R14" s="55">
        <f t="shared" si="4"/>
        <v>3776.6666666666665</v>
      </c>
      <c r="S14" s="6">
        <f t="shared" si="3"/>
        <v>13.48</v>
      </c>
      <c r="T14" s="37">
        <f t="shared" si="2"/>
        <v>4.4933333333333332</v>
      </c>
      <c r="U14" s="6" t="s">
        <v>67</v>
      </c>
      <c r="W14" s="3">
        <v>50880</v>
      </c>
      <c r="X14" s="3">
        <f t="shared" si="5"/>
        <v>13.48</v>
      </c>
    </row>
    <row r="15" spans="2:24" s="3" customFormat="1" x14ac:dyDescent="0.55000000000000004">
      <c r="B15" s="1" t="s">
        <v>112</v>
      </c>
      <c r="C15" s="23" t="s">
        <v>122</v>
      </c>
      <c r="D15" s="6" t="s">
        <v>122</v>
      </c>
      <c r="E15" s="6" t="s">
        <v>187</v>
      </c>
      <c r="F15" s="6" t="s">
        <v>123</v>
      </c>
      <c r="G15" s="6" t="s">
        <v>124</v>
      </c>
      <c r="H15" s="4" t="s">
        <v>173</v>
      </c>
      <c r="I15" s="6" t="s">
        <v>37</v>
      </c>
      <c r="J15" s="30" t="s">
        <v>64</v>
      </c>
      <c r="K15" s="6" t="s">
        <v>13</v>
      </c>
      <c r="L15" s="43" t="str">
        <f t="shared" si="0"/>
        <v>A</v>
      </c>
      <c r="M15" s="44"/>
      <c r="N15" s="20" t="s">
        <v>66</v>
      </c>
      <c r="O15" s="11">
        <v>78500</v>
      </c>
      <c r="P15" s="13"/>
      <c r="Q15" s="34">
        <f t="shared" si="1"/>
        <v>0</v>
      </c>
      <c r="R15" s="55">
        <f t="shared" si="4"/>
        <v>26166.666666666668</v>
      </c>
      <c r="S15" s="6">
        <f t="shared" si="3"/>
        <v>4.83</v>
      </c>
      <c r="T15" s="37">
        <f t="shared" si="2"/>
        <v>1.61</v>
      </c>
      <c r="U15" s="6" t="s">
        <v>67</v>
      </c>
      <c r="W15" s="3">
        <v>126200</v>
      </c>
      <c r="X15" s="3">
        <f t="shared" si="5"/>
        <v>4.83</v>
      </c>
    </row>
    <row r="16" spans="2:24" s="3" customFormat="1" x14ac:dyDescent="0.55000000000000004">
      <c r="B16" s="1" t="s">
        <v>112</v>
      </c>
      <c r="C16" s="23" t="s">
        <v>125</v>
      </c>
      <c r="D16" s="6" t="s">
        <v>125</v>
      </c>
      <c r="E16" s="6" t="s">
        <v>187</v>
      </c>
      <c r="F16" s="6" t="s">
        <v>126</v>
      </c>
      <c r="G16" s="6" t="s">
        <v>127</v>
      </c>
      <c r="H16" s="4" t="s">
        <v>173</v>
      </c>
      <c r="I16" s="6" t="s">
        <v>37</v>
      </c>
      <c r="J16" s="30" t="s">
        <v>64</v>
      </c>
      <c r="K16" s="6" t="s">
        <v>13</v>
      </c>
      <c r="L16" s="43" t="str">
        <f t="shared" si="0"/>
        <v>A</v>
      </c>
      <c r="M16" s="44"/>
      <c r="N16" s="20" t="s">
        <v>66</v>
      </c>
      <c r="O16" s="11">
        <v>13120</v>
      </c>
      <c r="P16" s="13"/>
      <c r="Q16" s="34">
        <f t="shared" si="1"/>
        <v>0</v>
      </c>
      <c r="R16" s="55">
        <f t="shared" si="4"/>
        <v>4373.333333333333</v>
      </c>
      <c r="S16" s="6">
        <f t="shared" si="3"/>
        <v>9.51</v>
      </c>
      <c r="T16" s="37">
        <f t="shared" si="2"/>
        <v>3.17</v>
      </c>
      <c r="U16" s="6" t="s">
        <v>67</v>
      </c>
      <c r="W16" s="3">
        <v>41570</v>
      </c>
      <c r="X16" s="3">
        <f t="shared" si="5"/>
        <v>9.51</v>
      </c>
    </row>
    <row r="17" spans="2:24" s="3" customFormat="1" x14ac:dyDescent="0.55000000000000004">
      <c r="B17" s="1" t="s">
        <v>112</v>
      </c>
      <c r="C17" s="23" t="s">
        <v>128</v>
      </c>
      <c r="D17" s="6" t="s">
        <v>128</v>
      </c>
      <c r="E17" s="6" t="s">
        <v>187</v>
      </c>
      <c r="F17" s="6" t="s">
        <v>129</v>
      </c>
      <c r="G17" s="6" t="s">
        <v>130</v>
      </c>
      <c r="H17" s="4" t="s">
        <v>176</v>
      </c>
      <c r="I17" s="6" t="s">
        <v>37</v>
      </c>
      <c r="J17" s="30" t="s">
        <v>64</v>
      </c>
      <c r="K17" s="6" t="s">
        <v>13</v>
      </c>
      <c r="L17" s="43" t="str">
        <f t="shared" si="0"/>
        <v>A</v>
      </c>
      <c r="M17" s="44"/>
      <c r="N17" s="20" t="s">
        <v>66</v>
      </c>
      <c r="O17" s="11">
        <v>4920</v>
      </c>
      <c r="P17" s="13"/>
      <c r="Q17" s="34">
        <f t="shared" si="1"/>
        <v>0</v>
      </c>
      <c r="R17" s="55">
        <f t="shared" si="4"/>
        <v>1640</v>
      </c>
      <c r="S17" s="6">
        <f t="shared" si="3"/>
        <v>9.81</v>
      </c>
      <c r="T17" s="37">
        <f t="shared" si="2"/>
        <v>3.27</v>
      </c>
      <c r="U17" s="6" t="s">
        <v>67</v>
      </c>
      <c r="W17" s="3">
        <v>16080</v>
      </c>
      <c r="X17" s="3">
        <f t="shared" si="5"/>
        <v>9.81</v>
      </c>
    </row>
    <row r="18" spans="2:24" s="3" customFormat="1" x14ac:dyDescent="0.55000000000000004">
      <c r="B18" s="1" t="s">
        <v>112</v>
      </c>
      <c r="C18" s="23" t="s">
        <v>131</v>
      </c>
      <c r="D18" s="6" t="s">
        <v>132</v>
      </c>
      <c r="E18" s="6" t="s">
        <v>187</v>
      </c>
      <c r="F18" s="6" t="s">
        <v>133</v>
      </c>
      <c r="G18" s="6" t="s">
        <v>134</v>
      </c>
      <c r="H18" s="4" t="s">
        <v>173</v>
      </c>
      <c r="I18" s="6" t="s">
        <v>37</v>
      </c>
      <c r="J18" s="30" t="s">
        <v>64</v>
      </c>
      <c r="K18" s="6" t="s">
        <v>13</v>
      </c>
      <c r="L18" s="43" t="str">
        <f t="shared" si="0"/>
        <v>A</v>
      </c>
      <c r="M18" s="44"/>
      <c r="N18" s="20" t="s">
        <v>66</v>
      </c>
      <c r="O18" s="11">
        <v>38050</v>
      </c>
      <c r="P18" s="13"/>
      <c r="Q18" s="34">
        <f t="shared" si="1"/>
        <v>0</v>
      </c>
      <c r="R18" s="55">
        <f t="shared" si="4"/>
        <v>12683.333333333334</v>
      </c>
      <c r="S18" s="6">
        <f t="shared" si="3"/>
        <v>6.64</v>
      </c>
      <c r="T18" s="37">
        <f t="shared" si="2"/>
        <v>2.2133333333333334</v>
      </c>
      <c r="U18" s="6" t="s">
        <v>67</v>
      </c>
      <c r="W18" s="3">
        <v>84150</v>
      </c>
      <c r="X18" s="3">
        <f t="shared" si="5"/>
        <v>6.64</v>
      </c>
    </row>
    <row r="19" spans="2:24" s="3" customFormat="1" x14ac:dyDescent="0.55000000000000004">
      <c r="B19" s="1" t="s">
        <v>112</v>
      </c>
      <c r="C19" s="23" t="s">
        <v>135</v>
      </c>
      <c r="D19" s="6" t="s">
        <v>136</v>
      </c>
      <c r="E19" s="6" t="s">
        <v>187</v>
      </c>
      <c r="F19" s="6" t="s">
        <v>137</v>
      </c>
      <c r="G19" s="6" t="s">
        <v>138</v>
      </c>
      <c r="H19" s="4" t="s">
        <v>176</v>
      </c>
      <c r="I19" s="6" t="s">
        <v>37</v>
      </c>
      <c r="J19" s="30" t="s">
        <v>64</v>
      </c>
      <c r="K19" s="6" t="s">
        <v>13</v>
      </c>
      <c r="L19" s="43" t="str">
        <f t="shared" si="0"/>
        <v>A</v>
      </c>
      <c r="M19" s="44"/>
      <c r="N19" s="20" t="s">
        <v>66</v>
      </c>
      <c r="O19" s="11">
        <v>22950</v>
      </c>
      <c r="P19" s="13"/>
      <c r="Q19" s="34">
        <f t="shared" si="1"/>
        <v>0</v>
      </c>
      <c r="R19" s="55">
        <f t="shared" si="4"/>
        <v>7650</v>
      </c>
      <c r="S19" s="6">
        <f t="shared" si="3"/>
        <v>14.07</v>
      </c>
      <c r="T19" s="37">
        <f t="shared" si="2"/>
        <v>4.6900000000000004</v>
      </c>
      <c r="U19" s="6" t="s">
        <v>67</v>
      </c>
      <c r="W19" s="3">
        <v>107600</v>
      </c>
      <c r="X19" s="3">
        <f t="shared" si="5"/>
        <v>14.07</v>
      </c>
    </row>
    <row r="20" spans="2:24" s="3" customFormat="1" x14ac:dyDescent="0.55000000000000004">
      <c r="B20" s="6" t="s">
        <v>112</v>
      </c>
      <c r="C20" s="6" t="s">
        <v>139</v>
      </c>
      <c r="D20" s="6" t="s">
        <v>139</v>
      </c>
      <c r="E20" s="6" t="s">
        <v>187</v>
      </c>
      <c r="F20" s="6" t="s">
        <v>140</v>
      </c>
      <c r="G20" s="6" t="s">
        <v>141</v>
      </c>
      <c r="H20" s="4" t="s">
        <v>173</v>
      </c>
      <c r="I20" s="6" t="s">
        <v>37</v>
      </c>
      <c r="J20" s="30" t="s">
        <v>64</v>
      </c>
      <c r="K20" s="6" t="s">
        <v>13</v>
      </c>
      <c r="L20" s="43" t="str">
        <f t="shared" si="0"/>
        <v>A</v>
      </c>
      <c r="M20" s="44"/>
      <c r="N20" s="20" t="s">
        <v>66</v>
      </c>
      <c r="O20" s="11">
        <v>69450</v>
      </c>
      <c r="P20" s="13"/>
      <c r="Q20" s="34">
        <f t="shared" si="1"/>
        <v>0</v>
      </c>
      <c r="R20" s="55">
        <f t="shared" si="4"/>
        <v>23150</v>
      </c>
      <c r="S20" s="6">
        <f t="shared" si="3"/>
        <v>7.5</v>
      </c>
      <c r="T20" s="37">
        <f>S20/3</f>
        <v>2.5</v>
      </c>
      <c r="U20" s="6" t="s">
        <v>67</v>
      </c>
      <c r="W20" s="3">
        <v>173600</v>
      </c>
      <c r="X20" s="3">
        <f t="shared" si="5"/>
        <v>7.5</v>
      </c>
    </row>
    <row r="21" spans="2:24" s="3" customFormat="1" x14ac:dyDescent="0.55000000000000004">
      <c r="B21" s="6" t="s">
        <v>112</v>
      </c>
      <c r="C21" s="6" t="s">
        <v>142</v>
      </c>
      <c r="D21" s="6" t="s">
        <v>142</v>
      </c>
      <c r="E21" s="6" t="s">
        <v>187</v>
      </c>
      <c r="F21" s="6" t="s">
        <v>143</v>
      </c>
      <c r="G21" s="6" t="s">
        <v>144</v>
      </c>
      <c r="H21" s="4" t="s">
        <v>174</v>
      </c>
      <c r="I21" s="6" t="s">
        <v>37</v>
      </c>
      <c r="J21" s="30" t="s">
        <v>64</v>
      </c>
      <c r="K21" s="6" t="s">
        <v>13</v>
      </c>
      <c r="L21" s="43" t="str">
        <f t="shared" si="0"/>
        <v>A</v>
      </c>
      <c r="M21" s="44"/>
      <c r="N21" s="20" t="s">
        <v>66</v>
      </c>
      <c r="O21" s="11">
        <v>30000</v>
      </c>
      <c r="P21" s="13"/>
      <c r="Q21" s="34">
        <f t="shared" si="1"/>
        <v>0</v>
      </c>
      <c r="R21" s="55">
        <f t="shared" si="4"/>
        <v>10000</v>
      </c>
      <c r="S21" s="6">
        <f t="shared" si="3"/>
        <v>17.100000000000001</v>
      </c>
      <c r="T21" s="37">
        <f t="shared" si="2"/>
        <v>5.7</v>
      </c>
      <c r="U21" s="6" t="s">
        <v>67</v>
      </c>
      <c r="W21" s="3">
        <v>170950</v>
      </c>
      <c r="X21" s="3">
        <f t="shared" si="5"/>
        <v>17.100000000000001</v>
      </c>
    </row>
    <row r="22" spans="2:24" s="3" customFormat="1" x14ac:dyDescent="0.55000000000000004">
      <c r="B22" s="6" t="s">
        <v>112</v>
      </c>
      <c r="C22" s="6" t="s">
        <v>145</v>
      </c>
      <c r="D22" s="6" t="s">
        <v>145</v>
      </c>
      <c r="E22" s="6" t="s">
        <v>187</v>
      </c>
      <c r="F22" s="6" t="s">
        <v>146</v>
      </c>
      <c r="G22" s="6" t="s">
        <v>134</v>
      </c>
      <c r="H22" s="4" t="s">
        <v>173</v>
      </c>
      <c r="I22" s="6" t="s">
        <v>37</v>
      </c>
      <c r="J22" s="30" t="s">
        <v>64</v>
      </c>
      <c r="K22" s="6" t="s">
        <v>13</v>
      </c>
      <c r="L22" s="43" t="str">
        <f t="shared" si="0"/>
        <v>A</v>
      </c>
      <c r="M22" s="44"/>
      <c r="N22" s="20" t="s">
        <v>66</v>
      </c>
      <c r="O22" s="11">
        <v>256900</v>
      </c>
      <c r="P22" s="13"/>
      <c r="Q22" s="34">
        <f t="shared" si="1"/>
        <v>0</v>
      </c>
      <c r="R22" s="55">
        <f t="shared" si="4"/>
        <v>85633.333333333328</v>
      </c>
      <c r="S22" s="6">
        <f t="shared" si="3"/>
        <v>5.01</v>
      </c>
      <c r="T22" s="37">
        <f t="shared" si="2"/>
        <v>1.67</v>
      </c>
      <c r="U22" s="6" t="s">
        <v>67</v>
      </c>
      <c r="W22" s="3">
        <v>428400</v>
      </c>
      <c r="X22" s="3">
        <f t="shared" si="5"/>
        <v>5.01</v>
      </c>
    </row>
    <row r="23" spans="2:24" s="3" customFormat="1" x14ac:dyDescent="0.55000000000000004">
      <c r="B23" s="6" t="s">
        <v>112</v>
      </c>
      <c r="C23" s="6" t="s">
        <v>159</v>
      </c>
      <c r="D23" s="6" t="s">
        <v>159</v>
      </c>
      <c r="E23" s="6" t="s">
        <v>187</v>
      </c>
      <c r="F23" s="6" t="s">
        <v>160</v>
      </c>
      <c r="G23" s="6" t="s">
        <v>161</v>
      </c>
      <c r="H23" s="4" t="s">
        <v>173</v>
      </c>
      <c r="I23" s="6" t="s">
        <v>37</v>
      </c>
      <c r="J23" s="30" t="s">
        <v>64</v>
      </c>
      <c r="K23" s="6" t="s">
        <v>13</v>
      </c>
      <c r="L23" s="43" t="str">
        <f t="shared" si="0"/>
        <v>A</v>
      </c>
      <c r="M23" s="44"/>
      <c r="N23" s="20" t="s">
        <v>66</v>
      </c>
      <c r="O23" s="11">
        <v>102050</v>
      </c>
      <c r="P23" s="13"/>
      <c r="Q23" s="34">
        <f t="shared" si="1"/>
        <v>0</v>
      </c>
      <c r="R23" s="55">
        <f t="shared" si="4"/>
        <v>34016.666666666664</v>
      </c>
      <c r="S23" s="6">
        <f t="shared" si="3"/>
        <v>5.12</v>
      </c>
      <c r="T23" s="37">
        <f t="shared" si="2"/>
        <v>1.7066666666666668</v>
      </c>
      <c r="U23" s="6" t="s">
        <v>67</v>
      </c>
      <c r="W23" s="3">
        <v>174000</v>
      </c>
      <c r="X23" s="3">
        <f t="shared" si="5"/>
        <v>5.12</v>
      </c>
    </row>
    <row r="24" spans="2:24" s="3" customFormat="1" x14ac:dyDescent="0.55000000000000004">
      <c r="B24" s="6" t="s">
        <v>112</v>
      </c>
      <c r="C24" s="6" t="s">
        <v>162</v>
      </c>
      <c r="D24" s="6" t="s">
        <v>162</v>
      </c>
      <c r="E24" s="6" t="s">
        <v>187</v>
      </c>
      <c r="F24" s="6" t="s">
        <v>163</v>
      </c>
      <c r="G24" s="6" t="s">
        <v>164</v>
      </c>
      <c r="H24" s="4" t="s">
        <v>173</v>
      </c>
      <c r="I24" s="6" t="s">
        <v>37</v>
      </c>
      <c r="J24" s="30" t="s">
        <v>64</v>
      </c>
      <c r="K24" s="6" t="s">
        <v>13</v>
      </c>
      <c r="L24" s="43" t="str">
        <f t="shared" si="0"/>
        <v>B</v>
      </c>
      <c r="M24" s="44"/>
      <c r="N24" s="20" t="s">
        <v>66</v>
      </c>
      <c r="O24" s="11">
        <v>311750</v>
      </c>
      <c r="P24" s="13"/>
      <c r="Q24" s="34">
        <f t="shared" si="1"/>
        <v>0</v>
      </c>
      <c r="R24" s="55">
        <f t="shared" si="4"/>
        <v>103916.66666666667</v>
      </c>
      <c r="S24" s="6">
        <f t="shared" si="3"/>
        <v>3.7399999999999998</v>
      </c>
      <c r="T24" s="37">
        <f t="shared" si="2"/>
        <v>1.2466666666666666</v>
      </c>
      <c r="U24" s="6" t="s">
        <v>67</v>
      </c>
      <c r="W24" s="3">
        <v>387950</v>
      </c>
      <c r="X24" s="3">
        <f t="shared" si="5"/>
        <v>3.7399999999999998</v>
      </c>
    </row>
    <row r="25" spans="2:24" s="3" customFormat="1" x14ac:dyDescent="0.55000000000000004">
      <c r="B25" s="1" t="s">
        <v>68</v>
      </c>
      <c r="C25" s="23" t="s">
        <v>96</v>
      </c>
      <c r="D25" s="6" t="s">
        <v>96</v>
      </c>
      <c r="E25" s="6" t="s">
        <v>187</v>
      </c>
      <c r="F25" s="6" t="s">
        <v>97</v>
      </c>
      <c r="G25" s="6" t="s">
        <v>75</v>
      </c>
      <c r="H25" s="4" t="s">
        <v>174</v>
      </c>
      <c r="I25" s="6" t="s">
        <v>37</v>
      </c>
      <c r="J25" s="30" t="s">
        <v>64</v>
      </c>
      <c r="K25" s="6" t="s">
        <v>13</v>
      </c>
      <c r="L25" s="43" t="str">
        <f t="shared" si="0"/>
        <v>D</v>
      </c>
      <c r="M25" s="44" t="s">
        <v>107</v>
      </c>
      <c r="N25" s="20" t="s">
        <v>66</v>
      </c>
      <c r="O25" s="11">
        <v>6229</v>
      </c>
      <c r="P25" s="13"/>
      <c r="Q25" s="34">
        <f t="shared" si="1"/>
        <v>0</v>
      </c>
      <c r="R25" s="55">
        <f>O25/3</f>
        <v>2076.3333333333335</v>
      </c>
      <c r="S25" s="6">
        <f>X25</f>
        <v>2.9</v>
      </c>
      <c r="T25" s="37">
        <f t="shared" si="2"/>
        <v>0.96666666666666667</v>
      </c>
      <c r="U25" s="6" t="s">
        <v>185</v>
      </c>
      <c r="W25" s="3">
        <v>6017</v>
      </c>
      <c r="X25" s="3">
        <f>ROUNDUP(W25/R25,2)</f>
        <v>2.9</v>
      </c>
    </row>
    <row r="26" spans="2:24" s="3" customFormat="1" x14ac:dyDescent="0.55000000000000004">
      <c r="B26" s="1" t="s">
        <v>112</v>
      </c>
      <c r="C26" s="23" t="s">
        <v>113</v>
      </c>
      <c r="D26" s="6" t="s">
        <v>113</v>
      </c>
      <c r="E26" s="6" t="s">
        <v>187</v>
      </c>
      <c r="F26" s="6" t="s">
        <v>114</v>
      </c>
      <c r="G26" s="6" t="s">
        <v>115</v>
      </c>
      <c r="H26" s="4" t="s">
        <v>173</v>
      </c>
      <c r="I26" s="6" t="s">
        <v>37</v>
      </c>
      <c r="J26" s="30" t="s">
        <v>64</v>
      </c>
      <c r="K26" s="6" t="s">
        <v>13</v>
      </c>
      <c r="L26" s="43" t="str">
        <f t="shared" si="0"/>
        <v>D</v>
      </c>
      <c r="M26" s="44" t="s">
        <v>107</v>
      </c>
      <c r="N26" s="20" t="s">
        <v>66</v>
      </c>
      <c r="O26" s="11">
        <v>11400</v>
      </c>
      <c r="P26" s="13"/>
      <c r="Q26" s="34">
        <f t="shared" si="1"/>
        <v>0</v>
      </c>
      <c r="R26" s="55">
        <f t="shared" si="4"/>
        <v>3800</v>
      </c>
      <c r="S26" s="6">
        <f t="shared" si="3"/>
        <v>2.44</v>
      </c>
      <c r="T26" s="37">
        <f t="shared" si="2"/>
        <v>0.81333333333333335</v>
      </c>
      <c r="U26" s="6" t="s">
        <v>186</v>
      </c>
      <c r="W26" s="3">
        <v>9250</v>
      </c>
      <c r="X26" s="3">
        <f t="shared" si="5"/>
        <v>2.44</v>
      </c>
    </row>
    <row r="27" spans="2:24" s="3" customFormat="1" x14ac:dyDescent="0.55000000000000004">
      <c r="B27" s="6" t="s">
        <v>112</v>
      </c>
      <c r="C27" s="6" t="s">
        <v>151</v>
      </c>
      <c r="D27" s="6" t="s">
        <v>151</v>
      </c>
      <c r="E27" s="6" t="s">
        <v>187</v>
      </c>
      <c r="F27" s="6" t="s">
        <v>152</v>
      </c>
      <c r="G27" s="6" t="s">
        <v>153</v>
      </c>
      <c r="H27" s="4" t="s">
        <v>174</v>
      </c>
      <c r="I27" s="6" t="s">
        <v>37</v>
      </c>
      <c r="J27" s="30" t="s">
        <v>64</v>
      </c>
      <c r="K27" s="6" t="s">
        <v>13</v>
      </c>
      <c r="L27" s="43" t="str">
        <f t="shared" si="0"/>
        <v>B</v>
      </c>
      <c r="M27" s="44"/>
      <c r="N27" s="20" t="s">
        <v>66</v>
      </c>
      <c r="O27" s="11">
        <v>393650</v>
      </c>
      <c r="P27" s="13"/>
      <c r="Q27" s="34">
        <f t="shared" si="1"/>
        <v>0</v>
      </c>
      <c r="R27" s="55">
        <f t="shared" si="4"/>
        <v>131216.66666666666</v>
      </c>
      <c r="S27" s="6">
        <f t="shared" si="3"/>
        <v>4.01</v>
      </c>
      <c r="T27" s="37">
        <f t="shared" si="2"/>
        <v>1.3366666666666667</v>
      </c>
      <c r="U27" s="6" t="s">
        <v>67</v>
      </c>
      <c r="W27" s="3">
        <v>526150</v>
      </c>
      <c r="X27" s="3">
        <f t="shared" si="5"/>
        <v>4.01</v>
      </c>
    </row>
    <row r="28" spans="2:24" s="3" customFormat="1" ht="36" x14ac:dyDescent="0.55000000000000004">
      <c r="B28" s="6" t="s">
        <v>112</v>
      </c>
      <c r="C28" s="6" t="s">
        <v>157</v>
      </c>
      <c r="D28" s="6" t="s">
        <v>157</v>
      </c>
      <c r="E28" s="6" t="s">
        <v>187</v>
      </c>
      <c r="F28" s="6" t="s">
        <v>158</v>
      </c>
      <c r="G28" s="6" t="s">
        <v>134</v>
      </c>
      <c r="H28" s="4" t="s">
        <v>176</v>
      </c>
      <c r="I28" s="6" t="s">
        <v>37</v>
      </c>
      <c r="J28" s="30" t="s">
        <v>64</v>
      </c>
      <c r="K28" s="76" t="s">
        <v>27</v>
      </c>
      <c r="L28" s="43" t="str">
        <f t="shared" si="0"/>
        <v>D</v>
      </c>
      <c r="M28" s="44" t="s">
        <v>165</v>
      </c>
      <c r="N28" s="20" t="s">
        <v>66</v>
      </c>
      <c r="O28" s="11">
        <v>109640</v>
      </c>
      <c r="P28" s="13"/>
      <c r="Q28" s="34">
        <f t="shared" si="1"/>
        <v>0</v>
      </c>
      <c r="R28" s="55">
        <f t="shared" si="4"/>
        <v>36546.666666666664</v>
      </c>
      <c r="S28" s="6">
        <f t="shared" si="3"/>
        <v>6.9999999999999993E-2</v>
      </c>
      <c r="T28" s="37">
        <f t="shared" si="2"/>
        <v>2.3333333333333331E-2</v>
      </c>
      <c r="U28" s="6" t="s">
        <v>183</v>
      </c>
      <c r="W28" s="3">
        <v>2340</v>
      </c>
      <c r="X28" s="3">
        <f t="shared" si="5"/>
        <v>6.9999999999999993E-2</v>
      </c>
    </row>
    <row r="29" spans="2:24" s="3" customFormat="1" x14ac:dyDescent="0.55000000000000004">
      <c r="B29" s="6" t="s">
        <v>68</v>
      </c>
      <c r="C29" s="6" t="s">
        <v>69</v>
      </c>
      <c r="D29" s="10" t="s">
        <v>69</v>
      </c>
      <c r="E29" s="6" t="s">
        <v>187</v>
      </c>
      <c r="F29" s="6" t="s">
        <v>70</v>
      </c>
      <c r="G29" s="6" t="s">
        <v>71</v>
      </c>
      <c r="H29" s="4" t="s">
        <v>176</v>
      </c>
      <c r="I29" s="6" t="s">
        <v>37</v>
      </c>
      <c r="J29" s="30" t="s">
        <v>64</v>
      </c>
      <c r="K29" s="6" t="s">
        <v>13</v>
      </c>
      <c r="L29" s="43" t="str">
        <f t="shared" si="0"/>
        <v>D</v>
      </c>
      <c r="M29" s="44" t="s">
        <v>165</v>
      </c>
      <c r="N29" s="20" t="s">
        <v>66</v>
      </c>
      <c r="O29" s="11">
        <v>3659</v>
      </c>
      <c r="P29" s="13"/>
      <c r="Q29" s="34">
        <f t="shared" si="1"/>
        <v>0</v>
      </c>
      <c r="R29" s="55">
        <f t="shared" si="4"/>
        <v>1219.6666666666667</v>
      </c>
      <c r="S29" s="6">
        <f t="shared" si="3"/>
        <v>0</v>
      </c>
      <c r="T29" s="37">
        <f t="shared" si="2"/>
        <v>0</v>
      </c>
      <c r="U29" s="6"/>
      <c r="W29" s="3">
        <v>0</v>
      </c>
      <c r="X29" s="3">
        <f t="shared" si="5"/>
        <v>0</v>
      </c>
    </row>
    <row r="30" spans="2:24" s="3" customFormat="1" x14ac:dyDescent="0.55000000000000004">
      <c r="B30" s="1" t="s">
        <v>68</v>
      </c>
      <c r="C30" s="23" t="s">
        <v>89</v>
      </c>
      <c r="D30" s="6" t="s">
        <v>89</v>
      </c>
      <c r="E30" s="6" t="s">
        <v>187</v>
      </c>
      <c r="F30" s="6" t="s">
        <v>90</v>
      </c>
      <c r="G30" s="6" t="s">
        <v>75</v>
      </c>
      <c r="H30" s="4" t="s">
        <v>176</v>
      </c>
      <c r="I30" s="6" t="s">
        <v>37</v>
      </c>
      <c r="J30" s="30" t="s">
        <v>64</v>
      </c>
      <c r="K30" s="6" t="s">
        <v>13</v>
      </c>
      <c r="L30" s="43" t="str">
        <f t="shared" si="0"/>
        <v>D</v>
      </c>
      <c r="M30" s="44" t="s">
        <v>165</v>
      </c>
      <c r="N30" s="20" t="s">
        <v>66</v>
      </c>
      <c r="O30" s="11">
        <v>26182</v>
      </c>
      <c r="P30" s="13"/>
      <c r="Q30" s="34">
        <f t="shared" si="1"/>
        <v>0</v>
      </c>
      <c r="R30" s="55">
        <f t="shared" si="4"/>
        <v>8727.3333333333339</v>
      </c>
      <c r="S30" s="6">
        <f t="shared" si="3"/>
        <v>0</v>
      </c>
      <c r="T30" s="37">
        <f t="shared" si="2"/>
        <v>0</v>
      </c>
      <c r="U30" s="6"/>
      <c r="W30" s="3">
        <v>0</v>
      </c>
      <c r="X30" s="3">
        <f t="shared" si="5"/>
        <v>0</v>
      </c>
    </row>
    <row r="31" spans="2:24" s="3" customFormat="1" x14ac:dyDescent="0.55000000000000004">
      <c r="B31" s="1" t="s">
        <v>68</v>
      </c>
      <c r="C31" s="23" t="s">
        <v>91</v>
      </c>
      <c r="D31" s="6" t="s">
        <v>91</v>
      </c>
      <c r="E31" s="6" t="s">
        <v>187</v>
      </c>
      <c r="F31" s="6" t="s">
        <v>92</v>
      </c>
      <c r="G31" s="6" t="s">
        <v>75</v>
      </c>
      <c r="H31" s="4" t="s">
        <v>176</v>
      </c>
      <c r="I31" s="6" t="s">
        <v>37</v>
      </c>
      <c r="J31" s="30" t="s">
        <v>64</v>
      </c>
      <c r="K31" s="6" t="s">
        <v>13</v>
      </c>
      <c r="L31" s="43" t="str">
        <f t="shared" si="0"/>
        <v>D</v>
      </c>
      <c r="M31" s="44" t="s">
        <v>165</v>
      </c>
      <c r="N31" s="20" t="s">
        <v>66</v>
      </c>
      <c r="O31" s="11">
        <v>890</v>
      </c>
      <c r="P31" s="13"/>
      <c r="Q31" s="34">
        <f t="shared" si="1"/>
        <v>0</v>
      </c>
      <c r="R31" s="55">
        <f t="shared" si="4"/>
        <v>296.66666666666669</v>
      </c>
      <c r="S31" s="6">
        <f t="shared" si="3"/>
        <v>0</v>
      </c>
      <c r="T31" s="37">
        <f t="shared" si="2"/>
        <v>0</v>
      </c>
      <c r="U31" s="6"/>
      <c r="W31" s="3">
        <v>0</v>
      </c>
      <c r="X31" s="3">
        <f t="shared" si="5"/>
        <v>0</v>
      </c>
    </row>
    <row r="32" spans="2:24" s="3" customFormat="1" x14ac:dyDescent="0.55000000000000004">
      <c r="B32" s="1" t="s">
        <v>68</v>
      </c>
      <c r="C32" s="23" t="s">
        <v>93</v>
      </c>
      <c r="D32" s="6" t="s">
        <v>94</v>
      </c>
      <c r="E32" s="6" t="s">
        <v>187</v>
      </c>
      <c r="F32" s="6" t="s">
        <v>95</v>
      </c>
      <c r="G32" s="6" t="s">
        <v>84</v>
      </c>
      <c r="H32" s="4" t="s">
        <v>174</v>
      </c>
      <c r="I32" s="6" t="s">
        <v>37</v>
      </c>
      <c r="J32" s="30" t="s">
        <v>64</v>
      </c>
      <c r="K32" s="6" t="s">
        <v>13</v>
      </c>
      <c r="L32" s="43" t="str">
        <f t="shared" si="0"/>
        <v>B</v>
      </c>
      <c r="M32" s="44"/>
      <c r="N32" s="20" t="s">
        <v>66</v>
      </c>
      <c r="O32" s="11">
        <v>29037500</v>
      </c>
      <c r="P32" s="13"/>
      <c r="Q32" s="34">
        <f t="shared" si="1"/>
        <v>0</v>
      </c>
      <c r="R32" s="55">
        <f t="shared" si="4"/>
        <v>9679166.666666666</v>
      </c>
      <c r="S32" s="6">
        <f t="shared" si="3"/>
        <v>3.3299999999999996</v>
      </c>
      <c r="T32" s="37">
        <f t="shared" si="2"/>
        <v>1.1099999999999999</v>
      </c>
      <c r="U32" s="6" t="s">
        <v>67</v>
      </c>
      <c r="W32" s="3">
        <v>32159200</v>
      </c>
      <c r="X32" s="3">
        <f t="shared" si="5"/>
        <v>3.3299999999999996</v>
      </c>
    </row>
    <row r="33" spans="2:24" s="3" customFormat="1" x14ac:dyDescent="0.55000000000000004">
      <c r="B33" s="1" t="s">
        <v>68</v>
      </c>
      <c r="C33" s="23" t="s">
        <v>103</v>
      </c>
      <c r="D33" s="6" t="s">
        <v>103</v>
      </c>
      <c r="E33" s="6" t="s">
        <v>187</v>
      </c>
      <c r="F33" s="6" t="s">
        <v>104</v>
      </c>
      <c r="G33" s="6" t="s">
        <v>105</v>
      </c>
      <c r="H33" s="4" t="s">
        <v>176</v>
      </c>
      <c r="I33" s="6" t="s">
        <v>37</v>
      </c>
      <c r="J33" s="30" t="s">
        <v>64</v>
      </c>
      <c r="K33" s="6" t="s">
        <v>13</v>
      </c>
      <c r="L33" s="43" t="s">
        <v>64</v>
      </c>
      <c r="M33" s="44"/>
      <c r="N33" s="20" t="s">
        <v>66</v>
      </c>
      <c r="O33" s="11">
        <v>25058525</v>
      </c>
      <c r="P33" s="13"/>
      <c r="Q33" s="34">
        <f t="shared" si="1"/>
        <v>0</v>
      </c>
      <c r="R33" s="55">
        <f t="shared" si="4"/>
        <v>8352841.666666667</v>
      </c>
      <c r="S33" s="6">
        <f t="shared" si="3"/>
        <v>3.4</v>
      </c>
      <c r="T33" s="37">
        <f t="shared" si="2"/>
        <v>1.1333333333333333</v>
      </c>
      <c r="U33" s="6" t="s">
        <v>67</v>
      </c>
      <c r="W33" s="3">
        <v>28359845</v>
      </c>
      <c r="X33" s="3">
        <f t="shared" si="5"/>
        <v>3.4</v>
      </c>
    </row>
    <row r="34" spans="2:24" s="3" customFormat="1" x14ac:dyDescent="0.55000000000000004">
      <c r="B34" s="6" t="s">
        <v>112</v>
      </c>
      <c r="C34" s="6" t="s">
        <v>147</v>
      </c>
      <c r="D34" s="6" t="s">
        <v>147</v>
      </c>
      <c r="E34" s="6" t="s">
        <v>187</v>
      </c>
      <c r="F34" s="6" t="s">
        <v>148</v>
      </c>
      <c r="G34" s="6" t="s">
        <v>149</v>
      </c>
      <c r="H34" s="4" t="s">
        <v>176</v>
      </c>
      <c r="I34" s="6" t="s">
        <v>37</v>
      </c>
      <c r="J34" s="30" t="s">
        <v>64</v>
      </c>
      <c r="K34" s="6" t="s">
        <v>13</v>
      </c>
      <c r="L34" s="43" t="s">
        <v>64</v>
      </c>
      <c r="M34" s="44"/>
      <c r="N34" s="20" t="s">
        <v>66</v>
      </c>
      <c r="O34" s="11">
        <v>238800</v>
      </c>
      <c r="P34" s="13"/>
      <c r="Q34" s="34">
        <f t="shared" si="1"/>
        <v>0</v>
      </c>
      <c r="R34" s="55">
        <f t="shared" si="4"/>
        <v>79600</v>
      </c>
      <c r="S34" s="6">
        <f t="shared" si="3"/>
        <v>3.3299999999999996</v>
      </c>
      <c r="T34" s="37">
        <f t="shared" si="2"/>
        <v>1.1099999999999999</v>
      </c>
      <c r="U34" s="6" t="s">
        <v>67</v>
      </c>
      <c r="W34" s="3">
        <v>264900</v>
      </c>
      <c r="X34" s="3">
        <f t="shared" si="5"/>
        <v>3.3299999999999996</v>
      </c>
    </row>
    <row r="35" spans="2:24" s="3" customFormat="1" x14ac:dyDescent="0.55000000000000004">
      <c r="B35" s="6" t="s">
        <v>112</v>
      </c>
      <c r="C35" s="6" t="s">
        <v>154</v>
      </c>
      <c r="D35" s="6" t="s">
        <v>154</v>
      </c>
      <c r="E35" s="6" t="s">
        <v>187</v>
      </c>
      <c r="F35" s="6" t="s">
        <v>155</v>
      </c>
      <c r="G35" s="6" t="s">
        <v>156</v>
      </c>
      <c r="H35" s="4" t="s">
        <v>173</v>
      </c>
      <c r="I35" s="6" t="s">
        <v>37</v>
      </c>
      <c r="J35" s="30" t="s">
        <v>64</v>
      </c>
      <c r="K35" s="6" t="s">
        <v>13</v>
      </c>
      <c r="L35" s="43" t="str">
        <f t="shared" si="0"/>
        <v>A</v>
      </c>
      <c r="M35" s="44"/>
      <c r="N35" s="20" t="s">
        <v>66</v>
      </c>
      <c r="O35" s="11">
        <v>104900</v>
      </c>
      <c r="P35" s="13"/>
      <c r="Q35" s="34">
        <f t="shared" si="1"/>
        <v>0</v>
      </c>
      <c r="R35" s="55">
        <f t="shared" si="4"/>
        <v>34966.666666666664</v>
      </c>
      <c r="S35" s="6">
        <f t="shared" si="3"/>
        <v>5.89</v>
      </c>
      <c r="T35" s="37">
        <f t="shared" si="2"/>
        <v>1.9633333333333332</v>
      </c>
      <c r="U35" s="6" t="s">
        <v>67</v>
      </c>
      <c r="W35" s="3">
        <v>205750</v>
      </c>
      <c r="X35" s="3">
        <f t="shared" si="5"/>
        <v>5.89</v>
      </c>
    </row>
    <row r="39" spans="2:24" x14ac:dyDescent="0.55000000000000004">
      <c r="O39"/>
      <c r="P39"/>
      <c r="Q39" s="35"/>
      <c r="R39" s="56"/>
    </row>
    <row r="40" spans="2:24" ht="22.5" x14ac:dyDescent="0.55000000000000004">
      <c r="B40" s="14"/>
      <c r="O40" s="16"/>
      <c r="P40" s="16"/>
      <c r="Q40" s="36"/>
      <c r="R40" s="56"/>
    </row>
  </sheetData>
  <autoFilter ref="B4:U35" xr:uid="{1C1BE677-10DC-4BBB-ABF4-E73D6F561FF3}"/>
  <phoneticPr fontId="2"/>
  <dataValidations count="1">
    <dataValidation type="list" allowBlank="1" showInputMessage="1" showErrorMessage="1" sqref="B6" xr:uid="{6D6F1940-98EC-4302-9912-C33142ED883F}"/>
  </dataValidations>
  <pageMargins left="0.7" right="0.7" top="0.75" bottom="0.75" header="0.3" footer="0.3"/>
  <pageSetup paperSize="8"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FE05841-D2E1-48FF-AB44-4B75D8A19595}">
          <x14:formula1>
            <xm:f>'（入力規則）'!$D$2:$D$6</xm:f>
          </x14:formula1>
          <xm:sqref>H5:H1048576</xm:sqref>
        </x14:dataValidation>
        <x14:dataValidation type="list" allowBlank="1" showInputMessage="1" showErrorMessage="1" xr:uid="{5EA08814-69AF-4788-9095-601D989D6B0D}">
          <x14:formula1>
            <xm:f>'（入力規則）'!$F$2</xm:f>
          </x14:formula1>
          <xm:sqref>K5:K1048576</xm:sqref>
        </x14:dataValidation>
        <x14:dataValidation type="list" allowBlank="1" showInputMessage="1" showErrorMessage="1" xr:uid="{228D5ACF-8755-49E6-A2AE-4D19A8F4E817}">
          <x14:formula1>
            <xm:f>'（入力規則）'!$H$2:$H$5</xm:f>
          </x14:formula1>
          <xm:sqref>M5:M1048576</xm:sqref>
        </x14:dataValidation>
        <x14:dataValidation type="list" allowBlank="1" showInputMessage="1" showErrorMessage="1" xr:uid="{B786684B-0BCC-4082-9B25-3386B5365AFE}">
          <x14:formula1>
            <xm:f>'（入力規則）'!$E$2:$E$7</xm:f>
          </x14:formula1>
          <xm:sqref>I5:I1048576</xm:sqref>
        </x14:dataValidation>
        <x14:dataValidation type="list" allowBlank="1" showInputMessage="1" showErrorMessage="1" xr:uid="{216D58E3-C024-47DF-9212-9A5155692F44}">
          <x14:formula1>
            <xm:f>'（入力規則）'!$G$2:$G$5</xm:f>
          </x14:formula1>
          <xm:sqref>J5:J1048576 L5:L1048576</xm:sqref>
        </x14:dataValidation>
        <x14:dataValidation type="list" allowBlank="1" showInputMessage="1" showErrorMessage="1" xr:uid="{14A4FC50-2F78-4470-8976-CD1ECB3A0B16}">
          <x14:formula1>
            <xm:f>'（入力規則）'!#REF!</xm:f>
          </x14:formula1>
          <xm:sqref>B41:B1048576 B27:B38</xm:sqref>
        </x14:dataValidation>
        <x14:dataValidation type="list" allowBlank="1" showInputMessage="1" showErrorMessage="1" xr:uid="{F1021062-200C-46EA-93F3-983A0469D782}">
          <x14:formula1>
            <xm:f>'（入力規則）'!$A$2:$A$5</xm:f>
          </x14:formula1>
          <xm:sqref>B5</xm:sqref>
        </x14:dataValidation>
      </x14:dataValidations>
    </ext>
  </extLs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b019931-c4aa-4eec-a5dc-e9aa43efafdd">
      <Terms xmlns="http://schemas.microsoft.com/office/infopath/2007/PartnerControls"/>
    </lcf76f155ced4ddcb4097134ff3c332f>
    <Owner xmlns="7b019931-c4aa-4eec-a5dc-e9aa43efafdd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FEF443D7B0AD4DA8720B0EBF368E9D" ma:contentTypeVersion="15" ma:contentTypeDescription="新しいドキュメントを作成します。" ma:contentTypeScope="" ma:versionID="c48958b1d407f1b77d3aa04220c572b3">
  <xsd:schema xmlns:xsd="http://www.w3.org/2001/XMLSchema" xmlns:xs="http://www.w3.org/2001/XMLSchema" xmlns:p="http://schemas.microsoft.com/office/2006/metadata/properties" xmlns:ns2="7b019931-c4aa-4eec-a5dc-e9aa43efafdd" xmlns:ns3="85e6e18b-26c1-4122-9e79-e6c53ac26d53" targetNamespace="http://schemas.microsoft.com/office/2006/metadata/properties" ma:root="true" ma:fieldsID="af5aab522738cec635da3ca25c3e413d" ns2:_="" ns3:_="">
    <xsd:import namespace="7b019931-c4aa-4eec-a5dc-e9aa43efafd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19931-c4aa-4eec-a5dc-e9aa43efafd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54e441f-ff31-42df-b11e-f3c10905667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DE4CC-B85B-4942-A59B-D22D15B161F1}">
  <ds:schemaRefs>
    <ds:schemaRef ds:uri="http://purl.org/dc/terms/"/>
    <ds:schemaRef ds:uri="http://www.w3.org/XML/1998/namespace"/>
    <ds:schemaRef ds:uri="http://schemas.microsoft.com/office/2006/documentManagement/types"/>
    <ds:schemaRef ds:uri="1d1c15ab-e658-4e6d-845a-f5df8a3fd3aa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32BCD48-F85A-4E4B-B33C-524A5F90E808}"/>
</file>

<file path=customXml/itemProps3.xml><?xml version="1.0" encoding="utf-8"?>
<ds:datastoreItem xmlns:ds="http://schemas.openxmlformats.org/officeDocument/2006/customXml" ds:itemID="{52634269-90E3-4D07-B8D4-0EA7B6A2F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（入力規則）</vt:lpstr>
      <vt:lpstr>2023年</vt:lpstr>
      <vt:lpstr>2024年(7月更新)</vt:lpstr>
      <vt:lpstr>2024年(10月更新)</vt:lpstr>
      <vt:lpstr>2025年(1月更新)</vt:lpstr>
      <vt:lpstr>2025年(4月更新)</vt:lpstr>
      <vt:lpstr>2025年(7月更新) </vt:lpstr>
      <vt:lpstr>2025年(９月更新) 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0x01010066FEF443D7B0AD4DA8720B0EBF368E9D</vt:lpwstr>
  </property>
</Properties>
</file>