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/>
  <xr:revisionPtr revIDLastSave="0" documentId="13_ncr:1_{839EA9D4-F239-4E2E-A0CE-564667AC555E}" xr6:coauthVersionLast="47" xr6:coauthVersionMax="47" xr10:uidLastSave="{00000000-0000-0000-0000-000000000000}"/>
  <bookViews>
    <workbookView xWindow="28680" yWindow="-120" windowWidth="29040" windowHeight="15840" tabRatio="842" activeTab="7" xr2:uid="{00000000-000D-0000-FFFF-FFFF00000000}"/>
  </bookViews>
  <sheets>
    <sheet name="（入力規則）" sheetId="5" r:id="rId1"/>
    <sheet name="2023年度" sheetId="13" r:id="rId2"/>
    <sheet name="2024年度(7月更新)" sheetId="24" r:id="rId3"/>
    <sheet name="2024年度(10月更新)" sheetId="25" r:id="rId4"/>
    <sheet name="2025年度(1月更新)" sheetId="27" r:id="rId5"/>
    <sheet name="2025年度(4月更新)" sheetId="28" r:id="rId6"/>
    <sheet name="2025年度(7月更新)" sheetId="29" r:id="rId7"/>
    <sheet name="2025年度(9月更新) " sheetId="30" r:id="rId8"/>
  </sheets>
  <definedNames>
    <definedName name="_xlnm._FilterDatabase" localSheetId="1" hidden="1">'2023年度'!$B$4:$Z$72</definedName>
    <definedName name="_xlnm._FilterDatabase" localSheetId="3" hidden="1">'2024年度(10月更新)'!$B$4:$AK$77</definedName>
    <definedName name="_xlnm._FilterDatabase" localSheetId="2" hidden="1">'2024年度(7月更新)'!$B$4:$AK$77</definedName>
    <definedName name="_xlnm._FilterDatabase" localSheetId="4" hidden="1">'2025年度(1月更新)'!$B$4:$AK$77</definedName>
    <definedName name="_xlnm._FilterDatabase" localSheetId="5" hidden="1">'2025年度(4月更新)'!$B$4:$AJ$77</definedName>
    <definedName name="_xlnm._FilterDatabase" localSheetId="6" hidden="1">'2025年度(7月更新)'!$B$4:$AJ$77</definedName>
    <definedName name="_xlnm._FilterDatabase" localSheetId="7" hidden="1">'2025年度(9月更新) '!$B$4:$AJ$77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77" i="30" l="1"/>
  <c r="R77" i="30"/>
  <c r="X77" i="30" s="1"/>
  <c r="Q77" i="30"/>
  <c r="L77" i="30"/>
  <c r="X76" i="30"/>
  <c r="T76" i="30"/>
  <c r="R76" i="30"/>
  <c r="Q76" i="30"/>
  <c r="L76" i="30"/>
  <c r="T75" i="30"/>
  <c r="L75" i="30" s="1"/>
  <c r="R75" i="30"/>
  <c r="X75" i="30" s="1"/>
  <c r="Q75" i="30"/>
  <c r="T74" i="30"/>
  <c r="L74" i="30" s="1"/>
  <c r="R74" i="30"/>
  <c r="X74" i="30" s="1"/>
  <c r="Q74" i="30"/>
  <c r="T73" i="30"/>
  <c r="L73" i="30" s="1"/>
  <c r="R73" i="30"/>
  <c r="X73" i="30" s="1"/>
  <c r="Q73" i="30"/>
  <c r="X72" i="30"/>
  <c r="T72" i="30"/>
  <c r="R72" i="30"/>
  <c r="Q72" i="30"/>
  <c r="L72" i="30"/>
  <c r="T71" i="30"/>
  <c r="R71" i="30"/>
  <c r="X71" i="30" s="1"/>
  <c r="Q71" i="30"/>
  <c r="L71" i="30"/>
  <c r="X70" i="30"/>
  <c r="T70" i="30"/>
  <c r="L70" i="30" s="1"/>
  <c r="R70" i="30"/>
  <c r="Q70" i="30"/>
  <c r="X69" i="30"/>
  <c r="T69" i="30"/>
  <c r="L69" i="30" s="1"/>
  <c r="R69" i="30"/>
  <c r="Q69" i="30"/>
  <c r="T68" i="30"/>
  <c r="L68" i="30" s="1"/>
  <c r="R68" i="30"/>
  <c r="X68" i="30" s="1"/>
  <c r="Q68" i="30"/>
  <c r="T67" i="30"/>
  <c r="L67" i="30" s="1"/>
  <c r="R67" i="30"/>
  <c r="X67" i="30" s="1"/>
  <c r="Q67" i="30"/>
  <c r="T66" i="30"/>
  <c r="R66" i="30"/>
  <c r="X66" i="30" s="1"/>
  <c r="Q66" i="30"/>
  <c r="L66" i="30"/>
  <c r="T65" i="30"/>
  <c r="L65" i="30" s="1"/>
  <c r="R65" i="30"/>
  <c r="X65" i="30" s="1"/>
  <c r="Q65" i="30"/>
  <c r="X64" i="30"/>
  <c r="T64" i="30"/>
  <c r="R64" i="30"/>
  <c r="Q64" i="30"/>
  <c r="L64" i="30"/>
  <c r="X63" i="30"/>
  <c r="T63" i="30"/>
  <c r="L63" i="30" s="1"/>
  <c r="R63" i="30"/>
  <c r="Q63" i="30"/>
  <c r="T62" i="30"/>
  <c r="L62" i="30" s="1"/>
  <c r="R62" i="30"/>
  <c r="X62" i="30" s="1"/>
  <c r="Q62" i="30"/>
  <c r="T61" i="30"/>
  <c r="L61" i="30" s="1"/>
  <c r="R61" i="30"/>
  <c r="X61" i="30" s="1"/>
  <c r="Q61" i="30"/>
  <c r="X60" i="30"/>
  <c r="T60" i="30"/>
  <c r="R60" i="30"/>
  <c r="Q60" i="30"/>
  <c r="L60" i="30"/>
  <c r="T59" i="30"/>
  <c r="R59" i="30"/>
  <c r="X59" i="30" s="1"/>
  <c r="Q59" i="30"/>
  <c r="X58" i="30"/>
  <c r="T58" i="30"/>
  <c r="L58" i="30" s="1"/>
  <c r="R58" i="30"/>
  <c r="Q58" i="30"/>
  <c r="T57" i="30"/>
  <c r="L57" i="30" s="1"/>
  <c r="R57" i="30"/>
  <c r="X57" i="30" s="1"/>
  <c r="Q57" i="30"/>
  <c r="T56" i="30"/>
  <c r="L56" i="30" s="1"/>
  <c r="R56" i="30"/>
  <c r="X56" i="30" s="1"/>
  <c r="Q56" i="30"/>
  <c r="X55" i="30"/>
  <c r="T55" i="30"/>
  <c r="R55" i="30"/>
  <c r="Q55" i="30"/>
  <c r="L55" i="30"/>
  <c r="T54" i="30"/>
  <c r="R54" i="30"/>
  <c r="X54" i="30" s="1"/>
  <c r="Q54" i="30"/>
  <c r="L54" i="30"/>
  <c r="X53" i="30"/>
  <c r="T53" i="30"/>
  <c r="L53" i="30" s="1"/>
  <c r="R53" i="30"/>
  <c r="Q53" i="30"/>
  <c r="X52" i="30"/>
  <c r="T52" i="30"/>
  <c r="L52" i="30" s="1"/>
  <c r="R52" i="30"/>
  <c r="Q52" i="30"/>
  <c r="T51" i="30"/>
  <c r="L51" i="30" s="1"/>
  <c r="R51" i="30"/>
  <c r="X51" i="30" s="1"/>
  <c r="Q51" i="30"/>
  <c r="T50" i="30"/>
  <c r="L50" i="30" s="1"/>
  <c r="R50" i="30"/>
  <c r="X50" i="30" s="1"/>
  <c r="Q50" i="30"/>
  <c r="T49" i="30"/>
  <c r="R49" i="30"/>
  <c r="X49" i="30" s="1"/>
  <c r="Q49" i="30"/>
  <c r="L49" i="30"/>
  <c r="T48" i="30"/>
  <c r="L48" i="30" s="1"/>
  <c r="R48" i="30"/>
  <c r="X48" i="30" s="1"/>
  <c r="Q48" i="30"/>
  <c r="X47" i="30"/>
  <c r="T47" i="30"/>
  <c r="R47" i="30"/>
  <c r="Q47" i="30"/>
  <c r="L47" i="30"/>
  <c r="X46" i="30"/>
  <c r="T46" i="30"/>
  <c r="L46" i="30" s="1"/>
  <c r="R46" i="30"/>
  <c r="Q46" i="30"/>
  <c r="T45" i="30"/>
  <c r="L45" i="30" s="1"/>
  <c r="R45" i="30"/>
  <c r="X45" i="30" s="1"/>
  <c r="Q45" i="30"/>
  <c r="T44" i="30"/>
  <c r="L44" i="30" s="1"/>
  <c r="R44" i="30"/>
  <c r="X44" i="30" s="1"/>
  <c r="Q44" i="30"/>
  <c r="X43" i="30"/>
  <c r="T43" i="30"/>
  <c r="R43" i="30"/>
  <c r="Q43" i="30"/>
  <c r="L43" i="30"/>
  <c r="T42" i="30"/>
  <c r="R42" i="30"/>
  <c r="X42" i="30" s="1"/>
  <c r="Q42" i="30"/>
  <c r="L42" i="30"/>
  <c r="X41" i="30"/>
  <c r="T41" i="30"/>
  <c r="L41" i="30" s="1"/>
  <c r="R41" i="30"/>
  <c r="Q41" i="30"/>
  <c r="X40" i="30"/>
  <c r="T40" i="30"/>
  <c r="L40" i="30" s="1"/>
  <c r="R40" i="30"/>
  <c r="Q40" i="30"/>
  <c r="T39" i="30"/>
  <c r="L39" i="30" s="1"/>
  <c r="R39" i="30"/>
  <c r="X39" i="30" s="1"/>
  <c r="Q39" i="30"/>
  <c r="T38" i="30"/>
  <c r="R38" i="30"/>
  <c r="X38" i="30" s="1"/>
  <c r="Q38" i="30"/>
  <c r="L38" i="30"/>
  <c r="T37" i="30"/>
  <c r="R37" i="30"/>
  <c r="X37" i="30" s="1"/>
  <c r="Q37" i="30"/>
  <c r="L37" i="30"/>
  <c r="X36" i="30"/>
  <c r="T36" i="30"/>
  <c r="L36" i="30" s="1"/>
  <c r="R36" i="30"/>
  <c r="Q36" i="30"/>
  <c r="X35" i="30"/>
  <c r="T35" i="30"/>
  <c r="R35" i="30"/>
  <c r="Q35" i="30"/>
  <c r="L35" i="30"/>
  <c r="X34" i="30"/>
  <c r="T34" i="30"/>
  <c r="L34" i="30" s="1"/>
  <c r="R34" i="30"/>
  <c r="Q34" i="30"/>
  <c r="T33" i="30"/>
  <c r="L33" i="30" s="1"/>
  <c r="R33" i="30"/>
  <c r="X33" i="30" s="1"/>
  <c r="Q33" i="30"/>
  <c r="T32" i="30"/>
  <c r="L32" i="30" s="1"/>
  <c r="R32" i="30"/>
  <c r="X32" i="30" s="1"/>
  <c r="Q32" i="30"/>
  <c r="X31" i="30"/>
  <c r="T31" i="30"/>
  <c r="R31" i="30"/>
  <c r="Q31" i="30"/>
  <c r="L31" i="30"/>
  <c r="X30" i="30"/>
  <c r="T30" i="30"/>
  <c r="R30" i="30"/>
  <c r="Q30" i="30"/>
  <c r="L30" i="30"/>
  <c r="X29" i="30"/>
  <c r="T29" i="30"/>
  <c r="L29" i="30" s="1"/>
  <c r="R29" i="30"/>
  <c r="Q29" i="30"/>
  <c r="T28" i="30"/>
  <c r="L28" i="30" s="1"/>
  <c r="R28" i="30"/>
  <c r="X28" i="30" s="1"/>
  <c r="Q28" i="30"/>
  <c r="T27" i="30"/>
  <c r="L27" i="30" s="1"/>
  <c r="R27" i="30"/>
  <c r="X27" i="30" s="1"/>
  <c r="Q27" i="30"/>
  <c r="T26" i="30"/>
  <c r="R26" i="30"/>
  <c r="X26" i="30" s="1"/>
  <c r="Q26" i="30"/>
  <c r="L26" i="30"/>
  <c r="T25" i="30"/>
  <c r="R25" i="30"/>
  <c r="X25" i="30" s="1"/>
  <c r="Q25" i="30"/>
  <c r="L25" i="30"/>
  <c r="X24" i="30"/>
  <c r="T24" i="30"/>
  <c r="L24" i="30" s="1"/>
  <c r="R24" i="30"/>
  <c r="Q24" i="30"/>
  <c r="X23" i="30"/>
  <c r="T23" i="30"/>
  <c r="L23" i="30" s="1"/>
  <c r="R23" i="30"/>
  <c r="Q23" i="30"/>
  <c r="X22" i="30"/>
  <c r="T22" i="30"/>
  <c r="L22" i="30" s="1"/>
  <c r="R22" i="30"/>
  <c r="Q22" i="30"/>
  <c r="T21" i="30"/>
  <c r="L21" i="30" s="1"/>
  <c r="R21" i="30"/>
  <c r="X21" i="30" s="1"/>
  <c r="Q21" i="30"/>
  <c r="T20" i="30"/>
  <c r="L20" i="30" s="1"/>
  <c r="R20" i="30"/>
  <c r="X20" i="30" s="1"/>
  <c r="Q20" i="30"/>
  <c r="X19" i="30"/>
  <c r="T19" i="30"/>
  <c r="R19" i="30"/>
  <c r="Q19" i="30"/>
  <c r="L19" i="30"/>
  <c r="X18" i="30"/>
  <c r="T18" i="30"/>
  <c r="R18" i="30"/>
  <c r="Q18" i="30"/>
  <c r="L18" i="30"/>
  <c r="X17" i="30"/>
  <c r="T17" i="30"/>
  <c r="L17" i="30" s="1"/>
  <c r="R17" i="30"/>
  <c r="Q17" i="30"/>
  <c r="T16" i="30"/>
  <c r="L16" i="30" s="1"/>
  <c r="R16" i="30"/>
  <c r="X16" i="30" s="1"/>
  <c r="Q16" i="30"/>
  <c r="T15" i="30"/>
  <c r="L15" i="30" s="1"/>
  <c r="R15" i="30"/>
  <c r="X15" i="30" s="1"/>
  <c r="Q15" i="30"/>
  <c r="T14" i="30"/>
  <c r="R14" i="30"/>
  <c r="X14" i="30" s="1"/>
  <c r="Q14" i="30"/>
  <c r="L14" i="30"/>
  <c r="T13" i="30"/>
  <c r="R13" i="30"/>
  <c r="X13" i="30" s="1"/>
  <c r="Q13" i="30"/>
  <c r="L13" i="30"/>
  <c r="X12" i="30"/>
  <c r="T12" i="30"/>
  <c r="L12" i="30" s="1"/>
  <c r="R12" i="30"/>
  <c r="Q12" i="30"/>
  <c r="X11" i="30"/>
  <c r="T11" i="30"/>
  <c r="L11" i="30" s="1"/>
  <c r="R11" i="30"/>
  <c r="Q11" i="30"/>
  <c r="X10" i="30"/>
  <c r="T10" i="30"/>
  <c r="L10" i="30" s="1"/>
  <c r="R10" i="30"/>
  <c r="Q10" i="30"/>
  <c r="T9" i="30"/>
  <c r="L9" i="30" s="1"/>
  <c r="R9" i="30"/>
  <c r="X9" i="30" s="1"/>
  <c r="Q9" i="30"/>
  <c r="T8" i="30"/>
  <c r="L8" i="30" s="1"/>
  <c r="R8" i="30"/>
  <c r="X8" i="30" s="1"/>
  <c r="Q8" i="30"/>
  <c r="X7" i="30"/>
  <c r="T7" i="30"/>
  <c r="R7" i="30"/>
  <c r="Q7" i="30"/>
  <c r="L7" i="30"/>
  <c r="X6" i="30"/>
  <c r="T6" i="30"/>
  <c r="R6" i="30"/>
  <c r="Q6" i="30"/>
  <c r="L6" i="30"/>
  <c r="X5" i="30"/>
  <c r="S5" i="30" s="1"/>
  <c r="T5" i="30" s="1"/>
  <c r="L5" i="30" s="1"/>
  <c r="R5" i="30"/>
  <c r="Q5" i="30"/>
  <c r="R5" i="29"/>
  <c r="X5" i="29" s="1"/>
  <c r="S5" i="29" s="1"/>
  <c r="T5" i="29" s="1"/>
  <c r="Q7" i="29"/>
  <c r="L5" i="29" l="1"/>
  <c r="T77" i="29" l="1"/>
  <c r="L77" i="29" s="1"/>
  <c r="R77" i="29"/>
  <c r="X77" i="29" s="1"/>
  <c r="Q77" i="29"/>
  <c r="T76" i="29"/>
  <c r="L76" i="29" s="1"/>
  <c r="R76" i="29"/>
  <c r="X76" i="29" s="1"/>
  <c r="Q76" i="29"/>
  <c r="T75" i="29"/>
  <c r="L75" i="29" s="1"/>
  <c r="R75" i="29"/>
  <c r="X75" i="29" s="1"/>
  <c r="Q75" i="29"/>
  <c r="T74" i="29"/>
  <c r="L74" i="29" s="1"/>
  <c r="R74" i="29"/>
  <c r="X74" i="29" s="1"/>
  <c r="Q74" i="29"/>
  <c r="T73" i="29"/>
  <c r="L73" i="29" s="1"/>
  <c r="R73" i="29"/>
  <c r="X73" i="29" s="1"/>
  <c r="Q73" i="29"/>
  <c r="T72" i="29"/>
  <c r="L72" i="29" s="1"/>
  <c r="R72" i="29"/>
  <c r="X72" i="29" s="1"/>
  <c r="Q72" i="29"/>
  <c r="T71" i="29"/>
  <c r="L71" i="29" s="1"/>
  <c r="R71" i="29"/>
  <c r="X71" i="29" s="1"/>
  <c r="Q71" i="29"/>
  <c r="T70" i="29"/>
  <c r="L70" i="29" s="1"/>
  <c r="R70" i="29"/>
  <c r="X70" i="29" s="1"/>
  <c r="Q70" i="29"/>
  <c r="T69" i="29"/>
  <c r="L69" i="29" s="1"/>
  <c r="R69" i="29"/>
  <c r="X69" i="29" s="1"/>
  <c r="Q69" i="29"/>
  <c r="T68" i="29"/>
  <c r="L68" i="29" s="1"/>
  <c r="R68" i="29"/>
  <c r="X68" i="29" s="1"/>
  <c r="Q68" i="29"/>
  <c r="T67" i="29"/>
  <c r="L67" i="29" s="1"/>
  <c r="R67" i="29"/>
  <c r="X67" i="29" s="1"/>
  <c r="Q67" i="29"/>
  <c r="T66" i="29"/>
  <c r="L66" i="29" s="1"/>
  <c r="R66" i="29"/>
  <c r="X66" i="29" s="1"/>
  <c r="Q66" i="29"/>
  <c r="T65" i="29"/>
  <c r="L65" i="29" s="1"/>
  <c r="R65" i="29"/>
  <c r="X65" i="29" s="1"/>
  <c r="Q65" i="29"/>
  <c r="T64" i="29"/>
  <c r="L64" i="29" s="1"/>
  <c r="R64" i="29"/>
  <c r="X64" i="29" s="1"/>
  <c r="Q64" i="29"/>
  <c r="T63" i="29"/>
  <c r="L63" i="29" s="1"/>
  <c r="R63" i="29"/>
  <c r="X63" i="29" s="1"/>
  <c r="Q63" i="29"/>
  <c r="T62" i="29"/>
  <c r="L62" i="29" s="1"/>
  <c r="R62" i="29"/>
  <c r="X62" i="29" s="1"/>
  <c r="Q62" i="29"/>
  <c r="T61" i="29"/>
  <c r="L61" i="29" s="1"/>
  <c r="R61" i="29"/>
  <c r="X61" i="29" s="1"/>
  <c r="Q61" i="29"/>
  <c r="T60" i="29"/>
  <c r="L60" i="29" s="1"/>
  <c r="R60" i="29"/>
  <c r="X60" i="29" s="1"/>
  <c r="Q60" i="29"/>
  <c r="T59" i="29"/>
  <c r="R59" i="29"/>
  <c r="X59" i="29" s="1"/>
  <c r="Q59" i="29"/>
  <c r="T58" i="29"/>
  <c r="L58" i="29" s="1"/>
  <c r="R58" i="29"/>
  <c r="X58" i="29" s="1"/>
  <c r="Q58" i="29"/>
  <c r="T57" i="29"/>
  <c r="L57" i="29" s="1"/>
  <c r="R57" i="29"/>
  <c r="X57" i="29" s="1"/>
  <c r="Q57" i="29"/>
  <c r="T56" i="29"/>
  <c r="L56" i="29" s="1"/>
  <c r="R56" i="29"/>
  <c r="X56" i="29" s="1"/>
  <c r="Q56" i="29"/>
  <c r="T55" i="29"/>
  <c r="L55" i="29" s="1"/>
  <c r="R55" i="29"/>
  <c r="X55" i="29" s="1"/>
  <c r="Q55" i="29"/>
  <c r="T54" i="29"/>
  <c r="L54" i="29" s="1"/>
  <c r="R54" i="29"/>
  <c r="X54" i="29" s="1"/>
  <c r="Q54" i="29"/>
  <c r="T53" i="29"/>
  <c r="L53" i="29" s="1"/>
  <c r="R53" i="29"/>
  <c r="X53" i="29" s="1"/>
  <c r="Q53" i="29"/>
  <c r="T52" i="29"/>
  <c r="L52" i="29" s="1"/>
  <c r="R52" i="29"/>
  <c r="X52" i="29" s="1"/>
  <c r="Q52" i="29"/>
  <c r="T51" i="29"/>
  <c r="L51" i="29" s="1"/>
  <c r="R51" i="29"/>
  <c r="X51" i="29" s="1"/>
  <c r="Q51" i="29"/>
  <c r="T50" i="29"/>
  <c r="L50" i="29" s="1"/>
  <c r="R50" i="29"/>
  <c r="X50" i="29" s="1"/>
  <c r="Q50" i="29"/>
  <c r="T49" i="29"/>
  <c r="L49" i="29" s="1"/>
  <c r="R49" i="29"/>
  <c r="X49" i="29" s="1"/>
  <c r="Q49" i="29"/>
  <c r="T48" i="29"/>
  <c r="L48" i="29" s="1"/>
  <c r="R48" i="29"/>
  <c r="X48" i="29" s="1"/>
  <c r="Q48" i="29"/>
  <c r="T47" i="29"/>
  <c r="L47" i="29" s="1"/>
  <c r="R47" i="29"/>
  <c r="X47" i="29" s="1"/>
  <c r="Q47" i="29"/>
  <c r="T46" i="29"/>
  <c r="L46" i="29" s="1"/>
  <c r="R46" i="29"/>
  <c r="X46" i="29" s="1"/>
  <c r="Q46" i="29"/>
  <c r="T45" i="29"/>
  <c r="L45" i="29" s="1"/>
  <c r="R45" i="29"/>
  <c r="X45" i="29" s="1"/>
  <c r="Q45" i="29"/>
  <c r="T44" i="29"/>
  <c r="L44" i="29" s="1"/>
  <c r="R44" i="29"/>
  <c r="X44" i="29" s="1"/>
  <c r="Q44" i="29"/>
  <c r="T43" i="29"/>
  <c r="L43" i="29" s="1"/>
  <c r="R43" i="29"/>
  <c r="X43" i="29" s="1"/>
  <c r="Q43" i="29"/>
  <c r="T42" i="29"/>
  <c r="L42" i="29" s="1"/>
  <c r="R42" i="29"/>
  <c r="X42" i="29" s="1"/>
  <c r="Q42" i="29"/>
  <c r="T41" i="29"/>
  <c r="L41" i="29" s="1"/>
  <c r="R41" i="29"/>
  <c r="X41" i="29" s="1"/>
  <c r="Q41" i="29"/>
  <c r="T40" i="29"/>
  <c r="L40" i="29" s="1"/>
  <c r="R40" i="29"/>
  <c r="X40" i="29" s="1"/>
  <c r="Q40" i="29"/>
  <c r="T39" i="29"/>
  <c r="L39" i="29" s="1"/>
  <c r="R39" i="29"/>
  <c r="X39" i="29" s="1"/>
  <c r="Q39" i="29"/>
  <c r="T38" i="29"/>
  <c r="L38" i="29" s="1"/>
  <c r="R38" i="29"/>
  <c r="X38" i="29" s="1"/>
  <c r="Q38" i="29"/>
  <c r="T37" i="29"/>
  <c r="L37" i="29" s="1"/>
  <c r="R37" i="29"/>
  <c r="X37" i="29" s="1"/>
  <c r="Q37" i="29"/>
  <c r="T36" i="29"/>
  <c r="L36" i="29" s="1"/>
  <c r="R36" i="29"/>
  <c r="X36" i="29" s="1"/>
  <c r="Q36" i="29"/>
  <c r="T35" i="29"/>
  <c r="L35" i="29" s="1"/>
  <c r="R35" i="29"/>
  <c r="X35" i="29" s="1"/>
  <c r="Q35" i="29"/>
  <c r="T34" i="29"/>
  <c r="L34" i="29" s="1"/>
  <c r="R34" i="29"/>
  <c r="X34" i="29" s="1"/>
  <c r="Q34" i="29"/>
  <c r="T33" i="29"/>
  <c r="L33" i="29" s="1"/>
  <c r="R33" i="29"/>
  <c r="X33" i="29" s="1"/>
  <c r="Q33" i="29"/>
  <c r="T32" i="29"/>
  <c r="L32" i="29" s="1"/>
  <c r="R32" i="29"/>
  <c r="X32" i="29" s="1"/>
  <c r="Q32" i="29"/>
  <c r="T31" i="29"/>
  <c r="L31" i="29" s="1"/>
  <c r="R31" i="29"/>
  <c r="X31" i="29" s="1"/>
  <c r="Q31" i="29"/>
  <c r="T30" i="29"/>
  <c r="L30" i="29" s="1"/>
  <c r="R30" i="29"/>
  <c r="X30" i="29" s="1"/>
  <c r="Q30" i="29"/>
  <c r="T29" i="29"/>
  <c r="L29" i="29" s="1"/>
  <c r="R29" i="29"/>
  <c r="X29" i="29" s="1"/>
  <c r="Q29" i="29"/>
  <c r="T28" i="29"/>
  <c r="L28" i="29" s="1"/>
  <c r="R28" i="29"/>
  <c r="X28" i="29" s="1"/>
  <c r="Q28" i="29"/>
  <c r="T27" i="29"/>
  <c r="L27" i="29" s="1"/>
  <c r="R27" i="29"/>
  <c r="X27" i="29" s="1"/>
  <c r="Q27" i="29"/>
  <c r="T26" i="29"/>
  <c r="L26" i="29" s="1"/>
  <c r="R26" i="29"/>
  <c r="X26" i="29" s="1"/>
  <c r="Q26" i="29"/>
  <c r="T25" i="29"/>
  <c r="L25" i="29" s="1"/>
  <c r="R25" i="29"/>
  <c r="X25" i="29" s="1"/>
  <c r="Q25" i="29"/>
  <c r="T24" i="29"/>
  <c r="L24" i="29" s="1"/>
  <c r="R24" i="29"/>
  <c r="X24" i="29" s="1"/>
  <c r="Q24" i="29"/>
  <c r="T23" i="29"/>
  <c r="L23" i="29" s="1"/>
  <c r="R23" i="29"/>
  <c r="X23" i="29" s="1"/>
  <c r="Q23" i="29"/>
  <c r="T22" i="29"/>
  <c r="L22" i="29" s="1"/>
  <c r="R22" i="29"/>
  <c r="X22" i="29" s="1"/>
  <c r="Q22" i="29"/>
  <c r="T21" i="29"/>
  <c r="L21" i="29" s="1"/>
  <c r="R21" i="29"/>
  <c r="X21" i="29" s="1"/>
  <c r="Q21" i="29"/>
  <c r="T20" i="29"/>
  <c r="L20" i="29" s="1"/>
  <c r="R20" i="29"/>
  <c r="X20" i="29" s="1"/>
  <c r="Q20" i="29"/>
  <c r="T19" i="29"/>
  <c r="L19" i="29" s="1"/>
  <c r="R19" i="29"/>
  <c r="X19" i="29" s="1"/>
  <c r="Q19" i="29"/>
  <c r="T18" i="29"/>
  <c r="L18" i="29" s="1"/>
  <c r="R18" i="29"/>
  <c r="X18" i="29" s="1"/>
  <c r="Q18" i="29"/>
  <c r="T17" i="29"/>
  <c r="L17" i="29" s="1"/>
  <c r="R17" i="29"/>
  <c r="X17" i="29" s="1"/>
  <c r="Q17" i="29"/>
  <c r="T16" i="29"/>
  <c r="L16" i="29" s="1"/>
  <c r="R16" i="29"/>
  <c r="X16" i="29" s="1"/>
  <c r="Q16" i="29"/>
  <c r="T15" i="29"/>
  <c r="L15" i="29" s="1"/>
  <c r="R15" i="29"/>
  <c r="X15" i="29" s="1"/>
  <c r="Q15" i="29"/>
  <c r="T14" i="29"/>
  <c r="L14" i="29" s="1"/>
  <c r="R14" i="29"/>
  <c r="X14" i="29" s="1"/>
  <c r="Q14" i="29"/>
  <c r="T13" i="29"/>
  <c r="L13" i="29" s="1"/>
  <c r="R13" i="29"/>
  <c r="X13" i="29" s="1"/>
  <c r="Q13" i="29"/>
  <c r="T12" i="29"/>
  <c r="L12" i="29" s="1"/>
  <c r="R12" i="29"/>
  <c r="X12" i="29" s="1"/>
  <c r="Q12" i="29"/>
  <c r="T11" i="29"/>
  <c r="L11" i="29" s="1"/>
  <c r="R11" i="29"/>
  <c r="X11" i="29" s="1"/>
  <c r="Q11" i="29"/>
  <c r="T10" i="29"/>
  <c r="L10" i="29" s="1"/>
  <c r="R10" i="29"/>
  <c r="X10" i="29" s="1"/>
  <c r="Q10" i="29"/>
  <c r="T9" i="29"/>
  <c r="L9" i="29" s="1"/>
  <c r="R9" i="29"/>
  <c r="X9" i="29" s="1"/>
  <c r="Q9" i="29"/>
  <c r="T8" i="29"/>
  <c r="L8" i="29" s="1"/>
  <c r="R8" i="29"/>
  <c r="X8" i="29" s="1"/>
  <c r="Q8" i="29"/>
  <c r="T7" i="29"/>
  <c r="L7" i="29" s="1"/>
  <c r="R7" i="29"/>
  <c r="X7" i="29" s="1"/>
  <c r="T6" i="29"/>
  <c r="L6" i="29" s="1"/>
  <c r="R6" i="29"/>
  <c r="X6" i="29" s="1"/>
  <c r="Q6" i="29"/>
  <c r="Q5" i="29"/>
  <c r="R5" i="28"/>
  <c r="X5" i="28" l="1"/>
  <c r="S5" i="28" l="1"/>
  <c r="T5" i="28" s="1"/>
  <c r="L5" i="28" s="1"/>
  <c r="Q5" i="28" l="1"/>
  <c r="T77" i="28" l="1"/>
  <c r="L77" i="28" s="1"/>
  <c r="R77" i="28"/>
  <c r="X77" i="28" s="1"/>
  <c r="Q77" i="28"/>
  <c r="T76" i="28"/>
  <c r="L76" i="28" s="1"/>
  <c r="R76" i="28"/>
  <c r="X76" i="28" s="1"/>
  <c r="Q76" i="28"/>
  <c r="T75" i="28"/>
  <c r="L75" i="28" s="1"/>
  <c r="R75" i="28"/>
  <c r="X75" i="28" s="1"/>
  <c r="Q75" i="28"/>
  <c r="T74" i="28"/>
  <c r="L74" i="28" s="1"/>
  <c r="R74" i="28"/>
  <c r="X74" i="28" s="1"/>
  <c r="Q74" i="28"/>
  <c r="T73" i="28"/>
  <c r="L73" i="28" s="1"/>
  <c r="R73" i="28"/>
  <c r="X73" i="28" s="1"/>
  <c r="Q73" i="28"/>
  <c r="T72" i="28"/>
  <c r="L72" i="28" s="1"/>
  <c r="R72" i="28"/>
  <c r="X72" i="28" s="1"/>
  <c r="Q72" i="28"/>
  <c r="T71" i="28"/>
  <c r="L71" i="28" s="1"/>
  <c r="R71" i="28"/>
  <c r="X71" i="28" s="1"/>
  <c r="Q71" i="28"/>
  <c r="T70" i="28"/>
  <c r="L70" i="28" s="1"/>
  <c r="R70" i="28"/>
  <c r="X70" i="28" s="1"/>
  <c r="Q70" i="28"/>
  <c r="T69" i="28"/>
  <c r="L69" i="28" s="1"/>
  <c r="R69" i="28"/>
  <c r="X69" i="28" s="1"/>
  <c r="Q69" i="28"/>
  <c r="T68" i="28"/>
  <c r="L68" i="28" s="1"/>
  <c r="R68" i="28"/>
  <c r="X68" i="28" s="1"/>
  <c r="Q68" i="28"/>
  <c r="T67" i="28"/>
  <c r="L67" i="28" s="1"/>
  <c r="R67" i="28"/>
  <c r="X67" i="28" s="1"/>
  <c r="Q67" i="28"/>
  <c r="T66" i="28"/>
  <c r="L66" i="28" s="1"/>
  <c r="R66" i="28"/>
  <c r="X66" i="28" s="1"/>
  <c r="Q66" i="28"/>
  <c r="T65" i="28"/>
  <c r="L65" i="28" s="1"/>
  <c r="R65" i="28"/>
  <c r="X65" i="28" s="1"/>
  <c r="Q65" i="28"/>
  <c r="T64" i="28"/>
  <c r="L64" i="28" s="1"/>
  <c r="R64" i="28"/>
  <c r="X64" i="28" s="1"/>
  <c r="Q64" i="28"/>
  <c r="T63" i="28"/>
  <c r="L63" i="28" s="1"/>
  <c r="R63" i="28"/>
  <c r="X63" i="28" s="1"/>
  <c r="Q63" i="28"/>
  <c r="T62" i="28"/>
  <c r="L62" i="28" s="1"/>
  <c r="R62" i="28"/>
  <c r="X62" i="28" s="1"/>
  <c r="Q62" i="28"/>
  <c r="T61" i="28"/>
  <c r="L61" i="28" s="1"/>
  <c r="R61" i="28"/>
  <c r="X61" i="28" s="1"/>
  <c r="Q61" i="28"/>
  <c r="T60" i="28"/>
  <c r="L60" i="28" s="1"/>
  <c r="R60" i="28"/>
  <c r="X60" i="28" s="1"/>
  <c r="Q60" i="28"/>
  <c r="T59" i="28"/>
  <c r="R59" i="28"/>
  <c r="X59" i="28" s="1"/>
  <c r="Q59" i="28"/>
  <c r="T58" i="28"/>
  <c r="L58" i="28" s="1"/>
  <c r="R58" i="28"/>
  <c r="X58" i="28" s="1"/>
  <c r="Q58" i="28"/>
  <c r="T57" i="28"/>
  <c r="L57" i="28" s="1"/>
  <c r="R57" i="28"/>
  <c r="X57" i="28" s="1"/>
  <c r="Q57" i="28"/>
  <c r="T56" i="28"/>
  <c r="L56" i="28" s="1"/>
  <c r="R56" i="28"/>
  <c r="X56" i="28" s="1"/>
  <c r="Q56" i="28"/>
  <c r="T55" i="28"/>
  <c r="L55" i="28" s="1"/>
  <c r="R55" i="28"/>
  <c r="X55" i="28" s="1"/>
  <c r="Q55" i="28"/>
  <c r="T54" i="28"/>
  <c r="L54" i="28" s="1"/>
  <c r="R54" i="28"/>
  <c r="X54" i="28" s="1"/>
  <c r="Q54" i="28"/>
  <c r="T53" i="28"/>
  <c r="L53" i="28" s="1"/>
  <c r="R53" i="28"/>
  <c r="X53" i="28" s="1"/>
  <c r="Q53" i="28"/>
  <c r="T52" i="28"/>
  <c r="L52" i="28" s="1"/>
  <c r="R52" i="28"/>
  <c r="X52" i="28" s="1"/>
  <c r="Q52" i="28"/>
  <c r="T51" i="28"/>
  <c r="L51" i="28" s="1"/>
  <c r="R51" i="28"/>
  <c r="X51" i="28" s="1"/>
  <c r="Q51" i="28"/>
  <c r="T50" i="28"/>
  <c r="L50" i="28" s="1"/>
  <c r="R50" i="28"/>
  <c r="X50" i="28" s="1"/>
  <c r="Q50" i="28"/>
  <c r="T49" i="28"/>
  <c r="L49" i="28" s="1"/>
  <c r="R49" i="28"/>
  <c r="X49" i="28" s="1"/>
  <c r="Q49" i="28"/>
  <c r="T48" i="28"/>
  <c r="L48" i="28" s="1"/>
  <c r="R48" i="28"/>
  <c r="X48" i="28" s="1"/>
  <c r="Q48" i="28"/>
  <c r="T47" i="28"/>
  <c r="L47" i="28" s="1"/>
  <c r="R47" i="28"/>
  <c r="X47" i="28" s="1"/>
  <c r="Q47" i="28"/>
  <c r="T46" i="28"/>
  <c r="L46" i="28" s="1"/>
  <c r="R46" i="28"/>
  <c r="X46" i="28" s="1"/>
  <c r="Q46" i="28"/>
  <c r="T45" i="28"/>
  <c r="L45" i="28" s="1"/>
  <c r="R45" i="28"/>
  <c r="X45" i="28" s="1"/>
  <c r="Q45" i="28"/>
  <c r="T44" i="28"/>
  <c r="L44" i="28" s="1"/>
  <c r="R44" i="28"/>
  <c r="X44" i="28" s="1"/>
  <c r="Q44" i="28"/>
  <c r="T43" i="28"/>
  <c r="L43" i="28" s="1"/>
  <c r="R43" i="28"/>
  <c r="X43" i="28" s="1"/>
  <c r="Q43" i="28"/>
  <c r="T42" i="28"/>
  <c r="L42" i="28" s="1"/>
  <c r="R42" i="28"/>
  <c r="X42" i="28" s="1"/>
  <c r="Q42" i="28"/>
  <c r="T41" i="28"/>
  <c r="L41" i="28" s="1"/>
  <c r="R41" i="28"/>
  <c r="X41" i="28" s="1"/>
  <c r="Q41" i="28"/>
  <c r="T40" i="28"/>
  <c r="L40" i="28" s="1"/>
  <c r="R40" i="28"/>
  <c r="X40" i="28" s="1"/>
  <c r="Q40" i="28"/>
  <c r="T39" i="28"/>
  <c r="L39" i="28" s="1"/>
  <c r="R39" i="28"/>
  <c r="X39" i="28" s="1"/>
  <c r="Q39" i="28"/>
  <c r="T38" i="28"/>
  <c r="L38" i="28" s="1"/>
  <c r="R38" i="28"/>
  <c r="X38" i="28" s="1"/>
  <c r="Q38" i="28"/>
  <c r="T37" i="28"/>
  <c r="L37" i="28" s="1"/>
  <c r="R37" i="28"/>
  <c r="X37" i="28" s="1"/>
  <c r="Q37" i="28"/>
  <c r="T36" i="28"/>
  <c r="L36" i="28" s="1"/>
  <c r="R36" i="28"/>
  <c r="X36" i="28" s="1"/>
  <c r="Q36" i="28"/>
  <c r="T35" i="28"/>
  <c r="L35" i="28" s="1"/>
  <c r="R35" i="28"/>
  <c r="X35" i="28" s="1"/>
  <c r="Q35" i="28"/>
  <c r="T34" i="28"/>
  <c r="L34" i="28" s="1"/>
  <c r="R34" i="28"/>
  <c r="X34" i="28" s="1"/>
  <c r="Q34" i="28"/>
  <c r="T33" i="28"/>
  <c r="L33" i="28" s="1"/>
  <c r="R33" i="28"/>
  <c r="X33" i="28" s="1"/>
  <c r="Q33" i="28"/>
  <c r="T32" i="28"/>
  <c r="L32" i="28" s="1"/>
  <c r="R32" i="28"/>
  <c r="X32" i="28" s="1"/>
  <c r="Q32" i="28"/>
  <c r="T31" i="28"/>
  <c r="L31" i="28" s="1"/>
  <c r="R31" i="28"/>
  <c r="X31" i="28" s="1"/>
  <c r="Q31" i="28"/>
  <c r="T30" i="28"/>
  <c r="L30" i="28" s="1"/>
  <c r="R30" i="28"/>
  <c r="X30" i="28" s="1"/>
  <c r="Q30" i="28"/>
  <c r="T29" i="28"/>
  <c r="L29" i="28" s="1"/>
  <c r="R29" i="28"/>
  <c r="X29" i="28" s="1"/>
  <c r="Q29" i="28"/>
  <c r="T28" i="28"/>
  <c r="L28" i="28" s="1"/>
  <c r="R28" i="28"/>
  <c r="X28" i="28" s="1"/>
  <c r="Q28" i="28"/>
  <c r="T27" i="28"/>
  <c r="L27" i="28" s="1"/>
  <c r="R27" i="28"/>
  <c r="X27" i="28" s="1"/>
  <c r="Q27" i="28"/>
  <c r="T26" i="28"/>
  <c r="L26" i="28" s="1"/>
  <c r="R26" i="28"/>
  <c r="X26" i="28" s="1"/>
  <c r="Q26" i="28"/>
  <c r="T25" i="28"/>
  <c r="L25" i="28" s="1"/>
  <c r="R25" i="28"/>
  <c r="X25" i="28" s="1"/>
  <c r="Q25" i="28"/>
  <c r="T24" i="28"/>
  <c r="L24" i="28" s="1"/>
  <c r="R24" i="28"/>
  <c r="X24" i="28" s="1"/>
  <c r="Q24" i="28"/>
  <c r="T23" i="28"/>
  <c r="L23" i="28" s="1"/>
  <c r="R23" i="28"/>
  <c r="X23" i="28" s="1"/>
  <c r="Q23" i="28"/>
  <c r="T22" i="28"/>
  <c r="L22" i="28" s="1"/>
  <c r="R22" i="28"/>
  <c r="X22" i="28" s="1"/>
  <c r="Q22" i="28"/>
  <c r="T21" i="28"/>
  <c r="L21" i="28" s="1"/>
  <c r="R21" i="28"/>
  <c r="X21" i="28" s="1"/>
  <c r="Q21" i="28"/>
  <c r="T20" i="28"/>
  <c r="L20" i="28" s="1"/>
  <c r="R20" i="28"/>
  <c r="X20" i="28" s="1"/>
  <c r="Q20" i="28"/>
  <c r="T19" i="28"/>
  <c r="L19" i="28" s="1"/>
  <c r="R19" i="28"/>
  <c r="X19" i="28" s="1"/>
  <c r="Q19" i="28"/>
  <c r="T18" i="28"/>
  <c r="L18" i="28" s="1"/>
  <c r="R18" i="28"/>
  <c r="X18" i="28" s="1"/>
  <c r="Q18" i="28"/>
  <c r="T17" i="28"/>
  <c r="L17" i="28" s="1"/>
  <c r="R17" i="28"/>
  <c r="X17" i="28" s="1"/>
  <c r="Q17" i="28"/>
  <c r="T16" i="28"/>
  <c r="L16" i="28" s="1"/>
  <c r="R16" i="28"/>
  <c r="X16" i="28" s="1"/>
  <c r="Q16" i="28"/>
  <c r="T15" i="28"/>
  <c r="L15" i="28" s="1"/>
  <c r="R15" i="28"/>
  <c r="X15" i="28" s="1"/>
  <c r="Q15" i="28"/>
  <c r="T14" i="28"/>
  <c r="L14" i="28" s="1"/>
  <c r="R14" i="28"/>
  <c r="X14" i="28" s="1"/>
  <c r="Q14" i="28"/>
  <c r="T13" i="28"/>
  <c r="L13" i="28" s="1"/>
  <c r="R13" i="28"/>
  <c r="X13" i="28" s="1"/>
  <c r="Q13" i="28"/>
  <c r="T12" i="28"/>
  <c r="L12" i="28" s="1"/>
  <c r="R12" i="28"/>
  <c r="X12" i="28" s="1"/>
  <c r="Q12" i="28"/>
  <c r="T11" i="28"/>
  <c r="L11" i="28" s="1"/>
  <c r="R11" i="28"/>
  <c r="X11" i="28" s="1"/>
  <c r="Q11" i="28"/>
  <c r="T10" i="28"/>
  <c r="L10" i="28" s="1"/>
  <c r="R10" i="28"/>
  <c r="X10" i="28" s="1"/>
  <c r="Q10" i="28"/>
  <c r="T9" i="28"/>
  <c r="L9" i="28" s="1"/>
  <c r="R9" i="28"/>
  <c r="X9" i="28" s="1"/>
  <c r="Q9" i="28"/>
  <c r="T8" i="28"/>
  <c r="L8" i="28" s="1"/>
  <c r="R8" i="28"/>
  <c r="X8" i="28" s="1"/>
  <c r="Q8" i="28"/>
  <c r="T7" i="28"/>
  <c r="L7" i="28" s="1"/>
  <c r="R7" i="28"/>
  <c r="X7" i="28" s="1"/>
  <c r="Q7" i="28"/>
  <c r="T6" i="28"/>
  <c r="L6" i="28" s="1"/>
  <c r="R6" i="28"/>
  <c r="X6" i="28" s="1"/>
  <c r="Q6" i="28"/>
  <c r="S5" i="27"/>
  <c r="Y5" i="27" s="1"/>
  <c r="R5" i="27"/>
  <c r="U5" i="27"/>
  <c r="R6" i="27" l="1"/>
  <c r="S6" i="27"/>
  <c r="Y6" i="27" s="1"/>
  <c r="U6" i="27"/>
  <c r="R7" i="27"/>
  <c r="S7" i="27"/>
  <c r="Y7" i="27" s="1"/>
  <c r="U7" i="27"/>
  <c r="R8" i="27"/>
  <c r="S8" i="27"/>
  <c r="Y8" i="27" s="1"/>
  <c r="U8" i="27"/>
  <c r="R9" i="27"/>
  <c r="S9" i="27"/>
  <c r="Y9" i="27" s="1"/>
  <c r="U9" i="27"/>
  <c r="R10" i="27"/>
  <c r="S10" i="27"/>
  <c r="Y10" i="27" s="1"/>
  <c r="U10" i="27"/>
  <c r="R11" i="27"/>
  <c r="S11" i="27"/>
  <c r="Y11" i="27" s="1"/>
  <c r="U11" i="27"/>
  <c r="R12" i="27"/>
  <c r="S12" i="27"/>
  <c r="Y12" i="27" s="1"/>
  <c r="U12" i="27"/>
  <c r="R13" i="27"/>
  <c r="S13" i="27"/>
  <c r="Y13" i="27" s="1"/>
  <c r="U13" i="27"/>
  <c r="R14" i="27"/>
  <c r="S14" i="27"/>
  <c r="Y14" i="27" s="1"/>
  <c r="U14" i="27"/>
  <c r="R15" i="27"/>
  <c r="S15" i="27"/>
  <c r="Y15" i="27" s="1"/>
  <c r="U15" i="27"/>
  <c r="R16" i="27"/>
  <c r="S16" i="27"/>
  <c r="Y16" i="27" s="1"/>
  <c r="U16" i="27"/>
  <c r="R17" i="27"/>
  <c r="S17" i="27"/>
  <c r="Y17" i="27" s="1"/>
  <c r="U17" i="27"/>
  <c r="R18" i="27"/>
  <c r="S18" i="27"/>
  <c r="Y18" i="27" s="1"/>
  <c r="U18" i="27"/>
  <c r="R19" i="27"/>
  <c r="S19" i="27"/>
  <c r="Y19" i="27" s="1"/>
  <c r="U19" i="27"/>
  <c r="R20" i="27"/>
  <c r="S20" i="27"/>
  <c r="Y20" i="27" s="1"/>
  <c r="U20" i="27"/>
  <c r="R21" i="27"/>
  <c r="S21" i="27"/>
  <c r="Y21" i="27" s="1"/>
  <c r="U21" i="27"/>
  <c r="R22" i="27"/>
  <c r="S22" i="27"/>
  <c r="Y22" i="27" s="1"/>
  <c r="U22" i="27"/>
  <c r="R23" i="27"/>
  <c r="S23" i="27"/>
  <c r="Y23" i="27" s="1"/>
  <c r="U23" i="27"/>
  <c r="R24" i="27"/>
  <c r="S24" i="27"/>
  <c r="Y24" i="27" s="1"/>
  <c r="U24" i="27"/>
  <c r="R25" i="27"/>
  <c r="S25" i="27"/>
  <c r="Y25" i="27" s="1"/>
  <c r="U25" i="27"/>
  <c r="R26" i="27"/>
  <c r="S26" i="27"/>
  <c r="Y26" i="27" s="1"/>
  <c r="U26" i="27"/>
  <c r="R27" i="27"/>
  <c r="S27" i="27"/>
  <c r="Y27" i="27" s="1"/>
  <c r="U27" i="27"/>
  <c r="R28" i="27"/>
  <c r="S28" i="27"/>
  <c r="Y28" i="27" s="1"/>
  <c r="U28" i="27"/>
  <c r="R29" i="27"/>
  <c r="S29" i="27"/>
  <c r="Y29" i="27" s="1"/>
  <c r="U29" i="27"/>
  <c r="R30" i="27"/>
  <c r="S30" i="27"/>
  <c r="Y30" i="27" s="1"/>
  <c r="U30" i="27"/>
  <c r="R31" i="27"/>
  <c r="S31" i="27"/>
  <c r="Y31" i="27" s="1"/>
  <c r="U31" i="27"/>
  <c r="R32" i="27"/>
  <c r="S32" i="27"/>
  <c r="Y32" i="27" s="1"/>
  <c r="U32" i="27"/>
  <c r="R33" i="27"/>
  <c r="S33" i="27"/>
  <c r="Y33" i="27" s="1"/>
  <c r="U33" i="27"/>
  <c r="R34" i="27"/>
  <c r="S34" i="27"/>
  <c r="Y34" i="27" s="1"/>
  <c r="U34" i="27"/>
  <c r="R35" i="27"/>
  <c r="S35" i="27"/>
  <c r="Y35" i="27" s="1"/>
  <c r="U35" i="27"/>
  <c r="R36" i="27"/>
  <c r="S36" i="27"/>
  <c r="Y36" i="27" s="1"/>
  <c r="U36" i="27"/>
  <c r="R37" i="27"/>
  <c r="S37" i="27"/>
  <c r="Y37" i="27" s="1"/>
  <c r="U37" i="27"/>
  <c r="R38" i="27"/>
  <c r="S38" i="27"/>
  <c r="Y38" i="27" s="1"/>
  <c r="U38" i="27"/>
  <c r="R39" i="27"/>
  <c r="S39" i="27"/>
  <c r="Y39" i="27" s="1"/>
  <c r="U39" i="27"/>
  <c r="R40" i="27"/>
  <c r="S40" i="27"/>
  <c r="Y40" i="27" s="1"/>
  <c r="U40" i="27"/>
  <c r="R41" i="27"/>
  <c r="S41" i="27"/>
  <c r="Y41" i="27" s="1"/>
  <c r="U41" i="27"/>
  <c r="R42" i="27"/>
  <c r="S42" i="27"/>
  <c r="Y42" i="27" s="1"/>
  <c r="U42" i="27"/>
  <c r="R43" i="27"/>
  <c r="S43" i="27"/>
  <c r="Y43" i="27" s="1"/>
  <c r="U43" i="27"/>
  <c r="R44" i="27"/>
  <c r="S44" i="27"/>
  <c r="Y44" i="27" s="1"/>
  <c r="U44" i="27"/>
  <c r="R45" i="27"/>
  <c r="S45" i="27"/>
  <c r="Y45" i="27" s="1"/>
  <c r="U45" i="27"/>
  <c r="R46" i="27"/>
  <c r="S46" i="27"/>
  <c r="Y46" i="27" s="1"/>
  <c r="U46" i="27"/>
  <c r="R47" i="27"/>
  <c r="S47" i="27"/>
  <c r="Y47" i="27" s="1"/>
  <c r="U47" i="27"/>
  <c r="R48" i="27"/>
  <c r="S48" i="27"/>
  <c r="Y48" i="27" s="1"/>
  <c r="U48" i="27"/>
  <c r="R49" i="27"/>
  <c r="S49" i="27"/>
  <c r="Y49" i="27" s="1"/>
  <c r="U49" i="27"/>
  <c r="R50" i="27"/>
  <c r="S50" i="27"/>
  <c r="Y50" i="27" s="1"/>
  <c r="U50" i="27"/>
  <c r="R51" i="27"/>
  <c r="S51" i="27"/>
  <c r="Y51" i="27" s="1"/>
  <c r="U51" i="27"/>
  <c r="R52" i="27"/>
  <c r="S52" i="27"/>
  <c r="Y52" i="27" s="1"/>
  <c r="U52" i="27"/>
  <c r="R53" i="27"/>
  <c r="S53" i="27"/>
  <c r="Y53" i="27" s="1"/>
  <c r="U53" i="27"/>
  <c r="R54" i="27"/>
  <c r="S54" i="27"/>
  <c r="Y54" i="27" s="1"/>
  <c r="U54" i="27"/>
  <c r="R55" i="27"/>
  <c r="S55" i="27"/>
  <c r="U55" i="27"/>
  <c r="Y55" i="27"/>
  <c r="R56" i="27"/>
  <c r="S56" i="27"/>
  <c r="Y56" i="27" s="1"/>
  <c r="U56" i="27"/>
  <c r="R57" i="27"/>
  <c r="S57" i="27"/>
  <c r="Y57" i="27" s="1"/>
  <c r="U57" i="27"/>
  <c r="R58" i="27"/>
  <c r="S58" i="27"/>
  <c r="Y58" i="27" s="1"/>
  <c r="U58" i="27"/>
  <c r="R59" i="27"/>
  <c r="S59" i="27"/>
  <c r="Y59" i="27" s="1"/>
  <c r="U59" i="27"/>
  <c r="R60" i="27"/>
  <c r="S60" i="27"/>
  <c r="Y60" i="27" s="1"/>
  <c r="U60" i="27"/>
  <c r="R61" i="27"/>
  <c r="S61" i="27"/>
  <c r="Y61" i="27" s="1"/>
  <c r="U61" i="27"/>
  <c r="R62" i="27"/>
  <c r="S62" i="27"/>
  <c r="Y62" i="27" s="1"/>
  <c r="U62" i="27"/>
  <c r="R63" i="27"/>
  <c r="S63" i="27"/>
  <c r="U63" i="27"/>
  <c r="Y63" i="27"/>
  <c r="R64" i="27"/>
  <c r="S64" i="27"/>
  <c r="Y64" i="27" s="1"/>
  <c r="U64" i="27"/>
  <c r="R65" i="27"/>
  <c r="S65" i="27"/>
  <c r="Y65" i="27" s="1"/>
  <c r="U65" i="27"/>
  <c r="R66" i="27"/>
  <c r="S66" i="27"/>
  <c r="Y66" i="27" s="1"/>
  <c r="U66" i="27"/>
  <c r="R67" i="27"/>
  <c r="S67" i="27"/>
  <c r="Y67" i="27" s="1"/>
  <c r="U67" i="27"/>
  <c r="R68" i="27"/>
  <c r="S68" i="27"/>
  <c r="Y68" i="27" s="1"/>
  <c r="U68" i="27"/>
  <c r="R69" i="27"/>
  <c r="S69" i="27"/>
  <c r="Y69" i="27" s="1"/>
  <c r="U69" i="27"/>
  <c r="R70" i="27"/>
  <c r="S70" i="27"/>
  <c r="Y70" i="27" s="1"/>
  <c r="U70" i="27"/>
  <c r="R71" i="27"/>
  <c r="S71" i="27"/>
  <c r="Y71" i="27" s="1"/>
  <c r="U71" i="27"/>
  <c r="R72" i="27"/>
  <c r="S72" i="27"/>
  <c r="Y72" i="27" s="1"/>
  <c r="U72" i="27"/>
  <c r="R73" i="27"/>
  <c r="S73" i="27"/>
  <c r="Y73" i="27" s="1"/>
  <c r="U73" i="27"/>
  <c r="R74" i="27"/>
  <c r="S74" i="27"/>
  <c r="Y74" i="27" s="1"/>
  <c r="U74" i="27"/>
  <c r="R75" i="27"/>
  <c r="S75" i="27"/>
  <c r="Y75" i="27" s="1"/>
  <c r="U75" i="27"/>
  <c r="R76" i="27"/>
  <c r="S76" i="27"/>
  <c r="Y76" i="27" s="1"/>
  <c r="U76" i="27"/>
  <c r="R77" i="27"/>
  <c r="S77" i="27"/>
  <c r="Y77" i="27" s="1"/>
  <c r="U77" i="27"/>
  <c r="S8" i="25"/>
  <c r="U8" i="25"/>
  <c r="S66" i="25" l="1"/>
  <c r="Y66" i="25" s="1"/>
  <c r="R55" i="25"/>
  <c r="S54" i="25"/>
  <c r="Y54" i="25" s="1"/>
  <c r="S43" i="25"/>
  <c r="Y43" i="25" s="1"/>
  <c r="S42" i="25"/>
  <c r="Y42" i="25" s="1"/>
  <c r="S31" i="25"/>
  <c r="Y31" i="25" s="1"/>
  <c r="R30" i="25"/>
  <c r="R25" i="25"/>
  <c r="R18" i="25"/>
  <c r="S14" i="25"/>
  <c r="Y14" i="25" s="1"/>
  <c r="R13" i="25"/>
  <c r="R11" i="25"/>
  <c r="S7" i="25"/>
  <c r="Y7" i="25" s="1"/>
  <c r="S6" i="25"/>
  <c r="Y6" i="25" s="1"/>
  <c r="R5" i="25"/>
  <c r="U77" i="25"/>
  <c r="S77" i="25"/>
  <c r="Y77" i="25" s="1"/>
  <c r="R77" i="25"/>
  <c r="U76" i="25"/>
  <c r="S76" i="25"/>
  <c r="Y76" i="25" s="1"/>
  <c r="R76" i="25"/>
  <c r="U75" i="25"/>
  <c r="S75" i="25"/>
  <c r="Y75" i="25" s="1"/>
  <c r="R75" i="25"/>
  <c r="U74" i="25"/>
  <c r="S74" i="25"/>
  <c r="Y74" i="25" s="1"/>
  <c r="R74" i="25"/>
  <c r="U73" i="25"/>
  <c r="S73" i="25"/>
  <c r="Y73" i="25" s="1"/>
  <c r="R73" i="25"/>
  <c r="U72" i="25"/>
  <c r="S72" i="25"/>
  <c r="Y72" i="25" s="1"/>
  <c r="R72" i="25"/>
  <c r="U71" i="25"/>
  <c r="S71" i="25"/>
  <c r="Y71" i="25" s="1"/>
  <c r="R71" i="25"/>
  <c r="U70" i="25"/>
  <c r="S70" i="25"/>
  <c r="Y70" i="25" s="1"/>
  <c r="R70" i="25"/>
  <c r="U69" i="25"/>
  <c r="S69" i="25"/>
  <c r="Y69" i="25" s="1"/>
  <c r="R69" i="25"/>
  <c r="U68" i="25"/>
  <c r="S68" i="25"/>
  <c r="Y68" i="25" s="1"/>
  <c r="R68" i="25"/>
  <c r="U67" i="25"/>
  <c r="S67" i="25"/>
  <c r="Y67" i="25" s="1"/>
  <c r="R67" i="25"/>
  <c r="U66" i="25"/>
  <c r="U65" i="25"/>
  <c r="S65" i="25"/>
  <c r="Y65" i="25" s="1"/>
  <c r="R65" i="25"/>
  <c r="U64" i="25"/>
  <c r="S64" i="25"/>
  <c r="Y64" i="25" s="1"/>
  <c r="R64" i="25"/>
  <c r="U63" i="25"/>
  <c r="S63" i="25"/>
  <c r="Y63" i="25" s="1"/>
  <c r="R63" i="25"/>
  <c r="U62" i="25"/>
  <c r="S62" i="25"/>
  <c r="Y62" i="25" s="1"/>
  <c r="R62" i="25"/>
  <c r="U61" i="25"/>
  <c r="S61" i="25"/>
  <c r="Y61" i="25" s="1"/>
  <c r="R61" i="25"/>
  <c r="U60" i="25"/>
  <c r="S60" i="25"/>
  <c r="Y60" i="25" s="1"/>
  <c r="R60" i="25"/>
  <c r="U59" i="25"/>
  <c r="S59" i="25"/>
  <c r="Y59" i="25" s="1"/>
  <c r="R59" i="25"/>
  <c r="U58" i="25"/>
  <c r="S58" i="25"/>
  <c r="Y58" i="25" s="1"/>
  <c r="R58" i="25"/>
  <c r="U57" i="25"/>
  <c r="S57" i="25"/>
  <c r="Y57" i="25" s="1"/>
  <c r="R57" i="25"/>
  <c r="U56" i="25"/>
  <c r="S56" i="25"/>
  <c r="Y56" i="25" s="1"/>
  <c r="R56" i="25"/>
  <c r="U55" i="25"/>
  <c r="U54" i="25"/>
  <c r="U53" i="25"/>
  <c r="S53" i="25"/>
  <c r="Y53" i="25" s="1"/>
  <c r="R53" i="25"/>
  <c r="U52" i="25"/>
  <c r="S52" i="25"/>
  <c r="Y52" i="25" s="1"/>
  <c r="R52" i="25"/>
  <c r="U51" i="25"/>
  <c r="S51" i="25"/>
  <c r="Y51" i="25" s="1"/>
  <c r="R51" i="25"/>
  <c r="U50" i="25"/>
  <c r="S50" i="25"/>
  <c r="Y50" i="25" s="1"/>
  <c r="R50" i="25"/>
  <c r="U49" i="25"/>
  <c r="S49" i="25"/>
  <c r="Y49" i="25" s="1"/>
  <c r="R49" i="25"/>
  <c r="U48" i="25"/>
  <c r="S48" i="25"/>
  <c r="Y48" i="25" s="1"/>
  <c r="R48" i="25"/>
  <c r="U47" i="25"/>
  <c r="S47" i="25"/>
  <c r="Y47" i="25" s="1"/>
  <c r="R47" i="25"/>
  <c r="U46" i="25"/>
  <c r="S46" i="25"/>
  <c r="Y46" i="25" s="1"/>
  <c r="R46" i="25"/>
  <c r="U45" i="25"/>
  <c r="S45" i="25"/>
  <c r="Y45" i="25" s="1"/>
  <c r="R45" i="25"/>
  <c r="U44" i="25"/>
  <c r="S44" i="25"/>
  <c r="Y44" i="25" s="1"/>
  <c r="R44" i="25"/>
  <c r="U43" i="25"/>
  <c r="U42" i="25"/>
  <c r="U41" i="25"/>
  <c r="S41" i="25"/>
  <c r="Y41" i="25" s="1"/>
  <c r="R41" i="25"/>
  <c r="U40" i="25"/>
  <c r="S40" i="25"/>
  <c r="Y40" i="25" s="1"/>
  <c r="R40" i="25"/>
  <c r="U39" i="25"/>
  <c r="S39" i="25"/>
  <c r="Y39" i="25" s="1"/>
  <c r="R39" i="25"/>
  <c r="U38" i="25"/>
  <c r="S38" i="25"/>
  <c r="Y38" i="25" s="1"/>
  <c r="R38" i="25"/>
  <c r="U37" i="25"/>
  <c r="S37" i="25"/>
  <c r="Y37" i="25" s="1"/>
  <c r="R37" i="25"/>
  <c r="U36" i="25"/>
  <c r="S36" i="25"/>
  <c r="Y36" i="25" s="1"/>
  <c r="R36" i="25"/>
  <c r="U35" i="25"/>
  <c r="S35" i="25"/>
  <c r="Y35" i="25" s="1"/>
  <c r="R35" i="25"/>
  <c r="U34" i="25"/>
  <c r="S34" i="25"/>
  <c r="Y34" i="25" s="1"/>
  <c r="R34" i="25"/>
  <c r="U33" i="25"/>
  <c r="S33" i="25"/>
  <c r="Y33" i="25" s="1"/>
  <c r="R33" i="25"/>
  <c r="U32" i="25"/>
  <c r="S32" i="25"/>
  <c r="Y32" i="25" s="1"/>
  <c r="R32" i="25"/>
  <c r="U31" i="25"/>
  <c r="U30" i="25"/>
  <c r="S30" i="25"/>
  <c r="Y30" i="25" s="1"/>
  <c r="U29" i="25"/>
  <c r="S29" i="25"/>
  <c r="Y29" i="25" s="1"/>
  <c r="R29" i="25"/>
  <c r="U28" i="25"/>
  <c r="S28" i="25"/>
  <c r="Y28" i="25" s="1"/>
  <c r="R28" i="25"/>
  <c r="U27" i="25"/>
  <c r="S27" i="25"/>
  <c r="Y27" i="25" s="1"/>
  <c r="R27" i="25"/>
  <c r="U26" i="25"/>
  <c r="S26" i="25"/>
  <c r="Y26" i="25" s="1"/>
  <c r="R26" i="25"/>
  <c r="U25" i="25"/>
  <c r="S25" i="25"/>
  <c r="Y25" i="25" s="1"/>
  <c r="U24" i="25"/>
  <c r="S24" i="25"/>
  <c r="Y24" i="25" s="1"/>
  <c r="R24" i="25"/>
  <c r="U23" i="25"/>
  <c r="S23" i="25"/>
  <c r="Y23" i="25" s="1"/>
  <c r="R23" i="25"/>
  <c r="U22" i="25"/>
  <c r="S22" i="25"/>
  <c r="Y22" i="25" s="1"/>
  <c r="R22" i="25"/>
  <c r="U21" i="25"/>
  <c r="S21" i="25"/>
  <c r="Y21" i="25" s="1"/>
  <c r="R21" i="25"/>
  <c r="U20" i="25"/>
  <c r="S20" i="25"/>
  <c r="Y20" i="25" s="1"/>
  <c r="R20" i="25"/>
  <c r="U19" i="25"/>
  <c r="S19" i="25"/>
  <c r="Y19" i="25" s="1"/>
  <c r="R19" i="25"/>
  <c r="U18" i="25"/>
  <c r="U17" i="25"/>
  <c r="S17" i="25"/>
  <c r="Y17" i="25" s="1"/>
  <c r="R17" i="25"/>
  <c r="U16" i="25"/>
  <c r="S16" i="25"/>
  <c r="Y16" i="25" s="1"/>
  <c r="R16" i="25"/>
  <c r="U15" i="25"/>
  <c r="S15" i="25"/>
  <c r="Y15" i="25" s="1"/>
  <c r="R15" i="25"/>
  <c r="U14" i="25"/>
  <c r="R14" i="25"/>
  <c r="U13" i="25"/>
  <c r="S13" i="25"/>
  <c r="Y13" i="25" s="1"/>
  <c r="U12" i="25"/>
  <c r="S12" i="25"/>
  <c r="Y12" i="25" s="1"/>
  <c r="R12" i="25"/>
  <c r="U11" i="25"/>
  <c r="S11" i="25"/>
  <c r="Y11" i="25" s="1"/>
  <c r="U10" i="25"/>
  <c r="S10" i="25"/>
  <c r="Y10" i="25" s="1"/>
  <c r="R10" i="25"/>
  <c r="U9" i="25"/>
  <c r="S9" i="25"/>
  <c r="Y9" i="25" s="1"/>
  <c r="R9" i="25"/>
  <c r="Y8" i="25"/>
  <c r="R8" i="25"/>
  <c r="U7" i="25"/>
  <c r="U6" i="25"/>
  <c r="U5" i="25"/>
  <c r="S29" i="13"/>
  <c r="Y29" i="13" s="1"/>
  <c r="R5" i="24"/>
  <c r="S5" i="24"/>
  <c r="Y5" i="24" s="1"/>
  <c r="U5" i="24"/>
  <c r="AD5" i="24"/>
  <c r="R6" i="24"/>
  <c r="S6" i="24"/>
  <c r="Y6" i="24" s="1"/>
  <c r="U6" i="24"/>
  <c r="AD6" i="24"/>
  <c r="R7" i="24"/>
  <c r="S7" i="24"/>
  <c r="Y7" i="24" s="1"/>
  <c r="U7" i="24"/>
  <c r="AD7" i="24"/>
  <c r="R8" i="24"/>
  <c r="S8" i="24"/>
  <c r="Y8" i="24" s="1"/>
  <c r="U8" i="24"/>
  <c r="AD8" i="24"/>
  <c r="R9" i="24"/>
  <c r="S9" i="24"/>
  <c r="Y9" i="24" s="1"/>
  <c r="U9" i="24"/>
  <c r="AD9" i="24"/>
  <c r="R10" i="24"/>
  <c r="S10" i="24"/>
  <c r="Y10" i="24" s="1"/>
  <c r="U10" i="24"/>
  <c r="AD10" i="24"/>
  <c r="R11" i="24"/>
  <c r="S11" i="24"/>
  <c r="Y11" i="24" s="1"/>
  <c r="U11" i="24"/>
  <c r="AD11" i="24"/>
  <c r="R12" i="24"/>
  <c r="S12" i="24"/>
  <c r="Y12" i="24" s="1"/>
  <c r="U12" i="24"/>
  <c r="AD12" i="24"/>
  <c r="R13" i="24"/>
  <c r="S13" i="24"/>
  <c r="Y13" i="24" s="1"/>
  <c r="U13" i="24"/>
  <c r="AD13" i="24"/>
  <c r="R14" i="24"/>
  <c r="S14" i="24"/>
  <c r="Y14" i="24" s="1"/>
  <c r="U14" i="24"/>
  <c r="AD14" i="24"/>
  <c r="R15" i="24"/>
  <c r="S15" i="24"/>
  <c r="Y15" i="24" s="1"/>
  <c r="U15" i="24"/>
  <c r="AD15" i="24"/>
  <c r="R16" i="24"/>
  <c r="S16" i="24"/>
  <c r="Y16" i="24" s="1"/>
  <c r="U16" i="24"/>
  <c r="AD16" i="24"/>
  <c r="R17" i="24"/>
  <c r="S17" i="24"/>
  <c r="Y17" i="24" s="1"/>
  <c r="U17" i="24"/>
  <c r="AD17" i="24"/>
  <c r="R18" i="24"/>
  <c r="S18" i="24"/>
  <c r="Y18" i="24" s="1"/>
  <c r="U18" i="24"/>
  <c r="AD18" i="24"/>
  <c r="R19" i="24"/>
  <c r="S19" i="24"/>
  <c r="Y19" i="24" s="1"/>
  <c r="U19" i="24"/>
  <c r="AD19" i="24"/>
  <c r="R20" i="24"/>
  <c r="S20" i="24"/>
  <c r="Y20" i="24" s="1"/>
  <c r="U20" i="24"/>
  <c r="AD20" i="24"/>
  <c r="R21" i="24"/>
  <c r="S21" i="24"/>
  <c r="Y21" i="24" s="1"/>
  <c r="U21" i="24"/>
  <c r="AD21" i="24"/>
  <c r="R22" i="24"/>
  <c r="S22" i="24"/>
  <c r="Y22" i="24" s="1"/>
  <c r="U22" i="24"/>
  <c r="AD22" i="24"/>
  <c r="R23" i="24"/>
  <c r="S23" i="24"/>
  <c r="Y23" i="24" s="1"/>
  <c r="U23" i="24"/>
  <c r="AD23" i="24"/>
  <c r="R24" i="24"/>
  <c r="S24" i="24"/>
  <c r="Y24" i="24" s="1"/>
  <c r="U24" i="24"/>
  <c r="AD24" i="24"/>
  <c r="R25" i="24"/>
  <c r="S25" i="24"/>
  <c r="Y25" i="24" s="1"/>
  <c r="U25" i="24"/>
  <c r="AD25" i="24"/>
  <c r="R26" i="24"/>
  <c r="S26" i="24"/>
  <c r="Y26" i="24" s="1"/>
  <c r="U26" i="24"/>
  <c r="AD26" i="24"/>
  <c r="R27" i="24"/>
  <c r="S27" i="24"/>
  <c r="Y27" i="24" s="1"/>
  <c r="U27" i="24"/>
  <c r="AD27" i="24"/>
  <c r="R28" i="24"/>
  <c r="S28" i="24"/>
  <c r="Y28" i="24" s="1"/>
  <c r="U28" i="24"/>
  <c r="AD28" i="24"/>
  <c r="R29" i="24"/>
  <c r="S29" i="24"/>
  <c r="Y29" i="24" s="1"/>
  <c r="U29" i="24"/>
  <c r="AD29" i="24"/>
  <c r="R30" i="24"/>
  <c r="S30" i="24"/>
  <c r="Y30" i="24" s="1"/>
  <c r="U30" i="24"/>
  <c r="AD30" i="24"/>
  <c r="R31" i="24"/>
  <c r="S31" i="24"/>
  <c r="Y31" i="24" s="1"/>
  <c r="U31" i="24"/>
  <c r="AD31" i="24"/>
  <c r="R32" i="24"/>
  <c r="S32" i="24"/>
  <c r="Y32" i="24" s="1"/>
  <c r="U32" i="24"/>
  <c r="AD32" i="24"/>
  <c r="R33" i="24"/>
  <c r="S33" i="24"/>
  <c r="Y33" i="24" s="1"/>
  <c r="U33" i="24"/>
  <c r="AD33" i="24"/>
  <c r="R34" i="24"/>
  <c r="S34" i="24"/>
  <c r="Y34" i="24" s="1"/>
  <c r="U34" i="24"/>
  <c r="AD34" i="24"/>
  <c r="R35" i="24"/>
  <c r="S35" i="24"/>
  <c r="Y35" i="24" s="1"/>
  <c r="U35" i="24"/>
  <c r="AD35" i="24"/>
  <c r="R36" i="24"/>
  <c r="S36" i="24"/>
  <c r="Y36" i="24" s="1"/>
  <c r="U36" i="24"/>
  <c r="AD36" i="24"/>
  <c r="R37" i="24"/>
  <c r="S37" i="24"/>
  <c r="Y37" i="24" s="1"/>
  <c r="U37" i="24"/>
  <c r="AD37" i="24"/>
  <c r="R38" i="24"/>
  <c r="S38" i="24"/>
  <c r="Y38" i="24" s="1"/>
  <c r="U38" i="24"/>
  <c r="AD38" i="24"/>
  <c r="R39" i="24"/>
  <c r="S39" i="24"/>
  <c r="Y39" i="24" s="1"/>
  <c r="U39" i="24"/>
  <c r="AD39" i="24"/>
  <c r="R40" i="24"/>
  <c r="S40" i="24"/>
  <c r="Y40" i="24" s="1"/>
  <c r="U40" i="24"/>
  <c r="AD40" i="24"/>
  <c r="R41" i="24"/>
  <c r="S41" i="24"/>
  <c r="U41" i="24"/>
  <c r="Y41" i="24"/>
  <c r="AD41" i="24"/>
  <c r="R42" i="24"/>
  <c r="S42" i="24"/>
  <c r="Y42" i="24" s="1"/>
  <c r="U42" i="24"/>
  <c r="AD42" i="24"/>
  <c r="R43" i="24"/>
  <c r="S43" i="24"/>
  <c r="Y43" i="24" s="1"/>
  <c r="U43" i="24"/>
  <c r="AD43" i="24"/>
  <c r="R44" i="24"/>
  <c r="S44" i="24"/>
  <c r="Y44" i="24" s="1"/>
  <c r="U44" i="24"/>
  <c r="AD44" i="24"/>
  <c r="R45" i="24"/>
  <c r="S45" i="24"/>
  <c r="Y45" i="24" s="1"/>
  <c r="U45" i="24"/>
  <c r="AD45" i="24"/>
  <c r="R46" i="24"/>
  <c r="S46" i="24"/>
  <c r="Y46" i="24" s="1"/>
  <c r="U46" i="24"/>
  <c r="AD46" i="24"/>
  <c r="R47" i="24"/>
  <c r="S47" i="24"/>
  <c r="Y47" i="24" s="1"/>
  <c r="U47" i="24"/>
  <c r="AD47" i="24"/>
  <c r="R48" i="24"/>
  <c r="S48" i="24"/>
  <c r="Y48" i="24" s="1"/>
  <c r="U48" i="24"/>
  <c r="AD48" i="24"/>
  <c r="R49" i="24"/>
  <c r="S49" i="24"/>
  <c r="Y49" i="24" s="1"/>
  <c r="U49" i="24"/>
  <c r="AD49" i="24"/>
  <c r="R50" i="24"/>
  <c r="S50" i="24"/>
  <c r="Y50" i="24" s="1"/>
  <c r="U50" i="24"/>
  <c r="AD50" i="24"/>
  <c r="R51" i="24"/>
  <c r="S51" i="24"/>
  <c r="Y51" i="24" s="1"/>
  <c r="U51" i="24"/>
  <c r="AD51" i="24"/>
  <c r="R52" i="24"/>
  <c r="S52" i="24"/>
  <c r="Y52" i="24" s="1"/>
  <c r="U52" i="24"/>
  <c r="AD52" i="24"/>
  <c r="R53" i="24"/>
  <c r="S53" i="24"/>
  <c r="Y53" i="24" s="1"/>
  <c r="U53" i="24"/>
  <c r="AD53" i="24"/>
  <c r="R54" i="24"/>
  <c r="S54" i="24"/>
  <c r="Y54" i="24" s="1"/>
  <c r="U54" i="24"/>
  <c r="AD54" i="24"/>
  <c r="R55" i="24"/>
  <c r="S55" i="24"/>
  <c r="Y55" i="24" s="1"/>
  <c r="U55" i="24"/>
  <c r="AD55" i="24"/>
  <c r="R56" i="24"/>
  <c r="S56" i="24"/>
  <c r="Y56" i="24" s="1"/>
  <c r="U56" i="24"/>
  <c r="AD56" i="24"/>
  <c r="R57" i="24"/>
  <c r="S57" i="24"/>
  <c r="Y57" i="24" s="1"/>
  <c r="U57" i="24"/>
  <c r="AD57" i="24"/>
  <c r="R58" i="24"/>
  <c r="S58" i="24"/>
  <c r="Y58" i="24" s="1"/>
  <c r="U58" i="24"/>
  <c r="AD58" i="24"/>
  <c r="R59" i="24"/>
  <c r="S59" i="24"/>
  <c r="Y59" i="24" s="1"/>
  <c r="U59" i="24"/>
  <c r="AD59" i="24"/>
  <c r="R60" i="24"/>
  <c r="S60" i="24"/>
  <c r="Y60" i="24" s="1"/>
  <c r="U60" i="24"/>
  <c r="AD60" i="24"/>
  <c r="R61" i="24"/>
  <c r="S61" i="24"/>
  <c r="Y61" i="24" s="1"/>
  <c r="U61" i="24"/>
  <c r="AD61" i="24"/>
  <c r="R62" i="24"/>
  <c r="S62" i="24"/>
  <c r="Y62" i="24" s="1"/>
  <c r="U62" i="24"/>
  <c r="AD62" i="24"/>
  <c r="R63" i="24"/>
  <c r="S63" i="24"/>
  <c r="Y63" i="24" s="1"/>
  <c r="U63" i="24"/>
  <c r="AD63" i="24"/>
  <c r="R64" i="24"/>
  <c r="S64" i="24"/>
  <c r="Y64" i="24" s="1"/>
  <c r="U64" i="24"/>
  <c r="AD64" i="24"/>
  <c r="R65" i="24"/>
  <c r="S65" i="24"/>
  <c r="Y65" i="24" s="1"/>
  <c r="U65" i="24"/>
  <c r="AD65" i="24"/>
  <c r="R66" i="24"/>
  <c r="S66" i="24"/>
  <c r="U66" i="24"/>
  <c r="Y66" i="24"/>
  <c r="AD66" i="24"/>
  <c r="R67" i="24"/>
  <c r="S67" i="24"/>
  <c r="Y67" i="24" s="1"/>
  <c r="U67" i="24"/>
  <c r="AD67" i="24"/>
  <c r="R68" i="24"/>
  <c r="S68" i="24"/>
  <c r="Y68" i="24" s="1"/>
  <c r="U68" i="24"/>
  <c r="AD68" i="24"/>
  <c r="R69" i="24"/>
  <c r="S69" i="24"/>
  <c r="Y69" i="24" s="1"/>
  <c r="U69" i="24"/>
  <c r="AD69" i="24"/>
  <c r="R70" i="24"/>
  <c r="S70" i="24"/>
  <c r="Y70" i="24" s="1"/>
  <c r="U70" i="24"/>
  <c r="AD70" i="24"/>
  <c r="R71" i="24"/>
  <c r="S71" i="24"/>
  <c r="Y71" i="24" s="1"/>
  <c r="U71" i="24"/>
  <c r="AD71" i="24"/>
  <c r="R72" i="24"/>
  <c r="S72" i="24"/>
  <c r="Y72" i="24" s="1"/>
  <c r="U72" i="24"/>
  <c r="AD72" i="24"/>
  <c r="R73" i="24"/>
  <c r="S73" i="24"/>
  <c r="Y73" i="24" s="1"/>
  <c r="U73" i="24"/>
  <c r="AD73" i="24"/>
  <c r="R74" i="24"/>
  <c r="S74" i="24"/>
  <c r="Y74" i="24" s="1"/>
  <c r="U74" i="24"/>
  <c r="AD74" i="24"/>
  <c r="R75" i="24"/>
  <c r="S75" i="24"/>
  <c r="Y75" i="24" s="1"/>
  <c r="U75" i="24"/>
  <c r="AD75" i="24"/>
  <c r="R76" i="24"/>
  <c r="S76" i="24"/>
  <c r="Y76" i="24" s="1"/>
  <c r="U76" i="24"/>
  <c r="AD76" i="24"/>
  <c r="R77" i="24"/>
  <c r="S77" i="24"/>
  <c r="Y77" i="24" s="1"/>
  <c r="U77" i="24"/>
  <c r="AD77" i="24"/>
  <c r="R42" i="25" l="1"/>
  <c r="R31" i="25"/>
  <c r="R6" i="25"/>
  <c r="R54" i="25"/>
  <c r="R43" i="25"/>
  <c r="R66" i="25"/>
  <c r="R7" i="25"/>
  <c r="S18" i="25"/>
  <c r="Y18" i="25" s="1"/>
  <c r="S55" i="25"/>
  <c r="Y55" i="25" s="1"/>
  <c r="S5" i="25"/>
  <c r="Y5" i="25" s="1"/>
  <c r="U7" i="13"/>
  <c r="U54" i="13" l="1"/>
  <c r="S54" i="13"/>
  <c r="R54" i="13"/>
  <c r="S5" i="13" l="1"/>
  <c r="Y5" i="13" s="1"/>
  <c r="U72" i="13" l="1"/>
  <c r="S9" i="13" l="1"/>
  <c r="S72" i="13" l="1"/>
  <c r="Y72" i="13" s="1"/>
  <c r="R72" i="13"/>
  <c r="U71" i="13"/>
  <c r="S71" i="13"/>
  <c r="Y71" i="13" s="1"/>
  <c r="R71" i="13"/>
  <c r="U70" i="13"/>
  <c r="S70" i="13"/>
  <c r="Y70" i="13" s="1"/>
  <c r="R70" i="13"/>
  <c r="U69" i="13"/>
  <c r="S69" i="13"/>
  <c r="Y69" i="13" s="1"/>
  <c r="R69" i="13"/>
  <c r="U68" i="13"/>
  <c r="S68" i="13"/>
  <c r="Y68" i="13" s="1"/>
  <c r="R68" i="13"/>
  <c r="U67" i="13"/>
  <c r="S67" i="13"/>
  <c r="Y67" i="13" s="1"/>
  <c r="R67" i="13"/>
  <c r="U66" i="13"/>
  <c r="S66" i="13"/>
  <c r="Y66" i="13" s="1"/>
  <c r="R66" i="13"/>
  <c r="U65" i="13"/>
  <c r="S65" i="13"/>
  <c r="Y65" i="13" s="1"/>
  <c r="R65" i="13"/>
  <c r="U64" i="13"/>
  <c r="S64" i="13"/>
  <c r="Y64" i="13" s="1"/>
  <c r="R64" i="13"/>
  <c r="U63" i="13"/>
  <c r="S63" i="13"/>
  <c r="Y63" i="13" s="1"/>
  <c r="R63" i="13"/>
  <c r="U62" i="13"/>
  <c r="S62" i="13"/>
  <c r="Y62" i="13" s="1"/>
  <c r="R62" i="13"/>
  <c r="U61" i="13"/>
  <c r="S61" i="13"/>
  <c r="Y61" i="13" s="1"/>
  <c r="R61" i="13"/>
  <c r="U60" i="13"/>
  <c r="S60" i="13"/>
  <c r="Y60" i="13" s="1"/>
  <c r="R60" i="13"/>
  <c r="U59" i="13"/>
  <c r="S59" i="13"/>
  <c r="Y59" i="13" s="1"/>
  <c r="R59" i="13"/>
  <c r="U58" i="13"/>
  <c r="S58" i="13"/>
  <c r="Y58" i="13" s="1"/>
  <c r="R58" i="13"/>
  <c r="U57" i="13"/>
  <c r="S57" i="13"/>
  <c r="Y57" i="13" s="1"/>
  <c r="R57" i="13"/>
  <c r="U56" i="13"/>
  <c r="S56" i="13"/>
  <c r="Y56" i="13" s="1"/>
  <c r="R56" i="13"/>
  <c r="U55" i="13"/>
  <c r="S55" i="13"/>
  <c r="Y55" i="13" s="1"/>
  <c r="R55" i="13"/>
  <c r="Y54" i="13"/>
  <c r="U53" i="13"/>
  <c r="S53" i="13"/>
  <c r="Y53" i="13" s="1"/>
  <c r="R53" i="13"/>
  <c r="U52" i="13"/>
  <c r="S52" i="13"/>
  <c r="Y52" i="13" s="1"/>
  <c r="R52" i="13"/>
  <c r="U51" i="13"/>
  <c r="S51" i="13"/>
  <c r="Y51" i="13" s="1"/>
  <c r="R51" i="13"/>
  <c r="U50" i="13"/>
  <c r="S50" i="13"/>
  <c r="Y50" i="13" s="1"/>
  <c r="R50" i="13"/>
  <c r="U49" i="13"/>
  <c r="S49" i="13"/>
  <c r="Y49" i="13" s="1"/>
  <c r="R49" i="13"/>
  <c r="U48" i="13"/>
  <c r="S48" i="13"/>
  <c r="Y48" i="13" s="1"/>
  <c r="R48" i="13"/>
  <c r="U47" i="13"/>
  <c r="S47" i="13"/>
  <c r="Y47" i="13" s="1"/>
  <c r="R47" i="13"/>
  <c r="U46" i="13"/>
  <c r="S46" i="13"/>
  <c r="Y46" i="13" s="1"/>
  <c r="R46" i="13"/>
  <c r="U45" i="13"/>
  <c r="S45" i="13"/>
  <c r="Y45" i="13" s="1"/>
  <c r="R45" i="13"/>
  <c r="U44" i="13"/>
  <c r="S44" i="13"/>
  <c r="Y44" i="13" s="1"/>
  <c r="R44" i="13"/>
  <c r="U43" i="13"/>
  <c r="S43" i="13"/>
  <c r="Y43" i="13" s="1"/>
  <c r="R43" i="13"/>
  <c r="U42" i="13"/>
  <c r="S42" i="13"/>
  <c r="Y42" i="13" s="1"/>
  <c r="R42" i="13"/>
  <c r="U41" i="13"/>
  <c r="S41" i="13"/>
  <c r="Y41" i="13" s="1"/>
  <c r="R41" i="13"/>
  <c r="U40" i="13"/>
  <c r="S40" i="13"/>
  <c r="Y40" i="13" s="1"/>
  <c r="R40" i="13"/>
  <c r="U39" i="13"/>
  <c r="S39" i="13"/>
  <c r="Y39" i="13" s="1"/>
  <c r="R39" i="13"/>
  <c r="U38" i="13"/>
  <c r="S38" i="13"/>
  <c r="Y38" i="13" s="1"/>
  <c r="R38" i="13"/>
  <c r="U37" i="13"/>
  <c r="S37" i="13"/>
  <c r="Y37" i="13" s="1"/>
  <c r="R37" i="13"/>
  <c r="U36" i="13"/>
  <c r="S36" i="13"/>
  <c r="Y36" i="13" s="1"/>
  <c r="R36" i="13"/>
  <c r="U35" i="13"/>
  <c r="S35" i="13"/>
  <c r="Y35" i="13" s="1"/>
  <c r="R35" i="13"/>
  <c r="U34" i="13"/>
  <c r="S34" i="13"/>
  <c r="Y34" i="13" s="1"/>
  <c r="R34" i="13"/>
  <c r="U33" i="13"/>
  <c r="S33" i="13"/>
  <c r="Y33" i="13" s="1"/>
  <c r="R33" i="13"/>
  <c r="U32" i="13"/>
  <c r="S32" i="13"/>
  <c r="Y32" i="13" s="1"/>
  <c r="R32" i="13"/>
  <c r="U31" i="13"/>
  <c r="S31" i="13"/>
  <c r="Y31" i="13" s="1"/>
  <c r="R31" i="13"/>
  <c r="U30" i="13"/>
  <c r="S30" i="13"/>
  <c r="Y30" i="13" s="1"/>
  <c r="R30" i="13"/>
  <c r="U29" i="13"/>
  <c r="R29" i="13"/>
  <c r="U28" i="13"/>
  <c r="S28" i="13"/>
  <c r="Y28" i="13" s="1"/>
  <c r="R28" i="13"/>
  <c r="U27" i="13"/>
  <c r="S27" i="13"/>
  <c r="Y27" i="13" s="1"/>
  <c r="R27" i="13"/>
  <c r="U26" i="13"/>
  <c r="S26" i="13"/>
  <c r="Y26" i="13" s="1"/>
  <c r="R26" i="13"/>
  <c r="U25" i="13"/>
  <c r="S25" i="13"/>
  <c r="Y25" i="13" s="1"/>
  <c r="R25" i="13"/>
  <c r="U24" i="13"/>
  <c r="S24" i="13"/>
  <c r="Y24" i="13" s="1"/>
  <c r="R24" i="13"/>
  <c r="S6" i="13" l="1"/>
  <c r="Y6" i="13" s="1"/>
  <c r="S7" i="13"/>
  <c r="Y7" i="13" s="1"/>
  <c r="S8" i="13"/>
  <c r="Y8" i="13" s="1"/>
  <c r="Y9" i="13"/>
  <c r="S10" i="13"/>
  <c r="Y10" i="13" s="1"/>
  <c r="S11" i="13"/>
  <c r="Y11" i="13" s="1"/>
  <c r="S12" i="13"/>
  <c r="Y12" i="13" s="1"/>
  <c r="S13" i="13"/>
  <c r="Y13" i="13" s="1"/>
  <c r="S14" i="13"/>
  <c r="Y14" i="13" s="1"/>
  <c r="S15" i="13"/>
  <c r="Y15" i="13" s="1"/>
  <c r="S16" i="13"/>
  <c r="Y16" i="13" s="1"/>
  <c r="S17" i="13"/>
  <c r="Y17" i="13" s="1"/>
  <c r="S18" i="13"/>
  <c r="Y18" i="13" s="1"/>
  <c r="S19" i="13"/>
  <c r="Y19" i="13" s="1"/>
  <c r="S20" i="13"/>
  <c r="Y20" i="13" s="1"/>
  <c r="S21" i="13"/>
  <c r="Y21" i="13" s="1"/>
  <c r="S22" i="13"/>
  <c r="Y22" i="13" s="1"/>
  <c r="S23" i="13"/>
  <c r="Y23" i="13" s="1"/>
  <c r="R21" i="13" l="1"/>
  <c r="R5" i="13"/>
  <c r="R6" i="13"/>
  <c r="R7" i="13"/>
  <c r="R8" i="13"/>
  <c r="R9" i="13"/>
  <c r="R10" i="13"/>
  <c r="R11" i="13"/>
  <c r="R12" i="13"/>
  <c r="R13" i="13"/>
  <c r="R14" i="13"/>
  <c r="R15" i="13"/>
  <c r="R16" i="13"/>
  <c r="R17" i="13"/>
  <c r="R18" i="13"/>
  <c r="R19" i="13"/>
  <c r="R20" i="13"/>
  <c r="R22" i="13"/>
  <c r="R23" i="13"/>
  <c r="U5" i="13" l="1"/>
  <c r="U6" i="13"/>
  <c r="U8" i="13"/>
  <c r="U9" i="13"/>
  <c r="U10" i="13"/>
  <c r="U11" i="13"/>
  <c r="U12" i="13"/>
  <c r="U13" i="13"/>
  <c r="U14" i="13"/>
  <c r="U15" i="13"/>
  <c r="U16" i="13"/>
  <c r="U17" i="13"/>
  <c r="U18" i="13"/>
  <c r="U19" i="13"/>
  <c r="U20" i="13"/>
  <c r="U21" i="13"/>
  <c r="U22" i="13"/>
  <c r="U23" i="13"/>
</calcChain>
</file>

<file path=xl/sharedStrings.xml><?xml version="1.0" encoding="utf-8"?>
<sst xmlns="http://schemas.openxmlformats.org/spreadsheetml/2006/main" count="6735" uniqueCount="368">
  <si>
    <t>薬剤区分</t>
    <rPh sb="0" eb="4">
      <t>ヤクザイクブン</t>
    </rPh>
    <phoneticPr fontId="2"/>
  </si>
  <si>
    <t>製造形態
（委受託）</t>
    <rPh sb="0" eb="4">
      <t>セイゾウケイタイ</t>
    </rPh>
    <rPh sb="6" eb="9">
      <t>イジュタク</t>
    </rPh>
    <phoneticPr fontId="2"/>
  </si>
  <si>
    <t>自社製造品、共同開発品、</t>
    <rPh sb="0" eb="4">
      <t>ジシャセイゾウ</t>
    </rPh>
    <rPh sb="4" eb="5">
      <t>ヒン</t>
    </rPh>
    <rPh sb="6" eb="8">
      <t>キョウドウ</t>
    </rPh>
    <rPh sb="8" eb="10">
      <t>カイハツ</t>
    </rPh>
    <rPh sb="10" eb="11">
      <t>ヒン</t>
    </rPh>
    <phoneticPr fontId="2"/>
  </si>
  <si>
    <t>直近３年間の供給状況</t>
    <rPh sb="0" eb="2">
      <t>チョッキン</t>
    </rPh>
    <rPh sb="3" eb="5">
      <t>ネンカン</t>
    </rPh>
    <rPh sb="6" eb="8">
      <t>キョウキュウ</t>
    </rPh>
    <rPh sb="8" eb="10">
      <t>ジョウキョウ</t>
    </rPh>
    <phoneticPr fontId="2"/>
  </si>
  <si>
    <t>余剰製造能力（製造余力の種類 
（有事が起きた際に対応可能な予備対応力の種類）</t>
    <rPh sb="0" eb="2">
      <t>ヨジョウ</t>
    </rPh>
    <rPh sb="2" eb="4">
      <t>セイゾウ</t>
    </rPh>
    <rPh sb="4" eb="6">
      <t>ノウリョク</t>
    </rPh>
    <phoneticPr fontId="2"/>
  </si>
  <si>
    <t>有事が起きた際に、別途在庫放出が可能か？</t>
    <rPh sb="0" eb="2">
      <t>ユウジ</t>
    </rPh>
    <rPh sb="3" eb="4">
      <t>オ</t>
    </rPh>
    <rPh sb="6" eb="7">
      <t>サイ</t>
    </rPh>
    <rPh sb="9" eb="11">
      <t>ベット</t>
    </rPh>
    <rPh sb="11" eb="13">
      <t>ザイコ</t>
    </rPh>
    <rPh sb="13" eb="15">
      <t>ホウシュツ</t>
    </rPh>
    <rPh sb="16" eb="18">
      <t>カノウ</t>
    </rPh>
    <phoneticPr fontId="2"/>
  </si>
  <si>
    <t>指数</t>
    <rPh sb="0" eb="2">
      <t>シスウ</t>
    </rPh>
    <phoneticPr fontId="2"/>
  </si>
  <si>
    <t>在庫指数Dの理由</t>
    <phoneticPr fontId="2"/>
  </si>
  <si>
    <t>内用薬</t>
    <rPh sb="0" eb="3">
      <t>ナイヨウヤク</t>
    </rPh>
    <phoneticPr fontId="2"/>
  </si>
  <si>
    <t>①全て自社</t>
    <rPh sb="1" eb="2">
      <t>スベ</t>
    </rPh>
    <phoneticPr fontId="2"/>
  </si>
  <si>
    <t>○</t>
    <phoneticPr fontId="2"/>
  </si>
  <si>
    <t>①増加傾向</t>
    <rPh sb="1" eb="3">
      <t>ゾウカ</t>
    </rPh>
    <phoneticPr fontId="2"/>
  </si>
  <si>
    <t>①生産ロット数を増加</t>
    <phoneticPr fontId="2"/>
  </si>
  <si>
    <t>①在庫放出可能</t>
    <rPh sb="1" eb="3">
      <t>ザイコ</t>
    </rPh>
    <rPh sb="3" eb="5">
      <t>ホウシュツ</t>
    </rPh>
    <rPh sb="5" eb="7">
      <t>カノウ</t>
    </rPh>
    <phoneticPr fontId="2"/>
  </si>
  <si>
    <t>A</t>
    <phoneticPr fontId="2"/>
  </si>
  <si>
    <t xml:space="preserve">①有事による在庫放出中　
</t>
    <phoneticPr fontId="2"/>
  </si>
  <si>
    <t>注射薬</t>
    <rPh sb="0" eb="3">
      <t>チュウシャヤク</t>
    </rPh>
    <phoneticPr fontId="2"/>
  </si>
  <si>
    <t>②全て委託</t>
    <rPh sb="1" eb="2">
      <t>スベ</t>
    </rPh>
    <phoneticPr fontId="2"/>
  </si>
  <si>
    <t>②減少傾向</t>
    <rPh sb="1" eb="3">
      <t>ゲンショウ</t>
    </rPh>
    <rPh sb="3" eb="5">
      <t>ケイコウ</t>
    </rPh>
    <phoneticPr fontId="2"/>
  </si>
  <si>
    <t>②大スケールの製造設備への切り替え</t>
    <phoneticPr fontId="2"/>
  </si>
  <si>
    <t>B</t>
    <phoneticPr fontId="2"/>
  </si>
  <si>
    <t>②在庫消尽次第販売中止</t>
    <phoneticPr fontId="2"/>
  </si>
  <si>
    <t>外用薬</t>
    <rPh sb="0" eb="3">
      <t>ガイヨウヤク</t>
    </rPh>
    <phoneticPr fontId="2"/>
  </si>
  <si>
    <t>③包装等のみ自社</t>
    <phoneticPr fontId="2"/>
  </si>
  <si>
    <t>③季節性</t>
    <phoneticPr fontId="2"/>
  </si>
  <si>
    <t>③製造ラインの複数保有</t>
    <phoneticPr fontId="2"/>
  </si>
  <si>
    <t>C</t>
    <phoneticPr fontId="2"/>
  </si>
  <si>
    <t>③その他（備考欄に記入）</t>
    <phoneticPr fontId="2"/>
  </si>
  <si>
    <t>歯科用薬剤</t>
    <rPh sb="0" eb="5">
      <t>シカヨウヤクザイ</t>
    </rPh>
    <phoneticPr fontId="2"/>
  </si>
  <si>
    <t>④包装等のみ委託</t>
    <phoneticPr fontId="2"/>
  </si>
  <si>
    <t>④不規則</t>
    <rPh sb="1" eb="4">
      <t>フキソク</t>
    </rPh>
    <phoneticPr fontId="2"/>
  </si>
  <si>
    <t>④複数の製造拠点保有</t>
    <phoneticPr fontId="2"/>
  </si>
  <si>
    <t>D</t>
    <phoneticPr fontId="2"/>
  </si>
  <si>
    <t>⑤製剤製造一部委託</t>
    <rPh sb="1" eb="9">
      <t>セイザイセイゾウイチブイタク</t>
    </rPh>
    <phoneticPr fontId="2"/>
  </si>
  <si>
    <t>⑤横這い</t>
    <rPh sb="1" eb="3">
      <t>ヨコバ</t>
    </rPh>
    <phoneticPr fontId="2"/>
  </si>
  <si>
    <t>⑤製造余力無し</t>
    <rPh sb="1" eb="5">
      <t>セイゾウヨリョク</t>
    </rPh>
    <phoneticPr fontId="2"/>
  </si>
  <si>
    <t>⑥協業</t>
    <phoneticPr fontId="2"/>
  </si>
  <si>
    <t>⑥非公表</t>
    <rPh sb="1" eb="4">
      <t>ヒコウヒョウ</t>
    </rPh>
    <phoneticPr fontId="2"/>
  </si>
  <si>
    <t>【様式３】、【様式３－２】</t>
    <rPh sb="1" eb="3">
      <t>ヨウシキ</t>
    </rPh>
    <rPh sb="7" eb="9">
      <t>ヨウシキ</t>
    </rPh>
    <phoneticPr fontId="2"/>
  </si>
  <si>
    <t>更新日：</t>
    <rPh sb="0" eb="3">
      <t>コウシンビ</t>
    </rPh>
    <phoneticPr fontId="2"/>
  </si>
  <si>
    <t>ここまでWebサイト公表（様式３）←</t>
    <rPh sb="10" eb="12">
      <t>コウヒョウ</t>
    </rPh>
    <rPh sb="13" eb="15">
      <t>ヨウシキ</t>
    </rPh>
    <phoneticPr fontId="2"/>
  </si>
  <si>
    <t>→ここから厚労省に報告（様式３－２）</t>
    <rPh sb="5" eb="8">
      <t>コウロウショウ</t>
    </rPh>
    <rPh sb="9" eb="11">
      <t>ホウコク</t>
    </rPh>
    <rPh sb="12" eb="14">
      <t>ヨウシキ</t>
    </rPh>
    <phoneticPr fontId="2"/>
  </si>
  <si>
    <t>薬価基準収載
医薬品コード</t>
    <rPh sb="0" eb="2">
      <t>ヤッカ</t>
    </rPh>
    <rPh sb="2" eb="4">
      <t>キジュン</t>
    </rPh>
    <rPh sb="4" eb="6">
      <t>シュウサイ</t>
    </rPh>
    <rPh sb="7" eb="10">
      <t>イヤクヒン</t>
    </rPh>
    <phoneticPr fontId="2"/>
  </si>
  <si>
    <t>YJコード</t>
    <phoneticPr fontId="2"/>
  </si>
  <si>
    <t>製造販売業者</t>
    <rPh sb="0" eb="4">
      <t>セイゾウハンバイ</t>
    </rPh>
    <rPh sb="4" eb="6">
      <t>ギョウシャ</t>
    </rPh>
    <phoneticPr fontId="2"/>
  </si>
  <si>
    <t>品名</t>
    <rPh sb="0" eb="2">
      <t>ヒンメイ</t>
    </rPh>
    <phoneticPr fontId="2"/>
  </si>
  <si>
    <t>規格</t>
    <rPh sb="0" eb="2">
      <t>キカク</t>
    </rPh>
    <phoneticPr fontId="2"/>
  </si>
  <si>
    <t>直近３年間の供給状況</t>
    <rPh sb="0" eb="2">
      <t>チョッキン</t>
    </rPh>
    <rPh sb="3" eb="5">
      <t>ネンカン</t>
    </rPh>
    <rPh sb="6" eb="10">
      <t>キョウキュウジョウキョウ</t>
    </rPh>
    <phoneticPr fontId="2"/>
  </si>
  <si>
    <t>余剰製造能力（製造余力）の種類
（有事が起きた際に対応可能な予備対応力の種類）</t>
    <rPh sb="0" eb="6">
      <t>ヨジョウセイゾウノウリョク</t>
    </rPh>
    <rPh sb="7" eb="11">
      <t>セイゾウヨリョク</t>
    </rPh>
    <rPh sb="13" eb="15">
      <t>シュルイ</t>
    </rPh>
    <phoneticPr fontId="2"/>
  </si>
  <si>
    <r>
      <rPr>
        <b/>
        <sz val="10.5"/>
        <color theme="1"/>
        <rFont val="游ゴシック"/>
        <family val="3"/>
        <charset val="128"/>
        <scheme val="minor"/>
      </rPr>
      <t xml:space="preserve">製造余力指数 
（「向こう3か月以内にさらに追加で増産して供給できる量」の指標） </t>
    </r>
    <r>
      <rPr>
        <sz val="10.5"/>
        <color theme="1"/>
        <rFont val="游ゴシック"/>
        <family val="3"/>
        <charset val="128"/>
        <scheme val="minor"/>
      </rPr>
      <t xml:space="preserve">
※在庫放出分は除く。
※Q列の値を反映
A：0.5以上
B：0～0.5
C：0
D：出荷停止中</t>
    </r>
    <rPh sb="0" eb="4">
      <t>セイゾウヨリョク</t>
    </rPh>
    <rPh sb="10" eb="11">
      <t>ム</t>
    </rPh>
    <rPh sb="25" eb="27">
      <t>ゾウサン</t>
    </rPh>
    <rPh sb="44" eb="49">
      <t>ザイコホウシュツブン</t>
    </rPh>
    <rPh sb="50" eb="51">
      <t>ノゾ</t>
    </rPh>
    <rPh sb="56" eb="57">
      <t>レツ</t>
    </rPh>
    <rPh sb="58" eb="59">
      <t>アタイ</t>
    </rPh>
    <rPh sb="60" eb="62">
      <t>ハンエイ</t>
    </rPh>
    <rPh sb="69" eb="71">
      <t>イジョウ</t>
    </rPh>
    <rPh sb="86" eb="91">
      <t>シュッカテイシチュウ</t>
    </rPh>
    <phoneticPr fontId="2"/>
  </si>
  <si>
    <t>有事が起きた際に在庫放出の対応が可能か？</t>
    <rPh sb="0" eb="2">
      <t>ユウジ</t>
    </rPh>
    <rPh sb="3" eb="4">
      <t>オ</t>
    </rPh>
    <rPh sb="6" eb="7">
      <t>サイ</t>
    </rPh>
    <rPh sb="8" eb="10">
      <t>ザイコ</t>
    </rPh>
    <rPh sb="10" eb="12">
      <t>ホウシュツ</t>
    </rPh>
    <rPh sb="13" eb="15">
      <t>タイオウ</t>
    </rPh>
    <rPh sb="16" eb="18">
      <t>カノウ</t>
    </rPh>
    <phoneticPr fontId="2"/>
  </si>
  <si>
    <r>
      <rPr>
        <b/>
        <sz val="10.5"/>
        <color theme="1"/>
        <rFont val="游ゴシック"/>
        <family val="3"/>
        <charset val="128"/>
        <scheme val="minor"/>
      </rPr>
      <t>在庫指数
（3か月を1とした場合の比較）</t>
    </r>
    <r>
      <rPr>
        <sz val="10.5"/>
        <color theme="1"/>
        <rFont val="游ゴシック"/>
        <family val="3"/>
        <charset val="128"/>
        <scheme val="minor"/>
      </rPr>
      <t xml:space="preserve"> 
※T列の値を反映
A：1.5以上
 B：1～1.5
C：1
D：1未満</t>
    </r>
    <rPh sb="0" eb="2">
      <t>ザイコ</t>
    </rPh>
    <rPh sb="2" eb="4">
      <t>シスウ</t>
    </rPh>
    <rPh sb="8" eb="9">
      <t>ゲツ</t>
    </rPh>
    <rPh sb="14" eb="16">
      <t>バアイ</t>
    </rPh>
    <rPh sb="17" eb="19">
      <t>ヒカク</t>
    </rPh>
    <rPh sb="25" eb="26">
      <t>レツ</t>
    </rPh>
    <rPh sb="27" eb="28">
      <t>アタイ</t>
    </rPh>
    <rPh sb="29" eb="31">
      <t>ハンエイ</t>
    </rPh>
    <rPh sb="38" eb="40">
      <t>イジョウ</t>
    </rPh>
    <rPh sb="57" eb="59">
      <t>ミマン</t>
    </rPh>
    <phoneticPr fontId="2"/>
  </si>
  <si>
    <t>備考</t>
    <rPh sb="0" eb="2">
      <t>ビコウ</t>
    </rPh>
    <phoneticPr fontId="2"/>
  </si>
  <si>
    <r>
      <rPr>
        <b/>
        <sz val="10.5"/>
        <color theme="1"/>
        <rFont val="游ゴシック"/>
        <family val="3"/>
        <charset val="128"/>
        <scheme val="minor"/>
      </rPr>
      <t>供給量を増加させるための
具体的な想定対応方法</t>
    </r>
    <r>
      <rPr>
        <sz val="10.5"/>
        <color theme="1"/>
        <rFont val="游ゴシック"/>
        <family val="3"/>
        <charset val="128"/>
        <scheme val="minor"/>
      </rPr>
      <t xml:space="preserve">
※自由記載</t>
    </r>
    <rPh sb="0" eb="2">
      <t>キョウキュウ</t>
    </rPh>
    <rPh sb="2" eb="3">
      <t>リョウ</t>
    </rPh>
    <rPh sb="4" eb="6">
      <t>ゾウカ</t>
    </rPh>
    <rPh sb="13" eb="15">
      <t>グタイ</t>
    </rPh>
    <rPh sb="14" eb="15">
      <t>カラダ</t>
    </rPh>
    <rPh sb="26" eb="30">
      <t>ジユウキサイ</t>
    </rPh>
    <phoneticPr fontId="2"/>
  </si>
  <si>
    <r>
      <rPr>
        <b/>
        <sz val="10.5"/>
        <rFont val="游ゴシック"/>
        <family val="3"/>
        <charset val="128"/>
        <scheme val="minor"/>
      </rPr>
      <t>(A)製造余力指数の算出のための基準 （薬価基準収載単位ではない）</t>
    </r>
    <r>
      <rPr>
        <sz val="10.5"/>
        <rFont val="游ゴシック"/>
        <family val="3"/>
        <charset val="128"/>
        <scheme val="minor"/>
      </rPr>
      <t xml:space="preserve">
※｢過去３年間における連続した最大供給実績3か月分（４半期毎）｣又は｢直近3か月分｣のいずれか大きい方を記載
</t>
    </r>
    <rPh sb="3" eb="5">
      <t>セイゾウ</t>
    </rPh>
    <rPh sb="5" eb="7">
      <t>ヨリョク</t>
    </rPh>
    <rPh sb="7" eb="9">
      <t>シスウ</t>
    </rPh>
    <phoneticPr fontId="2"/>
  </si>
  <si>
    <r>
      <rPr>
        <b/>
        <sz val="10.5"/>
        <color theme="1"/>
        <rFont val="游ゴシック"/>
        <family val="3"/>
        <charset val="128"/>
        <scheme val="minor"/>
      </rPr>
      <t>（B）製造余力
 （向こう3か月以内にさらに追加で増産して供給できる量）</t>
    </r>
    <r>
      <rPr>
        <sz val="10.5"/>
        <color theme="1"/>
        <rFont val="游ゴシック"/>
        <family val="3"/>
        <charset val="128"/>
        <scheme val="minor"/>
      </rPr>
      <t xml:space="preserve">
※H列の余剰製造能力の種類が⑤の場合０を記入</t>
    </r>
    <rPh sb="3" eb="7">
      <t>セイゾウヨリョク</t>
    </rPh>
    <rPh sb="25" eb="27">
      <t>ゾウサン</t>
    </rPh>
    <rPh sb="40" eb="41">
      <t>レツ</t>
    </rPh>
    <rPh sb="42" eb="48">
      <t>ヨジョウセイゾウノウリョク</t>
    </rPh>
    <rPh sb="58" eb="60">
      <t>キニュウ</t>
    </rPh>
    <phoneticPr fontId="2"/>
  </si>
  <si>
    <r>
      <rPr>
        <b/>
        <sz val="10.5"/>
        <color theme="1"/>
        <rFont val="游ゴシック"/>
        <family val="3"/>
        <charset val="128"/>
        <scheme val="minor"/>
      </rPr>
      <t>製造余力指数
(B/A)</t>
    </r>
    <r>
      <rPr>
        <sz val="10.5"/>
        <color theme="1"/>
        <rFont val="游ゴシック"/>
        <family val="3"/>
        <charset val="128"/>
        <scheme val="minor"/>
      </rPr>
      <t xml:space="preserve">
※在庫放出分は除く。
※自動入力</t>
    </r>
    <rPh sb="26" eb="30">
      <t>ジドウニュウリョク</t>
    </rPh>
    <phoneticPr fontId="2"/>
  </si>
  <si>
    <r>
      <rPr>
        <b/>
        <sz val="10.5"/>
        <color theme="1"/>
        <rFont val="游ゴシック"/>
        <family val="3"/>
        <charset val="128"/>
        <scheme val="minor"/>
      </rPr>
      <t>(Ｃ)現在の在庫確保量算出のための基準（月）</t>
    </r>
    <r>
      <rPr>
        <sz val="10.5"/>
        <color theme="1"/>
        <rFont val="游ゴシック"/>
        <family val="3"/>
        <charset val="128"/>
        <scheme val="minor"/>
      </rPr>
      <t xml:space="preserve">
※（A）÷３</t>
    </r>
    <rPh sb="3" eb="5">
      <t>ゲンザイ</t>
    </rPh>
    <rPh sb="6" eb="8">
      <t>ザイコ</t>
    </rPh>
    <rPh sb="8" eb="10">
      <t>カクホ</t>
    </rPh>
    <rPh sb="10" eb="11">
      <t>リョウ</t>
    </rPh>
    <rPh sb="11" eb="13">
      <t>サンシュツ</t>
    </rPh>
    <rPh sb="17" eb="19">
      <t>キジュン</t>
    </rPh>
    <rPh sb="20" eb="21">
      <t>ゲツ</t>
    </rPh>
    <phoneticPr fontId="2"/>
  </si>
  <si>
    <r>
      <rPr>
        <b/>
        <sz val="10.5"/>
        <color theme="1"/>
        <rFont val="游ゴシック"/>
        <family val="3"/>
        <charset val="128"/>
        <scheme val="minor"/>
      </rPr>
      <t>(Ｄ)現在の
在庫確保量 （月）</t>
    </r>
    <r>
      <rPr>
        <sz val="10.5"/>
        <color theme="1"/>
        <rFont val="游ゴシック"/>
        <family val="3"/>
        <charset val="128"/>
        <scheme val="minor"/>
      </rPr>
      <t xml:space="preserve">
※(Ｃ)を基準に算出
</t>
    </r>
    <rPh sb="3" eb="5">
      <t>ゲンザイ</t>
    </rPh>
    <rPh sb="7" eb="9">
      <t>ザイコ</t>
    </rPh>
    <rPh sb="9" eb="11">
      <t>カクホ</t>
    </rPh>
    <rPh sb="11" eb="12">
      <t>リョウ</t>
    </rPh>
    <rPh sb="14" eb="15">
      <t>ゲツ</t>
    </rPh>
    <rPh sb="23" eb="25">
      <t>キジュン</t>
    </rPh>
    <rPh sb="26" eb="28">
      <t>サンシュツ</t>
    </rPh>
    <phoneticPr fontId="2"/>
  </si>
  <si>
    <r>
      <rPr>
        <b/>
        <sz val="10.5"/>
        <color theme="1"/>
        <rFont val="游ゴシック"/>
        <family val="3"/>
        <charset val="128"/>
        <scheme val="minor"/>
      </rPr>
      <t>在庫指数</t>
    </r>
    <r>
      <rPr>
        <sz val="10.5"/>
        <color theme="1"/>
        <rFont val="游ゴシック"/>
        <family val="3"/>
        <charset val="128"/>
        <scheme val="minor"/>
      </rPr>
      <t xml:space="preserve">
※（Ｄ）÷３
※「現在の在庫確保量」を３か月で除したもの
※自動入力</t>
    </r>
    <rPh sb="0" eb="2">
      <t>ザイコ</t>
    </rPh>
    <rPh sb="2" eb="4">
      <t>シスウ</t>
    </rPh>
    <rPh sb="15" eb="17">
      <t>ゲンザイ</t>
    </rPh>
    <rPh sb="18" eb="20">
      <t>ザイコ</t>
    </rPh>
    <rPh sb="20" eb="22">
      <t>カクホ</t>
    </rPh>
    <rPh sb="22" eb="23">
      <t>リョウ</t>
    </rPh>
    <rPh sb="27" eb="28">
      <t>ゲツ</t>
    </rPh>
    <rPh sb="29" eb="30">
      <t>ジョ</t>
    </rPh>
    <rPh sb="36" eb="38">
      <t>ジドウ</t>
    </rPh>
    <rPh sb="38" eb="40">
      <t>ニュウリョク</t>
    </rPh>
    <phoneticPr fontId="2"/>
  </si>
  <si>
    <t>2023 3月末在庫</t>
    <rPh sb="6" eb="7">
      <t>ガツ</t>
    </rPh>
    <rPh sb="7" eb="8">
      <t>マツ</t>
    </rPh>
    <rPh sb="8" eb="10">
      <t>ザイコ</t>
    </rPh>
    <phoneticPr fontId="2"/>
  </si>
  <si>
    <t>2171022F3013</t>
  </si>
  <si>
    <t>2171022F3340</t>
  </si>
  <si>
    <t>武田テバファーマ</t>
  </si>
  <si>
    <t>アムロジピンOD錠2.5mg｢武田テバ｣</t>
    <phoneticPr fontId="2"/>
  </si>
  <si>
    <t>2.5mg1錠</t>
  </si>
  <si>
    <t>C</t>
  </si>
  <si>
    <t>A</t>
  </si>
  <si>
    <t>委託製造契約で、3か月以内の増産は基本的に不可</t>
    <phoneticPr fontId="2"/>
  </si>
  <si>
    <t>委託製造のため、委託先と協議</t>
    <rPh sb="0" eb="4">
      <t>イタクセイゾウ</t>
    </rPh>
    <rPh sb="8" eb="11">
      <t>イタクサキ</t>
    </rPh>
    <rPh sb="12" eb="14">
      <t>キョウギ</t>
    </rPh>
    <phoneticPr fontId="2"/>
  </si>
  <si>
    <t>2171022F4010</t>
  </si>
  <si>
    <t>2171022F4346</t>
  </si>
  <si>
    <t>アムロジピンOD錠5mg｢武田テバ｣</t>
    <phoneticPr fontId="2"/>
  </si>
  <si>
    <t>5mg1錠</t>
  </si>
  <si>
    <t>2171022F6284</t>
  </si>
  <si>
    <t>アムロジピンOD錠10mg｢武田テバ｣</t>
    <phoneticPr fontId="2"/>
  </si>
  <si>
    <t>10mg1錠</t>
  </si>
  <si>
    <t>2239001F1017</t>
  </si>
  <si>
    <t>2239001F1475</t>
  </si>
  <si>
    <t>アンブロキソール塩酸塩錠15mg｢タイヨー｣</t>
    <phoneticPr fontId="2"/>
  </si>
  <si>
    <t>15mg1錠</t>
  </si>
  <si>
    <t>B</t>
  </si>
  <si>
    <t>2239001Q1018</t>
  </si>
  <si>
    <t>2239001Q1115</t>
  </si>
  <si>
    <t>アンブロキソール塩酸塩シロップ小児用0.3%｢タイヨー｣</t>
    <phoneticPr fontId="2"/>
  </si>
  <si>
    <t>0.3%1mL</t>
  </si>
  <si>
    <t>D</t>
  </si>
  <si>
    <t>③その他（備考欄に記入）</t>
  </si>
  <si>
    <t>需要の上振れ</t>
    <rPh sb="0" eb="2">
      <t>ジュヨウ</t>
    </rPh>
    <rPh sb="3" eb="5">
      <t>ウワブ</t>
    </rPh>
    <phoneticPr fontId="2"/>
  </si>
  <si>
    <t>2239001S1015</t>
  </si>
  <si>
    <t>2239001S1090</t>
  </si>
  <si>
    <t>アンブロキソール塩酸塩内用液0.75%｢タイヨー｣</t>
    <phoneticPr fontId="2"/>
  </si>
  <si>
    <t>0.75%1mL</t>
  </si>
  <si>
    <t>2189018F1019</t>
  </si>
  <si>
    <t>2189018F1159</t>
  </si>
  <si>
    <t>エゼチミブ錠10mg｢武田テバ｣</t>
    <phoneticPr fontId="2"/>
  </si>
  <si>
    <t>2189019M1055</t>
  </si>
  <si>
    <t>オメガ-3脂肪酸エチル粒状カプセル2g｢武田テバ｣</t>
    <phoneticPr fontId="2"/>
  </si>
  <si>
    <t>2g1包</t>
  </si>
  <si>
    <t>2329022H2015</t>
  </si>
  <si>
    <t>2329022H2198</t>
  </si>
  <si>
    <t>オメプラゾール腸溶錠10mg｢武田テバ｣</t>
    <phoneticPr fontId="2"/>
  </si>
  <si>
    <t>2329022H1019</t>
  </si>
  <si>
    <t>2329022H1221</t>
  </si>
  <si>
    <t>オメプラゾール腸溶錠20mg｢武田テバ｣</t>
    <phoneticPr fontId="2"/>
  </si>
  <si>
    <t>20mg1錠</t>
  </si>
  <si>
    <t>2149111F1044</t>
  </si>
  <si>
    <t>カデチア配合錠LD｢テバ｣</t>
    <phoneticPr fontId="2"/>
  </si>
  <si>
    <t>1錠</t>
  </si>
  <si>
    <t>2149111F2040</t>
  </si>
  <si>
    <t>カデチア配合錠HD｢テバ｣</t>
    <phoneticPr fontId="2"/>
  </si>
  <si>
    <t>2149040F1018</t>
  </si>
  <si>
    <t>2149040F1379</t>
  </si>
  <si>
    <t>カンデサルタン錠2mg｢武田テバ｣</t>
    <phoneticPr fontId="2"/>
  </si>
  <si>
    <t>2mg1錠</t>
  </si>
  <si>
    <t>委託先業務停止影響により在庫低め（回復中）</t>
    <rPh sb="0" eb="3">
      <t>イタクサキ</t>
    </rPh>
    <rPh sb="3" eb="7">
      <t>ギョウムテイシ</t>
    </rPh>
    <rPh sb="7" eb="9">
      <t>エイキョウ</t>
    </rPh>
    <rPh sb="12" eb="15">
      <t>ザイコヒク</t>
    </rPh>
    <rPh sb="17" eb="20">
      <t>カイフクチュウ</t>
    </rPh>
    <phoneticPr fontId="2"/>
  </si>
  <si>
    <t>2149040F2014</t>
  </si>
  <si>
    <t>2149040F2375</t>
  </si>
  <si>
    <t>カンデサルタン錠4mg｢武田テバ｣</t>
    <phoneticPr fontId="2"/>
  </si>
  <si>
    <t>4mg1錠</t>
  </si>
  <si>
    <t>2149040F3010</t>
  </si>
  <si>
    <t>2149040F3371</t>
  </si>
  <si>
    <t>カンデサルタン錠8mg｢武田テバ｣</t>
    <phoneticPr fontId="2"/>
  </si>
  <si>
    <t>8mg1錠</t>
  </si>
  <si>
    <t>2149040F4017</t>
  </si>
  <si>
    <t>2149040F4378</t>
  </si>
  <si>
    <t>カンデサルタン錠12mg｢武田テバ｣</t>
    <phoneticPr fontId="2"/>
  </si>
  <si>
    <t>12mg1錠</t>
  </si>
  <si>
    <t>2149121F1072</t>
  </si>
  <si>
    <t>ジルムロ配合錠LD｢武田テバ｣</t>
    <phoneticPr fontId="2"/>
  </si>
  <si>
    <t>2149121F2079</t>
  </si>
  <si>
    <t>ジルムロ配合錠HD｢武田テバ｣</t>
    <phoneticPr fontId="2"/>
  </si>
  <si>
    <t>原薬の律速</t>
    <rPh sb="0" eb="2">
      <t>ゲンヤク</t>
    </rPh>
    <rPh sb="3" eb="5">
      <t>リッソク</t>
    </rPh>
    <phoneticPr fontId="2"/>
  </si>
  <si>
    <t>2189011F1017</t>
  </si>
  <si>
    <t>2189011F1297</t>
  </si>
  <si>
    <t>シンバスタチン錠5mg｢武田テバ｣</t>
    <phoneticPr fontId="2"/>
  </si>
  <si>
    <t>2189011F2250</t>
  </si>
  <si>
    <t>シンバスタチン錠10mg｢武田テバ｣</t>
    <phoneticPr fontId="2"/>
  </si>
  <si>
    <t>2189011F3222</t>
  </si>
  <si>
    <t>シンバスタチン錠20mg｢武田テバ｣</t>
    <phoneticPr fontId="2"/>
  </si>
  <si>
    <t>1169010F1015</t>
  </si>
  <si>
    <t>1169010F1040</t>
  </si>
  <si>
    <t>セレギリン塩酸塩錠2.5mg｢タイヨー｣</t>
    <phoneticPr fontId="2"/>
  </si>
  <si>
    <t>1149037F1011</t>
  </si>
  <si>
    <t>1149037F1135</t>
  </si>
  <si>
    <t>セレコキシブ錠100mg｢武田テバ｣</t>
    <phoneticPr fontId="2"/>
  </si>
  <si>
    <t>100mg1錠</t>
  </si>
  <si>
    <t>1149037F2131</t>
  </si>
  <si>
    <t>セレコキシブ錠200mg｢武田テバ｣</t>
    <phoneticPr fontId="2"/>
  </si>
  <si>
    <t>200mg1錠</t>
  </si>
  <si>
    <t>2499011M1108</t>
  </si>
  <si>
    <t>デュタステリドカプセル0.5mgAV｢武田テバ｣</t>
    <phoneticPr fontId="2"/>
  </si>
  <si>
    <t>0.5mg1カプセル</t>
  </si>
  <si>
    <t>需要の上振れと長納期により調整困難</t>
    <rPh sb="0" eb="2">
      <t>ジュヨウ</t>
    </rPh>
    <rPh sb="3" eb="5">
      <t>ウワブ</t>
    </rPh>
    <rPh sb="7" eb="10">
      <t>チョウノウキ</t>
    </rPh>
    <rPh sb="13" eb="15">
      <t>チョウセイ</t>
    </rPh>
    <rPh sb="15" eb="17">
      <t>コンナン</t>
    </rPh>
    <phoneticPr fontId="2"/>
  </si>
  <si>
    <t>2149026F1018</t>
  </si>
  <si>
    <t>2149026F1239</t>
  </si>
  <si>
    <t>ドキサゾシン錠0.5mg｢テバ｣</t>
    <phoneticPr fontId="2"/>
  </si>
  <si>
    <t>0.5mg1錠</t>
  </si>
  <si>
    <t>2149026F2014</t>
  </si>
  <si>
    <t>2149026F2278</t>
  </si>
  <si>
    <t>ドキサゾシン錠1mg｢テバ｣</t>
    <phoneticPr fontId="2"/>
  </si>
  <si>
    <t>1mg1錠</t>
  </si>
  <si>
    <t>2149026F3010</t>
  </si>
  <si>
    <t>2149026F3274</t>
  </si>
  <si>
    <t>ドキサゾシン錠2mg｢テバ｣</t>
    <phoneticPr fontId="2"/>
  </si>
  <si>
    <t>2149026F4220</t>
  </si>
  <si>
    <t>ドキサゾシン錠4mg｢テバ｣</t>
    <phoneticPr fontId="2"/>
  </si>
  <si>
    <t>1190012F1310</t>
  </si>
  <si>
    <t>ドネペジル塩酸塩錠3mg｢テバ｣</t>
    <phoneticPr fontId="2"/>
  </si>
  <si>
    <t>3mg1錠</t>
  </si>
  <si>
    <t>1190012F2316</t>
  </si>
  <si>
    <t>ドネペジル塩酸塩錠5mg｢テバ｣</t>
    <phoneticPr fontId="2"/>
  </si>
  <si>
    <t>1190012F5226</t>
  </si>
  <si>
    <t>ドネペジル塩酸塩錠10mg｢テバ｣</t>
    <phoneticPr fontId="2"/>
  </si>
  <si>
    <t>1190012F3320</t>
  </si>
  <si>
    <t>ドネペジル塩酸塩OD錠3mg｢テバ｣</t>
    <phoneticPr fontId="2"/>
  </si>
  <si>
    <t>1190012F4327</t>
  </si>
  <si>
    <t>ドネペジル塩酸塩OD錠5mg｢テバ｣</t>
    <phoneticPr fontId="2"/>
  </si>
  <si>
    <t>1190012F6230</t>
  </si>
  <si>
    <t>ドネペジル塩酸塩OD錠10mg｢テバ｣</t>
    <phoneticPr fontId="2"/>
  </si>
  <si>
    <t>3969007F1016</t>
  </si>
  <si>
    <t>3969007F1326</t>
  </si>
  <si>
    <t>ピオグリタゾン錠15mg｢武田テバ｣</t>
    <phoneticPr fontId="2"/>
  </si>
  <si>
    <t>3969007F2322</t>
  </si>
  <si>
    <t>ピオグリタゾン錠30mg｢武田テバ｣</t>
    <phoneticPr fontId="2"/>
  </si>
  <si>
    <t>30mg1錠</t>
  </si>
  <si>
    <t>2123016F3010</t>
  </si>
  <si>
    <t>2123016F3070</t>
  </si>
  <si>
    <t>ビソプロロールフマル酸塩錠0.625mg｢テバ｣</t>
    <phoneticPr fontId="2"/>
  </si>
  <si>
    <t>0.625mg1錠</t>
  </si>
  <si>
    <t>2123016F1018</t>
  </si>
  <si>
    <t>2123016F1166</t>
  </si>
  <si>
    <t>ビソプロロールフマル酸塩錠2.5mg｢テバ｣</t>
    <phoneticPr fontId="2"/>
  </si>
  <si>
    <t>2123016F2014</t>
  </si>
  <si>
    <t>2123016F2243</t>
  </si>
  <si>
    <t>ビソプロロールフマル酸塩錠5mg｢テバ｣</t>
    <phoneticPr fontId="2"/>
  </si>
  <si>
    <t>2325003F1016</t>
  </si>
  <si>
    <t>2325003F1296</t>
  </si>
  <si>
    <t>ファモチジン錠10mg｢テバ｣</t>
    <phoneticPr fontId="2"/>
  </si>
  <si>
    <t>2325003F2012</t>
  </si>
  <si>
    <t>2325003F2314</t>
  </si>
  <si>
    <t>ファモチジン錠20mg｢テバ｣</t>
    <phoneticPr fontId="2"/>
  </si>
  <si>
    <t>2325003F3019</t>
  </si>
  <si>
    <t>2325003F3221</t>
  </si>
  <si>
    <t>ファモチジンOD錠10mg｢テバ｣</t>
    <phoneticPr fontId="2"/>
  </si>
  <si>
    <t>2325003F4015</t>
  </si>
  <si>
    <t>2325003F4244</t>
  </si>
  <si>
    <t>ファモチジンOD錠20mg｢テバ｣</t>
    <phoneticPr fontId="2"/>
  </si>
  <si>
    <t>2183006F3015</t>
  </si>
  <si>
    <t>2183006F3040</t>
  </si>
  <si>
    <t>フェノフィブラート錠53.3mg｢武田テバ｣</t>
    <phoneticPr fontId="2"/>
  </si>
  <si>
    <t>53.3mg1錠</t>
  </si>
  <si>
    <t>2183006F4011</t>
  </si>
  <si>
    <t>2183006F4046</t>
  </si>
  <si>
    <t>フェノフィブラート錠80mg｢武田テバ｣</t>
    <phoneticPr fontId="2"/>
  </si>
  <si>
    <t>80mg1錠</t>
  </si>
  <si>
    <t>1190017F1010</t>
  </si>
  <si>
    <t>1190017F1177</t>
  </si>
  <si>
    <t>プレガバリンOD錠25mg｢武田テバ｣</t>
    <phoneticPr fontId="2"/>
  </si>
  <si>
    <t>25mg1錠</t>
  </si>
  <si>
    <t>1190017F4044</t>
  </si>
  <si>
    <t>プレガバリンOD錠50mg｢武田テバ｣</t>
    <phoneticPr fontId="2"/>
  </si>
  <si>
    <t>50mg1錠</t>
  </si>
  <si>
    <t>1190017F2017</t>
  </si>
  <si>
    <t>1190017F2173</t>
  </si>
  <si>
    <t>プレガバリンOD錠75mg｢武田テバ｣</t>
    <phoneticPr fontId="2"/>
  </si>
  <si>
    <t>75mg1錠</t>
  </si>
  <si>
    <t>1190017F3013</t>
  </si>
  <si>
    <t>1190017F3170</t>
  </si>
  <si>
    <t>プレガバリンOD錠150mg｢武田テバ｣</t>
    <phoneticPr fontId="2"/>
  </si>
  <si>
    <t>150mg1錠</t>
  </si>
  <si>
    <t>1124009F1010</t>
  </si>
  <si>
    <t>1124009F1371</t>
  </si>
  <si>
    <t>ブロチゾラム錠0.25mg｢テバ｣</t>
    <phoneticPr fontId="2"/>
  </si>
  <si>
    <t>0.25mg1錠</t>
  </si>
  <si>
    <t>1124009F2017</t>
  </si>
  <si>
    <t>1124009F2092</t>
  </si>
  <si>
    <t>ブロチゾラムOD錠0.25mg｢テバ｣</t>
    <phoneticPr fontId="2"/>
  </si>
  <si>
    <t>3969004F1012</t>
  </si>
  <si>
    <t>3969004F1330</t>
  </si>
  <si>
    <t>ボグリボース錠0.2mg｢武田テバ｣</t>
    <phoneticPr fontId="2"/>
  </si>
  <si>
    <t>0.2mg1錠</t>
  </si>
  <si>
    <t>3969004F2019</t>
  </si>
  <si>
    <t>3969004F2337</t>
  </si>
  <si>
    <t>ボグリボース錠0.3mg｢武田テバ｣</t>
    <phoneticPr fontId="2"/>
  </si>
  <si>
    <t>0.3mg1錠</t>
  </si>
  <si>
    <t>3969004F3015</t>
  </si>
  <si>
    <t>3969004F3147</t>
  </si>
  <si>
    <t>ボグリボースOD錠0.2mg｢武田テバ｣</t>
    <phoneticPr fontId="2"/>
  </si>
  <si>
    <t>委託先業務停止影響により在庫低め（回復中）
委託製造契約で、3か月以内の増産は基本的に不可</t>
    <rPh sb="0" eb="3">
      <t>イタクサキ</t>
    </rPh>
    <rPh sb="3" eb="7">
      <t>ギョウムテイシ</t>
    </rPh>
    <rPh sb="7" eb="9">
      <t>エイキョウ</t>
    </rPh>
    <rPh sb="12" eb="15">
      <t>ザイコヒク</t>
    </rPh>
    <rPh sb="17" eb="20">
      <t>カイフクチュウ</t>
    </rPh>
    <phoneticPr fontId="2"/>
  </si>
  <si>
    <t>3969004F4011</t>
  </si>
  <si>
    <t>3969004F4143</t>
  </si>
  <si>
    <t>ボグリボースOD錠0.3mg｢武田テバ｣</t>
    <phoneticPr fontId="2"/>
  </si>
  <si>
    <t>1190016F1032</t>
  </si>
  <si>
    <t>ラメルテオン錠8mg｢武田テバ｣</t>
    <phoneticPr fontId="2"/>
  </si>
  <si>
    <t>2329023F1012</t>
  </si>
  <si>
    <t>2329023F1144</t>
  </si>
  <si>
    <t>ランソプラゾールOD錠15mg｢武田テバ｣</t>
    <phoneticPr fontId="2"/>
  </si>
  <si>
    <t>2329023F2019</t>
  </si>
  <si>
    <t>2329023F2140</t>
  </si>
  <si>
    <t>ランソプラゾールOD錠30mg｢武田テバ｣</t>
    <phoneticPr fontId="2"/>
  </si>
  <si>
    <t>4490028F1140</t>
  </si>
  <si>
    <t>レボセチリジン塩酸塩錠5mg｢武田テバ｣</t>
    <phoneticPr fontId="2"/>
  </si>
  <si>
    <t>1149019F1013</t>
  </si>
  <si>
    <t>1149019F1730</t>
  </si>
  <si>
    <t>ロキソプロフェンNa錠60mg｢武田テバ｣</t>
    <phoneticPr fontId="2"/>
  </si>
  <si>
    <t>60mg1錠</t>
  </si>
  <si>
    <t>解熱鎮痛剤需要増大のため在庫放出（回復中）</t>
    <rPh sb="0" eb="5">
      <t>ゲネツチンツウザイ</t>
    </rPh>
    <rPh sb="5" eb="7">
      <t>ジュヨウ</t>
    </rPh>
    <rPh sb="7" eb="9">
      <t>ゾウダイ</t>
    </rPh>
    <rPh sb="12" eb="14">
      <t>ザイコ</t>
    </rPh>
    <rPh sb="14" eb="16">
      <t>ホウシュツ</t>
    </rPh>
    <rPh sb="17" eb="19">
      <t>カイフク</t>
    </rPh>
    <rPh sb="19" eb="20">
      <t>チュウ</t>
    </rPh>
    <phoneticPr fontId="2"/>
  </si>
  <si>
    <t>解熱鎮痛剤需要増大のため在庫放出（回復中）
委託製造契約で、3か月以内の増産は基本的に不可</t>
    <rPh sb="0" eb="5">
      <t>ゲネツチンツウザイ</t>
    </rPh>
    <rPh sb="5" eb="7">
      <t>ジュヨウ</t>
    </rPh>
    <rPh sb="7" eb="9">
      <t>ゾウダイ</t>
    </rPh>
    <rPh sb="12" eb="14">
      <t>ザイコ</t>
    </rPh>
    <rPh sb="14" eb="16">
      <t>ホウシュツ</t>
    </rPh>
    <rPh sb="17" eb="19">
      <t>カイフク</t>
    </rPh>
    <rPh sb="19" eb="20">
      <t>チュウ</t>
    </rPh>
    <phoneticPr fontId="2"/>
  </si>
  <si>
    <t>2325401D2112</t>
  </si>
  <si>
    <t>ファモチジン注射用10mg｢テバ｣</t>
    <phoneticPr fontId="2"/>
  </si>
  <si>
    <t>10mg1管</t>
  </si>
  <si>
    <t>2325401D1019</t>
  </si>
  <si>
    <t>2325401D1124</t>
  </si>
  <si>
    <t>ファモチジン注射用20mg｢テバ｣</t>
    <phoneticPr fontId="2"/>
  </si>
  <si>
    <t>20mg1管</t>
  </si>
  <si>
    <t>2219403A1019</t>
  </si>
  <si>
    <t>2219403A1086</t>
  </si>
  <si>
    <t>フルマゼニル静注液0.5mg｢テバ｣</t>
    <phoneticPr fontId="2"/>
  </si>
  <si>
    <t>0.5mg5mL1管</t>
  </si>
  <si>
    <t>2234400A1054</t>
  </si>
  <si>
    <t>ブロムヘキシン塩酸塩注射液4mg｢タイヨー｣</t>
    <phoneticPr fontId="2"/>
  </si>
  <si>
    <t>0.2%2mL1管</t>
  </si>
  <si>
    <t>2290701G4038</t>
  </si>
  <si>
    <t>ブデソニド吸入液0.25mg｢武田テバ｣</t>
    <phoneticPr fontId="2"/>
  </si>
  <si>
    <t>0.25mg2mL1管</t>
  </si>
  <si>
    <t>海外工場からの納期遅延</t>
    <rPh sb="0" eb="4">
      <t>カイガイコウジョウ</t>
    </rPh>
    <rPh sb="7" eb="9">
      <t>ノウキ</t>
    </rPh>
    <rPh sb="9" eb="11">
      <t>チエン</t>
    </rPh>
    <phoneticPr fontId="2"/>
  </si>
  <si>
    <t>2290701G5034</t>
  </si>
  <si>
    <t>ブデソニド吸入液0.5mg｢武田テバ｣</t>
    <phoneticPr fontId="2"/>
  </si>
  <si>
    <t>0.5mg2mL1管</t>
  </si>
  <si>
    <t>2234700G1019</t>
  </si>
  <si>
    <t>2234700G1043</t>
  </si>
  <si>
    <t>ブロムヘキシン塩酸塩吸入液0.2%｢タイヨー｣</t>
    <phoneticPr fontId="2"/>
  </si>
  <si>
    <t>0.2%1mL</t>
  </si>
  <si>
    <t>在庫</t>
    <rPh sb="0" eb="2">
      <t>ザイコ</t>
    </rPh>
    <phoneticPr fontId="2"/>
  </si>
  <si>
    <t>2149048F3068</t>
  </si>
  <si>
    <t>アジルサルタン錠10mg｢武田テバ｣</t>
    <phoneticPr fontId="2"/>
  </si>
  <si>
    <t>委託製造契約で、3か月以内の増産は基本的に不可</t>
    <rPh sb="0" eb="4">
      <t>イタクセイゾウ</t>
    </rPh>
    <rPh sb="4" eb="6">
      <t>ケイヤク</t>
    </rPh>
    <rPh sb="10" eb="13">
      <t>ゲツイナイ</t>
    </rPh>
    <rPh sb="14" eb="16">
      <t>ゾウサン</t>
    </rPh>
    <rPh sb="17" eb="20">
      <t>キホンテキ</t>
    </rPh>
    <rPh sb="21" eb="23">
      <t>フカ</t>
    </rPh>
    <phoneticPr fontId="2"/>
  </si>
  <si>
    <t>2149048F1065</t>
  </si>
  <si>
    <t>アジルサルタン錠20mg｢武田テバ｣</t>
    <phoneticPr fontId="2"/>
  </si>
  <si>
    <t>2149048F2061</t>
  </si>
  <si>
    <t>アジルサルタン錠40mg｢武田テバ｣</t>
    <phoneticPr fontId="2"/>
  </si>
  <si>
    <t>40mg1錠</t>
  </si>
  <si>
    <t xml:space="preserve">①有事による在庫放出中　
</t>
  </si>
  <si>
    <t xml:space="preserve">
</t>
    <phoneticPr fontId="2"/>
  </si>
  <si>
    <t>去痰剤市場増大のため在庫放出（回復中）
委託製造契約で、3か月以内の増産は基本的に不可</t>
    <rPh sb="0" eb="3">
      <t>キョタンザイ</t>
    </rPh>
    <rPh sb="3" eb="5">
      <t>シジョウ</t>
    </rPh>
    <rPh sb="5" eb="7">
      <t>ゾウダイ</t>
    </rPh>
    <rPh sb="10" eb="14">
      <t>ザイコホウシュツ</t>
    </rPh>
    <rPh sb="15" eb="18">
      <t>カイフクチュウ</t>
    </rPh>
    <phoneticPr fontId="2"/>
  </si>
  <si>
    <t>自社事情（原薬供給）により限定出荷中のため</t>
    <rPh sb="0" eb="2">
      <t>ジシャ</t>
    </rPh>
    <rPh sb="2" eb="4">
      <t>ジジョウ</t>
    </rPh>
    <rPh sb="5" eb="7">
      <t>ゲンヤク</t>
    </rPh>
    <rPh sb="7" eb="9">
      <t>キョウキュウ</t>
    </rPh>
    <rPh sb="13" eb="18">
      <t>ゲンテイシュッカチュウ</t>
    </rPh>
    <phoneticPr fontId="2"/>
  </si>
  <si>
    <t>自社事情（原薬供給）により限定出荷中のため
委託製造契約で、3か月以内の増産は基本的に不可</t>
    <rPh sb="0" eb="2">
      <t>ジシャ</t>
    </rPh>
    <rPh sb="2" eb="4">
      <t>ジジョウ</t>
    </rPh>
    <rPh sb="5" eb="7">
      <t>ゲンヤク</t>
    </rPh>
    <rPh sb="7" eb="9">
      <t>キョウキュウ</t>
    </rPh>
    <rPh sb="13" eb="18">
      <t>ゲンテイシュッカチュウ</t>
    </rPh>
    <phoneticPr fontId="2"/>
  </si>
  <si>
    <t>自社事情（原薬供給）により在庫低め（回復中）</t>
    <rPh sb="0" eb="4">
      <t>ジシャジジョウ</t>
    </rPh>
    <rPh sb="13" eb="16">
      <t>ザイコヒク</t>
    </rPh>
    <rPh sb="18" eb="21">
      <t>カイフクチュウ</t>
    </rPh>
    <phoneticPr fontId="2"/>
  </si>
  <si>
    <t>自社事情（原薬供給）により在庫低め（回復中）
委託製造契約で、3か月以内の増産は基本的に不可</t>
    <rPh sb="0" eb="4">
      <t>ジシャジジョウ</t>
    </rPh>
    <rPh sb="13" eb="16">
      <t>ザイコヒク</t>
    </rPh>
    <rPh sb="18" eb="21">
      <t>カイフクチュウ</t>
    </rPh>
    <phoneticPr fontId="2"/>
  </si>
  <si>
    <t>能登地震及び自社事情（製造トラブル）により在庫低め（回復中）</t>
    <rPh sb="0" eb="4">
      <t>ノトジシン</t>
    </rPh>
    <rPh sb="4" eb="5">
      <t>オヨ</t>
    </rPh>
    <rPh sb="6" eb="10">
      <t>ジシャジジョウ</t>
    </rPh>
    <rPh sb="11" eb="13">
      <t>セイゾウ</t>
    </rPh>
    <rPh sb="21" eb="24">
      <t>ザイコヒク</t>
    </rPh>
    <rPh sb="26" eb="29">
      <t>カイフクチュウ</t>
    </rPh>
    <phoneticPr fontId="2"/>
  </si>
  <si>
    <t>能登地震及び自社事情（製造トラブル）により在庫低め（回復中）
委託製造契約で、3か月以内の増産は基本的に不可</t>
    <rPh sb="0" eb="4">
      <t>ノトジシン</t>
    </rPh>
    <rPh sb="4" eb="5">
      <t>オヨ</t>
    </rPh>
    <rPh sb="6" eb="10">
      <t>ジシャジジョウ</t>
    </rPh>
    <rPh sb="11" eb="13">
      <t>セイゾウ</t>
    </rPh>
    <rPh sb="21" eb="24">
      <t>ザイコヒク</t>
    </rPh>
    <rPh sb="26" eb="29">
      <t>カイフクチュウ</t>
    </rPh>
    <phoneticPr fontId="2"/>
  </si>
  <si>
    <t>能登地震影響により在庫低め（回復中）</t>
    <rPh sb="0" eb="4">
      <t>ノトジシン</t>
    </rPh>
    <rPh sb="4" eb="6">
      <t>エイキョウ</t>
    </rPh>
    <rPh sb="9" eb="12">
      <t>ザイコヒク</t>
    </rPh>
    <rPh sb="14" eb="17">
      <t>カイフクチュウ</t>
    </rPh>
    <phoneticPr fontId="2"/>
  </si>
  <si>
    <t>能登地震影響により在庫低め（回復中）
委託製造契約で、3か月以内の増産は基本的に不可</t>
    <rPh sb="0" eb="4">
      <t>ノトジシン</t>
    </rPh>
    <rPh sb="4" eb="6">
      <t>エイキョウ</t>
    </rPh>
    <rPh sb="9" eb="12">
      <t>ザイコヒク</t>
    </rPh>
    <rPh sb="14" eb="17">
      <t>カイフクチュウ</t>
    </rPh>
    <phoneticPr fontId="2"/>
  </si>
  <si>
    <t>自社事情（製造トラブル）により限定出荷中</t>
    <rPh sb="0" eb="4">
      <t>ジシャジジョウ</t>
    </rPh>
    <rPh sb="5" eb="7">
      <t>セイゾウ</t>
    </rPh>
    <rPh sb="15" eb="20">
      <t>ゲンテイシュッカチュウ</t>
    </rPh>
    <phoneticPr fontId="2"/>
  </si>
  <si>
    <t>自社事情（製造トラブル）により限定出荷中
委託製造契約で、3か月以内の増産は基本的に不可</t>
    <rPh sb="0" eb="4">
      <t>ジシャジジョウ</t>
    </rPh>
    <rPh sb="5" eb="7">
      <t>セイゾウ</t>
    </rPh>
    <rPh sb="15" eb="20">
      <t>ゲンテイシュッカチュウ</t>
    </rPh>
    <phoneticPr fontId="2"/>
  </si>
  <si>
    <t>1329711Q1030</t>
  </si>
  <si>
    <t>フルチカゾンフランカルボン酸エステル点鼻液27.5μg｢武田テバ｣56噴霧用</t>
    <phoneticPr fontId="2"/>
  </si>
  <si>
    <t>3mg6g1キット</t>
  </si>
  <si>
    <t>③季節性</t>
  </si>
  <si>
    <t>季節性製品のため（オフシーズン需要に対して在庫3か月以上あり）</t>
    <rPh sb="0" eb="3">
      <t>キセツセイ</t>
    </rPh>
    <rPh sb="3" eb="5">
      <t>セイヒン</t>
    </rPh>
    <rPh sb="15" eb="17">
      <t>ジュヨウ</t>
    </rPh>
    <rPh sb="18" eb="19">
      <t>タイ</t>
    </rPh>
    <rPh sb="21" eb="23">
      <t>ザイコ</t>
    </rPh>
    <rPh sb="25" eb="28">
      <t>ゲツイジョウ</t>
    </rPh>
    <phoneticPr fontId="2"/>
  </si>
  <si>
    <t>季節性製品のため（オフシーズン需要に対して在庫3か月以上あり）
委託製造契約で、3か月以内の増産は基本的に不可</t>
    <rPh sb="0" eb="3">
      <t>キセツセイ</t>
    </rPh>
    <rPh sb="3" eb="5">
      <t>セイヒン</t>
    </rPh>
    <rPh sb="15" eb="17">
      <t>ジュヨウ</t>
    </rPh>
    <rPh sb="18" eb="19">
      <t>タイ</t>
    </rPh>
    <rPh sb="21" eb="23">
      <t>ザイコ</t>
    </rPh>
    <rPh sb="25" eb="28">
      <t>ゲツイジョウ</t>
    </rPh>
    <phoneticPr fontId="2"/>
  </si>
  <si>
    <t>1329711Q2036</t>
  </si>
  <si>
    <t>フルチカゾンフランカルボン酸エステル点鼻液27.5μg｢武田テバ｣120噴霧用</t>
    <phoneticPr fontId="2"/>
  </si>
  <si>
    <t>5mg10g1キット</t>
  </si>
  <si>
    <t>余剰製造能力（製造余力）の種類
（有事が起きた際に対応可能な予備対応力の種類）</t>
  </si>
  <si>
    <t>有事が起きた際に在庫放出の対応が可能か？</t>
  </si>
  <si>
    <t>在庫指数Dの理由</t>
  </si>
  <si>
    <t>備考</t>
  </si>
  <si>
    <r>
      <rPr>
        <b/>
        <sz val="10.5"/>
        <color rgb="FF000000"/>
        <rFont val="游ゴシック"/>
        <family val="2"/>
        <scheme val="minor"/>
      </rPr>
      <t xml:space="preserve">供給量を増加させるための
具体的な想定対応方法
</t>
    </r>
    <r>
      <rPr>
        <sz val="10.5"/>
        <color rgb="FF000000"/>
        <rFont val="游ゴシック"/>
        <family val="2"/>
        <scheme val="minor"/>
      </rPr>
      <t xml:space="preserve">
※自由記載</t>
    </r>
  </si>
  <si>
    <t>9月末在庫</t>
    <rPh sb="1" eb="2">
      <t>ガツ</t>
    </rPh>
    <rPh sb="2" eb="3">
      <t>マツ</t>
    </rPh>
    <rPh sb="3" eb="5">
      <t>ザイコ</t>
    </rPh>
    <phoneticPr fontId="2"/>
  </si>
  <si>
    <t>MOH</t>
    <phoneticPr fontId="2"/>
  </si>
  <si>
    <t>②在庫消尽次第販売中止</t>
  </si>
  <si>
    <t>販売中止のため、対象外</t>
    <rPh sb="0" eb="2">
      <t>ハンバイ</t>
    </rPh>
    <rPh sb="2" eb="4">
      <t>チュウシ</t>
    </rPh>
    <rPh sb="8" eb="11">
      <t>タイショウガイ</t>
    </rPh>
    <phoneticPr fontId="2"/>
  </si>
  <si>
    <t>販売中止</t>
    <rPh sb="0" eb="4">
      <t>ハンバイチュウシ</t>
    </rPh>
    <phoneticPr fontId="2"/>
  </si>
  <si>
    <t>能登地震及び自社事情（製造トラブル）により在庫低め（回復中）</t>
    <rPh sb="0" eb="2">
      <t>ノト</t>
    </rPh>
    <rPh sb="2" eb="4">
      <t>ジシン</t>
    </rPh>
    <rPh sb="4" eb="5">
      <t>オヨ</t>
    </rPh>
    <rPh sb="6" eb="8">
      <t>ジシャ</t>
    </rPh>
    <rPh sb="8" eb="10">
      <t>ジジョウ</t>
    </rPh>
    <rPh sb="11" eb="13">
      <t>セイゾウ</t>
    </rPh>
    <rPh sb="21" eb="23">
      <t>ザイコ</t>
    </rPh>
    <rPh sb="23" eb="24">
      <t>ヒク</t>
    </rPh>
    <rPh sb="26" eb="28">
      <t>カイフク</t>
    </rPh>
    <rPh sb="28" eb="29">
      <t>チュウ</t>
    </rPh>
    <phoneticPr fontId="2"/>
  </si>
  <si>
    <t>12月末在庫</t>
    <rPh sb="2" eb="3">
      <t>ガツ</t>
    </rPh>
    <rPh sb="3" eb="4">
      <t>マツ</t>
    </rPh>
    <rPh sb="4" eb="6">
      <t>ザイコ</t>
    </rPh>
    <phoneticPr fontId="2"/>
  </si>
  <si>
    <t>アジルサルタン錠10mg「武田テバ」</t>
    <phoneticPr fontId="2"/>
  </si>
  <si>
    <t>①増加傾向</t>
    <phoneticPr fontId="2"/>
  </si>
  <si>
    <t>アジルサルタン錠20mg「武田テバ」</t>
    <phoneticPr fontId="2"/>
  </si>
  <si>
    <t>アジルサルタン錠40mg「武田テバ」</t>
    <phoneticPr fontId="2"/>
  </si>
  <si>
    <t>②減少傾向</t>
  </si>
  <si>
    <t>①増加傾向</t>
  </si>
  <si>
    <t>オメガ-3脂肪酸エチル粒状カプセル2g「武田テバ」</t>
    <phoneticPr fontId="2"/>
  </si>
  <si>
    <t>⑤横ばい</t>
  </si>
  <si>
    <t>カンデサルタン錠2mg「武田テバ」</t>
    <phoneticPr fontId="2"/>
  </si>
  <si>
    <t>カンデサルタン錠4mg「武田テバ」</t>
    <phoneticPr fontId="2"/>
  </si>
  <si>
    <t>カンデサルタン錠8mg「武田テバ」</t>
    <phoneticPr fontId="2"/>
  </si>
  <si>
    <t>カンデサルタン錠12mg「武田テバ」</t>
    <phoneticPr fontId="2"/>
  </si>
  <si>
    <t>ジルムロ配合錠LD「武田テバ」</t>
    <phoneticPr fontId="2"/>
  </si>
  <si>
    <t>ジルムロ配合錠HD「武田テバ」</t>
    <phoneticPr fontId="2"/>
  </si>
  <si>
    <t>ラメルテオン錠8mg「武田テバ」</t>
    <phoneticPr fontId="2"/>
  </si>
  <si>
    <t>フルチカゾンフランカルボン酸エステル点鼻液27.5μg「武田テバ」120噴霧用</t>
    <phoneticPr fontId="2"/>
  </si>
  <si>
    <t>3月末在庫</t>
    <rPh sb="1" eb="2">
      <t>ガツ</t>
    </rPh>
    <rPh sb="2" eb="3">
      <t>マツ</t>
    </rPh>
    <rPh sb="3" eb="5">
      <t>ザイコ</t>
    </rPh>
    <phoneticPr fontId="2"/>
  </si>
  <si>
    <t>在庫消尽済</t>
    <rPh sb="0" eb="4">
      <t>ザイコショウジン</t>
    </rPh>
    <rPh sb="4" eb="5">
      <t>スミ</t>
    </rPh>
    <phoneticPr fontId="2"/>
  </si>
  <si>
    <t>③その他（備考欄に記入）</t>
    <phoneticPr fontId="2"/>
  </si>
  <si>
    <t>C</t>
    <phoneticPr fontId="2"/>
  </si>
  <si>
    <t>選定療養の影響、在庫回復中</t>
  </si>
  <si>
    <t>能登地震及び自社事情（製造トラブル）により在庫低め（回復中）</t>
  </si>
  <si>
    <t>原薬納期遅延</t>
  </si>
  <si>
    <t>季節性製品のため（オフシーズン需要に対して在庫3か月以上あり）</t>
  </si>
  <si>
    <t>6月末在庫</t>
    <rPh sb="1" eb="2">
      <t>ガツ</t>
    </rPh>
    <rPh sb="2" eb="3">
      <t>マツ</t>
    </rPh>
    <rPh sb="3" eb="5">
      <t>ザイコ</t>
    </rPh>
    <phoneticPr fontId="2"/>
  </si>
  <si>
    <t>在庫回復中</t>
    <phoneticPr fontId="2"/>
  </si>
  <si>
    <t>③季節性</t>
    <phoneticPr fontId="2"/>
  </si>
  <si>
    <t>増産対応中、7月中限定出荷解除予定</t>
    <rPh sb="0" eb="2">
      <t>ゾウサン</t>
    </rPh>
    <rPh sb="2" eb="4">
      <t>タイオウ</t>
    </rPh>
    <rPh sb="4" eb="5">
      <t>チュウ</t>
    </rPh>
    <rPh sb="7" eb="8">
      <t>ガツ</t>
    </rPh>
    <rPh sb="8" eb="9">
      <t>チュウ</t>
    </rPh>
    <rPh sb="9" eb="15">
      <t>ゲンテイシュッカカイジョ</t>
    </rPh>
    <rPh sb="15" eb="17">
      <t>ヨテイ</t>
    </rPh>
    <phoneticPr fontId="2"/>
  </si>
  <si>
    <t>海外製造委託先のキャパシティ律速</t>
    <rPh sb="0" eb="2">
      <t>カイガイ</t>
    </rPh>
    <rPh sb="2" eb="4">
      <t>セイゾウ</t>
    </rPh>
    <rPh sb="4" eb="7">
      <t>イタクサキ</t>
    </rPh>
    <rPh sb="14" eb="16">
      <t>リッソク</t>
    </rPh>
    <phoneticPr fontId="2"/>
  </si>
  <si>
    <t>季節性製品のため（先行きのオフシーズン需要に対して在庫3か月以上あり）</t>
    <rPh sb="9" eb="11">
      <t>サキユ</t>
    </rPh>
    <phoneticPr fontId="2"/>
  </si>
  <si>
    <t>T'sファーマ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</si>
</sst>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16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.5"/>
      <color theme="1"/>
      <name val="游ゴシック"/>
      <family val="3"/>
      <charset val="128"/>
      <scheme val="minor"/>
    </font>
    <font>
      <b/>
      <sz val="10.5"/>
      <name val="游ゴシック"/>
      <family val="3"/>
      <charset val="128"/>
      <scheme val="minor"/>
    </font>
    <font>
      <sz val="10.5"/>
      <name val="游ゴシック"/>
      <family val="3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b/>
      <sz val="10.5"/>
      <color rgb="FF000000"/>
      <name val="游ゴシック"/>
      <family val="2"/>
      <scheme val="minor"/>
    </font>
    <font>
      <sz val="10.5"/>
      <color rgb="FF000000"/>
      <name val="游ゴシック"/>
      <family val="2"/>
      <scheme val="minor"/>
    </font>
    <font>
      <sz val="10.5"/>
      <color rgb="FF000000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38" fontId="3" fillId="0" borderId="0" applyFont="0" applyFill="0" applyBorder="0" applyAlignment="0" applyProtection="0">
      <alignment vertical="center"/>
    </xf>
    <xf numFmtId="0" fontId="4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wrapText="1"/>
    </xf>
    <xf numFmtId="0" fontId="4" fillId="0" borderId="0" xfId="0" applyFo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38" fontId="5" fillId="0" borderId="3" xfId="1" applyFont="1" applyBorder="1" applyAlignment="1">
      <alignment horizontal="right" vertical="center" wrapText="1"/>
    </xf>
    <xf numFmtId="38" fontId="0" fillId="0" borderId="0" xfId="1" applyFont="1" applyAlignment="1">
      <alignment horizontal="right" vertical="center" wrapText="1"/>
    </xf>
    <xf numFmtId="38" fontId="4" fillId="0" borderId="1" xfId="1" applyFont="1" applyBorder="1" applyAlignment="1">
      <alignment horizontal="right" vertical="center" wrapText="1"/>
    </xf>
    <xf numFmtId="0" fontId="6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0" fillId="0" borderId="14" xfId="0" applyBorder="1">
      <alignment vertical="center"/>
    </xf>
    <xf numFmtId="0" fontId="7" fillId="0" borderId="14" xfId="0" applyFont="1" applyBorder="1">
      <alignment vertical="center"/>
    </xf>
    <xf numFmtId="0" fontId="4" fillId="0" borderId="16" xfId="0" applyFont="1" applyBorder="1">
      <alignment vertical="center"/>
    </xf>
    <xf numFmtId="0" fontId="0" fillId="0" borderId="0" xfId="0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5" fillId="4" borderId="2" xfId="0" applyFont="1" applyFill="1" applyBorder="1" applyAlignment="1">
      <alignment horizontal="center" vertical="center" wrapText="1"/>
    </xf>
    <xf numFmtId="9" fontId="5" fillId="4" borderId="5" xfId="0" applyNumberFormat="1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9" fontId="0" fillId="0" borderId="0" xfId="0" applyNumberFormat="1" applyAlignment="1">
      <alignment horizontal="center" vertical="center"/>
    </xf>
    <xf numFmtId="9" fontId="4" fillId="0" borderId="7" xfId="0" applyNumberFormat="1" applyFont="1" applyBorder="1" applyAlignment="1">
      <alignment horizontal="center" vertical="center"/>
    </xf>
    <xf numFmtId="0" fontId="0" fillId="0" borderId="17" xfId="0" applyBorder="1" applyAlignment="1">
      <alignment horizontal="right" vertical="center"/>
    </xf>
    <xf numFmtId="14" fontId="0" fillId="0" borderId="18" xfId="0" applyNumberFormat="1" applyBorder="1" applyAlignment="1">
      <alignment horizontal="left" vertical="center"/>
    </xf>
    <xf numFmtId="176" fontId="0" fillId="0" borderId="0" xfId="1" applyNumberFormat="1" applyFont="1">
      <alignment vertical="center"/>
    </xf>
    <xf numFmtId="176" fontId="4" fillId="0" borderId="7" xfId="0" applyNumberFormat="1" applyFont="1" applyBorder="1">
      <alignment vertical="center"/>
    </xf>
    <xf numFmtId="176" fontId="0" fillId="0" borderId="0" xfId="0" applyNumberFormat="1">
      <alignment vertical="center"/>
    </xf>
    <xf numFmtId="176" fontId="5" fillId="0" borderId="3" xfId="1" applyNumberFormat="1" applyFont="1" applyFill="1" applyBorder="1" applyAlignment="1">
      <alignment horizontal="right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0" fillId="3" borderId="4" xfId="0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38" fontId="11" fillId="4" borderId="2" xfId="1" applyFont="1" applyFill="1" applyBorder="1" applyAlignment="1">
      <alignment horizontal="center" vertical="center" wrapText="1"/>
    </xf>
    <xf numFmtId="38" fontId="5" fillId="4" borderId="2" xfId="1" applyFont="1" applyFill="1" applyBorder="1" applyAlignment="1">
      <alignment horizontal="center" vertical="center" wrapText="1"/>
    </xf>
    <xf numFmtId="176" fontId="5" fillId="4" borderId="5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176" fontId="5" fillId="3" borderId="2" xfId="0" applyNumberFormat="1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38" fontId="0" fillId="0" borderId="0" xfId="1" applyFont="1">
      <alignment vertical="center"/>
    </xf>
    <xf numFmtId="38" fontId="5" fillId="3" borderId="5" xfId="1" applyFont="1" applyFill="1" applyBorder="1" applyAlignment="1">
      <alignment horizontal="center" vertical="center" wrapText="1"/>
    </xf>
    <xf numFmtId="38" fontId="4" fillId="0" borderId="12" xfId="1" applyFont="1" applyBorder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21" xfId="0" applyBorder="1">
      <alignment vertical="center"/>
    </xf>
    <xf numFmtId="0" fontId="0" fillId="0" borderId="6" xfId="0" applyBorder="1">
      <alignment vertical="center"/>
    </xf>
    <xf numFmtId="0" fontId="4" fillId="0" borderId="21" xfId="0" applyFont="1" applyBorder="1">
      <alignment vertical="center"/>
    </xf>
    <xf numFmtId="0" fontId="4" fillId="0" borderId="7" xfId="0" applyFont="1" applyBorder="1" applyAlignment="1">
      <alignment horizontal="justify" vertical="center"/>
    </xf>
    <xf numFmtId="0" fontId="4" fillId="0" borderId="9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11" xfId="0" applyFont="1" applyBorder="1" applyAlignment="1">
      <alignment horizontal="justify" vertical="center"/>
    </xf>
    <xf numFmtId="0" fontId="4" fillId="0" borderId="22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23" xfId="0" applyFont="1" applyBorder="1">
      <alignment vertical="center"/>
    </xf>
    <xf numFmtId="2" fontId="4" fillId="0" borderId="0" xfId="0" applyNumberFormat="1" applyFont="1">
      <alignment vertical="center"/>
    </xf>
    <xf numFmtId="2" fontId="4" fillId="0" borderId="1" xfId="0" applyNumberFormat="1" applyFont="1" applyBorder="1">
      <alignment vertical="center"/>
    </xf>
    <xf numFmtId="2" fontId="0" fillId="0" borderId="1" xfId="0" applyNumberFormat="1" applyBorder="1">
      <alignment vertical="center"/>
    </xf>
    <xf numFmtId="0" fontId="0" fillId="0" borderId="1" xfId="0" applyBorder="1" applyAlignment="1">
      <alignment vertical="center" wrapText="1"/>
    </xf>
    <xf numFmtId="0" fontId="12" fillId="0" borderId="0" xfId="0" applyFont="1">
      <alignment vertical="center"/>
    </xf>
    <xf numFmtId="38" fontId="4" fillId="0" borderId="0" xfId="1" applyFont="1">
      <alignment vertical="center"/>
    </xf>
    <xf numFmtId="38" fontId="0" fillId="0" borderId="1" xfId="1" applyFont="1" applyBorder="1">
      <alignment vertical="center"/>
    </xf>
    <xf numFmtId="9" fontId="0" fillId="0" borderId="0" xfId="5" applyFont="1">
      <alignment vertical="center"/>
    </xf>
    <xf numFmtId="9" fontId="0" fillId="0" borderId="7" xfId="0" applyNumberFormat="1" applyBorder="1" applyAlignment="1">
      <alignment horizontal="center" vertical="center"/>
    </xf>
    <xf numFmtId="0" fontId="4" fillId="5" borderId="21" xfId="0" applyFont="1" applyFill="1" applyBorder="1">
      <alignment vertical="center"/>
    </xf>
    <xf numFmtId="0" fontId="5" fillId="0" borderId="3" xfId="1" applyNumberFormat="1" applyFont="1" applyBorder="1" applyAlignment="1">
      <alignment horizontal="right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15" fillId="4" borderId="15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justify" vertical="center"/>
    </xf>
    <xf numFmtId="0" fontId="0" fillId="0" borderId="9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16" xfId="0" applyBorder="1">
      <alignment vertical="center"/>
    </xf>
    <xf numFmtId="38" fontId="0" fillId="0" borderId="1" xfId="1" applyFont="1" applyBorder="1" applyAlignment="1">
      <alignment horizontal="right" vertical="center" wrapText="1"/>
    </xf>
    <xf numFmtId="176" fontId="0" fillId="0" borderId="7" xfId="0" applyNumberFormat="1" applyBorder="1">
      <alignment vertical="center"/>
    </xf>
    <xf numFmtId="38" fontId="0" fillId="0" borderId="12" xfId="1" applyFont="1" applyBorder="1">
      <alignment vertical="center"/>
    </xf>
    <xf numFmtId="176" fontId="5" fillId="0" borderId="3" xfId="1" applyNumberFormat="1" applyFont="1" applyBorder="1" applyAlignment="1">
      <alignment horizontal="right" vertical="center" wrapText="1"/>
    </xf>
    <xf numFmtId="2" fontId="0" fillId="0" borderId="0" xfId="0" applyNumberFormat="1">
      <alignment vertical="center"/>
    </xf>
    <xf numFmtId="0" fontId="0" fillId="0" borderId="11" xfId="0" applyBorder="1">
      <alignment vertical="center"/>
    </xf>
    <xf numFmtId="0" fontId="0" fillId="0" borderId="22" xfId="0" applyBorder="1">
      <alignment vertical="center"/>
    </xf>
    <xf numFmtId="0" fontId="0" fillId="0" borderId="8" xfId="0" applyBorder="1">
      <alignment vertical="center"/>
    </xf>
    <xf numFmtId="0" fontId="0" fillId="0" borderId="11" xfId="0" applyBorder="1" applyAlignment="1">
      <alignment horizontal="justify" vertical="center"/>
    </xf>
    <xf numFmtId="0" fontId="0" fillId="0" borderId="10" xfId="0" applyBorder="1">
      <alignment vertical="center"/>
    </xf>
    <xf numFmtId="0" fontId="0" fillId="0" borderId="23" xfId="0" applyBorder="1">
      <alignment vertical="center"/>
    </xf>
  </cellXfs>
  <cellStyles count="6">
    <cellStyle name="パーセント" xfId="5" builtinId="5"/>
    <cellStyle name="桁区切り" xfId="1" builtinId="6"/>
    <cellStyle name="桁区切り 2" xfId="3" xr:uid="{00000000-0005-0000-0000-000002000000}"/>
    <cellStyle name="標準" xfId="0" builtinId="0"/>
    <cellStyle name="標準 2" xfId="2" xr:uid="{00000000-0005-0000-0000-000004000000}"/>
    <cellStyle name="標準 3" xfId="4" xr:uid="{00000000-0005-0000-0000-000005000000}"/>
  </cellStyles>
  <dxfs count="0"/>
  <tableStyles count="0" defaultTableStyle="TableStyleMedium2" defaultPivotStyle="PivotStyleLight16"/>
  <colors>
    <mruColors>
      <color rgb="FF0000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tyles.xml" Type="http://schemas.openxmlformats.org/officeDocument/2006/relationships/styles"/><Relationship Id="rId11" Target="sharedStrings.xml" Type="http://schemas.openxmlformats.org/officeDocument/2006/relationships/sharedStrings"/><Relationship Id="rId12" Target="calcChain.xml" Type="http://schemas.openxmlformats.org/officeDocument/2006/relationships/calcChain"/><Relationship Id="rId13" Target="../customXml/item1.xml" Type="http://schemas.openxmlformats.org/officeDocument/2006/relationships/customXml"/><Relationship Id="rId14" Target="../customXml/item2.xml" Type="http://schemas.openxmlformats.org/officeDocument/2006/relationships/customXml"/><Relationship Id="rId15" Target="../customXml/item3.xml" Type="http://schemas.openxmlformats.org/officeDocument/2006/relationships/customXml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theme/theme1.xml" Type="http://schemas.openxmlformats.org/officeDocument/2006/relationships/theme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"/>
  <sheetViews>
    <sheetView zoomScale="85" zoomScaleNormal="85" workbookViewId="0">
      <selection activeCell="C21" sqref="C21"/>
    </sheetView>
  </sheetViews>
  <sheetFormatPr defaultRowHeight="18"/>
  <cols>
    <col min="1" max="1" width="12.33203125" customWidth="1"/>
    <col min="2" max="2" width="21.58203125" customWidth="1"/>
    <col min="3" max="3" width="23.5" bestFit="1" customWidth="1"/>
    <col min="4" max="4" width="21.5" customWidth="1"/>
    <col min="5" max="5" width="43.58203125" customWidth="1"/>
    <col min="6" max="6" width="31.08203125" customWidth="1"/>
    <col min="7" max="7" width="15.83203125" customWidth="1"/>
    <col min="8" max="8" width="24.58203125" bestFit="1" customWidth="1"/>
  </cols>
  <sheetData>
    <row r="1" spans="1:8" ht="34.5" thickBot="1">
      <c r="A1" s="4" t="s">
        <v>0</v>
      </c>
      <c r="B1" s="4" t="s">
        <v>1</v>
      </c>
      <c r="C1" s="8" t="s">
        <v>2</v>
      </c>
      <c r="D1" s="4" t="s">
        <v>3</v>
      </c>
      <c r="E1" s="21" t="s">
        <v>4</v>
      </c>
      <c r="F1" s="36" t="s">
        <v>5</v>
      </c>
      <c r="G1" s="23" t="s">
        <v>6</v>
      </c>
      <c r="H1" s="35" t="s">
        <v>7</v>
      </c>
    </row>
    <row r="2" spans="1:8" ht="18" customHeight="1" thickTop="1">
      <c r="A2" t="s">
        <v>8</v>
      </c>
      <c r="B2" s="52" t="s">
        <v>9</v>
      </c>
      <c r="C2" t="s">
        <v>10</v>
      </c>
      <c r="D2" t="s">
        <v>11</v>
      </c>
      <c r="E2" s="2" t="s">
        <v>12</v>
      </c>
      <c r="F2" s="2" t="s">
        <v>13</v>
      </c>
      <c r="G2" t="s">
        <v>14</v>
      </c>
      <c r="H2" s="2" t="s">
        <v>15</v>
      </c>
    </row>
    <row r="3" spans="1:8">
      <c r="A3" t="s">
        <v>16</v>
      </c>
      <c r="B3" s="34" t="s">
        <v>17</v>
      </c>
      <c r="D3" t="s">
        <v>18</v>
      </c>
      <c r="E3" t="s">
        <v>19</v>
      </c>
      <c r="F3" s="2"/>
      <c r="G3" t="s">
        <v>20</v>
      </c>
      <c r="H3" t="s">
        <v>21</v>
      </c>
    </row>
    <row r="4" spans="1:8">
      <c r="A4" t="s">
        <v>22</v>
      </c>
      <c r="B4" s="34" t="s">
        <v>23</v>
      </c>
      <c r="D4" t="s">
        <v>24</v>
      </c>
      <c r="E4" s="2" t="s">
        <v>25</v>
      </c>
      <c r="G4" t="s">
        <v>26</v>
      </c>
      <c r="H4" t="s">
        <v>27</v>
      </c>
    </row>
    <row r="5" spans="1:8">
      <c r="A5" t="s">
        <v>28</v>
      </c>
      <c r="B5" s="34" t="s">
        <v>29</v>
      </c>
      <c r="D5" t="s">
        <v>30</v>
      </c>
      <c r="E5" s="2" t="s">
        <v>31</v>
      </c>
      <c r="G5" t="s">
        <v>32</v>
      </c>
    </row>
    <row r="6" spans="1:8">
      <c r="B6" s="20" t="s">
        <v>33</v>
      </c>
      <c r="D6" t="s">
        <v>34</v>
      </c>
      <c r="E6" s="2" t="s">
        <v>35</v>
      </c>
    </row>
    <row r="7" spans="1:8">
      <c r="B7" s="20" t="s">
        <v>36</v>
      </c>
      <c r="E7" s="2" t="s">
        <v>37</v>
      </c>
    </row>
    <row r="8" spans="1:8">
      <c r="D8" s="2"/>
    </row>
    <row r="14" spans="1:8">
      <c r="B14" s="2"/>
    </row>
    <row r="20" ht="17.149999999999999" customHeight="1"/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  <pageSetUpPr fitToPage="1"/>
  </sheetPr>
  <dimension ref="B1:Z72"/>
  <sheetViews>
    <sheetView showGridLines="0" topLeftCell="F1" zoomScale="90" zoomScaleNormal="90" workbookViewId="0">
      <pane xSplit="1" ySplit="3" topLeftCell="G4" activePane="bottomRight" state="frozen"/>
      <selection pane="topRight" activeCell="G1" sqref="G1"/>
      <selection pane="bottomLeft" activeCell="F4" sqref="F4"/>
      <selection pane="bottomRight" activeCell="M10" sqref="M10"/>
    </sheetView>
  </sheetViews>
  <sheetFormatPr defaultRowHeight="18"/>
  <cols>
    <col min="1" max="1" width="4.58203125" customWidth="1"/>
    <col min="2" max="2" width="16.58203125" customWidth="1"/>
    <col min="3" max="3" width="20.58203125" customWidth="1"/>
    <col min="4" max="5" width="17" customWidth="1"/>
    <col min="6" max="6" width="47.33203125" customWidth="1"/>
    <col min="7" max="7" width="15.33203125" customWidth="1"/>
    <col min="8" max="8" width="30" bestFit="1" customWidth="1"/>
    <col min="9" max="9" width="21.58203125" bestFit="1" customWidth="1"/>
    <col min="10" max="10" width="36.83203125" style="25" bestFit="1" customWidth="1"/>
    <col min="11" max="11" width="19.75" bestFit="1" customWidth="1"/>
    <col min="12" max="12" width="21.83203125" style="18" bestFit="1" customWidth="1"/>
    <col min="13" max="13" width="35.33203125" style="18" customWidth="1"/>
    <col min="14" max="14" width="48.25" bestFit="1" customWidth="1"/>
    <col min="15" max="15" width="48.33203125" style="15" bestFit="1" customWidth="1"/>
    <col min="16" max="16" width="38" style="11" bestFit="1" customWidth="1"/>
    <col min="17" max="17" width="30.5" style="11" bestFit="1" customWidth="1"/>
    <col min="18" max="18" width="25.08203125" style="29" bestFit="1" customWidth="1"/>
    <col min="19" max="19" width="30.5" style="49" bestFit="1" customWidth="1"/>
    <col min="20" max="20" width="22.75" bestFit="1" customWidth="1"/>
    <col min="21" max="21" width="29.08203125" style="31" bestFit="1" customWidth="1"/>
    <col min="22" max="22" width="48.25" bestFit="1" customWidth="1"/>
    <col min="23" max="23" width="2.58203125" customWidth="1"/>
    <col min="24" max="24" width="11.83203125" customWidth="1"/>
    <col min="25" max="25" width="11.08203125" bestFit="1" customWidth="1"/>
  </cols>
  <sheetData>
    <row r="1" spans="2:25" ht="23" thickBot="1">
      <c r="B1" s="13" t="s">
        <v>38</v>
      </c>
      <c r="H1" s="18"/>
      <c r="S1" s="18"/>
      <c r="T1" s="18"/>
      <c r="U1" s="18"/>
      <c r="X1" s="18"/>
      <c r="Y1" s="18"/>
    </row>
    <row r="2" spans="2:25" ht="23" thickBot="1">
      <c r="B2" s="27" t="s">
        <v>39</v>
      </c>
      <c r="C2" s="28">
        <v>45105</v>
      </c>
      <c r="M2" s="14"/>
      <c r="N2" s="14" t="s">
        <v>40</v>
      </c>
      <c r="O2" s="16" t="s">
        <v>41</v>
      </c>
    </row>
    <row r="3" spans="2:25" s="69" customFormat="1"/>
    <row r="4" spans="2:25" s="3" customFormat="1" ht="201" customHeight="1" thickBot="1">
      <c r="B4" s="4" t="s">
        <v>0</v>
      </c>
      <c r="C4" s="6" t="s">
        <v>42</v>
      </c>
      <c r="D4" s="7" t="s">
        <v>43</v>
      </c>
      <c r="E4" s="7" t="s">
        <v>44</v>
      </c>
      <c r="F4" s="4" t="s">
        <v>45</v>
      </c>
      <c r="G4" s="19" t="s">
        <v>46</v>
      </c>
      <c r="H4" s="21" t="s">
        <v>47</v>
      </c>
      <c r="I4" s="46" t="s">
        <v>48</v>
      </c>
      <c r="J4" s="22" t="s">
        <v>49</v>
      </c>
      <c r="K4" s="47" t="s">
        <v>50</v>
      </c>
      <c r="L4" s="37" t="s">
        <v>51</v>
      </c>
      <c r="M4" s="48" t="s">
        <v>7</v>
      </c>
      <c r="N4" s="24" t="s">
        <v>52</v>
      </c>
      <c r="O4" s="33" t="s">
        <v>53</v>
      </c>
      <c r="P4" s="41" t="s">
        <v>54</v>
      </c>
      <c r="Q4" s="42" t="s">
        <v>55</v>
      </c>
      <c r="R4" s="43" t="s">
        <v>56</v>
      </c>
      <c r="S4" s="50" t="s">
        <v>57</v>
      </c>
      <c r="T4" s="44" t="s">
        <v>58</v>
      </c>
      <c r="U4" s="45" t="s">
        <v>59</v>
      </c>
      <c r="V4" s="24" t="s">
        <v>52</v>
      </c>
      <c r="X4" s="3" t="s">
        <v>60</v>
      </c>
    </row>
    <row r="5" spans="2:25" s="3" customFormat="1" ht="18.5" thickTop="1">
      <c r="B5" s="1" t="s">
        <v>8</v>
      </c>
      <c r="C5" s="56" t="s">
        <v>61</v>
      </c>
      <c r="D5" s="55" t="s">
        <v>62</v>
      </c>
      <c r="E5" s="57" t="s">
        <v>63</v>
      </c>
      <c r="F5" s="58" t="s">
        <v>64</v>
      </c>
      <c r="G5" s="55" t="s">
        <v>65</v>
      </c>
      <c r="H5" s="5" t="s">
        <v>18</v>
      </c>
      <c r="I5" s="5" t="s">
        <v>37</v>
      </c>
      <c r="J5" s="26" t="s">
        <v>66</v>
      </c>
      <c r="K5" s="5" t="s">
        <v>13</v>
      </c>
      <c r="L5" s="38" t="s">
        <v>67</v>
      </c>
      <c r="M5" s="39"/>
      <c r="N5" s="5" t="s">
        <v>68</v>
      </c>
      <c r="O5" s="17" t="s">
        <v>69</v>
      </c>
      <c r="P5" s="10">
        <v>1617400</v>
      </c>
      <c r="Q5" s="12"/>
      <c r="R5" s="30">
        <f t="shared" ref="R5:R23" si="0">Q5/P5</f>
        <v>0</v>
      </c>
      <c r="S5" s="51">
        <f>P5/3</f>
        <v>539133.33333333337</v>
      </c>
      <c r="T5" s="66">
        <v>8.93</v>
      </c>
      <c r="U5" s="32">
        <f t="shared" ref="U5:U23" si="1">T5/3</f>
        <v>2.9766666666666666</v>
      </c>
      <c r="V5" s="5" t="s">
        <v>68</v>
      </c>
      <c r="X5" s="70">
        <v>4812400</v>
      </c>
      <c r="Y5" s="65">
        <f>ROUND(X5/S5,2)</f>
        <v>8.93</v>
      </c>
    </row>
    <row r="6" spans="2:25" s="3" customFormat="1">
      <c r="B6" s="1" t="s">
        <v>8</v>
      </c>
      <c r="C6" s="56" t="s">
        <v>70</v>
      </c>
      <c r="D6" s="55" t="s">
        <v>71</v>
      </c>
      <c r="E6" s="57" t="s">
        <v>63</v>
      </c>
      <c r="F6" s="58" t="s">
        <v>72</v>
      </c>
      <c r="G6" s="55" t="s">
        <v>73</v>
      </c>
      <c r="H6" s="5" t="s">
        <v>18</v>
      </c>
      <c r="I6" s="5" t="s">
        <v>37</v>
      </c>
      <c r="J6" s="26" t="s">
        <v>66</v>
      </c>
      <c r="K6" s="5" t="s">
        <v>13</v>
      </c>
      <c r="L6" s="38" t="s">
        <v>67</v>
      </c>
      <c r="M6" s="39"/>
      <c r="N6" s="5" t="s">
        <v>68</v>
      </c>
      <c r="O6" s="17" t="s">
        <v>69</v>
      </c>
      <c r="P6" s="10">
        <v>3223800</v>
      </c>
      <c r="Q6" s="12"/>
      <c r="R6" s="30">
        <f t="shared" si="0"/>
        <v>0</v>
      </c>
      <c r="S6" s="51">
        <f t="shared" ref="S6:S23" si="2">P6/3</f>
        <v>1074600</v>
      </c>
      <c r="T6" s="66">
        <v>9.39</v>
      </c>
      <c r="U6" s="32">
        <f t="shared" si="1"/>
        <v>3.1300000000000003</v>
      </c>
      <c r="V6" s="5" t="s">
        <v>68</v>
      </c>
      <c r="X6" s="70">
        <v>10090800</v>
      </c>
      <c r="Y6" s="65">
        <f t="shared" ref="Y6:Y66" si="3">ROUND(X6/S6,2)</f>
        <v>9.39</v>
      </c>
    </row>
    <row r="7" spans="2:25" s="3" customFormat="1">
      <c r="B7" s="1" t="s">
        <v>8</v>
      </c>
      <c r="C7" s="56" t="s">
        <v>74</v>
      </c>
      <c r="D7" s="55" t="s">
        <v>74</v>
      </c>
      <c r="E7" s="57" t="s">
        <v>63</v>
      </c>
      <c r="F7" s="58" t="s">
        <v>75</v>
      </c>
      <c r="G7" s="55" t="s">
        <v>76</v>
      </c>
      <c r="H7" s="5" t="s">
        <v>18</v>
      </c>
      <c r="I7" s="5" t="s">
        <v>37</v>
      </c>
      <c r="J7" s="26" t="s">
        <v>66</v>
      </c>
      <c r="K7" s="5" t="s">
        <v>13</v>
      </c>
      <c r="L7" s="38" t="s">
        <v>67</v>
      </c>
      <c r="M7" s="39"/>
      <c r="N7" s="5" t="s">
        <v>68</v>
      </c>
      <c r="O7" s="17" t="s">
        <v>69</v>
      </c>
      <c r="P7" s="10">
        <v>175300</v>
      </c>
      <c r="Q7" s="12"/>
      <c r="R7" s="30">
        <f t="shared" si="0"/>
        <v>0</v>
      </c>
      <c r="S7" s="51">
        <f t="shared" si="2"/>
        <v>58433.333333333336</v>
      </c>
      <c r="T7" s="66">
        <v>6.02</v>
      </c>
      <c r="U7" s="32">
        <f>T7/3</f>
        <v>2.0066666666666664</v>
      </c>
      <c r="V7" s="5" t="s">
        <v>68</v>
      </c>
      <c r="X7" s="70">
        <v>352000</v>
      </c>
      <c r="Y7" s="65">
        <f t="shared" si="3"/>
        <v>6.02</v>
      </c>
    </row>
    <row r="8" spans="2:25" s="3" customFormat="1">
      <c r="B8" s="1" t="s">
        <v>8</v>
      </c>
      <c r="C8" s="56" t="s">
        <v>77</v>
      </c>
      <c r="D8" s="55" t="s">
        <v>78</v>
      </c>
      <c r="E8" s="57" t="s">
        <v>63</v>
      </c>
      <c r="F8" s="58" t="s">
        <v>79</v>
      </c>
      <c r="G8" s="55" t="s">
        <v>80</v>
      </c>
      <c r="H8" s="5" t="s">
        <v>11</v>
      </c>
      <c r="I8" s="5" t="s">
        <v>37</v>
      </c>
      <c r="J8" s="26" t="s">
        <v>66</v>
      </c>
      <c r="K8" s="5" t="s">
        <v>13</v>
      </c>
      <c r="L8" s="38" t="s">
        <v>81</v>
      </c>
      <c r="M8" s="39"/>
      <c r="N8" s="5" t="s">
        <v>68</v>
      </c>
      <c r="O8" s="17" t="s">
        <v>69</v>
      </c>
      <c r="P8" s="10">
        <v>26623900</v>
      </c>
      <c r="Q8" s="12"/>
      <c r="R8" s="30">
        <f t="shared" si="0"/>
        <v>0</v>
      </c>
      <c r="S8" s="51">
        <f t="shared" si="2"/>
        <v>8874633.333333334</v>
      </c>
      <c r="T8" s="66">
        <v>3.53</v>
      </c>
      <c r="U8" s="32">
        <f t="shared" si="1"/>
        <v>1.1766666666666665</v>
      </c>
      <c r="V8" s="5" t="s">
        <v>68</v>
      </c>
      <c r="X8" s="70">
        <v>31327400</v>
      </c>
      <c r="Y8" s="65">
        <f t="shared" si="3"/>
        <v>3.53</v>
      </c>
    </row>
    <row r="9" spans="2:25" s="3" customFormat="1">
      <c r="B9" s="1" t="s">
        <v>8</v>
      </c>
      <c r="C9" s="56" t="s">
        <v>82</v>
      </c>
      <c r="D9" s="55" t="s">
        <v>83</v>
      </c>
      <c r="E9" s="57" t="s">
        <v>63</v>
      </c>
      <c r="F9" s="61" t="s">
        <v>84</v>
      </c>
      <c r="G9" s="60" t="s">
        <v>85</v>
      </c>
      <c r="H9" s="5" t="s">
        <v>11</v>
      </c>
      <c r="I9" s="5" t="s">
        <v>37</v>
      </c>
      <c r="J9" s="26" t="s">
        <v>66</v>
      </c>
      <c r="K9" s="5" t="s">
        <v>13</v>
      </c>
      <c r="L9" s="38" t="s">
        <v>86</v>
      </c>
      <c r="M9" s="39" t="s">
        <v>87</v>
      </c>
      <c r="N9" s="5" t="s">
        <v>88</v>
      </c>
      <c r="O9" s="17" t="s">
        <v>69</v>
      </c>
      <c r="P9" s="10">
        <v>15919</v>
      </c>
      <c r="Q9" s="12"/>
      <c r="R9" s="30">
        <f t="shared" si="0"/>
        <v>0</v>
      </c>
      <c r="S9" s="51">
        <f>P9/3</f>
        <v>5306.333333333333</v>
      </c>
      <c r="T9" s="66">
        <v>1.99</v>
      </c>
      <c r="U9" s="32">
        <f t="shared" si="1"/>
        <v>0.66333333333333333</v>
      </c>
      <c r="V9" s="5" t="s">
        <v>68</v>
      </c>
      <c r="X9" s="70">
        <v>10552</v>
      </c>
      <c r="Y9" s="65">
        <f t="shared" si="3"/>
        <v>1.99</v>
      </c>
    </row>
    <row r="10" spans="2:25" s="3" customFormat="1">
      <c r="B10" s="1" t="s">
        <v>8</v>
      </c>
      <c r="C10" s="56" t="s">
        <v>89</v>
      </c>
      <c r="D10" s="55" t="s">
        <v>90</v>
      </c>
      <c r="E10" s="62" t="s">
        <v>63</v>
      </c>
      <c r="F10" s="55" t="s">
        <v>91</v>
      </c>
      <c r="G10" s="55" t="s">
        <v>92</v>
      </c>
      <c r="H10" s="5" t="s">
        <v>11</v>
      </c>
      <c r="I10" s="5" t="s">
        <v>37</v>
      </c>
      <c r="J10" s="26" t="s">
        <v>66</v>
      </c>
      <c r="K10" s="5" t="s">
        <v>13</v>
      </c>
      <c r="L10" s="38" t="s">
        <v>67</v>
      </c>
      <c r="M10" s="39"/>
      <c r="N10" s="5" t="s">
        <v>68</v>
      </c>
      <c r="O10" s="17" t="s">
        <v>69</v>
      </c>
      <c r="P10" s="10">
        <v>671</v>
      </c>
      <c r="Q10" s="12"/>
      <c r="R10" s="30">
        <f t="shared" si="0"/>
        <v>0</v>
      </c>
      <c r="S10" s="51">
        <f t="shared" si="2"/>
        <v>223.66666666666666</v>
      </c>
      <c r="T10" s="66">
        <v>23.63</v>
      </c>
      <c r="U10" s="32">
        <f t="shared" si="1"/>
        <v>7.876666666666666</v>
      </c>
      <c r="V10" s="5" t="s">
        <v>68</v>
      </c>
      <c r="X10" s="70">
        <v>5285</v>
      </c>
      <c r="Y10" s="65">
        <f t="shared" si="3"/>
        <v>23.63</v>
      </c>
    </row>
    <row r="11" spans="2:25" s="3" customFormat="1">
      <c r="B11" s="1" t="s">
        <v>8</v>
      </c>
      <c r="C11" s="56" t="s">
        <v>93</v>
      </c>
      <c r="D11" s="55" t="s">
        <v>94</v>
      </c>
      <c r="E11" s="62" t="s">
        <v>63</v>
      </c>
      <c r="F11" s="55" t="s">
        <v>95</v>
      </c>
      <c r="G11" s="55" t="s">
        <v>76</v>
      </c>
      <c r="H11" s="5" t="s">
        <v>11</v>
      </c>
      <c r="I11" s="5" t="s">
        <v>37</v>
      </c>
      <c r="J11" s="26" t="s">
        <v>66</v>
      </c>
      <c r="K11" s="5" t="s">
        <v>13</v>
      </c>
      <c r="L11" s="38" t="s">
        <v>67</v>
      </c>
      <c r="M11" s="39"/>
      <c r="N11" s="5" t="s">
        <v>68</v>
      </c>
      <c r="O11" s="17" t="s">
        <v>69</v>
      </c>
      <c r="P11" s="10">
        <v>943700</v>
      </c>
      <c r="Q11" s="12"/>
      <c r="R11" s="30">
        <f t="shared" si="0"/>
        <v>0</v>
      </c>
      <c r="S11" s="51">
        <f t="shared" si="2"/>
        <v>314566.66666666669</v>
      </c>
      <c r="T11" s="66">
        <v>13.97</v>
      </c>
      <c r="U11" s="32">
        <f t="shared" si="1"/>
        <v>4.6566666666666672</v>
      </c>
      <c r="V11" s="5" t="s">
        <v>68</v>
      </c>
      <c r="X11" s="70">
        <v>4395600</v>
      </c>
      <c r="Y11" s="65">
        <f t="shared" si="3"/>
        <v>13.97</v>
      </c>
    </row>
    <row r="12" spans="2:25" s="3" customFormat="1">
      <c r="B12" s="1" t="s">
        <v>8</v>
      </c>
      <c r="C12" s="56" t="s">
        <v>96</v>
      </c>
      <c r="D12" s="55" t="s">
        <v>96</v>
      </c>
      <c r="E12" s="62" t="s">
        <v>63</v>
      </c>
      <c r="F12" s="55" t="s">
        <v>97</v>
      </c>
      <c r="G12" s="55" t="s">
        <v>98</v>
      </c>
      <c r="H12" s="5" t="s">
        <v>11</v>
      </c>
      <c r="I12" s="5" t="s">
        <v>37</v>
      </c>
      <c r="J12" s="26" t="s">
        <v>66</v>
      </c>
      <c r="K12" s="5" t="s">
        <v>13</v>
      </c>
      <c r="L12" s="38" t="s">
        <v>81</v>
      </c>
      <c r="M12" s="39"/>
      <c r="N12" s="5" t="s">
        <v>68</v>
      </c>
      <c r="O12" s="17" t="s">
        <v>69</v>
      </c>
      <c r="P12" s="10">
        <v>31531976</v>
      </c>
      <c r="Q12" s="12"/>
      <c r="R12" s="30">
        <f t="shared" si="0"/>
        <v>0</v>
      </c>
      <c r="S12" s="51">
        <f t="shared" si="2"/>
        <v>10510658.666666666</v>
      </c>
      <c r="T12" s="66">
        <v>3.72</v>
      </c>
      <c r="U12" s="32">
        <f t="shared" si="1"/>
        <v>1.24</v>
      </c>
      <c r="V12" s="5" t="s">
        <v>68</v>
      </c>
      <c r="X12" s="70">
        <v>39082232</v>
      </c>
      <c r="Y12" s="65">
        <f t="shared" si="3"/>
        <v>3.72</v>
      </c>
    </row>
    <row r="13" spans="2:25" s="3" customFormat="1">
      <c r="B13" s="1" t="s">
        <v>8</v>
      </c>
      <c r="C13" s="56" t="s">
        <v>99</v>
      </c>
      <c r="D13" s="55" t="s">
        <v>100</v>
      </c>
      <c r="E13" s="62" t="s">
        <v>63</v>
      </c>
      <c r="F13" s="55" t="s">
        <v>101</v>
      </c>
      <c r="G13" s="55" t="s">
        <v>76</v>
      </c>
      <c r="H13" s="5" t="s">
        <v>11</v>
      </c>
      <c r="I13" s="5" t="s">
        <v>37</v>
      </c>
      <c r="J13" s="26" t="s">
        <v>66</v>
      </c>
      <c r="K13" s="5" t="s">
        <v>13</v>
      </c>
      <c r="L13" s="38" t="s">
        <v>67</v>
      </c>
      <c r="M13" s="39"/>
      <c r="N13" s="5" t="s">
        <v>68</v>
      </c>
      <c r="O13" s="17" t="s">
        <v>69</v>
      </c>
      <c r="P13" s="10">
        <v>4868020</v>
      </c>
      <c r="Q13" s="12"/>
      <c r="R13" s="30">
        <f t="shared" si="0"/>
        <v>0</v>
      </c>
      <c r="S13" s="51">
        <f t="shared" si="2"/>
        <v>1622673.3333333333</v>
      </c>
      <c r="T13" s="66">
        <v>4.88</v>
      </c>
      <c r="U13" s="32">
        <f t="shared" si="1"/>
        <v>1.6266666666666667</v>
      </c>
      <c r="V13" s="5" t="s">
        <v>68</v>
      </c>
      <c r="X13" s="70">
        <v>7921340</v>
      </c>
      <c r="Y13" s="65">
        <f t="shared" si="3"/>
        <v>4.88</v>
      </c>
    </row>
    <row r="14" spans="2:25" s="3" customFormat="1">
      <c r="B14" s="1" t="s">
        <v>8</v>
      </c>
      <c r="C14" s="56" t="s">
        <v>102</v>
      </c>
      <c r="D14" s="55" t="s">
        <v>103</v>
      </c>
      <c r="E14" s="62" t="s">
        <v>63</v>
      </c>
      <c r="F14" s="55" t="s">
        <v>104</v>
      </c>
      <c r="G14" s="55" t="s">
        <v>105</v>
      </c>
      <c r="H14" s="5" t="s">
        <v>11</v>
      </c>
      <c r="I14" s="5" t="s">
        <v>37</v>
      </c>
      <c r="J14" s="26" t="s">
        <v>66</v>
      </c>
      <c r="K14" s="5" t="s">
        <v>13</v>
      </c>
      <c r="L14" s="38" t="s">
        <v>67</v>
      </c>
      <c r="M14" s="39"/>
      <c r="N14" s="5" t="s">
        <v>68</v>
      </c>
      <c r="O14" s="17" t="s">
        <v>69</v>
      </c>
      <c r="P14" s="10">
        <v>2576160</v>
      </c>
      <c r="Q14" s="12"/>
      <c r="R14" s="30">
        <f t="shared" si="0"/>
        <v>0</v>
      </c>
      <c r="S14" s="51">
        <f t="shared" si="2"/>
        <v>858720</v>
      </c>
      <c r="T14" s="66">
        <v>6.89</v>
      </c>
      <c r="U14" s="32">
        <f t="shared" si="1"/>
        <v>2.2966666666666664</v>
      </c>
      <c r="V14" s="5" t="s">
        <v>68</v>
      </c>
      <c r="X14" s="70">
        <v>5919220</v>
      </c>
      <c r="Y14" s="65">
        <f t="shared" si="3"/>
        <v>6.89</v>
      </c>
    </row>
    <row r="15" spans="2:25" s="3" customFormat="1">
      <c r="B15" s="1" t="s">
        <v>8</v>
      </c>
      <c r="C15" s="56" t="s">
        <v>106</v>
      </c>
      <c r="D15" s="55" t="s">
        <v>106</v>
      </c>
      <c r="E15" s="62" t="s">
        <v>63</v>
      </c>
      <c r="F15" s="55" t="s">
        <v>107</v>
      </c>
      <c r="G15" s="55" t="s">
        <v>108</v>
      </c>
      <c r="H15" s="1" t="s">
        <v>34</v>
      </c>
      <c r="I15" s="5" t="s">
        <v>37</v>
      </c>
      <c r="J15" s="26" t="s">
        <v>66</v>
      </c>
      <c r="K15" s="5" t="s">
        <v>13</v>
      </c>
      <c r="L15" s="38" t="s">
        <v>67</v>
      </c>
      <c r="M15" s="39"/>
      <c r="N15" s="5" t="s">
        <v>68</v>
      </c>
      <c r="O15" s="17" t="s">
        <v>69</v>
      </c>
      <c r="P15" s="10">
        <v>472600</v>
      </c>
      <c r="Q15" s="12"/>
      <c r="R15" s="30">
        <f t="shared" si="0"/>
        <v>0</v>
      </c>
      <c r="S15" s="51">
        <f t="shared" si="2"/>
        <v>157533.33333333334</v>
      </c>
      <c r="T15" s="66">
        <v>6.13</v>
      </c>
      <c r="U15" s="32">
        <f t="shared" si="1"/>
        <v>2.0433333333333334</v>
      </c>
      <c r="V15" s="5" t="s">
        <v>68</v>
      </c>
      <c r="X15" s="70">
        <v>965300</v>
      </c>
      <c r="Y15" s="65">
        <f t="shared" si="3"/>
        <v>6.13</v>
      </c>
    </row>
    <row r="16" spans="2:25" s="3" customFormat="1">
      <c r="B16" s="1" t="s">
        <v>8</v>
      </c>
      <c r="C16" s="56" t="s">
        <v>109</v>
      </c>
      <c r="D16" s="55" t="s">
        <v>109</v>
      </c>
      <c r="E16" s="62" t="s">
        <v>63</v>
      </c>
      <c r="F16" s="55" t="s">
        <v>110</v>
      </c>
      <c r="G16" s="55" t="s">
        <v>108</v>
      </c>
      <c r="H16" s="1" t="s">
        <v>34</v>
      </c>
      <c r="I16" s="5" t="s">
        <v>37</v>
      </c>
      <c r="J16" s="26" t="s">
        <v>66</v>
      </c>
      <c r="K16" s="5" t="s">
        <v>13</v>
      </c>
      <c r="L16" s="38" t="s">
        <v>67</v>
      </c>
      <c r="M16" s="39"/>
      <c r="N16" s="5" t="s">
        <v>68</v>
      </c>
      <c r="O16" s="17" t="s">
        <v>69</v>
      </c>
      <c r="P16" s="10">
        <v>2221000</v>
      </c>
      <c r="Q16" s="12"/>
      <c r="R16" s="30">
        <f t="shared" si="0"/>
        <v>0</v>
      </c>
      <c r="S16" s="51">
        <f t="shared" si="2"/>
        <v>740333.33333333337</v>
      </c>
      <c r="T16" s="66">
        <v>6.16</v>
      </c>
      <c r="U16" s="32">
        <f t="shared" si="1"/>
        <v>2.0533333333333332</v>
      </c>
      <c r="V16" s="5" t="s">
        <v>68</v>
      </c>
      <c r="X16" s="70">
        <v>4560400</v>
      </c>
      <c r="Y16" s="65">
        <f t="shared" si="3"/>
        <v>6.16</v>
      </c>
    </row>
    <row r="17" spans="2:26" s="3" customFormat="1">
      <c r="B17" s="1" t="s">
        <v>8</v>
      </c>
      <c r="C17" s="56" t="s">
        <v>111</v>
      </c>
      <c r="D17" s="55" t="s">
        <v>112</v>
      </c>
      <c r="E17" s="62" t="s">
        <v>63</v>
      </c>
      <c r="F17" s="74" t="s">
        <v>113</v>
      </c>
      <c r="G17" s="55" t="s">
        <v>114</v>
      </c>
      <c r="H17" s="5" t="s">
        <v>11</v>
      </c>
      <c r="I17" s="5" t="s">
        <v>37</v>
      </c>
      <c r="J17" s="26" t="s">
        <v>66</v>
      </c>
      <c r="K17" s="5" t="s">
        <v>13</v>
      </c>
      <c r="L17" s="38" t="s">
        <v>86</v>
      </c>
      <c r="M17" s="39" t="s">
        <v>87</v>
      </c>
      <c r="N17" s="68" t="s">
        <v>115</v>
      </c>
      <c r="O17" s="17" t="s">
        <v>69</v>
      </c>
      <c r="P17" s="10">
        <v>2320200</v>
      </c>
      <c r="Q17" s="12"/>
      <c r="R17" s="30">
        <f t="shared" si="0"/>
        <v>0</v>
      </c>
      <c r="S17" s="51">
        <f t="shared" si="2"/>
        <v>773400</v>
      </c>
      <c r="T17" s="66">
        <v>2.7</v>
      </c>
      <c r="U17" s="32">
        <f t="shared" si="1"/>
        <v>0.9</v>
      </c>
      <c r="V17" s="5" t="s">
        <v>68</v>
      </c>
      <c r="X17" s="70">
        <v>2087600</v>
      </c>
      <c r="Y17" s="65">
        <f t="shared" si="3"/>
        <v>2.7</v>
      </c>
    </row>
    <row r="18" spans="2:26" s="3" customFormat="1">
      <c r="B18" s="1" t="s">
        <v>8</v>
      </c>
      <c r="C18" s="56" t="s">
        <v>116</v>
      </c>
      <c r="D18" s="55" t="s">
        <v>117</v>
      </c>
      <c r="E18" s="62" t="s">
        <v>63</v>
      </c>
      <c r="F18" s="55" t="s">
        <v>118</v>
      </c>
      <c r="G18" s="55" t="s">
        <v>119</v>
      </c>
      <c r="H18" s="5" t="s">
        <v>11</v>
      </c>
      <c r="I18" s="5" t="s">
        <v>37</v>
      </c>
      <c r="J18" s="26" t="s">
        <v>66</v>
      </c>
      <c r="K18" s="5" t="s">
        <v>13</v>
      </c>
      <c r="L18" s="38" t="s">
        <v>81</v>
      </c>
      <c r="M18" s="39"/>
      <c r="N18" s="5" t="s">
        <v>68</v>
      </c>
      <c r="O18" s="17" t="s">
        <v>69</v>
      </c>
      <c r="P18" s="10">
        <v>9281340</v>
      </c>
      <c r="Q18" s="12"/>
      <c r="R18" s="30">
        <f t="shared" si="0"/>
        <v>0</v>
      </c>
      <c r="S18" s="51">
        <f t="shared" si="2"/>
        <v>3093780</v>
      </c>
      <c r="T18" s="66">
        <v>3.28</v>
      </c>
      <c r="U18" s="32">
        <f t="shared" si="1"/>
        <v>1.0933333333333333</v>
      </c>
      <c r="V18" s="5" t="s">
        <v>68</v>
      </c>
      <c r="X18" s="70">
        <v>10146240</v>
      </c>
      <c r="Y18" s="65">
        <f t="shared" si="3"/>
        <v>3.28</v>
      </c>
    </row>
    <row r="19" spans="2:26" s="3" customFormat="1">
      <c r="B19" s="54" t="s">
        <v>8</v>
      </c>
      <c r="C19" s="59" t="s">
        <v>120</v>
      </c>
      <c r="D19" s="60" t="s">
        <v>121</v>
      </c>
      <c r="E19" s="63" t="s">
        <v>63</v>
      </c>
      <c r="F19" s="74" t="s">
        <v>122</v>
      </c>
      <c r="G19" s="55" t="s">
        <v>123</v>
      </c>
      <c r="H19" s="5" t="s">
        <v>11</v>
      </c>
      <c r="I19" s="5" t="s">
        <v>37</v>
      </c>
      <c r="J19" s="26" t="s">
        <v>66</v>
      </c>
      <c r="K19" s="5" t="s">
        <v>13</v>
      </c>
      <c r="L19" s="38" t="s">
        <v>86</v>
      </c>
      <c r="M19" s="39" t="s">
        <v>87</v>
      </c>
      <c r="N19" s="68" t="s">
        <v>115</v>
      </c>
      <c r="O19" s="17" t="s">
        <v>69</v>
      </c>
      <c r="P19" s="10">
        <v>7542920</v>
      </c>
      <c r="Q19" s="12"/>
      <c r="R19" s="30">
        <f t="shared" si="0"/>
        <v>0</v>
      </c>
      <c r="S19" s="51">
        <f t="shared" si="2"/>
        <v>2514306.6666666665</v>
      </c>
      <c r="T19" s="66">
        <v>1.1100000000000001</v>
      </c>
      <c r="U19" s="32">
        <f t="shared" si="1"/>
        <v>0.37000000000000005</v>
      </c>
      <c r="V19" s="5" t="s">
        <v>68</v>
      </c>
      <c r="X19" s="70">
        <v>2800300</v>
      </c>
      <c r="Y19" s="65">
        <f t="shared" si="3"/>
        <v>1.1100000000000001</v>
      </c>
    </row>
    <row r="20" spans="2:26" s="3" customFormat="1">
      <c r="B20" s="53" t="s">
        <v>8</v>
      </c>
      <c r="C20" s="53" t="s">
        <v>124</v>
      </c>
      <c r="D20" s="53" t="s">
        <v>125</v>
      </c>
      <c r="E20" s="64" t="s">
        <v>63</v>
      </c>
      <c r="F20" s="74" t="s">
        <v>126</v>
      </c>
      <c r="G20" s="53" t="s">
        <v>127</v>
      </c>
      <c r="H20" s="5" t="s">
        <v>11</v>
      </c>
      <c r="I20" s="5" t="s">
        <v>37</v>
      </c>
      <c r="J20" s="26" t="s">
        <v>66</v>
      </c>
      <c r="K20" s="5" t="s">
        <v>13</v>
      </c>
      <c r="L20" s="38" t="s">
        <v>86</v>
      </c>
      <c r="M20" s="39" t="s">
        <v>87</v>
      </c>
      <c r="N20" s="68" t="s">
        <v>115</v>
      </c>
      <c r="O20" s="17" t="s">
        <v>69</v>
      </c>
      <c r="P20" s="10">
        <v>1038300</v>
      </c>
      <c r="Q20" s="12"/>
      <c r="R20" s="30">
        <f t="shared" si="0"/>
        <v>0</v>
      </c>
      <c r="S20" s="51">
        <f t="shared" si="2"/>
        <v>346100</v>
      </c>
      <c r="T20" s="66">
        <v>2.2799999999999998</v>
      </c>
      <c r="U20" s="32">
        <f t="shared" si="1"/>
        <v>0.7599999999999999</v>
      </c>
      <c r="V20" s="5" t="s">
        <v>68</v>
      </c>
      <c r="X20" s="70">
        <v>788100</v>
      </c>
      <c r="Y20" s="65">
        <f t="shared" si="3"/>
        <v>2.2799999999999998</v>
      </c>
    </row>
    <row r="21" spans="2:26" s="3" customFormat="1">
      <c r="B21" s="53" t="s">
        <v>8</v>
      </c>
      <c r="C21" s="53" t="s">
        <v>128</v>
      </c>
      <c r="D21" s="53" t="s">
        <v>128</v>
      </c>
      <c r="E21" s="64" t="s">
        <v>63</v>
      </c>
      <c r="F21" s="55" t="s">
        <v>129</v>
      </c>
      <c r="G21" s="53" t="s">
        <v>108</v>
      </c>
      <c r="H21" s="5" t="s">
        <v>11</v>
      </c>
      <c r="I21" s="5" t="s">
        <v>37</v>
      </c>
      <c r="J21" s="26" t="s">
        <v>66</v>
      </c>
      <c r="K21" s="5" t="s">
        <v>13</v>
      </c>
      <c r="L21" s="38" t="s">
        <v>81</v>
      </c>
      <c r="M21" s="39"/>
      <c r="N21" s="5" t="s">
        <v>68</v>
      </c>
      <c r="O21" s="17" t="s">
        <v>69</v>
      </c>
      <c r="P21" s="10">
        <v>7942500</v>
      </c>
      <c r="Q21" s="12"/>
      <c r="R21" s="30">
        <f t="shared" si="0"/>
        <v>0</v>
      </c>
      <c r="S21" s="51">
        <f t="shared" si="2"/>
        <v>2647500</v>
      </c>
      <c r="T21" s="66">
        <v>3.59</v>
      </c>
      <c r="U21" s="32">
        <f t="shared" si="1"/>
        <v>1.1966666666666665</v>
      </c>
      <c r="V21" s="5" t="s">
        <v>68</v>
      </c>
      <c r="X21" s="70">
        <v>9497900</v>
      </c>
      <c r="Y21" s="65">
        <f t="shared" si="3"/>
        <v>3.59</v>
      </c>
    </row>
    <row r="22" spans="2:26">
      <c r="B22" s="53" t="s">
        <v>8</v>
      </c>
      <c r="C22" s="53" t="s">
        <v>130</v>
      </c>
      <c r="D22" s="53" t="s">
        <v>130</v>
      </c>
      <c r="E22" s="64" t="s">
        <v>63</v>
      </c>
      <c r="F22" s="74" t="s">
        <v>131</v>
      </c>
      <c r="G22" s="53" t="s">
        <v>108</v>
      </c>
      <c r="H22" s="5" t="s">
        <v>11</v>
      </c>
      <c r="I22" s="1" t="s">
        <v>37</v>
      </c>
      <c r="J22" s="26" t="s">
        <v>66</v>
      </c>
      <c r="K22" s="1" t="s">
        <v>13</v>
      </c>
      <c r="L22" s="38" t="s">
        <v>86</v>
      </c>
      <c r="M22" s="40" t="s">
        <v>87</v>
      </c>
      <c r="N22" s="1" t="s">
        <v>132</v>
      </c>
      <c r="O22" s="17" t="s">
        <v>69</v>
      </c>
      <c r="P22" s="10">
        <v>27878900</v>
      </c>
      <c r="Q22" s="12"/>
      <c r="R22" s="30">
        <f t="shared" si="0"/>
        <v>0</v>
      </c>
      <c r="S22" s="51">
        <f t="shared" si="2"/>
        <v>9292966.666666666</v>
      </c>
      <c r="T22" s="67">
        <v>2.78</v>
      </c>
      <c r="U22" s="32">
        <f t="shared" si="1"/>
        <v>0.92666666666666664</v>
      </c>
      <c r="V22" s="1" t="s">
        <v>68</v>
      </c>
      <c r="X22" s="70">
        <v>25815000</v>
      </c>
      <c r="Y22" s="65">
        <f t="shared" si="3"/>
        <v>2.78</v>
      </c>
      <c r="Z22" s="3"/>
    </row>
    <row r="23" spans="2:26">
      <c r="B23" s="53" t="s">
        <v>8</v>
      </c>
      <c r="C23" s="53" t="s">
        <v>133</v>
      </c>
      <c r="D23" s="53" t="s">
        <v>134</v>
      </c>
      <c r="E23" s="64" t="s">
        <v>63</v>
      </c>
      <c r="F23" s="55" t="s">
        <v>135</v>
      </c>
      <c r="G23" s="53" t="s">
        <v>73</v>
      </c>
      <c r="H23" s="1" t="s">
        <v>34</v>
      </c>
      <c r="I23" s="1" t="s">
        <v>37</v>
      </c>
      <c r="J23" s="26" t="s">
        <v>66</v>
      </c>
      <c r="K23" s="1" t="s">
        <v>13</v>
      </c>
      <c r="L23" s="38" t="s">
        <v>67</v>
      </c>
      <c r="M23" s="40"/>
      <c r="N23" s="1" t="s">
        <v>68</v>
      </c>
      <c r="O23" s="17" t="s">
        <v>69</v>
      </c>
      <c r="P23" s="10">
        <v>2233500</v>
      </c>
      <c r="Q23" s="12"/>
      <c r="R23" s="30">
        <f t="shared" si="0"/>
        <v>0</v>
      </c>
      <c r="S23" s="51">
        <f t="shared" si="2"/>
        <v>744500</v>
      </c>
      <c r="T23" s="67">
        <v>14.34</v>
      </c>
      <c r="U23" s="32">
        <f t="shared" si="1"/>
        <v>4.78</v>
      </c>
      <c r="V23" s="1" t="s">
        <v>68</v>
      </c>
      <c r="X23" s="70">
        <v>10678900</v>
      </c>
      <c r="Y23" s="65">
        <f t="shared" si="3"/>
        <v>14.34</v>
      </c>
      <c r="Z23" s="3"/>
    </row>
    <row r="24" spans="2:26">
      <c r="B24" s="53" t="s">
        <v>8</v>
      </c>
      <c r="C24" s="53" t="s">
        <v>136</v>
      </c>
      <c r="D24" s="53" t="s">
        <v>136</v>
      </c>
      <c r="E24" s="64" t="s">
        <v>63</v>
      </c>
      <c r="F24" s="55" t="s">
        <v>137</v>
      </c>
      <c r="G24" s="53" t="s">
        <v>76</v>
      </c>
      <c r="H24" s="1" t="s">
        <v>11</v>
      </c>
      <c r="I24" s="1" t="s">
        <v>37</v>
      </c>
      <c r="J24" s="26" t="s">
        <v>66</v>
      </c>
      <c r="K24" s="1" t="s">
        <v>13</v>
      </c>
      <c r="L24" s="38" t="s">
        <v>67</v>
      </c>
      <c r="M24" s="40"/>
      <c r="N24" s="1" t="s">
        <v>68</v>
      </c>
      <c r="O24" s="17" t="s">
        <v>69</v>
      </c>
      <c r="P24" s="10">
        <v>114300</v>
      </c>
      <c r="Q24" s="12"/>
      <c r="R24" s="30">
        <f t="shared" ref="R24:R72" si="4">Q24/P24</f>
        <v>0</v>
      </c>
      <c r="S24" s="51">
        <f t="shared" ref="S24:S72" si="5">P24/3</f>
        <v>38100</v>
      </c>
      <c r="T24" s="67">
        <v>20.65</v>
      </c>
      <c r="U24" s="32">
        <f t="shared" ref="U24:U71" si="6">T24/3</f>
        <v>6.8833333333333329</v>
      </c>
      <c r="V24" s="1" t="s">
        <v>68</v>
      </c>
      <c r="X24" s="70">
        <v>786800</v>
      </c>
      <c r="Y24" s="65">
        <f t="shared" si="3"/>
        <v>20.65</v>
      </c>
      <c r="Z24" s="3"/>
    </row>
    <row r="25" spans="2:26">
      <c r="B25" s="53" t="s">
        <v>8</v>
      </c>
      <c r="C25" s="53" t="s">
        <v>138</v>
      </c>
      <c r="D25" s="53" t="s">
        <v>138</v>
      </c>
      <c r="E25" s="64" t="s">
        <v>63</v>
      </c>
      <c r="F25" s="55" t="s">
        <v>139</v>
      </c>
      <c r="G25" s="53" t="s">
        <v>105</v>
      </c>
      <c r="H25" s="1" t="s">
        <v>18</v>
      </c>
      <c r="I25" s="1" t="s">
        <v>37</v>
      </c>
      <c r="J25" s="26" t="s">
        <v>66</v>
      </c>
      <c r="K25" s="1" t="s">
        <v>13</v>
      </c>
      <c r="L25" s="38" t="s">
        <v>67</v>
      </c>
      <c r="M25" s="40"/>
      <c r="N25" s="1" t="s">
        <v>68</v>
      </c>
      <c r="O25" s="17" t="s">
        <v>69</v>
      </c>
      <c r="P25" s="10">
        <v>3700</v>
      </c>
      <c r="Q25" s="12"/>
      <c r="R25" s="30">
        <f t="shared" si="4"/>
        <v>0</v>
      </c>
      <c r="S25" s="51">
        <f t="shared" si="5"/>
        <v>1233.3333333333333</v>
      </c>
      <c r="T25" s="67">
        <v>33</v>
      </c>
      <c r="U25" s="32">
        <f t="shared" si="6"/>
        <v>11</v>
      </c>
      <c r="V25" s="1" t="s">
        <v>68</v>
      </c>
      <c r="X25" s="70">
        <v>40700</v>
      </c>
      <c r="Y25" s="65">
        <f t="shared" si="3"/>
        <v>33</v>
      </c>
      <c r="Z25" s="3"/>
    </row>
    <row r="26" spans="2:26">
      <c r="B26" s="53" t="s">
        <v>8</v>
      </c>
      <c r="C26" s="53" t="s">
        <v>140</v>
      </c>
      <c r="D26" s="53" t="s">
        <v>141</v>
      </c>
      <c r="E26" s="64" t="s">
        <v>63</v>
      </c>
      <c r="F26" s="55" t="s">
        <v>142</v>
      </c>
      <c r="G26" s="53" t="s">
        <v>65</v>
      </c>
      <c r="H26" s="1" t="s">
        <v>34</v>
      </c>
      <c r="I26" s="1" t="s">
        <v>37</v>
      </c>
      <c r="J26" s="26" t="s">
        <v>66</v>
      </c>
      <c r="K26" s="1" t="s">
        <v>13</v>
      </c>
      <c r="L26" s="38" t="s">
        <v>81</v>
      </c>
      <c r="M26" s="40"/>
      <c r="N26" s="1" t="s">
        <v>68</v>
      </c>
      <c r="O26" s="17" t="s">
        <v>69</v>
      </c>
      <c r="P26" s="10">
        <v>683430</v>
      </c>
      <c r="Q26" s="12"/>
      <c r="R26" s="30">
        <f t="shared" si="4"/>
        <v>0</v>
      </c>
      <c r="S26" s="51">
        <f t="shared" si="5"/>
        <v>227810</v>
      </c>
      <c r="T26" s="67">
        <v>4.21</v>
      </c>
      <c r="U26" s="32">
        <f t="shared" si="6"/>
        <v>1.4033333333333333</v>
      </c>
      <c r="V26" s="1" t="s">
        <v>68</v>
      </c>
      <c r="X26" s="70">
        <v>959640</v>
      </c>
      <c r="Y26" s="65">
        <f t="shared" si="3"/>
        <v>4.21</v>
      </c>
      <c r="Z26" s="3"/>
    </row>
    <row r="27" spans="2:26">
      <c r="B27" s="53" t="s">
        <v>8</v>
      </c>
      <c r="C27" s="53" t="s">
        <v>143</v>
      </c>
      <c r="D27" s="53" t="s">
        <v>144</v>
      </c>
      <c r="E27" s="64" t="s">
        <v>63</v>
      </c>
      <c r="F27" s="55" t="s">
        <v>145</v>
      </c>
      <c r="G27" s="53" t="s">
        <v>146</v>
      </c>
      <c r="H27" s="1" t="s">
        <v>11</v>
      </c>
      <c r="I27" s="1" t="s">
        <v>37</v>
      </c>
      <c r="J27" s="26" t="s">
        <v>66</v>
      </c>
      <c r="K27" s="1" t="s">
        <v>13</v>
      </c>
      <c r="L27" s="38" t="s">
        <v>67</v>
      </c>
      <c r="M27" s="40"/>
      <c r="N27" s="1" t="s">
        <v>68</v>
      </c>
      <c r="O27" s="17" t="s">
        <v>69</v>
      </c>
      <c r="P27" s="10">
        <v>4014660</v>
      </c>
      <c r="Q27" s="12"/>
      <c r="R27" s="30">
        <f t="shared" si="4"/>
        <v>0</v>
      </c>
      <c r="S27" s="51">
        <f t="shared" si="5"/>
        <v>1338220</v>
      </c>
      <c r="T27" s="67">
        <v>4.54</v>
      </c>
      <c r="U27" s="32">
        <f t="shared" si="6"/>
        <v>1.5133333333333334</v>
      </c>
      <c r="V27" s="1" t="s">
        <v>68</v>
      </c>
      <c r="X27" s="70">
        <v>6075140</v>
      </c>
      <c r="Y27" s="65">
        <f t="shared" si="3"/>
        <v>4.54</v>
      </c>
      <c r="Z27" s="3"/>
    </row>
    <row r="28" spans="2:26">
      <c r="B28" s="53" t="s">
        <v>8</v>
      </c>
      <c r="C28" s="53" t="s">
        <v>147</v>
      </c>
      <c r="D28" s="53" t="s">
        <v>147</v>
      </c>
      <c r="E28" s="64" t="s">
        <v>63</v>
      </c>
      <c r="F28" s="55" t="s">
        <v>148</v>
      </c>
      <c r="G28" s="53" t="s">
        <v>149</v>
      </c>
      <c r="H28" s="1" t="s">
        <v>11</v>
      </c>
      <c r="I28" s="1" t="s">
        <v>37</v>
      </c>
      <c r="J28" s="26" t="s">
        <v>66</v>
      </c>
      <c r="K28" s="1" t="s">
        <v>13</v>
      </c>
      <c r="L28" s="38" t="s">
        <v>67</v>
      </c>
      <c r="M28" s="40"/>
      <c r="N28" s="1" t="s">
        <v>68</v>
      </c>
      <c r="O28" s="17" t="s">
        <v>69</v>
      </c>
      <c r="P28" s="10">
        <v>123600</v>
      </c>
      <c r="Q28" s="12"/>
      <c r="R28" s="30">
        <f t="shared" si="4"/>
        <v>0</v>
      </c>
      <c r="S28" s="51">
        <f t="shared" si="5"/>
        <v>41200</v>
      </c>
      <c r="T28" s="67">
        <v>8.0399999999999991</v>
      </c>
      <c r="U28" s="32">
        <f t="shared" si="6"/>
        <v>2.6799999999999997</v>
      </c>
      <c r="V28" s="1" t="s">
        <v>68</v>
      </c>
      <c r="X28" s="70">
        <v>331380</v>
      </c>
      <c r="Y28" s="65">
        <f t="shared" si="3"/>
        <v>8.0399999999999991</v>
      </c>
      <c r="Z28" s="3"/>
    </row>
    <row r="29" spans="2:26">
      <c r="B29" s="53" t="s">
        <v>8</v>
      </c>
      <c r="C29" s="53" t="s">
        <v>150</v>
      </c>
      <c r="D29" s="53" t="s">
        <v>150</v>
      </c>
      <c r="E29" s="64" t="s">
        <v>63</v>
      </c>
      <c r="F29" s="74" t="s">
        <v>151</v>
      </c>
      <c r="G29" s="53" t="s">
        <v>152</v>
      </c>
      <c r="H29" s="1" t="s">
        <v>11</v>
      </c>
      <c r="I29" s="1" t="s">
        <v>37</v>
      </c>
      <c r="J29" s="26" t="s">
        <v>66</v>
      </c>
      <c r="K29" s="1" t="s">
        <v>13</v>
      </c>
      <c r="L29" s="38" t="s">
        <v>86</v>
      </c>
      <c r="M29" s="40" t="s">
        <v>87</v>
      </c>
      <c r="N29" s="1" t="s">
        <v>153</v>
      </c>
      <c r="O29" s="17" t="s">
        <v>69</v>
      </c>
      <c r="P29" s="10">
        <v>12531720</v>
      </c>
      <c r="Q29" s="12"/>
      <c r="R29" s="30">
        <f t="shared" si="4"/>
        <v>0</v>
      </c>
      <c r="S29" s="51">
        <f>P29/3</f>
        <v>4177240</v>
      </c>
      <c r="T29" s="67">
        <v>2.78</v>
      </c>
      <c r="U29" s="32">
        <f t="shared" si="6"/>
        <v>0.92666666666666664</v>
      </c>
      <c r="V29" s="1" t="s">
        <v>68</v>
      </c>
      <c r="X29" s="70">
        <v>11633130</v>
      </c>
      <c r="Y29" s="65">
        <f>ROUND(X29/S29,2)</f>
        <v>2.78</v>
      </c>
      <c r="Z29" s="3"/>
    </row>
    <row r="30" spans="2:26">
      <c r="B30" s="53" t="s">
        <v>8</v>
      </c>
      <c r="C30" s="53" t="s">
        <v>154</v>
      </c>
      <c r="D30" s="53" t="s">
        <v>155</v>
      </c>
      <c r="E30" s="64" t="s">
        <v>63</v>
      </c>
      <c r="F30" s="55" t="s">
        <v>156</v>
      </c>
      <c r="G30" s="53" t="s">
        <v>157</v>
      </c>
      <c r="H30" s="1" t="s">
        <v>18</v>
      </c>
      <c r="I30" s="1" t="s">
        <v>37</v>
      </c>
      <c r="J30" s="26" t="s">
        <v>66</v>
      </c>
      <c r="K30" s="1" t="s">
        <v>13</v>
      </c>
      <c r="L30" s="38" t="s">
        <v>67</v>
      </c>
      <c r="M30" s="40"/>
      <c r="N30" s="1" t="s">
        <v>68</v>
      </c>
      <c r="O30" s="17" t="s">
        <v>69</v>
      </c>
      <c r="P30" s="10">
        <v>600000</v>
      </c>
      <c r="Q30" s="12"/>
      <c r="R30" s="30">
        <f t="shared" si="4"/>
        <v>0</v>
      </c>
      <c r="S30" s="51">
        <f t="shared" si="5"/>
        <v>200000</v>
      </c>
      <c r="T30" s="67">
        <v>16.21</v>
      </c>
      <c r="U30" s="32">
        <f t="shared" si="6"/>
        <v>5.4033333333333333</v>
      </c>
      <c r="V30" s="1" t="s">
        <v>68</v>
      </c>
      <c r="X30" s="70">
        <v>3241500</v>
      </c>
      <c r="Y30" s="65">
        <f t="shared" si="3"/>
        <v>16.21</v>
      </c>
      <c r="Z30" s="3"/>
    </row>
    <row r="31" spans="2:26">
      <c r="B31" s="53" t="s">
        <v>8</v>
      </c>
      <c r="C31" s="53" t="s">
        <v>158</v>
      </c>
      <c r="D31" s="53" t="s">
        <v>159</v>
      </c>
      <c r="E31" s="64" t="s">
        <v>63</v>
      </c>
      <c r="F31" s="55" t="s">
        <v>160</v>
      </c>
      <c r="G31" s="53" t="s">
        <v>161</v>
      </c>
      <c r="H31" s="1" t="s">
        <v>18</v>
      </c>
      <c r="I31" s="1" t="s">
        <v>37</v>
      </c>
      <c r="J31" s="26" t="s">
        <v>66</v>
      </c>
      <c r="K31" s="1" t="s">
        <v>13</v>
      </c>
      <c r="L31" s="38" t="s">
        <v>67</v>
      </c>
      <c r="M31" s="40"/>
      <c r="N31" s="1" t="s">
        <v>68</v>
      </c>
      <c r="O31" s="17" t="s">
        <v>69</v>
      </c>
      <c r="P31" s="10">
        <v>3367100</v>
      </c>
      <c r="Q31" s="12"/>
      <c r="R31" s="30">
        <f t="shared" si="4"/>
        <v>0</v>
      </c>
      <c r="S31" s="51">
        <f t="shared" si="5"/>
        <v>1122366.6666666667</v>
      </c>
      <c r="T31" s="67">
        <v>12.35</v>
      </c>
      <c r="U31" s="32">
        <f t="shared" si="6"/>
        <v>4.1166666666666663</v>
      </c>
      <c r="V31" s="1" t="s">
        <v>68</v>
      </c>
      <c r="X31" s="70">
        <v>13863100</v>
      </c>
      <c r="Y31" s="65">
        <f t="shared" si="3"/>
        <v>12.35</v>
      </c>
      <c r="Z31" s="3"/>
    </row>
    <row r="32" spans="2:26">
      <c r="B32" s="53" t="s">
        <v>8</v>
      </c>
      <c r="C32" s="53" t="s">
        <v>162</v>
      </c>
      <c r="D32" s="53" t="s">
        <v>163</v>
      </c>
      <c r="E32" s="64" t="s">
        <v>63</v>
      </c>
      <c r="F32" s="55" t="s">
        <v>164</v>
      </c>
      <c r="G32" s="53" t="s">
        <v>114</v>
      </c>
      <c r="H32" s="1" t="s">
        <v>18</v>
      </c>
      <c r="I32" s="1" t="s">
        <v>37</v>
      </c>
      <c r="J32" s="26" t="s">
        <v>66</v>
      </c>
      <c r="K32" s="1" t="s">
        <v>13</v>
      </c>
      <c r="L32" s="38" t="s">
        <v>67</v>
      </c>
      <c r="M32" s="40"/>
      <c r="N32" s="1" t="s">
        <v>68</v>
      </c>
      <c r="O32" s="17" t="s">
        <v>69</v>
      </c>
      <c r="P32" s="10">
        <v>3808200</v>
      </c>
      <c r="Q32" s="12"/>
      <c r="R32" s="30">
        <f t="shared" si="4"/>
        <v>0</v>
      </c>
      <c r="S32" s="51">
        <f t="shared" si="5"/>
        <v>1269400</v>
      </c>
      <c r="T32" s="67">
        <v>12.83</v>
      </c>
      <c r="U32" s="32">
        <f t="shared" si="6"/>
        <v>4.2766666666666664</v>
      </c>
      <c r="V32" s="1" t="s">
        <v>68</v>
      </c>
      <c r="X32" s="70">
        <v>16292600</v>
      </c>
      <c r="Y32" s="65">
        <f t="shared" si="3"/>
        <v>12.83</v>
      </c>
      <c r="Z32" s="3"/>
    </row>
    <row r="33" spans="2:26">
      <c r="B33" s="53" t="s">
        <v>8</v>
      </c>
      <c r="C33" s="53" t="s">
        <v>165</v>
      </c>
      <c r="D33" s="53" t="s">
        <v>165</v>
      </c>
      <c r="E33" s="64" t="s">
        <v>63</v>
      </c>
      <c r="F33" s="55" t="s">
        <v>166</v>
      </c>
      <c r="G33" s="53" t="s">
        <v>119</v>
      </c>
      <c r="H33" s="1" t="s">
        <v>18</v>
      </c>
      <c r="I33" s="1" t="s">
        <v>37</v>
      </c>
      <c r="J33" s="26" t="s">
        <v>66</v>
      </c>
      <c r="K33" s="1" t="s">
        <v>13</v>
      </c>
      <c r="L33" s="38" t="s">
        <v>67</v>
      </c>
      <c r="M33" s="40"/>
      <c r="N33" s="1" t="s">
        <v>68</v>
      </c>
      <c r="O33" s="17" t="s">
        <v>69</v>
      </c>
      <c r="P33" s="10">
        <v>1134800</v>
      </c>
      <c r="Q33" s="12"/>
      <c r="R33" s="30">
        <f t="shared" si="4"/>
        <v>0</v>
      </c>
      <c r="S33" s="51">
        <f t="shared" si="5"/>
        <v>378266.66666666669</v>
      </c>
      <c r="T33" s="67">
        <v>17.39</v>
      </c>
      <c r="U33" s="32">
        <f t="shared" si="6"/>
        <v>5.7966666666666669</v>
      </c>
      <c r="V33" s="1" t="s">
        <v>68</v>
      </c>
      <c r="X33" s="70">
        <v>6579800</v>
      </c>
      <c r="Y33" s="65">
        <f t="shared" si="3"/>
        <v>17.39</v>
      </c>
      <c r="Z33" s="3"/>
    </row>
    <row r="34" spans="2:26">
      <c r="B34" s="53" t="s">
        <v>8</v>
      </c>
      <c r="C34" s="53" t="s">
        <v>167</v>
      </c>
      <c r="D34" s="53" t="s">
        <v>167</v>
      </c>
      <c r="E34" s="64" t="s">
        <v>63</v>
      </c>
      <c r="F34" s="55" t="s">
        <v>168</v>
      </c>
      <c r="G34" s="53" t="s">
        <v>169</v>
      </c>
      <c r="H34" s="1" t="s">
        <v>18</v>
      </c>
      <c r="I34" s="1" t="s">
        <v>37</v>
      </c>
      <c r="J34" s="26" t="s">
        <v>66</v>
      </c>
      <c r="K34" s="1" t="s">
        <v>13</v>
      </c>
      <c r="L34" s="38" t="s">
        <v>67</v>
      </c>
      <c r="M34" s="40"/>
      <c r="N34" s="1" t="s">
        <v>68</v>
      </c>
      <c r="O34" s="17" t="s">
        <v>69</v>
      </c>
      <c r="P34" s="10">
        <v>4802</v>
      </c>
      <c r="Q34" s="12"/>
      <c r="R34" s="30">
        <f t="shared" si="4"/>
        <v>0</v>
      </c>
      <c r="S34" s="51">
        <f t="shared" si="5"/>
        <v>1600.6666666666667</v>
      </c>
      <c r="T34" s="67">
        <v>29.25</v>
      </c>
      <c r="U34" s="32">
        <f t="shared" si="6"/>
        <v>9.75</v>
      </c>
      <c r="V34" s="1" t="s">
        <v>68</v>
      </c>
      <c r="X34" s="70">
        <v>46816</v>
      </c>
      <c r="Y34" s="65">
        <f t="shared" si="3"/>
        <v>29.25</v>
      </c>
      <c r="Z34" s="3"/>
    </row>
    <row r="35" spans="2:26">
      <c r="B35" s="53" t="s">
        <v>8</v>
      </c>
      <c r="C35" s="53" t="s">
        <v>170</v>
      </c>
      <c r="D35" s="53" t="s">
        <v>170</v>
      </c>
      <c r="E35" s="64" t="s">
        <v>63</v>
      </c>
      <c r="F35" s="55" t="s">
        <v>171</v>
      </c>
      <c r="G35" s="53" t="s">
        <v>73</v>
      </c>
      <c r="H35" s="1" t="s">
        <v>18</v>
      </c>
      <c r="I35" s="1" t="s">
        <v>37</v>
      </c>
      <c r="J35" s="26" t="s">
        <v>66</v>
      </c>
      <c r="K35" s="1" t="s">
        <v>13</v>
      </c>
      <c r="L35" s="38" t="s">
        <v>67</v>
      </c>
      <c r="M35" s="40"/>
      <c r="N35" s="1" t="s">
        <v>68</v>
      </c>
      <c r="O35" s="17" t="s">
        <v>69</v>
      </c>
      <c r="P35" s="10">
        <v>62776</v>
      </c>
      <c r="Q35" s="12"/>
      <c r="R35" s="30">
        <f t="shared" si="4"/>
        <v>0</v>
      </c>
      <c r="S35" s="51">
        <f t="shared" si="5"/>
        <v>20925.333333333332</v>
      </c>
      <c r="T35" s="67">
        <v>27.18</v>
      </c>
      <c r="U35" s="32">
        <f t="shared" si="6"/>
        <v>9.06</v>
      </c>
      <c r="V35" s="1" t="s">
        <v>68</v>
      </c>
      <c r="X35" s="70">
        <v>568816</v>
      </c>
      <c r="Y35" s="65">
        <f t="shared" si="3"/>
        <v>27.18</v>
      </c>
      <c r="Z35" s="3"/>
    </row>
    <row r="36" spans="2:26">
      <c r="B36" s="53" t="s">
        <v>8</v>
      </c>
      <c r="C36" s="53" t="s">
        <v>172</v>
      </c>
      <c r="D36" s="53" t="s">
        <v>172</v>
      </c>
      <c r="E36" s="64" t="s">
        <v>63</v>
      </c>
      <c r="F36" s="55" t="s">
        <v>173</v>
      </c>
      <c r="G36" s="53" t="s">
        <v>76</v>
      </c>
      <c r="H36" s="1" t="s">
        <v>18</v>
      </c>
      <c r="I36" s="1" t="s">
        <v>37</v>
      </c>
      <c r="J36" s="26" t="s">
        <v>66</v>
      </c>
      <c r="K36" s="1" t="s">
        <v>13</v>
      </c>
      <c r="L36" s="38" t="s">
        <v>67</v>
      </c>
      <c r="M36" s="40"/>
      <c r="N36" s="1" t="s">
        <v>68</v>
      </c>
      <c r="O36" s="17" t="s">
        <v>69</v>
      </c>
      <c r="P36" s="10">
        <v>4032</v>
      </c>
      <c r="Q36" s="12"/>
      <c r="R36" s="30">
        <f t="shared" si="4"/>
        <v>0</v>
      </c>
      <c r="S36" s="51">
        <f t="shared" si="5"/>
        <v>1344</v>
      </c>
      <c r="T36" s="67">
        <v>24.83</v>
      </c>
      <c r="U36" s="32">
        <f t="shared" si="6"/>
        <v>8.2766666666666655</v>
      </c>
      <c r="V36" s="1" t="s">
        <v>68</v>
      </c>
      <c r="X36" s="70">
        <v>33376</v>
      </c>
      <c r="Y36" s="65">
        <f t="shared" si="3"/>
        <v>24.83</v>
      </c>
      <c r="Z36" s="3"/>
    </row>
    <row r="37" spans="2:26">
      <c r="B37" s="53" t="s">
        <v>8</v>
      </c>
      <c r="C37" s="53" t="s">
        <v>174</v>
      </c>
      <c r="D37" s="53" t="s">
        <v>174</v>
      </c>
      <c r="E37" s="64" t="s">
        <v>63</v>
      </c>
      <c r="F37" s="55" t="s">
        <v>175</v>
      </c>
      <c r="G37" s="53" t="s">
        <v>169</v>
      </c>
      <c r="H37" s="1" t="s">
        <v>18</v>
      </c>
      <c r="I37" s="1" t="s">
        <v>37</v>
      </c>
      <c r="J37" s="26" t="s">
        <v>66</v>
      </c>
      <c r="K37" s="1" t="s">
        <v>13</v>
      </c>
      <c r="L37" s="38" t="s">
        <v>67</v>
      </c>
      <c r="M37" s="40"/>
      <c r="N37" s="1" t="s">
        <v>68</v>
      </c>
      <c r="O37" s="17" t="s">
        <v>69</v>
      </c>
      <c r="P37" s="10">
        <v>45066</v>
      </c>
      <c r="Q37" s="12"/>
      <c r="R37" s="30">
        <f t="shared" si="4"/>
        <v>0</v>
      </c>
      <c r="S37" s="51">
        <f t="shared" si="5"/>
        <v>15022</v>
      </c>
      <c r="T37" s="67">
        <v>12.2</v>
      </c>
      <c r="U37" s="32">
        <f t="shared" si="6"/>
        <v>4.0666666666666664</v>
      </c>
      <c r="V37" s="1" t="s">
        <v>68</v>
      </c>
      <c r="X37" s="70">
        <v>183302</v>
      </c>
      <c r="Y37" s="65">
        <f t="shared" si="3"/>
        <v>12.2</v>
      </c>
      <c r="Z37" s="3"/>
    </row>
    <row r="38" spans="2:26">
      <c r="B38" s="53" t="s">
        <v>8</v>
      </c>
      <c r="C38" s="53" t="s">
        <v>176</v>
      </c>
      <c r="D38" s="53" t="s">
        <v>176</v>
      </c>
      <c r="E38" s="64" t="s">
        <v>63</v>
      </c>
      <c r="F38" s="55" t="s">
        <v>177</v>
      </c>
      <c r="G38" s="53" t="s">
        <v>73</v>
      </c>
      <c r="H38" s="1" t="s">
        <v>18</v>
      </c>
      <c r="I38" s="1" t="s">
        <v>37</v>
      </c>
      <c r="J38" s="26" t="s">
        <v>66</v>
      </c>
      <c r="K38" s="1" t="s">
        <v>13</v>
      </c>
      <c r="L38" s="38" t="s">
        <v>67</v>
      </c>
      <c r="M38" s="40"/>
      <c r="N38" s="1" t="s">
        <v>68</v>
      </c>
      <c r="O38" s="17" t="s">
        <v>69</v>
      </c>
      <c r="P38" s="10">
        <v>561628</v>
      </c>
      <c r="Q38" s="12"/>
      <c r="R38" s="30">
        <f t="shared" si="4"/>
        <v>0</v>
      </c>
      <c r="S38" s="51">
        <f t="shared" si="5"/>
        <v>187209.33333333334</v>
      </c>
      <c r="T38" s="67">
        <v>7.78</v>
      </c>
      <c r="U38" s="32">
        <f t="shared" si="6"/>
        <v>2.5933333333333333</v>
      </c>
      <c r="V38" s="1" t="s">
        <v>68</v>
      </c>
      <c r="X38" s="70">
        <v>1456108</v>
      </c>
      <c r="Y38" s="65">
        <f t="shared" si="3"/>
        <v>7.78</v>
      </c>
      <c r="Z38" s="3"/>
    </row>
    <row r="39" spans="2:26">
      <c r="B39" s="53" t="s">
        <v>8</v>
      </c>
      <c r="C39" s="53" t="s">
        <v>178</v>
      </c>
      <c r="D39" s="53" t="s">
        <v>178</v>
      </c>
      <c r="E39" s="64" t="s">
        <v>63</v>
      </c>
      <c r="F39" s="55" t="s">
        <v>179</v>
      </c>
      <c r="G39" s="53" t="s">
        <v>76</v>
      </c>
      <c r="H39" s="1" t="s">
        <v>18</v>
      </c>
      <c r="I39" s="1" t="s">
        <v>37</v>
      </c>
      <c r="J39" s="26" t="s">
        <v>66</v>
      </c>
      <c r="K39" s="1" t="s">
        <v>13</v>
      </c>
      <c r="L39" s="38" t="s">
        <v>67</v>
      </c>
      <c r="M39" s="40"/>
      <c r="N39" s="1" t="s">
        <v>68</v>
      </c>
      <c r="O39" s="17" t="s">
        <v>69</v>
      </c>
      <c r="P39" s="10">
        <v>58940</v>
      </c>
      <c r="Q39" s="12"/>
      <c r="R39" s="30">
        <f t="shared" si="4"/>
        <v>0</v>
      </c>
      <c r="S39" s="51">
        <f t="shared" si="5"/>
        <v>19646.666666666668</v>
      </c>
      <c r="T39" s="67">
        <v>13.12</v>
      </c>
      <c r="U39" s="32">
        <f t="shared" si="6"/>
        <v>4.3733333333333331</v>
      </c>
      <c r="V39" s="1" t="s">
        <v>68</v>
      </c>
      <c r="X39" s="70">
        <v>257768</v>
      </c>
      <c r="Y39" s="65">
        <f t="shared" si="3"/>
        <v>13.12</v>
      </c>
      <c r="Z39" s="3"/>
    </row>
    <row r="40" spans="2:26">
      <c r="B40" s="53" t="s">
        <v>8</v>
      </c>
      <c r="C40" s="53" t="s">
        <v>180</v>
      </c>
      <c r="D40" s="53" t="s">
        <v>181</v>
      </c>
      <c r="E40" s="64" t="s">
        <v>63</v>
      </c>
      <c r="F40" s="55" t="s">
        <v>182</v>
      </c>
      <c r="G40" s="53" t="s">
        <v>80</v>
      </c>
      <c r="H40" s="1" t="s">
        <v>11</v>
      </c>
      <c r="I40" s="1" t="s">
        <v>37</v>
      </c>
      <c r="J40" s="26" t="s">
        <v>66</v>
      </c>
      <c r="K40" s="1" t="s">
        <v>13</v>
      </c>
      <c r="L40" s="38" t="s">
        <v>67</v>
      </c>
      <c r="M40" s="40"/>
      <c r="N40" s="1" t="s">
        <v>68</v>
      </c>
      <c r="O40" s="17" t="s">
        <v>69</v>
      </c>
      <c r="P40" s="10">
        <v>4409000</v>
      </c>
      <c r="Q40" s="12"/>
      <c r="R40" s="30">
        <f t="shared" si="4"/>
        <v>0</v>
      </c>
      <c r="S40" s="51">
        <f t="shared" si="5"/>
        <v>1469666.6666666667</v>
      </c>
      <c r="T40" s="67">
        <v>4.87</v>
      </c>
      <c r="U40" s="32">
        <f t="shared" si="6"/>
        <v>1.6233333333333333</v>
      </c>
      <c r="V40" s="1" t="s">
        <v>68</v>
      </c>
      <c r="X40" s="70">
        <v>7159700</v>
      </c>
      <c r="Y40" s="65">
        <f t="shared" si="3"/>
        <v>4.87</v>
      </c>
      <c r="Z40" s="3"/>
    </row>
    <row r="41" spans="2:26">
      <c r="B41" s="53" t="s">
        <v>8</v>
      </c>
      <c r="C41" s="53" t="s">
        <v>183</v>
      </c>
      <c r="D41" s="53" t="s">
        <v>183</v>
      </c>
      <c r="E41" s="64" t="s">
        <v>63</v>
      </c>
      <c r="F41" s="55" t="s">
        <v>184</v>
      </c>
      <c r="G41" s="53" t="s">
        <v>185</v>
      </c>
      <c r="H41" s="1" t="s">
        <v>11</v>
      </c>
      <c r="I41" s="1" t="s">
        <v>37</v>
      </c>
      <c r="J41" s="26" t="s">
        <v>66</v>
      </c>
      <c r="K41" s="1" t="s">
        <v>13</v>
      </c>
      <c r="L41" s="38" t="s">
        <v>67</v>
      </c>
      <c r="M41" s="40"/>
      <c r="N41" s="1" t="s">
        <v>68</v>
      </c>
      <c r="O41" s="17" t="s">
        <v>69</v>
      </c>
      <c r="P41" s="10">
        <v>1608700</v>
      </c>
      <c r="Q41" s="12"/>
      <c r="R41" s="30">
        <f t="shared" si="4"/>
        <v>0</v>
      </c>
      <c r="S41" s="51">
        <f t="shared" si="5"/>
        <v>536233.33333333337</v>
      </c>
      <c r="T41" s="67">
        <v>4.72</v>
      </c>
      <c r="U41" s="32">
        <f t="shared" si="6"/>
        <v>1.5733333333333333</v>
      </c>
      <c r="V41" s="1" t="s">
        <v>68</v>
      </c>
      <c r="X41" s="70">
        <v>2532900</v>
      </c>
      <c r="Y41" s="65">
        <f t="shared" si="3"/>
        <v>4.72</v>
      </c>
      <c r="Z41" s="3"/>
    </row>
    <row r="42" spans="2:26">
      <c r="B42" s="53" t="s">
        <v>8</v>
      </c>
      <c r="C42" s="53" t="s">
        <v>186</v>
      </c>
      <c r="D42" s="53" t="s">
        <v>187</v>
      </c>
      <c r="E42" s="64" t="s">
        <v>63</v>
      </c>
      <c r="F42" s="55" t="s">
        <v>188</v>
      </c>
      <c r="G42" s="53" t="s">
        <v>189</v>
      </c>
      <c r="H42" s="1" t="s">
        <v>11</v>
      </c>
      <c r="I42" s="1" t="s">
        <v>37</v>
      </c>
      <c r="J42" s="26" t="s">
        <v>66</v>
      </c>
      <c r="K42" s="1" t="s">
        <v>13</v>
      </c>
      <c r="L42" s="38" t="s">
        <v>67</v>
      </c>
      <c r="M42" s="40"/>
      <c r="N42" s="1" t="s">
        <v>68</v>
      </c>
      <c r="O42" s="17" t="s">
        <v>69</v>
      </c>
      <c r="P42" s="10">
        <v>2738700</v>
      </c>
      <c r="Q42" s="12"/>
      <c r="R42" s="30">
        <f t="shared" si="4"/>
        <v>0</v>
      </c>
      <c r="S42" s="51">
        <f t="shared" si="5"/>
        <v>912900</v>
      </c>
      <c r="T42" s="67">
        <v>12.26</v>
      </c>
      <c r="U42" s="32">
        <f t="shared" si="6"/>
        <v>4.0866666666666669</v>
      </c>
      <c r="V42" s="1" t="s">
        <v>68</v>
      </c>
      <c r="X42" s="70">
        <v>11189700</v>
      </c>
      <c r="Y42" s="65">
        <f t="shared" si="3"/>
        <v>12.26</v>
      </c>
      <c r="Z42" s="3"/>
    </row>
    <row r="43" spans="2:26">
      <c r="B43" s="53" t="s">
        <v>8</v>
      </c>
      <c r="C43" s="53" t="s">
        <v>190</v>
      </c>
      <c r="D43" s="53" t="s">
        <v>191</v>
      </c>
      <c r="E43" s="64" t="s">
        <v>63</v>
      </c>
      <c r="F43" s="55" t="s">
        <v>192</v>
      </c>
      <c r="G43" s="53" t="s">
        <v>65</v>
      </c>
      <c r="H43" s="1" t="s">
        <v>11</v>
      </c>
      <c r="I43" s="1" t="s">
        <v>37</v>
      </c>
      <c r="J43" s="26" t="s">
        <v>66</v>
      </c>
      <c r="K43" s="1" t="s">
        <v>13</v>
      </c>
      <c r="L43" s="38" t="s">
        <v>67</v>
      </c>
      <c r="M43" s="40"/>
      <c r="N43" s="1" t="s">
        <v>68</v>
      </c>
      <c r="O43" s="17" t="s">
        <v>69</v>
      </c>
      <c r="P43" s="10">
        <v>6277600</v>
      </c>
      <c r="Q43" s="12"/>
      <c r="R43" s="30">
        <f t="shared" si="4"/>
        <v>0</v>
      </c>
      <c r="S43" s="51">
        <f t="shared" si="5"/>
        <v>2092533.3333333333</v>
      </c>
      <c r="T43" s="67">
        <v>22.34</v>
      </c>
      <c r="U43" s="32">
        <f t="shared" si="6"/>
        <v>7.4466666666666663</v>
      </c>
      <c r="V43" s="1" t="s">
        <v>68</v>
      </c>
      <c r="X43" s="70">
        <v>46740600</v>
      </c>
      <c r="Y43" s="65">
        <f t="shared" si="3"/>
        <v>22.34</v>
      </c>
      <c r="Z43" s="3"/>
    </row>
    <row r="44" spans="2:26">
      <c r="B44" s="53" t="s">
        <v>8</v>
      </c>
      <c r="C44" s="53" t="s">
        <v>193</v>
      </c>
      <c r="D44" s="53" t="s">
        <v>194</v>
      </c>
      <c r="E44" s="64" t="s">
        <v>63</v>
      </c>
      <c r="F44" s="55" t="s">
        <v>195</v>
      </c>
      <c r="G44" s="53" t="s">
        <v>73</v>
      </c>
      <c r="H44" s="1" t="s">
        <v>34</v>
      </c>
      <c r="I44" s="1" t="s">
        <v>37</v>
      </c>
      <c r="J44" s="26" t="s">
        <v>66</v>
      </c>
      <c r="K44" s="1" t="s">
        <v>13</v>
      </c>
      <c r="L44" s="38" t="s">
        <v>67</v>
      </c>
      <c r="M44" s="40"/>
      <c r="N44" s="1" t="s">
        <v>68</v>
      </c>
      <c r="O44" s="17" t="s">
        <v>69</v>
      </c>
      <c r="P44" s="10">
        <v>2891700</v>
      </c>
      <c r="Q44" s="12"/>
      <c r="R44" s="30">
        <f t="shared" si="4"/>
        <v>0</v>
      </c>
      <c r="S44" s="51">
        <f t="shared" si="5"/>
        <v>963900</v>
      </c>
      <c r="T44" s="67">
        <v>35.75</v>
      </c>
      <c r="U44" s="32">
        <f t="shared" si="6"/>
        <v>11.916666666666666</v>
      </c>
      <c r="V44" s="1" t="s">
        <v>68</v>
      </c>
      <c r="X44" s="70">
        <v>34456300</v>
      </c>
      <c r="Y44" s="65">
        <f t="shared" si="3"/>
        <v>35.75</v>
      </c>
      <c r="Z44" s="3"/>
    </row>
    <row r="45" spans="2:26">
      <c r="B45" s="53" t="s">
        <v>8</v>
      </c>
      <c r="C45" s="53" t="s">
        <v>196</v>
      </c>
      <c r="D45" s="53" t="s">
        <v>197</v>
      </c>
      <c r="E45" s="64" t="s">
        <v>63</v>
      </c>
      <c r="F45" s="55" t="s">
        <v>198</v>
      </c>
      <c r="G45" s="53" t="s">
        <v>76</v>
      </c>
      <c r="H45" s="1" t="s">
        <v>34</v>
      </c>
      <c r="I45" s="1" t="s">
        <v>37</v>
      </c>
      <c r="J45" s="26" t="s">
        <v>66</v>
      </c>
      <c r="K45" s="1" t="s">
        <v>13</v>
      </c>
      <c r="L45" s="38" t="s">
        <v>81</v>
      </c>
      <c r="M45" s="40"/>
      <c r="N45" s="1" t="s">
        <v>68</v>
      </c>
      <c r="O45" s="17" t="s">
        <v>69</v>
      </c>
      <c r="P45" s="10">
        <v>4077300</v>
      </c>
      <c r="Q45" s="12"/>
      <c r="R45" s="30">
        <f t="shared" si="4"/>
        <v>0</v>
      </c>
      <c r="S45" s="51">
        <f t="shared" si="5"/>
        <v>1359100</v>
      </c>
      <c r="T45" s="67">
        <v>3.89</v>
      </c>
      <c r="U45" s="32">
        <f t="shared" si="6"/>
        <v>1.2966666666666666</v>
      </c>
      <c r="V45" s="1" t="s">
        <v>68</v>
      </c>
      <c r="X45" s="70">
        <v>5289620</v>
      </c>
      <c r="Y45" s="65">
        <f t="shared" si="3"/>
        <v>3.89</v>
      </c>
      <c r="Z45" s="3"/>
    </row>
    <row r="46" spans="2:26">
      <c r="B46" s="53" t="s">
        <v>8</v>
      </c>
      <c r="C46" s="53" t="s">
        <v>199</v>
      </c>
      <c r="D46" s="53" t="s">
        <v>200</v>
      </c>
      <c r="E46" s="64" t="s">
        <v>63</v>
      </c>
      <c r="F46" s="55" t="s">
        <v>201</v>
      </c>
      <c r="G46" s="53" t="s">
        <v>105</v>
      </c>
      <c r="H46" s="1" t="s">
        <v>34</v>
      </c>
      <c r="I46" s="1" t="s">
        <v>37</v>
      </c>
      <c r="J46" s="26" t="s">
        <v>66</v>
      </c>
      <c r="K46" s="1" t="s">
        <v>13</v>
      </c>
      <c r="L46" s="38" t="s">
        <v>67</v>
      </c>
      <c r="M46" s="40"/>
      <c r="N46" s="1" t="s">
        <v>68</v>
      </c>
      <c r="O46" s="17" t="s">
        <v>69</v>
      </c>
      <c r="P46" s="10">
        <v>3502240</v>
      </c>
      <c r="Q46" s="12"/>
      <c r="R46" s="30">
        <f t="shared" si="4"/>
        <v>0</v>
      </c>
      <c r="S46" s="51">
        <f t="shared" si="5"/>
        <v>1167413.3333333333</v>
      </c>
      <c r="T46" s="67">
        <v>7.54</v>
      </c>
      <c r="U46" s="32">
        <f t="shared" si="6"/>
        <v>2.5133333333333332</v>
      </c>
      <c r="V46" s="1" t="s">
        <v>68</v>
      </c>
      <c r="X46" s="70">
        <v>8806800</v>
      </c>
      <c r="Y46" s="65">
        <f t="shared" si="3"/>
        <v>7.54</v>
      </c>
      <c r="Z46" s="3"/>
    </row>
    <row r="47" spans="2:26">
      <c r="B47" s="53" t="s">
        <v>8</v>
      </c>
      <c r="C47" s="53" t="s">
        <v>202</v>
      </c>
      <c r="D47" s="53" t="s">
        <v>203</v>
      </c>
      <c r="E47" s="64" t="s">
        <v>63</v>
      </c>
      <c r="F47" s="55" t="s">
        <v>204</v>
      </c>
      <c r="G47" s="53" t="s">
        <v>76</v>
      </c>
      <c r="H47" s="1" t="s">
        <v>11</v>
      </c>
      <c r="I47" s="1" t="s">
        <v>37</v>
      </c>
      <c r="J47" s="26" t="s">
        <v>66</v>
      </c>
      <c r="K47" s="1" t="s">
        <v>13</v>
      </c>
      <c r="L47" s="38" t="s">
        <v>67</v>
      </c>
      <c r="M47" s="40"/>
      <c r="N47" s="1" t="s">
        <v>68</v>
      </c>
      <c r="O47" s="17" t="s">
        <v>69</v>
      </c>
      <c r="P47" s="10">
        <v>7321300</v>
      </c>
      <c r="Q47" s="12"/>
      <c r="R47" s="30">
        <f t="shared" si="4"/>
        <v>0</v>
      </c>
      <c r="S47" s="51">
        <f t="shared" si="5"/>
        <v>2440433.3333333335</v>
      </c>
      <c r="T47" s="67">
        <v>7.48</v>
      </c>
      <c r="U47" s="32">
        <f t="shared" si="6"/>
        <v>2.4933333333333336</v>
      </c>
      <c r="V47" s="1" t="s">
        <v>68</v>
      </c>
      <c r="X47" s="70">
        <v>18247500</v>
      </c>
      <c r="Y47" s="65">
        <f t="shared" si="3"/>
        <v>7.48</v>
      </c>
      <c r="Z47" s="3"/>
    </row>
    <row r="48" spans="2:26">
      <c r="B48" s="53" t="s">
        <v>8</v>
      </c>
      <c r="C48" s="53" t="s">
        <v>205</v>
      </c>
      <c r="D48" s="53" t="s">
        <v>206</v>
      </c>
      <c r="E48" s="64" t="s">
        <v>63</v>
      </c>
      <c r="F48" s="55" t="s">
        <v>207</v>
      </c>
      <c r="G48" s="53" t="s">
        <v>105</v>
      </c>
      <c r="H48" s="1" t="s">
        <v>11</v>
      </c>
      <c r="I48" s="1" t="s">
        <v>37</v>
      </c>
      <c r="J48" s="26" t="s">
        <v>66</v>
      </c>
      <c r="K48" s="1" t="s">
        <v>13</v>
      </c>
      <c r="L48" s="38" t="s">
        <v>81</v>
      </c>
      <c r="M48" s="40"/>
      <c r="N48" s="1" t="s">
        <v>68</v>
      </c>
      <c r="O48" s="17" t="s">
        <v>69</v>
      </c>
      <c r="P48" s="10">
        <v>9674000</v>
      </c>
      <c r="Q48" s="12"/>
      <c r="R48" s="30">
        <f t="shared" si="4"/>
        <v>0</v>
      </c>
      <c r="S48" s="51">
        <f t="shared" si="5"/>
        <v>3224666.6666666665</v>
      </c>
      <c r="T48" s="67">
        <v>4.25</v>
      </c>
      <c r="U48" s="32">
        <f t="shared" si="6"/>
        <v>1.4166666666666667</v>
      </c>
      <c r="V48" s="1" t="s">
        <v>68</v>
      </c>
      <c r="X48" s="70">
        <v>13692000</v>
      </c>
      <c r="Y48" s="65">
        <f t="shared" si="3"/>
        <v>4.25</v>
      </c>
      <c r="Z48" s="3"/>
    </row>
    <row r="49" spans="2:26">
      <c r="B49" s="53" t="s">
        <v>8</v>
      </c>
      <c r="C49" s="53" t="s">
        <v>208</v>
      </c>
      <c r="D49" s="53" t="s">
        <v>209</v>
      </c>
      <c r="E49" s="64" t="s">
        <v>63</v>
      </c>
      <c r="F49" s="55" t="s">
        <v>210</v>
      </c>
      <c r="G49" s="53" t="s">
        <v>211</v>
      </c>
      <c r="H49" s="1" t="s">
        <v>11</v>
      </c>
      <c r="I49" s="1" t="s">
        <v>37</v>
      </c>
      <c r="J49" s="26" t="s">
        <v>66</v>
      </c>
      <c r="K49" s="1" t="s">
        <v>13</v>
      </c>
      <c r="L49" s="38" t="s">
        <v>67</v>
      </c>
      <c r="M49" s="40"/>
      <c r="N49" s="1" t="s">
        <v>68</v>
      </c>
      <c r="O49" s="17" t="s">
        <v>69</v>
      </c>
      <c r="P49" s="10">
        <v>13717700</v>
      </c>
      <c r="Q49" s="12"/>
      <c r="R49" s="30">
        <f t="shared" si="4"/>
        <v>0</v>
      </c>
      <c r="S49" s="51">
        <f t="shared" si="5"/>
        <v>4572566.666666667</v>
      </c>
      <c r="T49" s="67">
        <v>6.71</v>
      </c>
      <c r="U49" s="32">
        <f t="shared" si="6"/>
        <v>2.2366666666666668</v>
      </c>
      <c r="V49" s="1" t="s">
        <v>68</v>
      </c>
      <c r="X49" s="70">
        <v>30690400</v>
      </c>
      <c r="Y49" s="65">
        <f t="shared" si="3"/>
        <v>6.71</v>
      </c>
      <c r="Z49" s="3"/>
    </row>
    <row r="50" spans="2:26">
      <c r="B50" s="53" t="s">
        <v>8</v>
      </c>
      <c r="C50" s="53" t="s">
        <v>212</v>
      </c>
      <c r="D50" s="53" t="s">
        <v>213</v>
      </c>
      <c r="E50" s="64" t="s">
        <v>63</v>
      </c>
      <c r="F50" s="55" t="s">
        <v>214</v>
      </c>
      <c r="G50" s="53" t="s">
        <v>215</v>
      </c>
      <c r="H50" s="1" t="s">
        <v>34</v>
      </c>
      <c r="I50" s="1" t="s">
        <v>37</v>
      </c>
      <c r="J50" s="26" t="s">
        <v>66</v>
      </c>
      <c r="K50" s="1" t="s">
        <v>13</v>
      </c>
      <c r="L50" s="38" t="s">
        <v>67</v>
      </c>
      <c r="M50" s="40"/>
      <c r="N50" s="1" t="s">
        <v>68</v>
      </c>
      <c r="O50" s="17" t="s">
        <v>69</v>
      </c>
      <c r="P50" s="10">
        <v>39531000</v>
      </c>
      <c r="Q50" s="12"/>
      <c r="R50" s="30">
        <f t="shared" si="4"/>
        <v>0</v>
      </c>
      <c r="S50" s="51">
        <f t="shared" si="5"/>
        <v>13177000</v>
      </c>
      <c r="T50" s="67">
        <v>4.62</v>
      </c>
      <c r="U50" s="32">
        <f t="shared" si="6"/>
        <v>1.54</v>
      </c>
      <c r="V50" s="1" t="s">
        <v>68</v>
      </c>
      <c r="X50" s="70">
        <v>60819900</v>
      </c>
      <c r="Y50" s="65">
        <f t="shared" si="3"/>
        <v>4.62</v>
      </c>
      <c r="Z50" s="3"/>
    </row>
    <row r="51" spans="2:26">
      <c r="B51" s="53" t="s">
        <v>8</v>
      </c>
      <c r="C51" s="53" t="s">
        <v>216</v>
      </c>
      <c r="D51" s="53" t="s">
        <v>217</v>
      </c>
      <c r="E51" s="64" t="s">
        <v>63</v>
      </c>
      <c r="F51" s="55" t="s">
        <v>218</v>
      </c>
      <c r="G51" s="53" t="s">
        <v>219</v>
      </c>
      <c r="H51" s="1" t="s">
        <v>11</v>
      </c>
      <c r="I51" s="1" t="s">
        <v>37</v>
      </c>
      <c r="J51" s="26" t="s">
        <v>66</v>
      </c>
      <c r="K51" s="1" t="s">
        <v>13</v>
      </c>
      <c r="L51" s="38" t="s">
        <v>67</v>
      </c>
      <c r="M51" s="40"/>
      <c r="N51" s="1" t="s">
        <v>68</v>
      </c>
      <c r="O51" s="17" t="s">
        <v>69</v>
      </c>
      <c r="P51" s="10">
        <v>1934500</v>
      </c>
      <c r="Q51" s="12"/>
      <c r="R51" s="30">
        <f t="shared" si="4"/>
        <v>0</v>
      </c>
      <c r="S51" s="51">
        <f t="shared" si="5"/>
        <v>644833.33333333337</v>
      </c>
      <c r="T51" s="67">
        <v>13.75</v>
      </c>
      <c r="U51" s="32">
        <f t="shared" si="6"/>
        <v>4.583333333333333</v>
      </c>
      <c r="V51" s="1" t="s">
        <v>68</v>
      </c>
      <c r="X51" s="70">
        <v>8864900</v>
      </c>
      <c r="Y51" s="65">
        <f t="shared" si="3"/>
        <v>13.75</v>
      </c>
      <c r="Z51" s="3"/>
    </row>
    <row r="52" spans="2:26">
      <c r="B52" s="53" t="s">
        <v>8</v>
      </c>
      <c r="C52" s="53" t="s">
        <v>220</v>
      </c>
      <c r="D52" s="53" t="s">
        <v>220</v>
      </c>
      <c r="E52" s="64" t="s">
        <v>63</v>
      </c>
      <c r="F52" s="55" t="s">
        <v>221</v>
      </c>
      <c r="G52" s="53" t="s">
        <v>222</v>
      </c>
      <c r="H52" s="1" t="s">
        <v>11</v>
      </c>
      <c r="I52" s="1" t="s">
        <v>37</v>
      </c>
      <c r="J52" s="26" t="s">
        <v>66</v>
      </c>
      <c r="K52" s="1" t="s">
        <v>13</v>
      </c>
      <c r="L52" s="38" t="s">
        <v>67</v>
      </c>
      <c r="M52" s="40"/>
      <c r="N52" s="1" t="s">
        <v>68</v>
      </c>
      <c r="O52" s="17" t="s">
        <v>69</v>
      </c>
      <c r="P52" s="10">
        <v>1155000</v>
      </c>
      <c r="Q52" s="12"/>
      <c r="R52" s="30">
        <f t="shared" si="4"/>
        <v>0</v>
      </c>
      <c r="S52" s="51">
        <f t="shared" si="5"/>
        <v>385000</v>
      </c>
      <c r="T52" s="67">
        <v>9.84</v>
      </c>
      <c r="U52" s="32">
        <f t="shared" si="6"/>
        <v>3.28</v>
      </c>
      <c r="V52" s="1" t="s">
        <v>68</v>
      </c>
      <c r="X52" s="70">
        <v>3787900</v>
      </c>
      <c r="Y52" s="65">
        <f t="shared" si="3"/>
        <v>9.84</v>
      </c>
      <c r="Z52" s="3"/>
    </row>
    <row r="53" spans="2:26">
      <c r="B53" s="53" t="s">
        <v>8</v>
      </c>
      <c r="C53" s="53" t="s">
        <v>223</v>
      </c>
      <c r="D53" s="53" t="s">
        <v>224</v>
      </c>
      <c r="E53" s="64" t="s">
        <v>63</v>
      </c>
      <c r="F53" s="55" t="s">
        <v>225</v>
      </c>
      <c r="G53" s="53" t="s">
        <v>226</v>
      </c>
      <c r="H53" s="1" t="s">
        <v>11</v>
      </c>
      <c r="I53" s="1" t="s">
        <v>37</v>
      </c>
      <c r="J53" s="26" t="s">
        <v>66</v>
      </c>
      <c r="K53" s="1" t="s">
        <v>13</v>
      </c>
      <c r="L53" s="38" t="s">
        <v>67</v>
      </c>
      <c r="M53" s="40"/>
      <c r="N53" s="1" t="s">
        <v>68</v>
      </c>
      <c r="O53" s="17" t="s">
        <v>69</v>
      </c>
      <c r="P53" s="10">
        <v>1492600</v>
      </c>
      <c r="Q53" s="12"/>
      <c r="R53" s="30">
        <f t="shared" si="4"/>
        <v>0</v>
      </c>
      <c r="S53" s="51">
        <f t="shared" si="5"/>
        <v>497533.33333333331</v>
      </c>
      <c r="T53" s="67">
        <v>21.58</v>
      </c>
      <c r="U53" s="32">
        <f t="shared" si="6"/>
        <v>7.1933333333333325</v>
      </c>
      <c r="V53" s="1" t="s">
        <v>68</v>
      </c>
      <c r="X53" s="70">
        <v>10736800</v>
      </c>
      <c r="Y53" s="65">
        <f t="shared" si="3"/>
        <v>21.58</v>
      </c>
      <c r="Z53" s="3"/>
    </row>
    <row r="54" spans="2:26">
      <c r="B54" s="53" t="s">
        <v>8</v>
      </c>
      <c r="C54" s="53" t="s">
        <v>227</v>
      </c>
      <c r="D54" s="53" t="s">
        <v>228</v>
      </c>
      <c r="E54" s="64" t="s">
        <v>63</v>
      </c>
      <c r="F54" s="55" t="s">
        <v>229</v>
      </c>
      <c r="G54" s="53" t="s">
        <v>230</v>
      </c>
      <c r="H54" s="1" t="s">
        <v>11</v>
      </c>
      <c r="I54" s="1"/>
      <c r="J54" s="73" t="s">
        <v>66</v>
      </c>
      <c r="K54" s="1" t="s">
        <v>13</v>
      </c>
      <c r="L54" s="38" t="s">
        <v>81</v>
      </c>
      <c r="M54" s="1"/>
      <c r="N54" s="1" t="s">
        <v>68</v>
      </c>
      <c r="O54" s="17" t="s">
        <v>69</v>
      </c>
      <c r="P54" s="71">
        <v>120500</v>
      </c>
      <c r="Q54" s="1"/>
      <c r="R54" s="30">
        <f t="shared" ref="R54" si="7">Q54/P54</f>
        <v>0</v>
      </c>
      <c r="S54" s="51">
        <f t="shared" ref="S54" si="8">P54/3</f>
        <v>40166.666666666664</v>
      </c>
      <c r="T54" s="67">
        <v>4.04</v>
      </c>
      <c r="U54" s="32">
        <f>T54/3</f>
        <v>1.3466666666666667</v>
      </c>
      <c r="V54" s="1" t="s">
        <v>68</v>
      </c>
      <c r="X54" s="70">
        <v>162100</v>
      </c>
      <c r="Y54" s="65">
        <f t="shared" si="3"/>
        <v>4.04</v>
      </c>
      <c r="Z54" s="3"/>
    </row>
    <row r="55" spans="2:26">
      <c r="B55" s="53" t="s">
        <v>8</v>
      </c>
      <c r="C55" s="53" t="s">
        <v>231</v>
      </c>
      <c r="D55" s="53" t="s">
        <v>232</v>
      </c>
      <c r="E55" s="64" t="s">
        <v>63</v>
      </c>
      <c r="F55" s="55" t="s">
        <v>233</v>
      </c>
      <c r="G55" s="53" t="s">
        <v>234</v>
      </c>
      <c r="H55" s="1" t="s">
        <v>11</v>
      </c>
      <c r="I55" s="1" t="s">
        <v>37</v>
      </c>
      <c r="J55" s="26" t="s">
        <v>66</v>
      </c>
      <c r="K55" s="1" t="s">
        <v>13</v>
      </c>
      <c r="L55" s="38" t="s">
        <v>81</v>
      </c>
      <c r="M55" s="40"/>
      <c r="N55" s="1" t="s">
        <v>68</v>
      </c>
      <c r="O55" s="17" t="s">
        <v>69</v>
      </c>
      <c r="P55" s="10">
        <v>6920000</v>
      </c>
      <c r="Q55" s="12"/>
      <c r="R55" s="30">
        <f t="shared" si="4"/>
        <v>0</v>
      </c>
      <c r="S55" s="51">
        <f t="shared" si="5"/>
        <v>2306666.6666666665</v>
      </c>
      <c r="T55" s="67">
        <v>3.37</v>
      </c>
      <c r="U55" s="32">
        <f t="shared" si="6"/>
        <v>1.1233333333333333</v>
      </c>
      <c r="V55" s="1" t="s">
        <v>68</v>
      </c>
      <c r="X55" s="70">
        <v>7762500</v>
      </c>
      <c r="Y55" s="65">
        <f t="shared" si="3"/>
        <v>3.37</v>
      </c>
      <c r="Z55" s="3"/>
    </row>
    <row r="56" spans="2:26">
      <c r="B56" s="53" t="s">
        <v>8</v>
      </c>
      <c r="C56" s="53" t="s">
        <v>235</v>
      </c>
      <c r="D56" s="53" t="s">
        <v>236</v>
      </c>
      <c r="E56" s="64" t="s">
        <v>63</v>
      </c>
      <c r="F56" s="55" t="s">
        <v>237</v>
      </c>
      <c r="G56" s="53" t="s">
        <v>234</v>
      </c>
      <c r="H56" s="1" t="s">
        <v>11</v>
      </c>
      <c r="I56" s="1" t="s">
        <v>37</v>
      </c>
      <c r="J56" s="26" t="s">
        <v>66</v>
      </c>
      <c r="K56" s="1" t="s">
        <v>13</v>
      </c>
      <c r="L56" s="38" t="s">
        <v>67</v>
      </c>
      <c r="M56" s="40"/>
      <c r="N56" s="1" t="s">
        <v>68</v>
      </c>
      <c r="O56" s="17" t="s">
        <v>69</v>
      </c>
      <c r="P56" s="10">
        <v>16267700</v>
      </c>
      <c r="Q56" s="12"/>
      <c r="R56" s="30">
        <f t="shared" si="4"/>
        <v>0</v>
      </c>
      <c r="S56" s="51">
        <f t="shared" si="5"/>
        <v>5422566.666666667</v>
      </c>
      <c r="T56" s="67">
        <v>6.42</v>
      </c>
      <c r="U56" s="32">
        <f t="shared" si="6"/>
        <v>2.14</v>
      </c>
      <c r="V56" s="1" t="s">
        <v>68</v>
      </c>
      <c r="X56" s="70">
        <v>34835800</v>
      </c>
      <c r="Y56" s="65">
        <f t="shared" si="3"/>
        <v>6.42</v>
      </c>
      <c r="Z56" s="3"/>
    </row>
    <row r="57" spans="2:26">
      <c r="B57" s="53" t="s">
        <v>8</v>
      </c>
      <c r="C57" s="53" t="s">
        <v>238</v>
      </c>
      <c r="D57" s="53" t="s">
        <v>239</v>
      </c>
      <c r="E57" s="64" t="s">
        <v>63</v>
      </c>
      <c r="F57" s="55" t="s">
        <v>240</v>
      </c>
      <c r="G57" s="53" t="s">
        <v>241</v>
      </c>
      <c r="H57" s="1" t="s">
        <v>11</v>
      </c>
      <c r="I57" s="1" t="s">
        <v>37</v>
      </c>
      <c r="J57" s="26" t="s">
        <v>66</v>
      </c>
      <c r="K57" s="1" t="s">
        <v>13</v>
      </c>
      <c r="L57" s="38" t="s">
        <v>67</v>
      </c>
      <c r="M57" s="40"/>
      <c r="N57" s="1" t="s">
        <v>68</v>
      </c>
      <c r="O57" s="17" t="s">
        <v>69</v>
      </c>
      <c r="P57" s="10">
        <v>3995400</v>
      </c>
      <c r="Q57" s="12"/>
      <c r="R57" s="30">
        <f t="shared" si="4"/>
        <v>0</v>
      </c>
      <c r="S57" s="51">
        <f t="shared" si="5"/>
        <v>1331800</v>
      </c>
      <c r="T57" s="67">
        <v>8.41</v>
      </c>
      <c r="U57" s="32">
        <f t="shared" si="6"/>
        <v>2.8033333333333332</v>
      </c>
      <c r="V57" s="1" t="s">
        <v>68</v>
      </c>
      <c r="X57" s="70">
        <v>11205400</v>
      </c>
      <c r="Y57" s="65">
        <f t="shared" si="3"/>
        <v>8.41</v>
      </c>
      <c r="Z57" s="3"/>
    </row>
    <row r="58" spans="2:26">
      <c r="B58" s="53" t="s">
        <v>8</v>
      </c>
      <c r="C58" s="53" t="s">
        <v>242</v>
      </c>
      <c r="D58" s="53" t="s">
        <v>243</v>
      </c>
      <c r="E58" s="64" t="s">
        <v>63</v>
      </c>
      <c r="F58" s="74" t="s">
        <v>244</v>
      </c>
      <c r="G58" s="53" t="s">
        <v>245</v>
      </c>
      <c r="H58" s="1" t="s">
        <v>11</v>
      </c>
      <c r="I58" s="1" t="s">
        <v>37</v>
      </c>
      <c r="J58" s="26" t="s">
        <v>66</v>
      </c>
      <c r="K58" s="1" t="s">
        <v>13</v>
      </c>
      <c r="L58" s="38" t="s">
        <v>86</v>
      </c>
      <c r="M58" s="40" t="s">
        <v>87</v>
      </c>
      <c r="N58" s="68" t="s">
        <v>115</v>
      </c>
      <c r="O58" s="17" t="s">
        <v>69</v>
      </c>
      <c r="P58" s="10">
        <v>3311900</v>
      </c>
      <c r="Q58" s="12"/>
      <c r="R58" s="30">
        <f t="shared" si="4"/>
        <v>0</v>
      </c>
      <c r="S58" s="51">
        <f t="shared" si="5"/>
        <v>1103966.6666666667</v>
      </c>
      <c r="T58" s="67">
        <v>2.23</v>
      </c>
      <c r="U58" s="32">
        <f t="shared" si="6"/>
        <v>0.74333333333333329</v>
      </c>
      <c r="V58" s="1" t="s">
        <v>68</v>
      </c>
      <c r="X58" s="70">
        <v>2458000</v>
      </c>
      <c r="Y58" s="65">
        <f t="shared" si="3"/>
        <v>2.23</v>
      </c>
      <c r="Z58" s="3"/>
    </row>
    <row r="59" spans="2:26" ht="36">
      <c r="B59" s="53" t="s">
        <v>8</v>
      </c>
      <c r="C59" s="53" t="s">
        <v>246</v>
      </c>
      <c r="D59" s="53" t="s">
        <v>247</v>
      </c>
      <c r="E59" s="64" t="s">
        <v>63</v>
      </c>
      <c r="F59" s="55" t="s">
        <v>248</v>
      </c>
      <c r="G59" s="53" t="s">
        <v>241</v>
      </c>
      <c r="H59" s="1" t="s">
        <v>11</v>
      </c>
      <c r="I59" s="1" t="s">
        <v>37</v>
      </c>
      <c r="J59" s="26" t="s">
        <v>66</v>
      </c>
      <c r="K59" s="1" t="s">
        <v>13</v>
      </c>
      <c r="L59" s="38" t="s">
        <v>86</v>
      </c>
      <c r="M59" s="40" t="s">
        <v>87</v>
      </c>
      <c r="N59" s="68" t="s">
        <v>115</v>
      </c>
      <c r="O59" s="17" t="s">
        <v>69</v>
      </c>
      <c r="P59" s="10">
        <v>15259600</v>
      </c>
      <c r="Q59" s="12"/>
      <c r="R59" s="30">
        <f t="shared" si="4"/>
        <v>0</v>
      </c>
      <c r="S59" s="51">
        <f t="shared" si="5"/>
        <v>5086533.333333333</v>
      </c>
      <c r="T59" s="67">
        <v>2.09</v>
      </c>
      <c r="U59" s="32">
        <f t="shared" si="6"/>
        <v>0.69666666666666666</v>
      </c>
      <c r="V59" s="68" t="s">
        <v>249</v>
      </c>
      <c r="X59" s="70">
        <v>10641700</v>
      </c>
      <c r="Y59" s="65">
        <f t="shared" si="3"/>
        <v>2.09</v>
      </c>
      <c r="Z59" s="3"/>
    </row>
    <row r="60" spans="2:26" ht="36">
      <c r="B60" s="53" t="s">
        <v>8</v>
      </c>
      <c r="C60" s="53" t="s">
        <v>250</v>
      </c>
      <c r="D60" s="53" t="s">
        <v>251</v>
      </c>
      <c r="E60" s="64" t="s">
        <v>63</v>
      </c>
      <c r="F60" s="55" t="s">
        <v>252</v>
      </c>
      <c r="G60" s="53" t="s">
        <v>245</v>
      </c>
      <c r="H60" s="1" t="s">
        <v>11</v>
      </c>
      <c r="I60" s="1" t="s">
        <v>37</v>
      </c>
      <c r="J60" s="26" t="s">
        <v>66</v>
      </c>
      <c r="K60" s="1" t="s">
        <v>13</v>
      </c>
      <c r="L60" s="38" t="s">
        <v>86</v>
      </c>
      <c r="M60" s="40" t="s">
        <v>87</v>
      </c>
      <c r="N60" s="68" t="s">
        <v>115</v>
      </c>
      <c r="O60" s="17" t="s">
        <v>69</v>
      </c>
      <c r="P60" s="10">
        <v>21400700</v>
      </c>
      <c r="Q60" s="12"/>
      <c r="R60" s="30">
        <f t="shared" si="4"/>
        <v>0</v>
      </c>
      <c r="S60" s="51">
        <f t="shared" si="5"/>
        <v>7133566.666666667</v>
      </c>
      <c r="T60" s="67">
        <v>0.95</v>
      </c>
      <c r="U60" s="32">
        <f t="shared" si="6"/>
        <v>0.31666666666666665</v>
      </c>
      <c r="V60" s="68" t="s">
        <v>249</v>
      </c>
      <c r="X60" s="70">
        <v>6785800</v>
      </c>
      <c r="Y60" s="65">
        <f t="shared" si="3"/>
        <v>0.95</v>
      </c>
      <c r="Z60" s="3"/>
    </row>
    <row r="61" spans="2:26">
      <c r="B61" s="53" t="s">
        <v>8</v>
      </c>
      <c r="C61" s="53" t="s">
        <v>253</v>
      </c>
      <c r="D61" s="53" t="s">
        <v>253</v>
      </c>
      <c r="E61" s="64" t="s">
        <v>63</v>
      </c>
      <c r="F61" s="55" t="s">
        <v>254</v>
      </c>
      <c r="G61" s="53" t="s">
        <v>123</v>
      </c>
      <c r="H61" s="1" t="s">
        <v>11</v>
      </c>
      <c r="I61" s="1" t="s">
        <v>37</v>
      </c>
      <c r="J61" s="26" t="s">
        <v>66</v>
      </c>
      <c r="K61" s="1" t="s">
        <v>13</v>
      </c>
      <c r="L61" s="38" t="s">
        <v>81</v>
      </c>
      <c r="M61" s="40"/>
      <c r="N61" s="1" t="s">
        <v>68</v>
      </c>
      <c r="O61" s="17" t="s">
        <v>69</v>
      </c>
      <c r="P61" s="10">
        <v>23279100</v>
      </c>
      <c r="Q61" s="12"/>
      <c r="R61" s="30">
        <f t="shared" si="4"/>
        <v>0</v>
      </c>
      <c r="S61" s="51">
        <f t="shared" si="5"/>
        <v>7759700</v>
      </c>
      <c r="T61" s="67">
        <v>4.0599999999999996</v>
      </c>
      <c r="U61" s="32">
        <f t="shared" si="6"/>
        <v>1.3533333333333333</v>
      </c>
      <c r="V61" s="1" t="s">
        <v>68</v>
      </c>
      <c r="X61" s="70">
        <v>31533600</v>
      </c>
      <c r="Y61" s="65">
        <f t="shared" si="3"/>
        <v>4.0599999999999996</v>
      </c>
      <c r="Z61" s="3"/>
    </row>
    <row r="62" spans="2:26" ht="36">
      <c r="B62" s="53" t="s">
        <v>8</v>
      </c>
      <c r="C62" s="53" t="s">
        <v>255</v>
      </c>
      <c r="D62" s="53" t="s">
        <v>256</v>
      </c>
      <c r="E62" s="64" t="s">
        <v>63</v>
      </c>
      <c r="F62" s="55" t="s">
        <v>257</v>
      </c>
      <c r="G62" s="53" t="s">
        <v>80</v>
      </c>
      <c r="H62" s="1" t="s">
        <v>11</v>
      </c>
      <c r="I62" s="1" t="s">
        <v>37</v>
      </c>
      <c r="J62" s="26" t="s">
        <v>66</v>
      </c>
      <c r="K62" s="1" t="s">
        <v>13</v>
      </c>
      <c r="L62" s="38" t="s">
        <v>86</v>
      </c>
      <c r="M62" s="40" t="s">
        <v>87</v>
      </c>
      <c r="N62" s="68" t="s">
        <v>115</v>
      </c>
      <c r="O62" s="17" t="s">
        <v>69</v>
      </c>
      <c r="P62" s="10">
        <v>90434400</v>
      </c>
      <c r="Q62" s="12"/>
      <c r="R62" s="30">
        <f t="shared" si="4"/>
        <v>0</v>
      </c>
      <c r="S62" s="51">
        <f t="shared" si="5"/>
        <v>30144800</v>
      </c>
      <c r="T62" s="67">
        <v>0.77</v>
      </c>
      <c r="U62" s="32">
        <f t="shared" si="6"/>
        <v>0.25666666666666665</v>
      </c>
      <c r="V62" s="68" t="s">
        <v>249</v>
      </c>
      <c r="X62" s="70">
        <v>23354600</v>
      </c>
      <c r="Y62" s="65">
        <f t="shared" si="3"/>
        <v>0.77</v>
      </c>
      <c r="Z62" s="3"/>
    </row>
    <row r="63" spans="2:26" ht="36">
      <c r="B63" s="53" t="s">
        <v>8</v>
      </c>
      <c r="C63" s="53" t="s">
        <v>258</v>
      </c>
      <c r="D63" s="53" t="s">
        <v>259</v>
      </c>
      <c r="E63" s="64" t="s">
        <v>63</v>
      </c>
      <c r="F63" s="55" t="s">
        <v>260</v>
      </c>
      <c r="G63" s="53" t="s">
        <v>185</v>
      </c>
      <c r="H63" s="1" t="s">
        <v>11</v>
      </c>
      <c r="I63" s="1" t="s">
        <v>37</v>
      </c>
      <c r="J63" s="26" t="s">
        <v>66</v>
      </c>
      <c r="K63" s="1" t="s">
        <v>13</v>
      </c>
      <c r="L63" s="38" t="s">
        <v>86</v>
      </c>
      <c r="M63" s="40" t="s">
        <v>87</v>
      </c>
      <c r="N63" s="68" t="s">
        <v>115</v>
      </c>
      <c r="O63" s="17" t="s">
        <v>69</v>
      </c>
      <c r="P63" s="10">
        <v>7937100</v>
      </c>
      <c r="Q63" s="12"/>
      <c r="R63" s="30">
        <f t="shared" si="4"/>
        <v>0</v>
      </c>
      <c r="S63" s="51">
        <f t="shared" si="5"/>
        <v>2645700</v>
      </c>
      <c r="T63" s="67">
        <v>1.42</v>
      </c>
      <c r="U63" s="32">
        <f t="shared" si="6"/>
        <v>0.47333333333333333</v>
      </c>
      <c r="V63" s="68" t="s">
        <v>249</v>
      </c>
      <c r="X63" s="70">
        <v>3764100</v>
      </c>
      <c r="Y63" s="65">
        <f t="shared" si="3"/>
        <v>1.42</v>
      </c>
      <c r="Z63" s="3"/>
    </row>
    <row r="64" spans="2:26">
      <c r="B64" s="53" t="s">
        <v>8</v>
      </c>
      <c r="C64" s="53" t="s">
        <v>261</v>
      </c>
      <c r="D64" s="53" t="s">
        <v>261</v>
      </c>
      <c r="E64" s="64" t="s">
        <v>63</v>
      </c>
      <c r="F64" s="55" t="s">
        <v>262</v>
      </c>
      <c r="G64" s="53" t="s">
        <v>73</v>
      </c>
      <c r="H64" s="1" t="s">
        <v>11</v>
      </c>
      <c r="I64" s="1" t="s">
        <v>37</v>
      </c>
      <c r="J64" s="26" t="s">
        <v>66</v>
      </c>
      <c r="K64" s="1" t="s">
        <v>13</v>
      </c>
      <c r="L64" s="38" t="s">
        <v>66</v>
      </c>
      <c r="M64" s="40"/>
      <c r="N64" s="1" t="s">
        <v>68</v>
      </c>
      <c r="O64" s="17" t="s">
        <v>69</v>
      </c>
      <c r="P64" s="10">
        <v>54742600</v>
      </c>
      <c r="Q64" s="12"/>
      <c r="R64" s="30">
        <f t="shared" si="4"/>
        <v>0</v>
      </c>
      <c r="S64" s="51">
        <f t="shared" si="5"/>
        <v>18247533.333333332</v>
      </c>
      <c r="T64" s="67">
        <v>2.92</v>
      </c>
      <c r="U64" s="32">
        <f t="shared" si="6"/>
        <v>0.97333333333333327</v>
      </c>
      <c r="V64" s="1" t="s">
        <v>68</v>
      </c>
      <c r="X64" s="70">
        <v>53258400</v>
      </c>
      <c r="Y64" s="65">
        <f t="shared" si="3"/>
        <v>2.92</v>
      </c>
      <c r="Z64" s="3"/>
    </row>
    <row r="65" spans="2:26" ht="36">
      <c r="B65" s="53" t="s">
        <v>8</v>
      </c>
      <c r="C65" s="53" t="s">
        <v>263</v>
      </c>
      <c r="D65" s="53" t="s">
        <v>264</v>
      </c>
      <c r="E65" s="64" t="s">
        <v>63</v>
      </c>
      <c r="F65" s="55" t="s">
        <v>265</v>
      </c>
      <c r="G65" s="53" t="s">
        <v>266</v>
      </c>
      <c r="H65" s="1" t="s">
        <v>11</v>
      </c>
      <c r="I65" s="1" t="s">
        <v>37</v>
      </c>
      <c r="J65" s="26" t="s">
        <v>66</v>
      </c>
      <c r="K65" s="1" t="s">
        <v>13</v>
      </c>
      <c r="L65" s="38" t="s">
        <v>86</v>
      </c>
      <c r="M65" s="40" t="s">
        <v>87</v>
      </c>
      <c r="N65" s="68" t="s">
        <v>267</v>
      </c>
      <c r="O65" s="17" t="s">
        <v>69</v>
      </c>
      <c r="P65" s="10">
        <v>42240400</v>
      </c>
      <c r="Q65" s="12"/>
      <c r="R65" s="30">
        <f t="shared" si="4"/>
        <v>0</v>
      </c>
      <c r="S65" s="51">
        <f t="shared" si="5"/>
        <v>14080133.333333334</v>
      </c>
      <c r="T65" s="67">
        <v>1.85</v>
      </c>
      <c r="U65" s="32">
        <f t="shared" si="6"/>
        <v>0.6166666666666667</v>
      </c>
      <c r="V65" s="68" t="s">
        <v>268</v>
      </c>
      <c r="X65" s="70">
        <v>26113500</v>
      </c>
      <c r="Y65" s="65">
        <f t="shared" si="3"/>
        <v>1.85</v>
      </c>
      <c r="Z65" s="3"/>
    </row>
    <row r="66" spans="2:26">
      <c r="B66" s="53" t="s">
        <v>16</v>
      </c>
      <c r="C66" s="53" t="s">
        <v>269</v>
      </c>
      <c r="D66" s="53" t="s">
        <v>269</v>
      </c>
      <c r="E66" s="64" t="s">
        <v>63</v>
      </c>
      <c r="F66" s="55" t="s">
        <v>270</v>
      </c>
      <c r="G66" s="53" t="s">
        <v>271</v>
      </c>
      <c r="H66" s="1" t="s">
        <v>11</v>
      </c>
      <c r="I66" s="1" t="s">
        <v>37</v>
      </c>
      <c r="J66" s="26" t="s">
        <v>66</v>
      </c>
      <c r="K66" s="1" t="s">
        <v>13</v>
      </c>
      <c r="L66" s="38" t="s">
        <v>67</v>
      </c>
      <c r="M66" s="40"/>
      <c r="N66" s="1" t="s">
        <v>68</v>
      </c>
      <c r="O66" s="17" t="s">
        <v>69</v>
      </c>
      <c r="P66" s="10">
        <v>8050</v>
      </c>
      <c r="Q66" s="12"/>
      <c r="R66" s="30">
        <f t="shared" si="4"/>
        <v>0</v>
      </c>
      <c r="S66" s="51">
        <f t="shared" si="5"/>
        <v>2683.3333333333335</v>
      </c>
      <c r="T66" s="67">
        <v>17.38</v>
      </c>
      <c r="U66" s="32">
        <f t="shared" si="6"/>
        <v>5.793333333333333</v>
      </c>
      <c r="V66" s="1" t="s">
        <v>68</v>
      </c>
      <c r="X66" s="70">
        <v>46640</v>
      </c>
      <c r="Y66" s="65">
        <f t="shared" si="3"/>
        <v>17.38</v>
      </c>
      <c r="Z66" s="3"/>
    </row>
    <row r="67" spans="2:26">
      <c r="B67" s="53" t="s">
        <v>16</v>
      </c>
      <c r="C67" s="53" t="s">
        <v>272</v>
      </c>
      <c r="D67" s="53" t="s">
        <v>273</v>
      </c>
      <c r="E67" s="64" t="s">
        <v>63</v>
      </c>
      <c r="F67" s="55" t="s">
        <v>274</v>
      </c>
      <c r="G67" s="53" t="s">
        <v>275</v>
      </c>
      <c r="H67" s="1" t="s">
        <v>11</v>
      </c>
      <c r="I67" s="1" t="s">
        <v>37</v>
      </c>
      <c r="J67" s="26" t="s">
        <v>66</v>
      </c>
      <c r="K67" s="1" t="s">
        <v>13</v>
      </c>
      <c r="L67" s="38" t="s">
        <v>67</v>
      </c>
      <c r="M67" s="40"/>
      <c r="N67" s="1" t="s">
        <v>68</v>
      </c>
      <c r="O67" s="17" t="s">
        <v>69</v>
      </c>
      <c r="P67" s="10">
        <v>218730</v>
      </c>
      <c r="Q67" s="12"/>
      <c r="R67" s="30">
        <f t="shared" si="4"/>
        <v>0</v>
      </c>
      <c r="S67" s="51">
        <f t="shared" si="5"/>
        <v>72910</v>
      </c>
      <c r="T67" s="67">
        <v>11.6</v>
      </c>
      <c r="U67" s="32">
        <f t="shared" si="6"/>
        <v>3.8666666666666667</v>
      </c>
      <c r="V67" s="1" t="s">
        <v>68</v>
      </c>
      <c r="X67" s="70">
        <v>845560</v>
      </c>
      <c r="Y67" s="65">
        <f t="shared" ref="Y67:Y72" si="9">ROUND(X67/S67,2)</f>
        <v>11.6</v>
      </c>
      <c r="Z67" s="3"/>
    </row>
    <row r="68" spans="2:26">
      <c r="B68" s="53" t="s">
        <v>16</v>
      </c>
      <c r="C68" s="53" t="s">
        <v>276</v>
      </c>
      <c r="D68" s="53" t="s">
        <v>277</v>
      </c>
      <c r="E68" s="64" t="s">
        <v>63</v>
      </c>
      <c r="F68" s="55" t="s">
        <v>278</v>
      </c>
      <c r="G68" s="53" t="s">
        <v>279</v>
      </c>
      <c r="H68" s="1" t="s">
        <v>34</v>
      </c>
      <c r="I68" s="1" t="s">
        <v>37</v>
      </c>
      <c r="J68" s="26" t="s">
        <v>66</v>
      </c>
      <c r="K68" s="1" t="s">
        <v>13</v>
      </c>
      <c r="L68" s="38" t="s">
        <v>67</v>
      </c>
      <c r="M68" s="40"/>
      <c r="N68" s="1" t="s">
        <v>68</v>
      </c>
      <c r="O68" s="17" t="s">
        <v>69</v>
      </c>
      <c r="P68" s="10">
        <v>97925</v>
      </c>
      <c r="Q68" s="12"/>
      <c r="R68" s="30">
        <f t="shared" si="4"/>
        <v>0</v>
      </c>
      <c r="S68" s="51">
        <f t="shared" si="5"/>
        <v>32641.666666666668</v>
      </c>
      <c r="T68" s="67">
        <v>7.85</v>
      </c>
      <c r="U68" s="32">
        <f t="shared" si="6"/>
        <v>2.6166666666666667</v>
      </c>
      <c r="V68" s="1" t="s">
        <v>68</v>
      </c>
      <c r="X68" s="70">
        <v>256315</v>
      </c>
      <c r="Y68" s="65">
        <f t="shared" si="9"/>
        <v>7.85</v>
      </c>
      <c r="Z68" s="3"/>
    </row>
    <row r="69" spans="2:26">
      <c r="B69" s="53" t="s">
        <v>16</v>
      </c>
      <c r="C69" s="53" t="s">
        <v>280</v>
      </c>
      <c r="D69" s="53" t="s">
        <v>280</v>
      </c>
      <c r="E69" s="64" t="s">
        <v>63</v>
      </c>
      <c r="F69" s="55" t="s">
        <v>281</v>
      </c>
      <c r="G69" s="53" t="s">
        <v>282</v>
      </c>
      <c r="H69" s="1" t="s">
        <v>11</v>
      </c>
      <c r="I69" s="1" t="s">
        <v>37</v>
      </c>
      <c r="J69" s="26" t="s">
        <v>66</v>
      </c>
      <c r="K69" s="1" t="s">
        <v>13</v>
      </c>
      <c r="L69" s="38" t="s">
        <v>67</v>
      </c>
      <c r="M69" s="40"/>
      <c r="N69" s="1" t="s">
        <v>68</v>
      </c>
      <c r="O69" s="17" t="s">
        <v>69</v>
      </c>
      <c r="P69" s="10">
        <v>397350</v>
      </c>
      <c r="Q69" s="12"/>
      <c r="R69" s="30">
        <f t="shared" si="4"/>
        <v>0</v>
      </c>
      <c r="S69" s="51">
        <f t="shared" si="5"/>
        <v>132450</v>
      </c>
      <c r="T69" s="67">
        <v>4.9000000000000004</v>
      </c>
      <c r="U69" s="32">
        <f t="shared" si="6"/>
        <v>1.6333333333333335</v>
      </c>
      <c r="V69" s="1" t="s">
        <v>68</v>
      </c>
      <c r="X69" s="70">
        <v>649600</v>
      </c>
      <c r="Y69" s="65">
        <f t="shared" si="9"/>
        <v>4.9000000000000004</v>
      </c>
      <c r="Z69" s="3"/>
    </row>
    <row r="70" spans="2:26">
      <c r="B70" s="53" t="s">
        <v>22</v>
      </c>
      <c r="C70" s="53" t="s">
        <v>283</v>
      </c>
      <c r="D70" s="53" t="s">
        <v>283</v>
      </c>
      <c r="E70" s="64" t="s">
        <v>63</v>
      </c>
      <c r="F70" s="74" t="s">
        <v>284</v>
      </c>
      <c r="G70" s="53" t="s">
        <v>285</v>
      </c>
      <c r="H70" s="1" t="s">
        <v>11</v>
      </c>
      <c r="I70" s="1" t="s">
        <v>37</v>
      </c>
      <c r="J70" s="26" t="s">
        <v>66</v>
      </c>
      <c r="K70" s="1" t="s">
        <v>13</v>
      </c>
      <c r="L70" s="38" t="s">
        <v>86</v>
      </c>
      <c r="M70" s="40" t="s">
        <v>87</v>
      </c>
      <c r="N70" s="1" t="s">
        <v>286</v>
      </c>
      <c r="O70" s="17" t="s">
        <v>69</v>
      </c>
      <c r="P70" s="10">
        <v>1949760</v>
      </c>
      <c r="Q70" s="12"/>
      <c r="R70" s="30">
        <f t="shared" si="4"/>
        <v>0</v>
      </c>
      <c r="S70" s="51">
        <f t="shared" si="5"/>
        <v>649920</v>
      </c>
      <c r="T70" s="67">
        <v>1.57</v>
      </c>
      <c r="U70" s="32">
        <f t="shared" si="6"/>
        <v>0.52333333333333332</v>
      </c>
      <c r="V70" s="1" t="s">
        <v>68</v>
      </c>
      <c r="X70" s="70">
        <v>1022700</v>
      </c>
      <c r="Y70" s="65">
        <f t="shared" si="9"/>
        <v>1.57</v>
      </c>
      <c r="Z70" s="3"/>
    </row>
    <row r="71" spans="2:26">
      <c r="B71" s="53" t="s">
        <v>22</v>
      </c>
      <c r="C71" s="53" t="s">
        <v>287</v>
      </c>
      <c r="D71" s="53" t="s">
        <v>287</v>
      </c>
      <c r="E71" s="64" t="s">
        <v>63</v>
      </c>
      <c r="F71" s="74" t="s">
        <v>288</v>
      </c>
      <c r="G71" s="53" t="s">
        <v>289</v>
      </c>
      <c r="H71" s="1" t="s">
        <v>11</v>
      </c>
      <c r="I71" s="1" t="s">
        <v>37</v>
      </c>
      <c r="J71" s="26" t="s">
        <v>66</v>
      </c>
      <c r="K71" s="1" t="s">
        <v>13</v>
      </c>
      <c r="L71" s="38" t="s">
        <v>86</v>
      </c>
      <c r="M71" s="40" t="s">
        <v>87</v>
      </c>
      <c r="N71" s="1" t="s">
        <v>286</v>
      </c>
      <c r="O71" s="17" t="s">
        <v>69</v>
      </c>
      <c r="P71" s="10">
        <v>1002900</v>
      </c>
      <c r="Q71" s="12"/>
      <c r="R71" s="30">
        <f t="shared" si="4"/>
        <v>0</v>
      </c>
      <c r="S71" s="51">
        <f t="shared" si="5"/>
        <v>334300</v>
      </c>
      <c r="T71" s="67">
        <v>2.76</v>
      </c>
      <c r="U71" s="32">
        <f t="shared" si="6"/>
        <v>0.91999999999999993</v>
      </c>
      <c r="V71" s="1" t="s">
        <v>68</v>
      </c>
      <c r="X71" s="70">
        <v>924090</v>
      </c>
      <c r="Y71" s="65">
        <f t="shared" si="9"/>
        <v>2.76</v>
      </c>
      <c r="Z71" s="3"/>
    </row>
    <row r="72" spans="2:26">
      <c r="B72" s="53" t="s">
        <v>22</v>
      </c>
      <c r="C72" s="53" t="s">
        <v>290</v>
      </c>
      <c r="D72" s="53" t="s">
        <v>291</v>
      </c>
      <c r="E72" s="64" t="s">
        <v>63</v>
      </c>
      <c r="F72" s="55" t="s">
        <v>292</v>
      </c>
      <c r="G72" s="53" t="s">
        <v>293</v>
      </c>
      <c r="H72" s="1" t="s">
        <v>34</v>
      </c>
      <c r="I72" s="1" t="s">
        <v>37</v>
      </c>
      <c r="J72" s="26" t="s">
        <v>66</v>
      </c>
      <c r="K72" s="1" t="s">
        <v>13</v>
      </c>
      <c r="L72" s="38" t="s">
        <v>67</v>
      </c>
      <c r="M72" s="40"/>
      <c r="N72" s="1" t="s">
        <v>68</v>
      </c>
      <c r="O72" s="17" t="s">
        <v>69</v>
      </c>
      <c r="P72" s="10">
        <v>99451</v>
      </c>
      <c r="Q72" s="12"/>
      <c r="R72" s="30">
        <f t="shared" si="4"/>
        <v>0</v>
      </c>
      <c r="S72" s="51">
        <f t="shared" si="5"/>
        <v>33150.333333333336</v>
      </c>
      <c r="T72" s="67">
        <v>5.74</v>
      </c>
      <c r="U72" s="32">
        <f>T72/3</f>
        <v>1.9133333333333333</v>
      </c>
      <c r="V72" s="1" t="s">
        <v>68</v>
      </c>
      <c r="X72" s="70">
        <v>190128</v>
      </c>
      <c r="Y72" s="65">
        <f t="shared" si="9"/>
        <v>5.74</v>
      </c>
      <c r="Z72" s="3"/>
    </row>
  </sheetData>
  <autoFilter ref="B4:Z72" xr:uid="{00000000-0001-0000-0500-000000000000}"/>
  <phoneticPr fontId="2"/>
  <pageMargins left="0.7" right="0.7" top="0.75" bottom="0.75" header="0.3" footer="0.3"/>
  <pageSetup paperSize="8" scale="2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500-000000000000}">
          <x14:formula1>
            <xm:f>'（入力規則）'!#REF!</xm:f>
          </x14:formula1>
          <xm:sqref>B73:B1048576</xm:sqref>
        </x14:dataValidation>
        <x14:dataValidation type="list" allowBlank="1" showInputMessage="1" showErrorMessage="1" xr:uid="{00000000-0002-0000-0500-000002000000}">
          <x14:formula1>
            <xm:f>'（入力規則）'!$D$2:$D$6</xm:f>
          </x14:formula1>
          <xm:sqref>H5:H1048576 P54:Q54 I54 M54</xm:sqref>
        </x14:dataValidation>
        <x14:dataValidation type="list" allowBlank="1" showInputMessage="1" showErrorMessage="1" xr:uid="{00000000-0002-0000-0500-000004000000}">
          <x14:formula1>
            <xm:f>'（入力規則）'!$H$2:$H$5</xm:f>
          </x14:formula1>
          <xm:sqref>M5:M53 M55:M1048576</xm:sqref>
        </x14:dataValidation>
        <x14:dataValidation type="list" allowBlank="1" showInputMessage="1" showErrorMessage="1" xr:uid="{00000000-0002-0000-0500-000006000000}">
          <x14:formula1>
            <xm:f>'（入力規則）'!$E$2:$E$7</xm:f>
          </x14:formula1>
          <xm:sqref>I55:I1048576 I5:I53</xm:sqref>
        </x14:dataValidation>
        <x14:dataValidation type="list" allowBlank="1" showInputMessage="1" showErrorMessage="1" xr:uid="{00000000-0002-0000-0500-000007000000}">
          <x14:formula1>
            <xm:f>'（入力規則）'!$G$2:$G$5</xm:f>
          </x14:formula1>
          <xm:sqref>J5:J1048576 L5:L1048576</xm:sqref>
        </x14:dataValidation>
        <x14:dataValidation type="list" allowBlank="1" showInputMessage="1" showErrorMessage="1" xr:uid="{00000000-0002-0000-0500-000005000000}">
          <x14:formula1>
            <xm:f>'（入力規則）'!$A$2:$A$5</xm:f>
          </x14:formula1>
          <xm:sqref>B5:B72</xm:sqref>
        </x14:dataValidation>
        <x14:dataValidation type="list" allowBlank="1" showInputMessage="1" showErrorMessage="1" xr:uid="{00000000-0002-0000-0500-000003000000}">
          <x14:formula1>
            <xm:f>'（入力規則）'!$F$2</xm:f>
          </x14:formula1>
          <xm:sqref>K5:K1048576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77B78-B0B5-41EA-B8AC-BB9B43A2C62E}">
  <sheetPr>
    <tabColor theme="4" tint="0.79998168889431442"/>
    <pageSetUpPr fitToPage="1"/>
  </sheetPr>
  <dimension ref="B1:AD77"/>
  <sheetViews>
    <sheetView showGridLines="0" topLeftCell="Q1" zoomScale="80" zoomScaleNormal="80" workbookViewId="0">
      <selection activeCell="T4" sqref="T4"/>
    </sheetView>
  </sheetViews>
  <sheetFormatPr defaultRowHeight="18"/>
  <cols>
    <col min="1" max="1" width="4.58203125" customWidth="1"/>
    <col min="2" max="2" width="16.58203125" customWidth="1"/>
    <col min="3" max="3" width="20.58203125" customWidth="1"/>
    <col min="4" max="5" width="17" customWidth="1"/>
    <col min="6" max="6" width="69.83203125" bestFit="1" customWidth="1"/>
    <col min="7" max="7" width="15.33203125" customWidth="1"/>
    <col min="8" max="8" width="18" customWidth="1"/>
    <col min="9" max="9" width="33.33203125" customWidth="1"/>
    <col min="10" max="10" width="37.08203125" style="25" customWidth="1"/>
    <col min="11" max="11" width="34" customWidth="1"/>
    <col min="12" max="12" width="33.33203125" style="18" customWidth="1"/>
    <col min="13" max="13" width="25.33203125" style="18" customWidth="1"/>
    <col min="14" max="14" width="46.58203125" customWidth="1"/>
    <col min="15" max="15" width="53" style="15" customWidth="1"/>
    <col min="16" max="16" width="33.33203125" style="11" customWidth="1"/>
    <col min="17" max="17" width="35.83203125" style="11" customWidth="1"/>
    <col min="18" max="18" width="39" style="29" customWidth="1"/>
    <col min="19" max="19" width="30.33203125" style="49" customWidth="1"/>
    <col min="20" max="20" width="16.33203125" bestFit="1" customWidth="1"/>
    <col min="21" max="21" width="30" style="31" customWidth="1"/>
    <col min="22" max="22" width="46.58203125" customWidth="1"/>
    <col min="24" max="24" width="11.83203125" customWidth="1"/>
    <col min="25" max="25" width="11.08203125" bestFit="1" customWidth="1"/>
    <col min="27" max="29" width="10.83203125" customWidth="1"/>
  </cols>
  <sheetData>
    <row r="1" spans="2:30" ht="23" thickBot="1">
      <c r="B1" s="13" t="s">
        <v>38</v>
      </c>
    </row>
    <row r="2" spans="2:30" ht="23" thickBot="1">
      <c r="B2" s="27" t="s">
        <v>39</v>
      </c>
      <c r="C2" s="28">
        <v>45471</v>
      </c>
      <c r="M2" s="14"/>
      <c r="N2" s="14" t="s">
        <v>40</v>
      </c>
      <c r="O2" s="16" t="s">
        <v>41</v>
      </c>
    </row>
    <row r="3" spans="2:30" s="69" customFormat="1"/>
    <row r="4" spans="2:30" s="3" customFormat="1" ht="210.65" customHeight="1" thickBot="1">
      <c r="B4" s="4" t="s">
        <v>0</v>
      </c>
      <c r="C4" s="6" t="s">
        <v>42</v>
      </c>
      <c r="D4" s="7" t="s">
        <v>43</v>
      </c>
      <c r="E4" s="7" t="s">
        <v>44</v>
      </c>
      <c r="F4" s="4" t="s">
        <v>45</v>
      </c>
      <c r="G4" s="19" t="s">
        <v>46</v>
      </c>
      <c r="H4" s="21" t="s">
        <v>47</v>
      </c>
      <c r="I4" s="46" t="s">
        <v>48</v>
      </c>
      <c r="J4" s="22" t="s">
        <v>49</v>
      </c>
      <c r="K4" s="47" t="s">
        <v>50</v>
      </c>
      <c r="L4" s="37" t="s">
        <v>51</v>
      </c>
      <c r="M4" s="48" t="s">
        <v>7</v>
      </c>
      <c r="N4" s="24" t="s">
        <v>52</v>
      </c>
      <c r="O4" s="33" t="s">
        <v>53</v>
      </c>
      <c r="P4" s="41" t="s">
        <v>54</v>
      </c>
      <c r="Q4" s="42" t="s">
        <v>55</v>
      </c>
      <c r="R4" s="43" t="s">
        <v>56</v>
      </c>
      <c r="S4" s="50" t="s">
        <v>57</v>
      </c>
      <c r="T4" s="44" t="s">
        <v>58</v>
      </c>
      <c r="U4" s="45" t="s">
        <v>59</v>
      </c>
      <c r="V4" s="24" t="s">
        <v>52</v>
      </c>
      <c r="X4" s="3" t="s">
        <v>294</v>
      </c>
      <c r="AA4" s="3">
        <v>2021</v>
      </c>
      <c r="AB4" s="3">
        <v>2022</v>
      </c>
      <c r="AC4" s="3">
        <v>2023</v>
      </c>
    </row>
    <row r="5" spans="2:30" s="3" customFormat="1" ht="18.5" thickTop="1">
      <c r="B5" s="1" t="s">
        <v>8</v>
      </c>
      <c r="C5" s="56" t="s">
        <v>295</v>
      </c>
      <c r="D5" s="55" t="s">
        <v>295</v>
      </c>
      <c r="E5" s="57" t="s">
        <v>63</v>
      </c>
      <c r="F5" s="58" t="s">
        <v>296</v>
      </c>
      <c r="G5" s="55" t="s">
        <v>76</v>
      </c>
      <c r="H5" s="1" t="s">
        <v>11</v>
      </c>
      <c r="I5" s="5" t="s">
        <v>37</v>
      </c>
      <c r="J5" s="26" t="s">
        <v>66</v>
      </c>
      <c r="K5" s="5" t="s">
        <v>13</v>
      </c>
      <c r="L5" s="38" t="s">
        <v>67</v>
      </c>
      <c r="M5" s="39"/>
      <c r="N5" s="5"/>
      <c r="O5" s="17" t="s">
        <v>69</v>
      </c>
      <c r="P5" s="10">
        <v>9081000</v>
      </c>
      <c r="Q5" s="12"/>
      <c r="R5" s="30">
        <f t="shared" ref="R5:R36" si="0">Q5/P5</f>
        <v>0</v>
      </c>
      <c r="S5" s="51">
        <f t="shared" ref="S5:S36" si="1">P5/3</f>
        <v>3027000</v>
      </c>
      <c r="T5" s="66">
        <v>5.3</v>
      </c>
      <c r="U5" s="32">
        <f t="shared" ref="U5:U36" si="2">T5/3</f>
        <v>1.7666666666666666</v>
      </c>
      <c r="V5" s="5" t="s">
        <v>297</v>
      </c>
      <c r="X5" s="3">
        <v>16047100</v>
      </c>
      <c r="Y5" s="65">
        <f t="shared" ref="Y5:Y36" si="3">ROUND(X5/S5,2)</f>
        <v>5.3</v>
      </c>
      <c r="AA5" s="3">
        <v>0</v>
      </c>
      <c r="AB5" s="3">
        <v>0</v>
      </c>
      <c r="AC5" s="3">
        <v>29651100</v>
      </c>
      <c r="AD5" s="72" t="e">
        <f t="shared" ref="AD5:AD36" si="4">AC5/AA5</f>
        <v>#DIV/0!</v>
      </c>
    </row>
    <row r="6" spans="2:30" s="3" customFormat="1">
      <c r="B6" s="1" t="s">
        <v>8</v>
      </c>
      <c r="C6" s="56" t="s">
        <v>298</v>
      </c>
      <c r="D6" s="55" t="s">
        <v>298</v>
      </c>
      <c r="E6" s="57" t="s">
        <v>63</v>
      </c>
      <c r="F6" s="58" t="s">
        <v>299</v>
      </c>
      <c r="G6" s="55" t="s">
        <v>105</v>
      </c>
      <c r="H6" s="5" t="s">
        <v>11</v>
      </c>
      <c r="I6" s="5" t="s">
        <v>37</v>
      </c>
      <c r="J6" s="26" t="s">
        <v>66</v>
      </c>
      <c r="K6" s="5" t="s">
        <v>13</v>
      </c>
      <c r="L6" s="38" t="s">
        <v>67</v>
      </c>
      <c r="M6" s="39"/>
      <c r="N6" s="5"/>
      <c r="O6" s="17" t="s">
        <v>69</v>
      </c>
      <c r="P6" s="10">
        <v>35197600</v>
      </c>
      <c r="Q6" s="12"/>
      <c r="R6" s="30">
        <f t="shared" si="0"/>
        <v>0</v>
      </c>
      <c r="S6" s="51">
        <f t="shared" si="1"/>
        <v>11732533.333333334</v>
      </c>
      <c r="T6" s="66">
        <v>7.73</v>
      </c>
      <c r="U6" s="32">
        <f t="shared" si="2"/>
        <v>2.5766666666666667</v>
      </c>
      <c r="V6" s="5" t="s">
        <v>68</v>
      </c>
      <c r="X6" s="3">
        <v>90698700</v>
      </c>
      <c r="Y6" s="65">
        <f t="shared" si="3"/>
        <v>7.73</v>
      </c>
      <c r="AA6" s="3">
        <v>0</v>
      </c>
      <c r="AB6" s="3">
        <v>0</v>
      </c>
      <c r="AC6" s="3">
        <v>108645000</v>
      </c>
      <c r="AD6" s="72" t="e">
        <f t="shared" si="4"/>
        <v>#DIV/0!</v>
      </c>
    </row>
    <row r="7" spans="2:30" s="3" customFormat="1">
      <c r="B7" s="1" t="s">
        <v>8</v>
      </c>
      <c r="C7" s="56" t="s">
        <v>300</v>
      </c>
      <c r="D7" s="55" t="s">
        <v>300</v>
      </c>
      <c r="E7" s="57" t="s">
        <v>63</v>
      </c>
      <c r="F7" s="58" t="s">
        <v>301</v>
      </c>
      <c r="G7" s="55" t="s">
        <v>302</v>
      </c>
      <c r="H7" s="5" t="s">
        <v>11</v>
      </c>
      <c r="I7" s="5" t="s">
        <v>37</v>
      </c>
      <c r="J7" s="26" t="s">
        <v>66</v>
      </c>
      <c r="K7" s="5" t="s">
        <v>13</v>
      </c>
      <c r="L7" s="38" t="s">
        <v>67</v>
      </c>
      <c r="M7" s="39"/>
      <c r="N7" s="5"/>
      <c r="O7" s="17" t="s">
        <v>69</v>
      </c>
      <c r="P7" s="10">
        <v>10659300</v>
      </c>
      <c r="Q7" s="12"/>
      <c r="R7" s="30">
        <f t="shared" si="0"/>
        <v>0</v>
      </c>
      <c r="S7" s="51">
        <f t="shared" si="1"/>
        <v>3553100</v>
      </c>
      <c r="T7" s="66">
        <v>7.58</v>
      </c>
      <c r="U7" s="32">
        <f t="shared" si="2"/>
        <v>2.5266666666666668</v>
      </c>
      <c r="V7" s="5" t="s">
        <v>68</v>
      </c>
      <c r="X7" s="3">
        <v>26940200</v>
      </c>
      <c r="Y7" s="65">
        <f t="shared" si="3"/>
        <v>7.58</v>
      </c>
      <c r="AA7" s="3">
        <v>0</v>
      </c>
      <c r="AB7" s="3">
        <v>0</v>
      </c>
      <c r="AC7" s="3">
        <v>34129500</v>
      </c>
      <c r="AD7" s="72" t="e">
        <f t="shared" si="4"/>
        <v>#DIV/0!</v>
      </c>
    </row>
    <row r="8" spans="2:30" s="3" customFormat="1">
      <c r="B8" s="1" t="s">
        <v>8</v>
      </c>
      <c r="C8" s="56" t="s">
        <v>61</v>
      </c>
      <c r="D8" s="55" t="s">
        <v>62</v>
      </c>
      <c r="E8" s="57" t="s">
        <v>63</v>
      </c>
      <c r="F8" s="58" t="s">
        <v>64</v>
      </c>
      <c r="G8" s="55" t="s">
        <v>65</v>
      </c>
      <c r="H8" s="5" t="s">
        <v>18</v>
      </c>
      <c r="I8" s="5" t="s">
        <v>37</v>
      </c>
      <c r="J8" s="26" t="s">
        <v>66</v>
      </c>
      <c r="K8" s="5" t="s">
        <v>13</v>
      </c>
      <c r="L8" s="38" t="s">
        <v>67</v>
      </c>
      <c r="M8" s="39"/>
      <c r="N8" s="5"/>
      <c r="O8" s="17" t="s">
        <v>69</v>
      </c>
      <c r="P8" s="10">
        <v>1617400</v>
      </c>
      <c r="Q8" s="12"/>
      <c r="R8" s="30">
        <f t="shared" si="0"/>
        <v>0</v>
      </c>
      <c r="S8" s="51">
        <f t="shared" si="1"/>
        <v>539133.33333333337</v>
      </c>
      <c r="T8" s="66">
        <v>5.42</v>
      </c>
      <c r="U8" s="32">
        <f t="shared" si="2"/>
        <v>1.8066666666666666</v>
      </c>
      <c r="V8" s="5" t="s">
        <v>68</v>
      </c>
      <c r="X8" s="3">
        <v>2922600</v>
      </c>
      <c r="Y8" s="65">
        <f t="shared" si="3"/>
        <v>5.42</v>
      </c>
      <c r="AA8" s="3">
        <v>5431500</v>
      </c>
      <c r="AB8" s="3">
        <v>4146700</v>
      </c>
      <c r="AC8" s="3">
        <v>3824300</v>
      </c>
      <c r="AD8" s="72">
        <f t="shared" si="4"/>
        <v>0.7040964742704594</v>
      </c>
    </row>
    <row r="9" spans="2:30" s="3" customFormat="1">
      <c r="B9" s="1" t="s">
        <v>8</v>
      </c>
      <c r="C9" s="56" t="s">
        <v>70</v>
      </c>
      <c r="D9" s="55" t="s">
        <v>71</v>
      </c>
      <c r="E9" s="57" t="s">
        <v>63</v>
      </c>
      <c r="F9" s="58" t="s">
        <v>72</v>
      </c>
      <c r="G9" s="55" t="s">
        <v>73</v>
      </c>
      <c r="H9" s="5" t="s">
        <v>18</v>
      </c>
      <c r="I9" s="5" t="s">
        <v>37</v>
      </c>
      <c r="J9" s="26" t="s">
        <v>66</v>
      </c>
      <c r="K9" s="5" t="s">
        <v>13</v>
      </c>
      <c r="L9" s="38" t="s">
        <v>67</v>
      </c>
      <c r="M9" s="39"/>
      <c r="N9" s="5"/>
      <c r="O9" s="17" t="s">
        <v>69</v>
      </c>
      <c r="P9" s="10">
        <v>3111000</v>
      </c>
      <c r="Q9" s="12"/>
      <c r="R9" s="30">
        <f t="shared" si="0"/>
        <v>0</v>
      </c>
      <c r="S9" s="51">
        <f t="shared" si="1"/>
        <v>1037000</v>
      </c>
      <c r="T9" s="66">
        <v>5.15</v>
      </c>
      <c r="U9" s="32">
        <f t="shared" si="2"/>
        <v>1.7166666666666668</v>
      </c>
      <c r="V9" s="5" t="s">
        <v>68</v>
      </c>
      <c r="X9" s="3">
        <v>5335600</v>
      </c>
      <c r="Y9" s="65">
        <f t="shared" si="3"/>
        <v>5.15</v>
      </c>
      <c r="AA9" s="3">
        <v>10072200</v>
      </c>
      <c r="AB9" s="3">
        <v>7511800</v>
      </c>
      <c r="AC9" s="3">
        <v>6415200</v>
      </c>
      <c r="AD9" s="72">
        <f t="shared" si="4"/>
        <v>0.63692142729493062</v>
      </c>
    </row>
    <row r="10" spans="2:30" s="3" customFormat="1">
      <c r="B10" s="1" t="s">
        <v>8</v>
      </c>
      <c r="C10" s="56" t="s">
        <v>74</v>
      </c>
      <c r="D10" s="55" t="s">
        <v>74</v>
      </c>
      <c r="E10" s="57" t="s">
        <v>63</v>
      </c>
      <c r="F10" s="58" t="s">
        <v>75</v>
      </c>
      <c r="G10" s="55" t="s">
        <v>76</v>
      </c>
      <c r="H10" s="5" t="s">
        <v>18</v>
      </c>
      <c r="I10" s="5" t="s">
        <v>37</v>
      </c>
      <c r="J10" s="26" t="s">
        <v>66</v>
      </c>
      <c r="K10" s="5" t="s">
        <v>13</v>
      </c>
      <c r="L10" s="38" t="s">
        <v>67</v>
      </c>
      <c r="M10" s="39"/>
      <c r="N10" s="5"/>
      <c r="O10" s="17" t="s">
        <v>69</v>
      </c>
      <c r="P10" s="10">
        <v>165800</v>
      </c>
      <c r="Q10" s="12"/>
      <c r="R10" s="30">
        <f t="shared" si="0"/>
        <v>0</v>
      </c>
      <c r="S10" s="51">
        <f t="shared" si="1"/>
        <v>55266.666666666664</v>
      </c>
      <c r="T10" s="66">
        <v>4.9000000000000004</v>
      </c>
      <c r="U10" s="32">
        <f t="shared" si="2"/>
        <v>1.6333333333333335</v>
      </c>
      <c r="V10" s="5" t="s">
        <v>68</v>
      </c>
      <c r="X10" s="3">
        <v>270700</v>
      </c>
      <c r="Y10" s="65">
        <f t="shared" si="3"/>
        <v>4.9000000000000004</v>
      </c>
      <c r="AA10" s="3">
        <v>522400</v>
      </c>
      <c r="AB10" s="3">
        <v>351900</v>
      </c>
      <c r="AC10" s="3">
        <v>343700</v>
      </c>
      <c r="AD10" s="72">
        <f t="shared" si="4"/>
        <v>0.65792496171516079</v>
      </c>
    </row>
    <row r="11" spans="2:30" s="3" customFormat="1" ht="36">
      <c r="B11" s="1" t="s">
        <v>8</v>
      </c>
      <c r="C11" s="56" t="s">
        <v>77</v>
      </c>
      <c r="D11" s="55" t="s">
        <v>78</v>
      </c>
      <c r="E11" s="57" t="s">
        <v>63</v>
      </c>
      <c r="F11" s="58" t="s">
        <v>79</v>
      </c>
      <c r="G11" s="55" t="s">
        <v>80</v>
      </c>
      <c r="H11" s="5" t="s">
        <v>11</v>
      </c>
      <c r="I11" s="5" t="s">
        <v>37</v>
      </c>
      <c r="J11" s="26" t="s">
        <v>66</v>
      </c>
      <c r="K11" s="5" t="s">
        <v>13</v>
      </c>
      <c r="L11" s="38" t="s">
        <v>86</v>
      </c>
      <c r="M11" s="39" t="s">
        <v>303</v>
      </c>
      <c r="N11" s="9" t="s">
        <v>304</v>
      </c>
      <c r="O11" s="17" t="s">
        <v>69</v>
      </c>
      <c r="P11" s="10">
        <v>49666500</v>
      </c>
      <c r="Q11" s="12"/>
      <c r="R11" s="30">
        <f t="shared" si="0"/>
        <v>0</v>
      </c>
      <c r="S11" s="51">
        <f t="shared" si="1"/>
        <v>16555500</v>
      </c>
      <c r="T11" s="66">
        <v>2.17</v>
      </c>
      <c r="U11" s="32">
        <f t="shared" si="2"/>
        <v>0.72333333333333327</v>
      </c>
      <c r="V11" s="9" t="s">
        <v>305</v>
      </c>
      <c r="X11" s="3">
        <v>35914900</v>
      </c>
      <c r="Y11" s="65">
        <f t="shared" si="3"/>
        <v>2.17</v>
      </c>
      <c r="AA11" s="3">
        <v>35947900</v>
      </c>
      <c r="AB11" s="3">
        <v>81589700</v>
      </c>
      <c r="AC11" s="3">
        <v>168816600</v>
      </c>
      <c r="AD11" s="72">
        <f t="shared" si="4"/>
        <v>4.696146367381683</v>
      </c>
    </row>
    <row r="12" spans="2:30" s="3" customFormat="1">
      <c r="B12" s="1" t="s">
        <v>8</v>
      </c>
      <c r="C12" s="56" t="s">
        <v>82</v>
      </c>
      <c r="D12" s="55" t="s">
        <v>83</v>
      </c>
      <c r="E12" s="57" t="s">
        <v>63</v>
      </c>
      <c r="F12" s="61" t="s">
        <v>84</v>
      </c>
      <c r="G12" s="60" t="s">
        <v>85</v>
      </c>
      <c r="H12" s="5" t="s">
        <v>11</v>
      </c>
      <c r="I12" s="5" t="s">
        <v>37</v>
      </c>
      <c r="J12" s="26" t="s">
        <v>66</v>
      </c>
      <c r="K12" s="5" t="s">
        <v>13</v>
      </c>
      <c r="L12" s="38" t="s">
        <v>67</v>
      </c>
      <c r="M12" s="39"/>
      <c r="N12" s="5"/>
      <c r="O12" s="17" t="s">
        <v>69</v>
      </c>
      <c r="P12" s="10">
        <v>20623</v>
      </c>
      <c r="Q12" s="12"/>
      <c r="R12" s="30">
        <f t="shared" si="0"/>
        <v>0</v>
      </c>
      <c r="S12" s="51">
        <f t="shared" si="1"/>
        <v>6874.333333333333</v>
      </c>
      <c r="T12" s="66">
        <v>5.37</v>
      </c>
      <c r="U12" s="32">
        <f t="shared" si="2"/>
        <v>1.79</v>
      </c>
      <c r="V12" s="5" t="s">
        <v>68</v>
      </c>
      <c r="X12" s="3">
        <v>36926</v>
      </c>
      <c r="Y12" s="65">
        <f t="shared" si="3"/>
        <v>5.37</v>
      </c>
      <c r="AA12" s="3">
        <v>36513</v>
      </c>
      <c r="AB12" s="3">
        <v>45864</v>
      </c>
      <c r="AC12" s="3">
        <v>67418</v>
      </c>
      <c r="AD12" s="72">
        <f t="shared" si="4"/>
        <v>1.8464108673623094</v>
      </c>
    </row>
    <row r="13" spans="2:30" s="3" customFormat="1">
      <c r="B13" s="1" t="s">
        <v>8</v>
      </c>
      <c r="C13" s="56" t="s">
        <v>89</v>
      </c>
      <c r="D13" s="55" t="s">
        <v>90</v>
      </c>
      <c r="E13" s="62" t="s">
        <v>63</v>
      </c>
      <c r="F13" s="55" t="s">
        <v>91</v>
      </c>
      <c r="G13" s="55" t="s">
        <v>92</v>
      </c>
      <c r="H13" s="5" t="s">
        <v>11</v>
      </c>
      <c r="I13" s="5" t="s">
        <v>37</v>
      </c>
      <c r="J13" s="26" t="s">
        <v>66</v>
      </c>
      <c r="K13" s="5" t="s">
        <v>13</v>
      </c>
      <c r="L13" s="38" t="s">
        <v>67</v>
      </c>
      <c r="M13" s="39"/>
      <c r="N13" s="5"/>
      <c r="O13" s="17" t="s">
        <v>69</v>
      </c>
      <c r="P13" s="10">
        <v>1009</v>
      </c>
      <c r="Q13" s="12"/>
      <c r="R13" s="30">
        <f t="shared" si="0"/>
        <v>0</v>
      </c>
      <c r="S13" s="51">
        <f t="shared" si="1"/>
        <v>336.33333333333331</v>
      </c>
      <c r="T13" s="66">
        <v>6.08</v>
      </c>
      <c r="U13" s="32">
        <f t="shared" si="2"/>
        <v>2.0266666666666668</v>
      </c>
      <c r="V13" s="5" t="s">
        <v>68</v>
      </c>
      <c r="X13" s="3">
        <v>2046</v>
      </c>
      <c r="Y13" s="65">
        <f t="shared" si="3"/>
        <v>6.08</v>
      </c>
      <c r="AA13" s="3">
        <v>1638</v>
      </c>
      <c r="AB13" s="3">
        <v>2367</v>
      </c>
      <c r="AC13" s="3">
        <v>3239</v>
      </c>
      <c r="AD13" s="72">
        <f t="shared" si="4"/>
        <v>1.9774114774114775</v>
      </c>
    </row>
    <row r="14" spans="2:30" s="3" customFormat="1">
      <c r="B14" s="1" t="s">
        <v>8</v>
      </c>
      <c r="C14" s="56" t="s">
        <v>93</v>
      </c>
      <c r="D14" s="55" t="s">
        <v>94</v>
      </c>
      <c r="E14" s="62" t="s">
        <v>63</v>
      </c>
      <c r="F14" s="55" t="s">
        <v>95</v>
      </c>
      <c r="G14" s="55" t="s">
        <v>76</v>
      </c>
      <c r="H14" s="5" t="s">
        <v>11</v>
      </c>
      <c r="I14" s="5" t="s">
        <v>37</v>
      </c>
      <c r="J14" s="26" t="s">
        <v>66</v>
      </c>
      <c r="K14" s="5" t="s">
        <v>13</v>
      </c>
      <c r="L14" s="38" t="s">
        <v>67</v>
      </c>
      <c r="M14" s="39"/>
      <c r="N14" s="5"/>
      <c r="O14" s="17" t="s">
        <v>69</v>
      </c>
      <c r="P14" s="10">
        <v>1016600</v>
      </c>
      <c r="Q14" s="12"/>
      <c r="R14" s="30">
        <f t="shared" si="0"/>
        <v>0</v>
      </c>
      <c r="S14" s="51">
        <f t="shared" si="1"/>
        <v>338866.66666666669</v>
      </c>
      <c r="T14" s="66">
        <v>9.2200000000000006</v>
      </c>
      <c r="U14" s="32">
        <f t="shared" si="2"/>
        <v>3.0733333333333337</v>
      </c>
      <c r="V14" s="5" t="s">
        <v>68</v>
      </c>
      <c r="X14" s="3">
        <v>3124200</v>
      </c>
      <c r="Y14" s="65">
        <f t="shared" si="3"/>
        <v>9.2200000000000006</v>
      </c>
      <c r="AA14" s="3">
        <v>2721400</v>
      </c>
      <c r="AB14" s="3">
        <v>3430900</v>
      </c>
      <c r="AC14" s="3">
        <v>3758100</v>
      </c>
      <c r="AD14" s="72">
        <f t="shared" si="4"/>
        <v>1.3809436319541413</v>
      </c>
    </row>
    <row r="15" spans="2:30" s="3" customFormat="1">
      <c r="B15" s="1" t="s">
        <v>8</v>
      </c>
      <c r="C15" s="56" t="s">
        <v>96</v>
      </c>
      <c r="D15" s="55" t="s">
        <v>96</v>
      </c>
      <c r="E15" s="62" t="s">
        <v>63</v>
      </c>
      <c r="F15" s="55" t="s">
        <v>97</v>
      </c>
      <c r="G15" s="55" t="s">
        <v>98</v>
      </c>
      <c r="H15" s="5" t="s">
        <v>11</v>
      </c>
      <c r="I15" s="5" t="s">
        <v>37</v>
      </c>
      <c r="J15" s="26" t="s">
        <v>66</v>
      </c>
      <c r="K15" s="5" t="s">
        <v>13</v>
      </c>
      <c r="L15" s="38" t="s">
        <v>81</v>
      </c>
      <c r="M15" s="39"/>
      <c r="N15" s="5"/>
      <c r="O15" s="17" t="s">
        <v>69</v>
      </c>
      <c r="P15" s="10">
        <v>31703000</v>
      </c>
      <c r="Q15" s="12"/>
      <c r="R15" s="30">
        <f t="shared" si="0"/>
        <v>0</v>
      </c>
      <c r="S15" s="51">
        <f t="shared" si="1"/>
        <v>10567666.666666666</v>
      </c>
      <c r="T15" s="66">
        <v>4.1500000000000004</v>
      </c>
      <c r="U15" s="32">
        <f t="shared" si="2"/>
        <v>1.3833333333333335</v>
      </c>
      <c r="V15" s="5" t="s">
        <v>68</v>
      </c>
      <c r="X15" s="3">
        <v>43893640</v>
      </c>
      <c r="Y15" s="65">
        <f t="shared" si="3"/>
        <v>4.1500000000000004</v>
      </c>
      <c r="AA15" s="3">
        <v>0</v>
      </c>
      <c r="AB15" s="3">
        <v>95474624</v>
      </c>
      <c r="AC15" s="3">
        <v>119333032</v>
      </c>
      <c r="AD15" s="72" t="e">
        <f t="shared" si="4"/>
        <v>#DIV/0!</v>
      </c>
    </row>
    <row r="16" spans="2:30" s="3" customFormat="1">
      <c r="B16" s="1" t="s">
        <v>8</v>
      </c>
      <c r="C16" s="56" t="s">
        <v>99</v>
      </c>
      <c r="D16" s="55" t="s">
        <v>100</v>
      </c>
      <c r="E16" s="62" t="s">
        <v>63</v>
      </c>
      <c r="F16" s="55" t="s">
        <v>101</v>
      </c>
      <c r="G16" s="55" t="s">
        <v>76</v>
      </c>
      <c r="H16" s="5" t="s">
        <v>11</v>
      </c>
      <c r="I16" s="5" t="s">
        <v>37</v>
      </c>
      <c r="J16" s="26" t="s">
        <v>66</v>
      </c>
      <c r="K16" s="5" t="s">
        <v>13</v>
      </c>
      <c r="L16" s="38" t="s">
        <v>67</v>
      </c>
      <c r="M16" s="39"/>
      <c r="N16" s="5"/>
      <c r="O16" s="17" t="s">
        <v>69</v>
      </c>
      <c r="P16" s="10">
        <v>4801420</v>
      </c>
      <c r="Q16" s="12"/>
      <c r="R16" s="30">
        <f t="shared" si="0"/>
        <v>0</v>
      </c>
      <c r="S16" s="51">
        <f t="shared" si="1"/>
        <v>1600473.3333333333</v>
      </c>
      <c r="T16" s="66">
        <v>7.12</v>
      </c>
      <c r="U16" s="32">
        <f t="shared" si="2"/>
        <v>2.3733333333333335</v>
      </c>
      <c r="V16" s="5" t="s">
        <v>68</v>
      </c>
      <c r="X16" s="3">
        <v>11397140</v>
      </c>
      <c r="Y16" s="65">
        <f t="shared" si="3"/>
        <v>7.12</v>
      </c>
      <c r="AA16" s="3">
        <v>8256320</v>
      </c>
      <c r="AB16" s="3">
        <v>14188240</v>
      </c>
      <c r="AC16" s="3">
        <v>14607120</v>
      </c>
      <c r="AD16" s="72">
        <f t="shared" si="4"/>
        <v>1.7692046819890701</v>
      </c>
    </row>
    <row r="17" spans="2:30" s="3" customFormat="1">
      <c r="B17" s="1" t="s">
        <v>8</v>
      </c>
      <c r="C17" s="56" t="s">
        <v>102</v>
      </c>
      <c r="D17" s="55" t="s">
        <v>103</v>
      </c>
      <c r="E17" s="62" t="s">
        <v>63</v>
      </c>
      <c r="F17" s="55" t="s">
        <v>104</v>
      </c>
      <c r="G17" s="55" t="s">
        <v>105</v>
      </c>
      <c r="H17" s="5" t="s">
        <v>11</v>
      </c>
      <c r="I17" s="5" t="s">
        <v>37</v>
      </c>
      <c r="J17" s="26" t="s">
        <v>66</v>
      </c>
      <c r="K17" s="5" t="s">
        <v>13</v>
      </c>
      <c r="L17" s="38" t="s">
        <v>67</v>
      </c>
      <c r="M17" s="39"/>
      <c r="N17" s="5"/>
      <c r="O17" s="17" t="s">
        <v>69</v>
      </c>
      <c r="P17" s="10">
        <v>2590260</v>
      </c>
      <c r="Q17" s="12"/>
      <c r="R17" s="30">
        <f t="shared" si="0"/>
        <v>0</v>
      </c>
      <c r="S17" s="51">
        <f t="shared" si="1"/>
        <v>863420</v>
      </c>
      <c r="T17" s="66">
        <v>14.54</v>
      </c>
      <c r="U17" s="32">
        <f t="shared" si="2"/>
        <v>4.8466666666666667</v>
      </c>
      <c r="V17" s="5" t="s">
        <v>68</v>
      </c>
      <c r="X17" s="3">
        <v>12554420</v>
      </c>
      <c r="Y17" s="65">
        <f t="shared" si="3"/>
        <v>14.54</v>
      </c>
      <c r="AA17" s="3">
        <v>4581900</v>
      </c>
      <c r="AB17" s="3">
        <v>8105980</v>
      </c>
      <c r="AC17" s="3">
        <v>7969780</v>
      </c>
      <c r="AD17" s="72">
        <f t="shared" si="4"/>
        <v>1.7394050503066414</v>
      </c>
    </row>
    <row r="18" spans="2:30" s="3" customFormat="1">
      <c r="B18" s="1" t="s">
        <v>8</v>
      </c>
      <c r="C18" s="56" t="s">
        <v>106</v>
      </c>
      <c r="D18" s="55" t="s">
        <v>106</v>
      </c>
      <c r="E18" s="62" t="s">
        <v>63</v>
      </c>
      <c r="F18" s="55" t="s">
        <v>107</v>
      </c>
      <c r="G18" s="55" t="s">
        <v>108</v>
      </c>
      <c r="H18" s="1" t="s">
        <v>34</v>
      </c>
      <c r="I18" s="5" t="s">
        <v>37</v>
      </c>
      <c r="J18" s="26" t="s">
        <v>66</v>
      </c>
      <c r="K18" s="5" t="s">
        <v>13</v>
      </c>
      <c r="L18" s="38" t="s">
        <v>67</v>
      </c>
      <c r="M18" s="39"/>
      <c r="N18" s="5"/>
      <c r="O18" s="17" t="s">
        <v>69</v>
      </c>
      <c r="P18" s="10">
        <v>464100</v>
      </c>
      <c r="Q18" s="12"/>
      <c r="R18" s="30">
        <f t="shared" si="0"/>
        <v>0</v>
      </c>
      <c r="S18" s="51">
        <f t="shared" si="1"/>
        <v>154700</v>
      </c>
      <c r="T18" s="66">
        <v>9.7799999999999994</v>
      </c>
      <c r="U18" s="32">
        <f t="shared" si="2"/>
        <v>3.26</v>
      </c>
      <c r="V18" s="5" t="s">
        <v>68</v>
      </c>
      <c r="X18" s="3">
        <v>1512300</v>
      </c>
      <c r="Y18" s="65">
        <f t="shared" si="3"/>
        <v>9.7799999999999994</v>
      </c>
      <c r="AA18" s="3">
        <v>1695100</v>
      </c>
      <c r="AB18" s="3">
        <v>1621900</v>
      </c>
      <c r="AC18" s="3">
        <v>1550700</v>
      </c>
      <c r="AD18" s="72">
        <f t="shared" si="4"/>
        <v>0.91481328535189665</v>
      </c>
    </row>
    <row r="19" spans="2:30" s="3" customFormat="1">
      <c r="B19" s="1" t="s">
        <v>8</v>
      </c>
      <c r="C19" s="56" t="s">
        <v>109</v>
      </c>
      <c r="D19" s="55" t="s">
        <v>109</v>
      </c>
      <c r="E19" s="62" t="s">
        <v>63</v>
      </c>
      <c r="F19" s="55" t="s">
        <v>110</v>
      </c>
      <c r="G19" s="55" t="s">
        <v>108</v>
      </c>
      <c r="H19" s="1" t="s">
        <v>34</v>
      </c>
      <c r="I19" s="5" t="s">
        <v>37</v>
      </c>
      <c r="J19" s="26" t="s">
        <v>66</v>
      </c>
      <c r="K19" s="5" t="s">
        <v>13</v>
      </c>
      <c r="L19" s="38" t="s">
        <v>67</v>
      </c>
      <c r="M19" s="39"/>
      <c r="N19" s="5"/>
      <c r="O19" s="17" t="s">
        <v>69</v>
      </c>
      <c r="P19" s="10">
        <v>2145400</v>
      </c>
      <c r="Q19" s="12"/>
      <c r="R19" s="30">
        <f t="shared" si="0"/>
        <v>0</v>
      </c>
      <c r="S19" s="51">
        <f t="shared" si="1"/>
        <v>715133.33333333337</v>
      </c>
      <c r="T19" s="66">
        <v>9.1999999999999993</v>
      </c>
      <c r="U19" s="32">
        <f t="shared" si="2"/>
        <v>3.0666666666666664</v>
      </c>
      <c r="V19" s="5" t="s">
        <v>68</v>
      </c>
      <c r="X19" s="3">
        <v>6579400</v>
      </c>
      <c r="Y19" s="65">
        <f t="shared" si="3"/>
        <v>9.1999999999999993</v>
      </c>
      <c r="AA19" s="3">
        <v>7845100</v>
      </c>
      <c r="AB19" s="3">
        <v>7618000</v>
      </c>
      <c r="AC19" s="3">
        <v>7172100</v>
      </c>
      <c r="AD19" s="72">
        <f t="shared" si="4"/>
        <v>0.91421396795451937</v>
      </c>
    </row>
    <row r="20" spans="2:30" s="3" customFormat="1">
      <c r="B20" s="1" t="s">
        <v>8</v>
      </c>
      <c r="C20" s="56" t="s">
        <v>111</v>
      </c>
      <c r="D20" s="55" t="s">
        <v>112</v>
      </c>
      <c r="E20" s="62" t="s">
        <v>63</v>
      </c>
      <c r="F20" s="55" t="s">
        <v>113</v>
      </c>
      <c r="G20" s="55" t="s">
        <v>114</v>
      </c>
      <c r="H20" s="5" t="s">
        <v>11</v>
      </c>
      <c r="I20" s="5" t="s">
        <v>37</v>
      </c>
      <c r="J20" s="26" t="s">
        <v>66</v>
      </c>
      <c r="K20" s="5" t="s">
        <v>13</v>
      </c>
      <c r="L20" s="38" t="s">
        <v>67</v>
      </c>
      <c r="M20" s="39"/>
      <c r="N20" s="5"/>
      <c r="O20" s="17" t="s">
        <v>69</v>
      </c>
      <c r="P20" s="10">
        <v>2347700</v>
      </c>
      <c r="Q20" s="12"/>
      <c r="R20" s="30">
        <f t="shared" si="0"/>
        <v>0</v>
      </c>
      <c r="S20" s="51">
        <f t="shared" si="1"/>
        <v>782566.66666666663</v>
      </c>
      <c r="T20" s="66">
        <v>9.0399999999999991</v>
      </c>
      <c r="U20" s="32">
        <f t="shared" si="2"/>
        <v>3.0133333333333332</v>
      </c>
      <c r="V20" s="5" t="s">
        <v>68</v>
      </c>
      <c r="X20" s="3">
        <v>7073900</v>
      </c>
      <c r="Y20" s="65">
        <f t="shared" si="3"/>
        <v>9.0399999999999991</v>
      </c>
      <c r="AA20" s="3">
        <v>1719200</v>
      </c>
      <c r="AB20" s="3">
        <v>7923700</v>
      </c>
      <c r="AC20" s="3">
        <v>6635500</v>
      </c>
      <c r="AD20" s="72">
        <f t="shared" si="4"/>
        <v>3.8596440204746392</v>
      </c>
    </row>
    <row r="21" spans="2:30" s="3" customFormat="1">
      <c r="B21" s="1" t="s">
        <v>8</v>
      </c>
      <c r="C21" s="56" t="s">
        <v>116</v>
      </c>
      <c r="D21" s="55" t="s">
        <v>117</v>
      </c>
      <c r="E21" s="62" t="s">
        <v>63</v>
      </c>
      <c r="F21" s="55" t="s">
        <v>118</v>
      </c>
      <c r="G21" s="55" t="s">
        <v>119</v>
      </c>
      <c r="H21" s="5" t="s">
        <v>11</v>
      </c>
      <c r="I21" s="5" t="s">
        <v>37</v>
      </c>
      <c r="J21" s="26" t="s">
        <v>66</v>
      </c>
      <c r="K21" s="5" t="s">
        <v>13</v>
      </c>
      <c r="L21" s="38" t="s">
        <v>67</v>
      </c>
      <c r="M21" s="39"/>
      <c r="N21" s="5"/>
      <c r="O21" s="17" t="s">
        <v>69</v>
      </c>
      <c r="P21" s="10">
        <v>9365340</v>
      </c>
      <c r="Q21" s="12"/>
      <c r="R21" s="30">
        <f t="shared" si="0"/>
        <v>0</v>
      </c>
      <c r="S21" s="51">
        <f t="shared" si="1"/>
        <v>3121780</v>
      </c>
      <c r="T21" s="66">
        <v>5.0999999999999996</v>
      </c>
      <c r="U21" s="32">
        <f t="shared" si="2"/>
        <v>1.7</v>
      </c>
      <c r="V21" s="5" t="s">
        <v>68</v>
      </c>
      <c r="X21" s="3">
        <v>15916720</v>
      </c>
      <c r="Y21" s="65">
        <f t="shared" si="3"/>
        <v>5.0999999999999996</v>
      </c>
      <c r="AA21" s="3">
        <v>6672220</v>
      </c>
      <c r="AB21" s="3">
        <v>32235520</v>
      </c>
      <c r="AC21" s="3">
        <v>26793120</v>
      </c>
      <c r="AD21" s="72">
        <f t="shared" si="4"/>
        <v>4.0156229860526178</v>
      </c>
    </row>
    <row r="22" spans="2:30" s="3" customFormat="1">
      <c r="B22" s="54" t="s">
        <v>8</v>
      </c>
      <c r="C22" s="59" t="s">
        <v>120</v>
      </c>
      <c r="D22" s="60" t="s">
        <v>121</v>
      </c>
      <c r="E22" s="63" t="s">
        <v>63</v>
      </c>
      <c r="F22" s="55" t="s">
        <v>122</v>
      </c>
      <c r="G22" s="55" t="s">
        <v>123</v>
      </c>
      <c r="H22" s="5" t="s">
        <v>11</v>
      </c>
      <c r="I22" s="5" t="s">
        <v>37</v>
      </c>
      <c r="J22" s="26" t="s">
        <v>66</v>
      </c>
      <c r="K22" s="5" t="s">
        <v>13</v>
      </c>
      <c r="L22" s="38" t="s">
        <v>67</v>
      </c>
      <c r="M22" s="39"/>
      <c r="N22" s="5"/>
      <c r="O22" s="17" t="s">
        <v>69</v>
      </c>
      <c r="P22" s="10">
        <v>7561920</v>
      </c>
      <c r="Q22" s="12"/>
      <c r="R22" s="30">
        <f t="shared" si="0"/>
        <v>0</v>
      </c>
      <c r="S22" s="51">
        <f t="shared" si="1"/>
        <v>2520640</v>
      </c>
      <c r="T22" s="66">
        <v>4.82</v>
      </c>
      <c r="U22" s="32">
        <f t="shared" si="2"/>
        <v>1.6066666666666667</v>
      </c>
      <c r="V22" s="5" t="s">
        <v>68</v>
      </c>
      <c r="X22" s="3">
        <v>12152100</v>
      </c>
      <c r="Y22" s="65">
        <f t="shared" si="3"/>
        <v>4.82</v>
      </c>
      <c r="AA22" s="3">
        <v>5492700</v>
      </c>
      <c r="AB22" s="3">
        <v>26852880</v>
      </c>
      <c r="AC22" s="3">
        <v>23598140</v>
      </c>
      <c r="AD22" s="72">
        <f t="shared" si="4"/>
        <v>4.2962732353851472</v>
      </c>
    </row>
    <row r="23" spans="2:30" s="3" customFormat="1">
      <c r="B23" s="53" t="s">
        <v>8</v>
      </c>
      <c r="C23" s="53" t="s">
        <v>124</v>
      </c>
      <c r="D23" s="53" t="s">
        <v>125</v>
      </c>
      <c r="E23" s="64" t="s">
        <v>63</v>
      </c>
      <c r="F23" s="55" t="s">
        <v>126</v>
      </c>
      <c r="G23" s="53" t="s">
        <v>127</v>
      </c>
      <c r="H23" s="5" t="s">
        <v>11</v>
      </c>
      <c r="I23" s="5" t="s">
        <v>37</v>
      </c>
      <c r="J23" s="26" t="s">
        <v>66</v>
      </c>
      <c r="K23" s="5" t="s">
        <v>13</v>
      </c>
      <c r="L23" s="38" t="s">
        <v>81</v>
      </c>
      <c r="M23" s="39"/>
      <c r="N23" s="5"/>
      <c r="O23" s="17" t="s">
        <v>69</v>
      </c>
      <c r="P23" s="10">
        <v>1044800</v>
      </c>
      <c r="Q23" s="12"/>
      <c r="R23" s="30">
        <f t="shared" si="0"/>
        <v>0</v>
      </c>
      <c r="S23" s="51">
        <f t="shared" si="1"/>
        <v>348266.66666666669</v>
      </c>
      <c r="T23" s="66">
        <v>3.96</v>
      </c>
      <c r="U23" s="32">
        <f t="shared" si="2"/>
        <v>1.32</v>
      </c>
      <c r="V23" s="5" t="s">
        <v>68</v>
      </c>
      <c r="X23" s="3">
        <v>1379400</v>
      </c>
      <c r="Y23" s="65">
        <f t="shared" si="3"/>
        <v>3.96</v>
      </c>
      <c r="AA23" s="3">
        <v>652900</v>
      </c>
      <c r="AB23" s="3">
        <v>3304300</v>
      </c>
      <c r="AC23" s="3">
        <v>2914000</v>
      </c>
      <c r="AD23" s="72">
        <f t="shared" si="4"/>
        <v>4.4631643436973505</v>
      </c>
    </row>
    <row r="24" spans="2:30" s="3" customFormat="1">
      <c r="B24" s="53" t="s">
        <v>8</v>
      </c>
      <c r="C24" s="53" t="s">
        <v>128</v>
      </c>
      <c r="D24" s="53" t="s">
        <v>128</v>
      </c>
      <c r="E24" s="64" t="s">
        <v>63</v>
      </c>
      <c r="F24" s="55" t="s">
        <v>129</v>
      </c>
      <c r="G24" s="53" t="s">
        <v>108</v>
      </c>
      <c r="H24" s="5" t="s">
        <v>11</v>
      </c>
      <c r="I24" s="5" t="s">
        <v>37</v>
      </c>
      <c r="J24" s="26" t="s">
        <v>66</v>
      </c>
      <c r="K24" s="5" t="s">
        <v>13</v>
      </c>
      <c r="L24" s="38" t="s">
        <v>81</v>
      </c>
      <c r="M24" s="39"/>
      <c r="N24" s="5"/>
      <c r="O24" s="17" t="s">
        <v>69</v>
      </c>
      <c r="P24" s="10">
        <v>8658100</v>
      </c>
      <c r="R24" s="30">
        <f t="shared" si="0"/>
        <v>0</v>
      </c>
      <c r="S24" s="51">
        <f t="shared" si="1"/>
        <v>2886033.3333333335</v>
      </c>
      <c r="T24" s="66">
        <v>3.88</v>
      </c>
      <c r="U24" s="32">
        <f t="shared" si="2"/>
        <v>1.2933333333333332</v>
      </c>
      <c r="V24" s="5" t="s">
        <v>68</v>
      </c>
      <c r="X24" s="3">
        <v>11194200</v>
      </c>
      <c r="Y24" s="65">
        <f t="shared" si="3"/>
        <v>3.88</v>
      </c>
      <c r="AA24" s="3">
        <v>21064400</v>
      </c>
      <c r="AB24" s="3">
        <v>28718200</v>
      </c>
      <c r="AC24" s="3">
        <v>31695600</v>
      </c>
      <c r="AD24" s="72">
        <f t="shared" si="4"/>
        <v>1.5046998727711209</v>
      </c>
    </row>
    <row r="25" spans="2:30">
      <c r="B25" s="53" t="s">
        <v>8</v>
      </c>
      <c r="C25" s="53" t="s">
        <v>130</v>
      </c>
      <c r="D25" s="53" t="s">
        <v>130</v>
      </c>
      <c r="E25" s="64" t="s">
        <v>63</v>
      </c>
      <c r="F25" s="55" t="s">
        <v>131</v>
      </c>
      <c r="G25" s="53" t="s">
        <v>108</v>
      </c>
      <c r="H25" s="1" t="s">
        <v>11</v>
      </c>
      <c r="I25" s="1" t="s">
        <v>37</v>
      </c>
      <c r="J25" s="26" t="s">
        <v>66</v>
      </c>
      <c r="K25" s="1" t="s">
        <v>13</v>
      </c>
      <c r="L25" s="38" t="s">
        <v>81</v>
      </c>
      <c r="M25" s="40"/>
      <c r="N25" s="1"/>
      <c r="O25" s="17" t="s">
        <v>69</v>
      </c>
      <c r="P25" s="10">
        <v>29799300</v>
      </c>
      <c r="Q25" s="12"/>
      <c r="R25" s="30">
        <f t="shared" si="0"/>
        <v>0</v>
      </c>
      <c r="S25" s="51">
        <f t="shared" si="1"/>
        <v>9933100</v>
      </c>
      <c r="T25" s="67">
        <v>3.61</v>
      </c>
      <c r="U25" s="32">
        <f t="shared" si="2"/>
        <v>1.2033333333333334</v>
      </c>
      <c r="V25" s="1" t="s">
        <v>68</v>
      </c>
      <c r="X25" s="3">
        <v>35821400</v>
      </c>
      <c r="Y25" s="65">
        <f t="shared" si="3"/>
        <v>3.61</v>
      </c>
      <c r="Z25" s="3"/>
      <c r="AA25" s="3">
        <v>67431200</v>
      </c>
      <c r="AB25" s="3">
        <v>100895700</v>
      </c>
      <c r="AC25" s="3">
        <v>111565400</v>
      </c>
      <c r="AD25" s="72">
        <f t="shared" si="4"/>
        <v>1.6545071124346</v>
      </c>
    </row>
    <row r="26" spans="2:30">
      <c r="B26" s="53" t="s">
        <v>8</v>
      </c>
      <c r="C26" s="53" t="s">
        <v>133</v>
      </c>
      <c r="D26" s="53" t="s">
        <v>134</v>
      </c>
      <c r="E26" s="64" t="s">
        <v>63</v>
      </c>
      <c r="F26" s="55" t="s">
        <v>135</v>
      </c>
      <c r="G26" s="53" t="s">
        <v>73</v>
      </c>
      <c r="H26" s="1" t="s">
        <v>11</v>
      </c>
      <c r="I26" s="1" t="s">
        <v>37</v>
      </c>
      <c r="J26" s="26" t="s">
        <v>66</v>
      </c>
      <c r="K26" s="1" t="s">
        <v>13</v>
      </c>
      <c r="L26" s="38" t="s">
        <v>67</v>
      </c>
      <c r="M26" s="40"/>
      <c r="N26" s="1"/>
      <c r="O26" s="17" t="s">
        <v>69</v>
      </c>
      <c r="P26" s="10">
        <v>3110300</v>
      </c>
      <c r="Q26" s="12"/>
      <c r="R26" s="30">
        <f t="shared" si="0"/>
        <v>0</v>
      </c>
      <c r="S26" s="51">
        <f t="shared" si="1"/>
        <v>1036766.6666666666</v>
      </c>
      <c r="T26" s="67">
        <v>17.63</v>
      </c>
      <c r="U26" s="32">
        <f t="shared" si="2"/>
        <v>5.876666666666666</v>
      </c>
      <c r="V26" s="1" t="s">
        <v>68</v>
      </c>
      <c r="X26" s="3">
        <v>18282400</v>
      </c>
      <c r="Y26" s="65">
        <f t="shared" si="3"/>
        <v>17.63</v>
      </c>
      <c r="Z26" s="3"/>
      <c r="AA26" s="3">
        <v>7327400</v>
      </c>
      <c r="AB26" s="3">
        <v>6755100</v>
      </c>
      <c r="AC26" s="3">
        <v>9560500</v>
      </c>
      <c r="AD26" s="72">
        <f t="shared" si="4"/>
        <v>1.3047602150831128</v>
      </c>
    </row>
    <row r="27" spans="2:30">
      <c r="B27" s="53" t="s">
        <v>8</v>
      </c>
      <c r="C27" s="53" t="s">
        <v>136</v>
      </c>
      <c r="D27" s="53" t="s">
        <v>136</v>
      </c>
      <c r="E27" s="64" t="s">
        <v>63</v>
      </c>
      <c r="F27" s="55" t="s">
        <v>137</v>
      </c>
      <c r="G27" s="53" t="s">
        <v>76</v>
      </c>
      <c r="H27" s="1" t="s">
        <v>11</v>
      </c>
      <c r="I27" s="1" t="s">
        <v>37</v>
      </c>
      <c r="J27" s="26" t="s">
        <v>66</v>
      </c>
      <c r="K27" s="1" t="s">
        <v>13</v>
      </c>
      <c r="L27" s="38" t="s">
        <v>67</v>
      </c>
      <c r="M27" s="40"/>
      <c r="N27" s="1"/>
      <c r="O27" s="17" t="s">
        <v>69</v>
      </c>
      <c r="P27" s="10">
        <v>133000</v>
      </c>
      <c r="Q27" s="12"/>
      <c r="R27" s="30">
        <f t="shared" si="0"/>
        <v>0</v>
      </c>
      <c r="S27" s="51">
        <f t="shared" si="1"/>
        <v>44333.333333333336</v>
      </c>
      <c r="T27" s="67">
        <v>23.23</v>
      </c>
      <c r="U27" s="32">
        <f t="shared" si="2"/>
        <v>7.7433333333333332</v>
      </c>
      <c r="V27" s="1" t="s">
        <v>68</v>
      </c>
      <c r="X27" s="3">
        <v>1029800</v>
      </c>
      <c r="Y27" s="65">
        <f t="shared" si="3"/>
        <v>23.23</v>
      </c>
      <c r="Z27" s="3"/>
      <c r="AA27" s="3">
        <v>316900</v>
      </c>
      <c r="AB27" s="3">
        <v>369400</v>
      </c>
      <c r="AC27" s="3">
        <v>468300</v>
      </c>
      <c r="AD27" s="72">
        <f t="shared" si="4"/>
        <v>1.4777532344588198</v>
      </c>
    </row>
    <row r="28" spans="2:30">
      <c r="B28" s="53" t="s">
        <v>8</v>
      </c>
      <c r="C28" s="53" t="s">
        <v>138</v>
      </c>
      <c r="D28" s="53" t="s">
        <v>138</v>
      </c>
      <c r="E28" s="64" t="s">
        <v>63</v>
      </c>
      <c r="F28" s="55" t="s">
        <v>139</v>
      </c>
      <c r="G28" s="53" t="s">
        <v>105</v>
      </c>
      <c r="H28" s="1" t="s">
        <v>18</v>
      </c>
      <c r="I28" s="1" t="s">
        <v>37</v>
      </c>
      <c r="J28" s="26" t="s">
        <v>66</v>
      </c>
      <c r="K28" s="1" t="s">
        <v>13</v>
      </c>
      <c r="L28" s="38" t="s">
        <v>67</v>
      </c>
      <c r="M28" s="40"/>
      <c r="N28" s="1"/>
      <c r="O28" s="17" t="s">
        <v>69</v>
      </c>
      <c r="P28" s="10">
        <v>3700</v>
      </c>
      <c r="Q28" s="12"/>
      <c r="R28" s="30">
        <f t="shared" si="0"/>
        <v>0</v>
      </c>
      <c r="S28" s="51">
        <f t="shared" si="1"/>
        <v>1233.3333333333333</v>
      </c>
      <c r="T28" s="67">
        <v>20.51</v>
      </c>
      <c r="U28" s="32">
        <f t="shared" si="2"/>
        <v>6.8366666666666669</v>
      </c>
      <c r="V28" s="1" t="s">
        <v>68</v>
      </c>
      <c r="X28" s="3">
        <v>25300</v>
      </c>
      <c r="Y28" s="65">
        <f t="shared" si="3"/>
        <v>20.51</v>
      </c>
      <c r="Z28" s="3"/>
      <c r="AA28" s="3">
        <v>7500</v>
      </c>
      <c r="AB28" s="3">
        <v>1400</v>
      </c>
      <c r="AC28" s="3">
        <v>1700</v>
      </c>
      <c r="AD28" s="72">
        <f t="shared" si="4"/>
        <v>0.22666666666666666</v>
      </c>
    </row>
    <row r="29" spans="2:30" ht="36">
      <c r="B29" s="53" t="s">
        <v>8</v>
      </c>
      <c r="C29" s="53" t="s">
        <v>140</v>
      </c>
      <c r="D29" s="53" t="s">
        <v>141</v>
      </c>
      <c r="E29" s="64" t="s">
        <v>63</v>
      </c>
      <c r="F29" s="55" t="s">
        <v>142</v>
      </c>
      <c r="G29" s="53" t="s">
        <v>65</v>
      </c>
      <c r="H29" s="1" t="s">
        <v>18</v>
      </c>
      <c r="I29" s="1" t="s">
        <v>37</v>
      </c>
      <c r="J29" s="26" t="s">
        <v>66</v>
      </c>
      <c r="K29" s="1" t="s">
        <v>13</v>
      </c>
      <c r="L29" s="38" t="s">
        <v>86</v>
      </c>
      <c r="M29" s="40" t="s">
        <v>87</v>
      </c>
      <c r="N29" s="68" t="s">
        <v>306</v>
      </c>
      <c r="O29" s="17" t="s">
        <v>69</v>
      </c>
      <c r="P29" s="10">
        <v>683430</v>
      </c>
      <c r="Q29" s="12"/>
      <c r="R29" s="30">
        <f t="shared" si="0"/>
        <v>0</v>
      </c>
      <c r="S29" s="51">
        <f t="shared" si="1"/>
        <v>227810</v>
      </c>
      <c r="T29" s="67">
        <v>0.83</v>
      </c>
      <c r="U29" s="32">
        <f t="shared" si="2"/>
        <v>0.27666666666666667</v>
      </c>
      <c r="V29" s="68" t="s">
        <v>307</v>
      </c>
      <c r="X29" s="3">
        <v>188070</v>
      </c>
      <c r="Y29" s="65">
        <f t="shared" si="3"/>
        <v>0.83</v>
      </c>
      <c r="Z29" s="3"/>
      <c r="AA29" s="3">
        <v>2273170</v>
      </c>
      <c r="AB29" s="3">
        <v>2266170</v>
      </c>
      <c r="AC29" s="3">
        <v>1569610</v>
      </c>
      <c r="AD29" s="72">
        <f t="shared" si="4"/>
        <v>0.6904938917898793</v>
      </c>
    </row>
    <row r="30" spans="2:30">
      <c r="B30" s="53" t="s">
        <v>8</v>
      </c>
      <c r="C30" s="53" t="s">
        <v>143</v>
      </c>
      <c r="D30" s="53" t="s">
        <v>144</v>
      </c>
      <c r="E30" s="64" t="s">
        <v>63</v>
      </c>
      <c r="F30" s="55" t="s">
        <v>145</v>
      </c>
      <c r="G30" s="53" t="s">
        <v>146</v>
      </c>
      <c r="H30" s="1" t="s">
        <v>11</v>
      </c>
      <c r="I30" s="1" t="s">
        <v>37</v>
      </c>
      <c r="J30" s="26" t="s">
        <v>66</v>
      </c>
      <c r="K30" s="1" t="s">
        <v>13</v>
      </c>
      <c r="L30" s="38" t="s">
        <v>67</v>
      </c>
      <c r="M30" s="40"/>
      <c r="N30" s="1"/>
      <c r="O30" s="17" t="s">
        <v>69</v>
      </c>
      <c r="P30" s="10">
        <v>4240460</v>
      </c>
      <c r="Q30" s="12"/>
      <c r="R30" s="30">
        <f t="shared" si="0"/>
        <v>0</v>
      </c>
      <c r="S30" s="51">
        <f t="shared" si="1"/>
        <v>1413486.6666666667</v>
      </c>
      <c r="T30" s="67">
        <v>5.28</v>
      </c>
      <c r="U30" s="32">
        <f t="shared" si="2"/>
        <v>1.76</v>
      </c>
      <c r="V30" s="1" t="s">
        <v>68</v>
      </c>
      <c r="X30" s="3">
        <v>7462960</v>
      </c>
      <c r="Y30" s="65">
        <f t="shared" si="3"/>
        <v>5.28</v>
      </c>
      <c r="Z30" s="3"/>
      <c r="AA30" s="3">
        <v>10057220</v>
      </c>
      <c r="AB30" s="3">
        <v>14441940</v>
      </c>
      <c r="AC30" s="3">
        <v>15106380</v>
      </c>
      <c r="AD30" s="72">
        <f t="shared" si="4"/>
        <v>1.5020433081905338</v>
      </c>
    </row>
    <row r="31" spans="2:30">
      <c r="B31" s="53" t="s">
        <v>8</v>
      </c>
      <c r="C31" s="53" t="s">
        <v>147</v>
      </c>
      <c r="D31" s="53" t="s">
        <v>147</v>
      </c>
      <c r="E31" s="64" t="s">
        <v>63</v>
      </c>
      <c r="F31" s="55" t="s">
        <v>148</v>
      </c>
      <c r="G31" s="53" t="s">
        <v>149</v>
      </c>
      <c r="H31" s="1" t="s">
        <v>11</v>
      </c>
      <c r="I31" s="1" t="s">
        <v>37</v>
      </c>
      <c r="J31" s="26" t="s">
        <v>66</v>
      </c>
      <c r="K31" s="1" t="s">
        <v>13</v>
      </c>
      <c r="L31" s="38" t="s">
        <v>67</v>
      </c>
      <c r="M31" s="40"/>
      <c r="N31" s="1"/>
      <c r="O31" s="17" t="s">
        <v>69</v>
      </c>
      <c r="P31" s="10">
        <v>91100</v>
      </c>
      <c r="Q31" s="12"/>
      <c r="R31" s="30">
        <f t="shared" si="0"/>
        <v>0</v>
      </c>
      <c r="S31" s="51">
        <f t="shared" si="1"/>
        <v>30366.666666666668</v>
      </c>
      <c r="T31" s="67">
        <v>16.37</v>
      </c>
      <c r="U31" s="32">
        <f t="shared" si="2"/>
        <v>5.456666666666667</v>
      </c>
      <c r="V31" s="1" t="s">
        <v>68</v>
      </c>
      <c r="X31" s="3">
        <v>496980</v>
      </c>
      <c r="Y31" s="65">
        <f t="shared" si="3"/>
        <v>16.37</v>
      </c>
      <c r="Z31" s="3"/>
      <c r="AA31" s="3">
        <v>278220</v>
      </c>
      <c r="AB31" s="3">
        <v>320060</v>
      </c>
      <c r="AC31" s="3">
        <v>332660</v>
      </c>
      <c r="AD31" s="72">
        <f t="shared" si="4"/>
        <v>1.1956724893968802</v>
      </c>
    </row>
    <row r="32" spans="2:30">
      <c r="B32" s="53" t="s">
        <v>8</v>
      </c>
      <c r="C32" s="53" t="s">
        <v>150</v>
      </c>
      <c r="D32" s="53" t="s">
        <v>150</v>
      </c>
      <c r="E32" s="64" t="s">
        <v>63</v>
      </c>
      <c r="F32" s="55" t="s">
        <v>151</v>
      </c>
      <c r="G32" s="53" t="s">
        <v>152</v>
      </c>
      <c r="H32" s="1" t="s">
        <v>11</v>
      </c>
      <c r="I32" s="1" t="s">
        <v>37</v>
      </c>
      <c r="J32" s="26" t="s">
        <v>66</v>
      </c>
      <c r="K32" s="1" t="s">
        <v>13</v>
      </c>
      <c r="L32" s="38" t="s">
        <v>67</v>
      </c>
      <c r="M32" s="40"/>
      <c r="N32" s="1"/>
      <c r="O32" s="17" t="s">
        <v>69</v>
      </c>
      <c r="P32" s="10">
        <v>12531720</v>
      </c>
      <c r="Q32" s="12"/>
      <c r="R32" s="30">
        <f t="shared" si="0"/>
        <v>0</v>
      </c>
      <c r="S32" s="51">
        <f t="shared" si="1"/>
        <v>4177240</v>
      </c>
      <c r="T32" s="67">
        <v>6.13</v>
      </c>
      <c r="U32" s="32">
        <f t="shared" si="2"/>
        <v>2.0433333333333334</v>
      </c>
      <c r="V32" s="1" t="s">
        <v>68</v>
      </c>
      <c r="X32" s="3">
        <v>25626660</v>
      </c>
      <c r="Y32" s="65">
        <f t="shared" si="3"/>
        <v>6.13</v>
      </c>
      <c r="Z32" s="3"/>
      <c r="AA32" s="3">
        <v>39428880</v>
      </c>
      <c r="AB32" s="3">
        <v>45258660</v>
      </c>
      <c r="AC32" s="3">
        <v>45736800</v>
      </c>
      <c r="AD32" s="72">
        <f t="shared" si="4"/>
        <v>1.1599822262260555</v>
      </c>
    </row>
    <row r="33" spans="2:30">
      <c r="B33" s="53" t="s">
        <v>8</v>
      </c>
      <c r="C33" s="53" t="s">
        <v>154</v>
      </c>
      <c r="D33" s="53" t="s">
        <v>155</v>
      </c>
      <c r="E33" s="64" t="s">
        <v>63</v>
      </c>
      <c r="F33" s="55" t="s">
        <v>156</v>
      </c>
      <c r="G33" s="53" t="s">
        <v>157</v>
      </c>
      <c r="H33" s="1" t="s">
        <v>34</v>
      </c>
      <c r="I33" s="1" t="s">
        <v>37</v>
      </c>
      <c r="J33" s="26" t="s">
        <v>66</v>
      </c>
      <c r="K33" s="1" t="s">
        <v>13</v>
      </c>
      <c r="L33" s="38" t="s">
        <v>67</v>
      </c>
      <c r="M33" s="40"/>
      <c r="N33" s="1"/>
      <c r="O33" s="17" t="s">
        <v>69</v>
      </c>
      <c r="P33" s="10">
        <v>600000</v>
      </c>
      <c r="Q33" s="12"/>
      <c r="R33" s="30">
        <f t="shared" si="0"/>
        <v>0</v>
      </c>
      <c r="S33" s="51">
        <f t="shared" si="1"/>
        <v>200000</v>
      </c>
      <c r="T33" s="67">
        <v>19.239999999999998</v>
      </c>
      <c r="U33" s="32">
        <f t="shared" si="2"/>
        <v>6.4133333333333331</v>
      </c>
      <c r="V33" s="1" t="s">
        <v>68</v>
      </c>
      <c r="X33" s="3">
        <v>3848800</v>
      </c>
      <c r="Y33" s="65">
        <f t="shared" si="3"/>
        <v>19.239999999999998</v>
      </c>
      <c r="Z33" s="3"/>
      <c r="AA33" s="3">
        <v>1961100</v>
      </c>
      <c r="AB33" s="3">
        <v>1649300</v>
      </c>
      <c r="AC33" s="3">
        <v>2003200</v>
      </c>
      <c r="AD33" s="72">
        <f t="shared" si="4"/>
        <v>1.0214675437254601</v>
      </c>
    </row>
    <row r="34" spans="2:30">
      <c r="B34" s="53" t="s">
        <v>8</v>
      </c>
      <c r="C34" s="53" t="s">
        <v>158</v>
      </c>
      <c r="D34" s="53" t="s">
        <v>159</v>
      </c>
      <c r="E34" s="64" t="s">
        <v>63</v>
      </c>
      <c r="F34" s="55" t="s">
        <v>160</v>
      </c>
      <c r="G34" s="53" t="s">
        <v>161</v>
      </c>
      <c r="H34" s="1" t="s">
        <v>18</v>
      </c>
      <c r="I34" s="1" t="s">
        <v>37</v>
      </c>
      <c r="J34" s="26" t="s">
        <v>66</v>
      </c>
      <c r="K34" s="1" t="s">
        <v>13</v>
      </c>
      <c r="L34" s="38" t="s">
        <v>67</v>
      </c>
      <c r="M34" s="40"/>
      <c r="N34" s="1"/>
      <c r="O34" s="17" t="s">
        <v>69</v>
      </c>
      <c r="P34" s="10">
        <v>3367100</v>
      </c>
      <c r="Q34" s="12"/>
      <c r="R34" s="30">
        <f t="shared" si="0"/>
        <v>0</v>
      </c>
      <c r="S34" s="51">
        <f t="shared" si="1"/>
        <v>1122366.6666666667</v>
      </c>
      <c r="T34" s="67">
        <v>11.31</v>
      </c>
      <c r="U34" s="32">
        <f t="shared" si="2"/>
        <v>3.77</v>
      </c>
      <c r="V34" s="1" t="s">
        <v>68</v>
      </c>
      <c r="X34" s="3">
        <v>12690200</v>
      </c>
      <c r="Y34" s="65">
        <f t="shared" si="3"/>
        <v>11.31</v>
      </c>
      <c r="Z34" s="3"/>
      <c r="AA34" s="3">
        <v>11914100</v>
      </c>
      <c r="AB34" s="3">
        <v>9478900</v>
      </c>
      <c r="AC34" s="3">
        <v>10367400</v>
      </c>
      <c r="AD34" s="72">
        <f t="shared" si="4"/>
        <v>0.87017903156763832</v>
      </c>
    </row>
    <row r="35" spans="2:30">
      <c r="B35" s="53" t="s">
        <v>8</v>
      </c>
      <c r="C35" s="53" t="s">
        <v>162</v>
      </c>
      <c r="D35" s="53" t="s">
        <v>163</v>
      </c>
      <c r="E35" s="64" t="s">
        <v>63</v>
      </c>
      <c r="F35" s="55" t="s">
        <v>164</v>
      </c>
      <c r="G35" s="53" t="s">
        <v>114</v>
      </c>
      <c r="H35" s="1" t="s">
        <v>18</v>
      </c>
      <c r="I35" s="1" t="s">
        <v>37</v>
      </c>
      <c r="J35" s="26" t="s">
        <v>66</v>
      </c>
      <c r="K35" s="1" t="s">
        <v>13</v>
      </c>
      <c r="L35" s="38" t="s">
        <v>67</v>
      </c>
      <c r="M35" s="40"/>
      <c r="N35" s="1"/>
      <c r="O35" s="17" t="s">
        <v>69</v>
      </c>
      <c r="P35" s="10">
        <v>3793200</v>
      </c>
      <c r="Q35" s="12"/>
      <c r="R35" s="30">
        <f t="shared" si="0"/>
        <v>0</v>
      </c>
      <c r="S35" s="51">
        <f t="shared" si="1"/>
        <v>1264400</v>
      </c>
      <c r="T35" s="67">
        <v>10.87</v>
      </c>
      <c r="U35" s="32">
        <f t="shared" si="2"/>
        <v>3.6233333333333331</v>
      </c>
      <c r="V35" s="1" t="s">
        <v>68</v>
      </c>
      <c r="X35" s="3">
        <v>13747100</v>
      </c>
      <c r="Y35" s="65">
        <f t="shared" si="3"/>
        <v>10.87</v>
      </c>
      <c r="Z35" s="3"/>
      <c r="AA35" s="3">
        <v>13518300</v>
      </c>
      <c r="AB35" s="3">
        <v>10651700</v>
      </c>
      <c r="AC35" s="3">
        <v>11714300</v>
      </c>
      <c r="AD35" s="72">
        <f t="shared" si="4"/>
        <v>0.86655126754103695</v>
      </c>
    </row>
    <row r="36" spans="2:30">
      <c r="B36" s="53" t="s">
        <v>8</v>
      </c>
      <c r="C36" s="53" t="s">
        <v>165</v>
      </c>
      <c r="D36" s="53" t="s">
        <v>165</v>
      </c>
      <c r="E36" s="64" t="s">
        <v>63</v>
      </c>
      <c r="F36" s="55" t="s">
        <v>166</v>
      </c>
      <c r="G36" s="53" t="s">
        <v>119</v>
      </c>
      <c r="H36" s="1" t="s">
        <v>34</v>
      </c>
      <c r="I36" s="1" t="s">
        <v>37</v>
      </c>
      <c r="J36" s="26" t="s">
        <v>66</v>
      </c>
      <c r="K36" s="1" t="s">
        <v>13</v>
      </c>
      <c r="L36" s="38" t="s">
        <v>67</v>
      </c>
      <c r="M36" s="40"/>
      <c r="N36" s="1"/>
      <c r="O36" s="17" t="s">
        <v>69</v>
      </c>
      <c r="P36" s="10">
        <v>1049200</v>
      </c>
      <c r="Q36" s="12"/>
      <c r="R36" s="30">
        <f t="shared" si="0"/>
        <v>0</v>
      </c>
      <c r="S36" s="51">
        <f t="shared" si="1"/>
        <v>349733.33333333331</v>
      </c>
      <c r="T36" s="67">
        <v>16.91</v>
      </c>
      <c r="U36" s="32">
        <f t="shared" si="2"/>
        <v>5.6366666666666667</v>
      </c>
      <c r="V36" s="1" t="s">
        <v>68</v>
      </c>
      <c r="X36" s="3">
        <v>5914000</v>
      </c>
      <c r="Y36" s="65">
        <f t="shared" si="3"/>
        <v>16.91</v>
      </c>
      <c r="Z36" s="3"/>
      <c r="AA36" s="3">
        <v>3825400</v>
      </c>
      <c r="AB36" s="3">
        <v>3123000</v>
      </c>
      <c r="AC36" s="3">
        <v>3436100</v>
      </c>
      <c r="AD36" s="72">
        <f t="shared" si="4"/>
        <v>0.89823286453704188</v>
      </c>
    </row>
    <row r="37" spans="2:30">
      <c r="B37" s="53" t="s">
        <v>8</v>
      </c>
      <c r="C37" s="53" t="s">
        <v>167</v>
      </c>
      <c r="D37" s="53" t="s">
        <v>167</v>
      </c>
      <c r="E37" s="64" t="s">
        <v>63</v>
      </c>
      <c r="F37" s="55" t="s">
        <v>168</v>
      </c>
      <c r="G37" s="53" t="s">
        <v>169</v>
      </c>
      <c r="H37" s="1" t="s">
        <v>18</v>
      </c>
      <c r="I37" s="1" t="s">
        <v>37</v>
      </c>
      <c r="J37" s="26" t="s">
        <v>66</v>
      </c>
      <c r="K37" s="1" t="s">
        <v>13</v>
      </c>
      <c r="L37" s="38" t="s">
        <v>67</v>
      </c>
      <c r="M37" s="40"/>
      <c r="N37" s="1"/>
      <c r="O37" s="17" t="s">
        <v>69</v>
      </c>
      <c r="P37" s="10">
        <v>4802</v>
      </c>
      <c r="Q37" s="12"/>
      <c r="R37" s="30">
        <f t="shared" ref="R37:R68" si="5">Q37/P37</f>
        <v>0</v>
      </c>
      <c r="S37" s="51">
        <f t="shared" ref="S37:S68" si="6">P37/3</f>
        <v>1600.6666666666667</v>
      </c>
      <c r="T37" s="67">
        <v>20.83</v>
      </c>
      <c r="U37" s="32">
        <f t="shared" ref="U37:U68" si="7">T37/3</f>
        <v>6.9433333333333325</v>
      </c>
      <c r="V37" s="1" t="s">
        <v>68</v>
      </c>
      <c r="X37" s="3">
        <v>33334</v>
      </c>
      <c r="Y37" s="65">
        <f t="shared" ref="Y37:Y68" si="8">ROUND(X37/S37,2)</f>
        <v>20.83</v>
      </c>
      <c r="Z37" s="3"/>
      <c r="AA37" s="3">
        <v>16618</v>
      </c>
      <c r="AB37" s="3">
        <v>13510</v>
      </c>
      <c r="AC37" s="3">
        <v>13482</v>
      </c>
      <c r="AD37" s="72">
        <f t="shared" ref="AD37:AD68" si="9">AC37/AA37</f>
        <v>0.81128896377422077</v>
      </c>
    </row>
    <row r="38" spans="2:30">
      <c r="B38" s="53" t="s">
        <v>8</v>
      </c>
      <c r="C38" s="53" t="s">
        <v>170</v>
      </c>
      <c r="D38" s="53" t="s">
        <v>170</v>
      </c>
      <c r="E38" s="64" t="s">
        <v>63</v>
      </c>
      <c r="F38" s="55" t="s">
        <v>171</v>
      </c>
      <c r="G38" s="53" t="s">
        <v>73</v>
      </c>
      <c r="H38" s="1" t="s">
        <v>18</v>
      </c>
      <c r="I38" s="1" t="s">
        <v>37</v>
      </c>
      <c r="J38" s="26" t="s">
        <v>66</v>
      </c>
      <c r="K38" s="1" t="s">
        <v>13</v>
      </c>
      <c r="L38" s="38" t="s">
        <v>67</v>
      </c>
      <c r="M38" s="40"/>
      <c r="N38" s="1"/>
      <c r="O38" s="17" t="s">
        <v>69</v>
      </c>
      <c r="P38" s="10">
        <v>52924</v>
      </c>
      <c r="Q38" s="12"/>
      <c r="R38" s="30">
        <f t="shared" si="5"/>
        <v>0</v>
      </c>
      <c r="S38" s="51">
        <f t="shared" si="6"/>
        <v>17641.333333333332</v>
      </c>
      <c r="T38" s="67">
        <v>26.64</v>
      </c>
      <c r="U38" s="32">
        <f t="shared" si="7"/>
        <v>8.8800000000000008</v>
      </c>
      <c r="V38" s="1" t="s">
        <v>68</v>
      </c>
      <c r="X38" s="3">
        <v>469956</v>
      </c>
      <c r="Y38" s="65">
        <f t="shared" si="8"/>
        <v>26.64</v>
      </c>
      <c r="Z38" s="3"/>
      <c r="AA38" s="3">
        <v>156092</v>
      </c>
      <c r="AB38" s="3">
        <v>106068</v>
      </c>
      <c r="AC38" s="3">
        <v>98860</v>
      </c>
      <c r="AD38" s="72">
        <f t="shared" si="9"/>
        <v>0.63334443789560002</v>
      </c>
    </row>
    <row r="39" spans="2:30">
      <c r="B39" s="53" t="s">
        <v>8</v>
      </c>
      <c r="C39" s="53" t="s">
        <v>172</v>
      </c>
      <c r="D39" s="53" t="s">
        <v>172</v>
      </c>
      <c r="E39" s="64" t="s">
        <v>63</v>
      </c>
      <c r="F39" s="55" t="s">
        <v>173</v>
      </c>
      <c r="G39" s="53" t="s">
        <v>76</v>
      </c>
      <c r="H39" s="1" t="s">
        <v>18</v>
      </c>
      <c r="I39" s="1" t="s">
        <v>37</v>
      </c>
      <c r="J39" s="26" t="s">
        <v>66</v>
      </c>
      <c r="K39" s="1" t="s">
        <v>13</v>
      </c>
      <c r="L39" s="38" t="s">
        <v>67</v>
      </c>
      <c r="M39" s="40"/>
      <c r="N39" s="1"/>
      <c r="O39" s="17" t="s">
        <v>69</v>
      </c>
      <c r="P39" s="10">
        <v>2408</v>
      </c>
      <c r="Q39" s="12"/>
      <c r="R39" s="30">
        <f t="shared" si="5"/>
        <v>0</v>
      </c>
      <c r="S39" s="51">
        <f t="shared" si="6"/>
        <v>802.66666666666663</v>
      </c>
      <c r="T39" s="67">
        <v>11.65</v>
      </c>
      <c r="U39" s="32">
        <f t="shared" si="7"/>
        <v>3.8833333333333333</v>
      </c>
      <c r="V39" s="1" t="s">
        <v>68</v>
      </c>
      <c r="X39" s="3">
        <v>9352</v>
      </c>
      <c r="Y39" s="65">
        <f t="shared" si="8"/>
        <v>11.65</v>
      </c>
      <c r="Z39" s="3"/>
      <c r="AA39" s="3">
        <v>6720</v>
      </c>
      <c r="AB39" s="3">
        <v>4480</v>
      </c>
      <c r="AC39" s="3">
        <v>2576</v>
      </c>
      <c r="AD39" s="72">
        <f t="shared" si="9"/>
        <v>0.38333333333333336</v>
      </c>
    </row>
    <row r="40" spans="2:30">
      <c r="B40" s="53" t="s">
        <v>8</v>
      </c>
      <c r="C40" s="53" t="s">
        <v>174</v>
      </c>
      <c r="D40" s="53" t="s">
        <v>174</v>
      </c>
      <c r="E40" s="64" t="s">
        <v>63</v>
      </c>
      <c r="F40" s="55" t="s">
        <v>175</v>
      </c>
      <c r="G40" s="53" t="s">
        <v>169</v>
      </c>
      <c r="H40" s="1" t="s">
        <v>18</v>
      </c>
      <c r="I40" s="1" t="s">
        <v>37</v>
      </c>
      <c r="J40" s="26" t="s">
        <v>66</v>
      </c>
      <c r="K40" s="1" t="s">
        <v>13</v>
      </c>
      <c r="L40" s="38" t="s">
        <v>67</v>
      </c>
      <c r="M40" s="40"/>
      <c r="N40" s="1"/>
      <c r="O40" s="17" t="s">
        <v>69</v>
      </c>
      <c r="P40" s="10">
        <v>45066</v>
      </c>
      <c r="Q40" s="12"/>
      <c r="R40" s="30">
        <f t="shared" si="5"/>
        <v>0</v>
      </c>
      <c r="S40" s="51">
        <f t="shared" si="6"/>
        <v>15022</v>
      </c>
      <c r="T40" s="67">
        <v>7.06</v>
      </c>
      <c r="U40" s="32">
        <f t="shared" si="7"/>
        <v>2.3533333333333331</v>
      </c>
      <c r="V40" s="1" t="s">
        <v>68</v>
      </c>
      <c r="X40" s="3">
        <v>106008</v>
      </c>
      <c r="Y40" s="65">
        <f t="shared" si="8"/>
        <v>7.06</v>
      </c>
      <c r="Z40" s="3"/>
      <c r="AA40" s="3">
        <v>139594</v>
      </c>
      <c r="AB40" s="3">
        <v>120120</v>
      </c>
      <c r="AC40" s="3">
        <v>123074</v>
      </c>
      <c r="AD40" s="72">
        <f t="shared" si="9"/>
        <v>0.88165680473372776</v>
      </c>
    </row>
    <row r="41" spans="2:30">
      <c r="B41" s="53" t="s">
        <v>8</v>
      </c>
      <c r="C41" s="53" t="s">
        <v>176</v>
      </c>
      <c r="D41" s="53" t="s">
        <v>176</v>
      </c>
      <c r="E41" s="64" t="s">
        <v>63</v>
      </c>
      <c r="F41" s="55" t="s">
        <v>177</v>
      </c>
      <c r="G41" s="53" t="s">
        <v>73</v>
      </c>
      <c r="H41" s="1" t="s">
        <v>18</v>
      </c>
      <c r="I41" s="1" t="s">
        <v>37</v>
      </c>
      <c r="J41" s="26" t="s">
        <v>66</v>
      </c>
      <c r="K41" s="1" t="s">
        <v>13</v>
      </c>
      <c r="L41" s="38" t="s">
        <v>67</v>
      </c>
      <c r="M41" s="40"/>
      <c r="N41" s="1"/>
      <c r="O41" s="17" t="s">
        <v>69</v>
      </c>
      <c r="P41" s="10">
        <v>561628</v>
      </c>
      <c r="Q41" s="12"/>
      <c r="R41" s="30">
        <f t="shared" si="5"/>
        <v>0</v>
      </c>
      <c r="S41" s="51">
        <f t="shared" si="6"/>
        <v>187209.33333333334</v>
      </c>
      <c r="T41" s="67">
        <v>9.07</v>
      </c>
      <c r="U41" s="32">
        <f t="shared" si="7"/>
        <v>3.0233333333333334</v>
      </c>
      <c r="V41" s="1" t="s">
        <v>68</v>
      </c>
      <c r="X41" s="3">
        <v>1697308</v>
      </c>
      <c r="Y41" s="65">
        <f t="shared" si="8"/>
        <v>9.07</v>
      </c>
      <c r="Z41" s="3"/>
      <c r="AA41" s="3">
        <v>1968860</v>
      </c>
      <c r="AB41" s="3">
        <v>1576816</v>
      </c>
      <c r="AC41" s="3">
        <v>1426548</v>
      </c>
      <c r="AD41" s="72">
        <f t="shared" si="9"/>
        <v>0.72455532643255482</v>
      </c>
    </row>
    <row r="42" spans="2:30">
      <c r="B42" s="53" t="s">
        <v>8</v>
      </c>
      <c r="C42" s="53" t="s">
        <v>178</v>
      </c>
      <c r="D42" s="53" t="s">
        <v>178</v>
      </c>
      <c r="E42" s="64" t="s">
        <v>63</v>
      </c>
      <c r="F42" s="55" t="s">
        <v>179</v>
      </c>
      <c r="G42" s="53" t="s">
        <v>76</v>
      </c>
      <c r="H42" s="1" t="s">
        <v>18</v>
      </c>
      <c r="I42" s="1" t="s">
        <v>37</v>
      </c>
      <c r="J42" s="26" t="s">
        <v>66</v>
      </c>
      <c r="K42" s="1" t="s">
        <v>13</v>
      </c>
      <c r="L42" s="38" t="s">
        <v>67</v>
      </c>
      <c r="M42" s="40"/>
      <c r="N42" s="1"/>
      <c r="O42" s="17" t="s">
        <v>69</v>
      </c>
      <c r="P42" s="10">
        <v>58940</v>
      </c>
      <c r="Q42" s="12"/>
      <c r="R42" s="30">
        <f t="shared" si="5"/>
        <v>0</v>
      </c>
      <c r="S42" s="51">
        <f t="shared" si="6"/>
        <v>19646.666666666668</v>
      </c>
      <c r="T42" s="67">
        <v>7.17</v>
      </c>
      <c r="U42" s="32">
        <f t="shared" si="7"/>
        <v>2.39</v>
      </c>
      <c r="V42" s="1" t="s">
        <v>68</v>
      </c>
      <c r="X42" s="3">
        <v>140896</v>
      </c>
      <c r="Y42" s="65">
        <f t="shared" si="8"/>
        <v>7.17</v>
      </c>
      <c r="Z42" s="3"/>
      <c r="AA42" s="3">
        <v>195832</v>
      </c>
      <c r="AB42" s="3">
        <v>132776</v>
      </c>
      <c r="AC42" s="3">
        <v>116872</v>
      </c>
      <c r="AD42" s="72">
        <f t="shared" si="9"/>
        <v>0.59679725478981982</v>
      </c>
    </row>
    <row r="43" spans="2:30">
      <c r="B43" s="53" t="s">
        <v>8</v>
      </c>
      <c r="C43" s="53" t="s">
        <v>180</v>
      </c>
      <c r="D43" s="53" t="s">
        <v>181</v>
      </c>
      <c r="E43" s="64" t="s">
        <v>63</v>
      </c>
      <c r="F43" s="55" t="s">
        <v>182</v>
      </c>
      <c r="G43" s="53" t="s">
        <v>80</v>
      </c>
      <c r="H43" s="1" t="s">
        <v>34</v>
      </c>
      <c r="I43" s="1" t="s">
        <v>37</v>
      </c>
      <c r="J43" s="26" t="s">
        <v>66</v>
      </c>
      <c r="K43" s="1" t="s">
        <v>13</v>
      </c>
      <c r="L43" s="38" t="s">
        <v>81</v>
      </c>
      <c r="M43" s="40"/>
      <c r="N43" s="1"/>
      <c r="O43" s="17" t="s">
        <v>69</v>
      </c>
      <c r="P43" s="10">
        <v>4409000</v>
      </c>
      <c r="Q43" s="12"/>
      <c r="R43" s="30">
        <f t="shared" si="5"/>
        <v>0</v>
      </c>
      <c r="S43" s="51">
        <f t="shared" si="6"/>
        <v>1469666.6666666667</v>
      </c>
      <c r="T43" s="67">
        <v>3.99</v>
      </c>
      <c r="U43" s="32">
        <f t="shared" si="7"/>
        <v>1.33</v>
      </c>
      <c r="V43" s="1" t="s">
        <v>68</v>
      </c>
      <c r="X43" s="3">
        <v>5865400</v>
      </c>
      <c r="Y43" s="65">
        <f t="shared" si="8"/>
        <v>3.99</v>
      </c>
      <c r="Z43" s="3"/>
      <c r="AA43" s="3">
        <v>16285800</v>
      </c>
      <c r="AB43" s="3">
        <v>14566600</v>
      </c>
      <c r="AC43" s="3">
        <v>15771900</v>
      </c>
      <c r="AD43" s="72">
        <f t="shared" si="9"/>
        <v>0.9684449029215636</v>
      </c>
    </row>
    <row r="44" spans="2:30" ht="36">
      <c r="B44" s="53" t="s">
        <v>8</v>
      </c>
      <c r="C44" s="53" t="s">
        <v>183</v>
      </c>
      <c r="D44" s="53" t="s">
        <v>183</v>
      </c>
      <c r="E44" s="64" t="s">
        <v>63</v>
      </c>
      <c r="F44" s="55" t="s">
        <v>184</v>
      </c>
      <c r="G44" s="53" t="s">
        <v>185</v>
      </c>
      <c r="H44" s="1" t="s">
        <v>34</v>
      </c>
      <c r="I44" s="1" t="s">
        <v>37</v>
      </c>
      <c r="J44" s="26" t="s">
        <v>66</v>
      </c>
      <c r="K44" s="1" t="s">
        <v>13</v>
      </c>
      <c r="L44" s="38" t="s">
        <v>86</v>
      </c>
      <c r="M44" s="40" t="s">
        <v>87</v>
      </c>
      <c r="N44" s="68" t="s">
        <v>308</v>
      </c>
      <c r="O44" s="17" t="s">
        <v>69</v>
      </c>
      <c r="P44" s="10">
        <v>1977500</v>
      </c>
      <c r="Q44" s="12"/>
      <c r="R44" s="30">
        <f t="shared" si="5"/>
        <v>0</v>
      </c>
      <c r="S44" s="51">
        <f t="shared" si="6"/>
        <v>659166.66666666663</v>
      </c>
      <c r="T44" s="67">
        <v>2.59</v>
      </c>
      <c r="U44" s="32">
        <f t="shared" si="7"/>
        <v>0.86333333333333329</v>
      </c>
      <c r="V44" s="68" t="s">
        <v>309</v>
      </c>
      <c r="X44" s="3">
        <v>1709700</v>
      </c>
      <c r="Y44" s="65">
        <f t="shared" si="8"/>
        <v>2.59</v>
      </c>
      <c r="Z44" s="3"/>
      <c r="AA44" s="3">
        <v>6065300</v>
      </c>
      <c r="AB44" s="3">
        <v>5202700</v>
      </c>
      <c r="AC44" s="3">
        <v>6503900</v>
      </c>
      <c r="AD44" s="72">
        <f t="shared" si="9"/>
        <v>1.0723129935864673</v>
      </c>
    </row>
    <row r="45" spans="2:30">
      <c r="B45" s="53" t="s">
        <v>8</v>
      </c>
      <c r="C45" s="53" t="s">
        <v>186</v>
      </c>
      <c r="D45" s="53" t="s">
        <v>187</v>
      </c>
      <c r="E45" s="64" t="s">
        <v>63</v>
      </c>
      <c r="F45" s="55" t="s">
        <v>188</v>
      </c>
      <c r="G45" s="53" t="s">
        <v>189</v>
      </c>
      <c r="H45" s="1" t="s">
        <v>11</v>
      </c>
      <c r="I45" s="1" t="s">
        <v>37</v>
      </c>
      <c r="J45" s="26" t="s">
        <v>66</v>
      </c>
      <c r="K45" s="1" t="s">
        <v>13</v>
      </c>
      <c r="L45" s="38" t="s">
        <v>67</v>
      </c>
      <c r="M45" s="40"/>
      <c r="N45" s="1"/>
      <c r="O45" s="17" t="s">
        <v>69</v>
      </c>
      <c r="P45" s="10">
        <v>2901800</v>
      </c>
      <c r="Q45" s="12"/>
      <c r="R45" s="30">
        <f t="shared" si="5"/>
        <v>0</v>
      </c>
      <c r="S45" s="51">
        <f t="shared" si="6"/>
        <v>967266.66666666663</v>
      </c>
      <c r="T45" s="67">
        <v>10.220000000000001</v>
      </c>
      <c r="U45" s="32">
        <f t="shared" si="7"/>
        <v>3.4066666666666667</v>
      </c>
      <c r="V45" s="1" t="s">
        <v>68</v>
      </c>
      <c r="X45" s="3">
        <v>9883800</v>
      </c>
      <c r="Y45" s="65">
        <f t="shared" si="8"/>
        <v>10.220000000000001</v>
      </c>
      <c r="Z45" s="3"/>
      <c r="AA45" s="3">
        <v>8092600</v>
      </c>
      <c r="AB45" s="3">
        <v>8971300</v>
      </c>
      <c r="AC45" s="3">
        <v>10003000</v>
      </c>
      <c r="AD45" s="72">
        <f t="shared" si="9"/>
        <v>1.2360675184736674</v>
      </c>
    </row>
    <row r="46" spans="2:30">
      <c r="B46" s="53" t="s">
        <v>8</v>
      </c>
      <c r="C46" s="53" t="s">
        <v>190</v>
      </c>
      <c r="D46" s="53" t="s">
        <v>191</v>
      </c>
      <c r="E46" s="64" t="s">
        <v>63</v>
      </c>
      <c r="F46" s="55" t="s">
        <v>192</v>
      </c>
      <c r="G46" s="53" t="s">
        <v>65</v>
      </c>
      <c r="H46" s="1" t="s">
        <v>18</v>
      </c>
      <c r="I46" s="1" t="s">
        <v>37</v>
      </c>
      <c r="J46" s="26" t="s">
        <v>66</v>
      </c>
      <c r="K46" s="1" t="s">
        <v>13</v>
      </c>
      <c r="L46" s="38" t="s">
        <v>67</v>
      </c>
      <c r="M46" s="40"/>
      <c r="N46" s="1"/>
      <c r="O46" s="17" t="s">
        <v>69</v>
      </c>
      <c r="P46" s="10">
        <v>6277600</v>
      </c>
      <c r="Q46" s="12"/>
      <c r="R46" s="30">
        <f t="shared" si="5"/>
        <v>0</v>
      </c>
      <c r="S46" s="51">
        <f t="shared" si="6"/>
        <v>2092533.3333333333</v>
      </c>
      <c r="T46" s="67">
        <v>19.13</v>
      </c>
      <c r="U46" s="32">
        <f t="shared" si="7"/>
        <v>6.376666666666666</v>
      </c>
      <c r="V46" s="1" t="s">
        <v>68</v>
      </c>
      <c r="X46" s="3">
        <v>40027700</v>
      </c>
      <c r="Y46" s="65">
        <f t="shared" si="8"/>
        <v>19.13</v>
      </c>
      <c r="Z46" s="3"/>
      <c r="AA46" s="3">
        <v>22932700</v>
      </c>
      <c r="AB46" s="3">
        <v>16493900</v>
      </c>
      <c r="AC46" s="3">
        <v>18174400</v>
      </c>
      <c r="AD46" s="72">
        <f t="shared" si="9"/>
        <v>0.79251025827748145</v>
      </c>
    </row>
    <row r="47" spans="2:30">
      <c r="B47" s="53" t="s">
        <v>8</v>
      </c>
      <c r="C47" s="53" t="s">
        <v>193</v>
      </c>
      <c r="D47" s="53" t="s">
        <v>194</v>
      </c>
      <c r="E47" s="64" t="s">
        <v>63</v>
      </c>
      <c r="F47" s="55" t="s">
        <v>195</v>
      </c>
      <c r="G47" s="53" t="s">
        <v>73</v>
      </c>
      <c r="H47" s="1" t="s">
        <v>18</v>
      </c>
      <c r="I47" s="1" t="s">
        <v>37</v>
      </c>
      <c r="J47" s="26" t="s">
        <v>66</v>
      </c>
      <c r="K47" s="1" t="s">
        <v>13</v>
      </c>
      <c r="L47" s="38" t="s">
        <v>67</v>
      </c>
      <c r="M47" s="40"/>
      <c r="N47" s="1"/>
      <c r="O47" s="17" t="s">
        <v>69</v>
      </c>
      <c r="P47" s="10">
        <v>2553300</v>
      </c>
      <c r="Q47" s="12"/>
      <c r="R47" s="30">
        <f t="shared" si="5"/>
        <v>0</v>
      </c>
      <c r="S47" s="51">
        <f t="shared" si="6"/>
        <v>851100</v>
      </c>
      <c r="T47" s="67">
        <v>39.520000000000003</v>
      </c>
      <c r="U47" s="32">
        <f t="shared" si="7"/>
        <v>13.173333333333334</v>
      </c>
      <c r="V47" s="1" t="s">
        <v>68</v>
      </c>
      <c r="X47" s="3">
        <v>33635500</v>
      </c>
      <c r="Y47" s="65">
        <f t="shared" si="8"/>
        <v>39.520000000000003</v>
      </c>
      <c r="Z47" s="3"/>
      <c r="AA47" s="3">
        <v>8288800</v>
      </c>
      <c r="AB47" s="3">
        <v>6195000</v>
      </c>
      <c r="AC47" s="3">
        <v>6610500</v>
      </c>
      <c r="AD47" s="72">
        <f t="shared" si="9"/>
        <v>0.79752195734002507</v>
      </c>
    </row>
    <row r="48" spans="2:30">
      <c r="B48" s="53" t="s">
        <v>8</v>
      </c>
      <c r="C48" s="53" t="s">
        <v>196</v>
      </c>
      <c r="D48" s="53" t="s">
        <v>197</v>
      </c>
      <c r="E48" s="64" t="s">
        <v>63</v>
      </c>
      <c r="F48" s="55" t="s">
        <v>198</v>
      </c>
      <c r="G48" s="53" t="s">
        <v>76</v>
      </c>
      <c r="H48" s="1" t="s">
        <v>34</v>
      </c>
      <c r="I48" s="1" t="s">
        <v>37</v>
      </c>
      <c r="J48" s="26" t="s">
        <v>66</v>
      </c>
      <c r="K48" s="1" t="s">
        <v>13</v>
      </c>
      <c r="L48" s="38" t="s">
        <v>67</v>
      </c>
      <c r="M48" s="40"/>
      <c r="N48" s="1"/>
      <c r="O48" s="17" t="s">
        <v>69</v>
      </c>
      <c r="P48" s="10">
        <v>4010240</v>
      </c>
      <c r="Q48" s="12"/>
      <c r="R48" s="30">
        <f t="shared" si="5"/>
        <v>0</v>
      </c>
      <c r="S48" s="51">
        <f t="shared" si="6"/>
        <v>1336746.6666666667</v>
      </c>
      <c r="T48" s="67">
        <v>8.06</v>
      </c>
      <c r="U48" s="32">
        <f t="shared" si="7"/>
        <v>2.686666666666667</v>
      </c>
      <c r="V48" s="1" t="s">
        <v>68</v>
      </c>
      <c r="X48" s="3">
        <v>10779980</v>
      </c>
      <c r="Y48" s="65">
        <f t="shared" si="8"/>
        <v>8.06</v>
      </c>
      <c r="Z48" s="3"/>
      <c r="AA48" s="3">
        <v>12515300</v>
      </c>
      <c r="AB48" s="3">
        <v>13172380</v>
      </c>
      <c r="AC48" s="3">
        <v>12230460</v>
      </c>
      <c r="AD48" s="72">
        <f t="shared" si="9"/>
        <v>0.9772406574352992</v>
      </c>
    </row>
    <row r="49" spans="2:30">
      <c r="B49" s="53" t="s">
        <v>8</v>
      </c>
      <c r="C49" s="53" t="s">
        <v>199</v>
      </c>
      <c r="D49" s="53" t="s">
        <v>200</v>
      </c>
      <c r="E49" s="64" t="s">
        <v>63</v>
      </c>
      <c r="F49" s="55" t="s">
        <v>201</v>
      </c>
      <c r="G49" s="53" t="s">
        <v>105</v>
      </c>
      <c r="H49" s="1" t="s">
        <v>34</v>
      </c>
      <c r="I49" s="1" t="s">
        <v>37</v>
      </c>
      <c r="J49" s="26" t="s">
        <v>66</v>
      </c>
      <c r="K49" s="1" t="s">
        <v>13</v>
      </c>
      <c r="L49" s="38" t="s">
        <v>67</v>
      </c>
      <c r="M49" s="40"/>
      <c r="N49" s="1"/>
      <c r="O49" s="17" t="s">
        <v>69</v>
      </c>
      <c r="P49" s="10">
        <v>3430700</v>
      </c>
      <c r="Q49" s="12"/>
      <c r="R49" s="30">
        <f t="shared" si="5"/>
        <v>0</v>
      </c>
      <c r="S49" s="51">
        <f t="shared" si="6"/>
        <v>1143566.6666666667</v>
      </c>
      <c r="T49" s="67">
        <v>5.71</v>
      </c>
      <c r="U49" s="32">
        <f t="shared" si="7"/>
        <v>1.9033333333333333</v>
      </c>
      <c r="V49" s="1" t="s">
        <v>68</v>
      </c>
      <c r="X49" s="3">
        <v>6524420</v>
      </c>
      <c r="Y49" s="65">
        <f t="shared" si="8"/>
        <v>5.71</v>
      </c>
      <c r="Z49" s="3"/>
      <c r="AA49" s="3">
        <v>11275920</v>
      </c>
      <c r="AB49" s="3">
        <v>11494600</v>
      </c>
      <c r="AC49" s="3">
        <v>10734780</v>
      </c>
      <c r="AD49" s="72">
        <f t="shared" si="9"/>
        <v>0.95200923738373455</v>
      </c>
    </row>
    <row r="50" spans="2:30">
      <c r="B50" s="53" t="s">
        <v>8</v>
      </c>
      <c r="C50" s="53" t="s">
        <v>202</v>
      </c>
      <c r="D50" s="53" t="s">
        <v>203</v>
      </c>
      <c r="E50" s="64" t="s">
        <v>63</v>
      </c>
      <c r="F50" s="55" t="s">
        <v>204</v>
      </c>
      <c r="G50" s="53" t="s">
        <v>76</v>
      </c>
      <c r="H50" s="1" t="s">
        <v>34</v>
      </c>
      <c r="I50" s="1" t="s">
        <v>37</v>
      </c>
      <c r="J50" s="26" t="s">
        <v>66</v>
      </c>
      <c r="K50" s="1" t="s">
        <v>13</v>
      </c>
      <c r="L50" s="38" t="s">
        <v>67</v>
      </c>
      <c r="M50" s="40"/>
      <c r="N50" s="1"/>
      <c r="O50" s="17" t="s">
        <v>69</v>
      </c>
      <c r="P50" s="10">
        <v>7306100</v>
      </c>
      <c r="Q50" s="12"/>
      <c r="R50" s="30">
        <f t="shared" si="5"/>
        <v>0</v>
      </c>
      <c r="S50" s="51">
        <f t="shared" si="6"/>
        <v>2435366.6666666665</v>
      </c>
      <c r="T50" s="67">
        <v>6.15</v>
      </c>
      <c r="U50" s="32">
        <f t="shared" si="7"/>
        <v>2.0500000000000003</v>
      </c>
      <c r="V50" s="1" t="s">
        <v>68</v>
      </c>
      <c r="X50" s="3">
        <v>14980100</v>
      </c>
      <c r="Y50" s="65">
        <f t="shared" si="8"/>
        <v>6.15</v>
      </c>
      <c r="Z50" s="3"/>
      <c r="AA50" s="3">
        <v>24508600</v>
      </c>
      <c r="AB50" s="3">
        <v>26235300</v>
      </c>
      <c r="AC50" s="3">
        <v>25809100</v>
      </c>
      <c r="AD50" s="72">
        <f t="shared" si="9"/>
        <v>1.0530630064548772</v>
      </c>
    </row>
    <row r="51" spans="2:30">
      <c r="B51" s="53" t="s">
        <v>8</v>
      </c>
      <c r="C51" s="53" t="s">
        <v>205</v>
      </c>
      <c r="D51" s="53" t="s">
        <v>206</v>
      </c>
      <c r="E51" s="64" t="s">
        <v>63</v>
      </c>
      <c r="F51" s="55" t="s">
        <v>207</v>
      </c>
      <c r="G51" s="53" t="s">
        <v>105</v>
      </c>
      <c r="H51" s="1" t="s">
        <v>34</v>
      </c>
      <c r="I51" s="1" t="s">
        <v>37</v>
      </c>
      <c r="J51" s="26" t="s">
        <v>66</v>
      </c>
      <c r="K51" s="1" t="s">
        <v>13</v>
      </c>
      <c r="L51" s="38" t="s">
        <v>81</v>
      </c>
      <c r="M51" s="40"/>
      <c r="N51" s="1"/>
      <c r="O51" s="17" t="s">
        <v>69</v>
      </c>
      <c r="P51" s="10">
        <v>9633200</v>
      </c>
      <c r="Q51" s="12"/>
      <c r="R51" s="30">
        <f t="shared" si="5"/>
        <v>0</v>
      </c>
      <c r="S51" s="51">
        <f t="shared" si="6"/>
        <v>3211066.6666666665</v>
      </c>
      <c r="T51" s="67">
        <v>3.9</v>
      </c>
      <c r="U51" s="32">
        <f t="shared" si="7"/>
        <v>1.3</v>
      </c>
      <c r="V51" s="1" t="s">
        <v>68</v>
      </c>
      <c r="X51" s="3">
        <v>12527500</v>
      </c>
      <c r="Y51" s="65">
        <f t="shared" si="8"/>
        <v>3.9</v>
      </c>
      <c r="Z51" s="3"/>
      <c r="AA51" s="3">
        <v>31913100</v>
      </c>
      <c r="AB51" s="3">
        <v>35172200</v>
      </c>
      <c r="AC51" s="3">
        <v>33920000</v>
      </c>
      <c r="AD51" s="72">
        <f t="shared" si="9"/>
        <v>1.0628864008823962</v>
      </c>
    </row>
    <row r="52" spans="2:30">
      <c r="B52" s="53" t="s">
        <v>8</v>
      </c>
      <c r="C52" s="53" t="s">
        <v>208</v>
      </c>
      <c r="D52" s="53" t="s">
        <v>209</v>
      </c>
      <c r="E52" s="64" t="s">
        <v>63</v>
      </c>
      <c r="F52" s="55" t="s">
        <v>210</v>
      </c>
      <c r="G52" s="53" t="s">
        <v>211</v>
      </c>
      <c r="H52" s="1" t="s">
        <v>34</v>
      </c>
      <c r="I52" s="1" t="s">
        <v>37</v>
      </c>
      <c r="J52" s="26" t="s">
        <v>66</v>
      </c>
      <c r="K52" s="1" t="s">
        <v>13</v>
      </c>
      <c r="L52" s="38" t="s">
        <v>81</v>
      </c>
      <c r="M52" s="40"/>
      <c r="N52" s="1"/>
      <c r="O52" s="17" t="s">
        <v>69</v>
      </c>
      <c r="P52" s="10">
        <v>13998800</v>
      </c>
      <c r="Q52" s="12"/>
      <c r="R52" s="30">
        <f t="shared" si="5"/>
        <v>0</v>
      </c>
      <c r="S52" s="51">
        <f t="shared" si="6"/>
        <v>4666266.666666667</v>
      </c>
      <c r="T52" s="67">
        <v>3.26</v>
      </c>
      <c r="U52" s="32">
        <f t="shared" si="7"/>
        <v>1.0866666666666667</v>
      </c>
      <c r="V52" s="1" t="s">
        <v>68</v>
      </c>
      <c r="X52" s="3">
        <v>15219300</v>
      </c>
      <c r="Y52" s="65">
        <f t="shared" si="8"/>
        <v>3.26</v>
      </c>
      <c r="Z52" s="3"/>
      <c r="AA52" s="3">
        <v>48095500</v>
      </c>
      <c r="AB52" s="3">
        <v>49713900</v>
      </c>
      <c r="AC52" s="3">
        <v>50986400</v>
      </c>
      <c r="AD52" s="72">
        <f t="shared" si="9"/>
        <v>1.0601074944641391</v>
      </c>
    </row>
    <row r="53" spans="2:30">
      <c r="B53" s="53" t="s">
        <v>8</v>
      </c>
      <c r="C53" s="53" t="s">
        <v>212</v>
      </c>
      <c r="D53" s="53" t="s">
        <v>213</v>
      </c>
      <c r="E53" s="64" t="s">
        <v>63</v>
      </c>
      <c r="F53" s="55" t="s">
        <v>214</v>
      </c>
      <c r="G53" s="53" t="s">
        <v>215</v>
      </c>
      <c r="H53" s="1" t="s">
        <v>34</v>
      </c>
      <c r="I53" s="1" t="s">
        <v>37</v>
      </c>
      <c r="J53" s="26" t="s">
        <v>66</v>
      </c>
      <c r="K53" s="1" t="s">
        <v>13</v>
      </c>
      <c r="L53" s="38" t="s">
        <v>81</v>
      </c>
      <c r="M53" s="40"/>
      <c r="N53" s="1"/>
      <c r="O53" s="17" t="s">
        <v>69</v>
      </c>
      <c r="P53" s="10">
        <v>39320500</v>
      </c>
      <c r="Q53" s="12"/>
      <c r="R53" s="30">
        <f t="shared" si="5"/>
        <v>0</v>
      </c>
      <c r="S53" s="51">
        <f t="shared" si="6"/>
        <v>13106833.333333334</v>
      </c>
      <c r="T53" s="67">
        <v>4.25</v>
      </c>
      <c r="U53" s="32">
        <f t="shared" si="7"/>
        <v>1.4166666666666667</v>
      </c>
      <c r="V53" s="1" t="s">
        <v>68</v>
      </c>
      <c r="X53" s="3">
        <v>55710800</v>
      </c>
      <c r="Y53" s="65">
        <f t="shared" si="8"/>
        <v>4.25</v>
      </c>
      <c r="Z53" s="3"/>
      <c r="AA53" s="3">
        <v>142201500</v>
      </c>
      <c r="AB53" s="3">
        <v>143885200</v>
      </c>
      <c r="AC53" s="3">
        <v>143807900</v>
      </c>
      <c r="AD53" s="72">
        <f t="shared" si="9"/>
        <v>1.0112966459566179</v>
      </c>
    </row>
    <row r="54" spans="2:30">
      <c r="B54" s="53" t="s">
        <v>8</v>
      </c>
      <c r="C54" s="53" t="s">
        <v>216</v>
      </c>
      <c r="D54" s="53" t="s">
        <v>217</v>
      </c>
      <c r="E54" s="64" t="s">
        <v>63</v>
      </c>
      <c r="F54" s="55" t="s">
        <v>218</v>
      </c>
      <c r="G54" s="53" t="s">
        <v>219</v>
      </c>
      <c r="H54" s="1" t="s">
        <v>11</v>
      </c>
      <c r="I54" s="1" t="s">
        <v>37</v>
      </c>
      <c r="J54" s="26" t="s">
        <v>66</v>
      </c>
      <c r="K54" s="1" t="s">
        <v>13</v>
      </c>
      <c r="L54" s="38" t="s">
        <v>67</v>
      </c>
      <c r="M54" s="40"/>
      <c r="N54" s="1"/>
      <c r="O54" s="17" t="s">
        <v>69</v>
      </c>
      <c r="P54" s="10">
        <v>2016300</v>
      </c>
      <c r="Q54" s="12"/>
      <c r="R54" s="30">
        <f t="shared" si="5"/>
        <v>0</v>
      </c>
      <c r="S54" s="51">
        <f t="shared" si="6"/>
        <v>672100</v>
      </c>
      <c r="T54" s="67">
        <v>6.99</v>
      </c>
      <c r="U54" s="32">
        <f t="shared" si="7"/>
        <v>2.33</v>
      </c>
      <c r="V54" s="1" t="s">
        <v>68</v>
      </c>
      <c r="X54" s="3">
        <v>4698500</v>
      </c>
      <c r="Y54" s="65">
        <f t="shared" si="8"/>
        <v>6.99</v>
      </c>
      <c r="Z54" s="3"/>
      <c r="AA54" s="3">
        <v>5372000</v>
      </c>
      <c r="AB54" s="3">
        <v>6971300</v>
      </c>
      <c r="AC54" s="3">
        <v>7303900</v>
      </c>
      <c r="AD54" s="72">
        <f t="shared" si="9"/>
        <v>1.3596239761727476</v>
      </c>
    </row>
    <row r="55" spans="2:30">
      <c r="B55" s="53" t="s">
        <v>8</v>
      </c>
      <c r="C55" s="53" t="s">
        <v>220</v>
      </c>
      <c r="D55" s="53" t="s">
        <v>220</v>
      </c>
      <c r="E55" s="64" t="s">
        <v>63</v>
      </c>
      <c r="F55" s="55" t="s">
        <v>221</v>
      </c>
      <c r="G55" s="53" t="s">
        <v>222</v>
      </c>
      <c r="H55" s="1" t="s">
        <v>11</v>
      </c>
      <c r="I55" s="1" t="s">
        <v>37</v>
      </c>
      <c r="J55" s="26" t="s">
        <v>66</v>
      </c>
      <c r="K55" s="1" t="s">
        <v>13</v>
      </c>
      <c r="L55" s="38" t="s">
        <v>81</v>
      </c>
      <c r="M55" s="40"/>
      <c r="N55" s="1"/>
      <c r="O55" s="17" t="s">
        <v>69</v>
      </c>
      <c r="P55" s="10">
        <v>1321600</v>
      </c>
      <c r="Q55" s="12"/>
      <c r="R55" s="30">
        <f t="shared" si="5"/>
        <v>0</v>
      </c>
      <c r="S55" s="51">
        <f t="shared" si="6"/>
        <v>440533.33333333331</v>
      </c>
      <c r="T55" s="67">
        <v>4</v>
      </c>
      <c r="U55" s="32">
        <f t="shared" si="7"/>
        <v>1.3333333333333333</v>
      </c>
      <c r="V55" s="1" t="s">
        <v>68</v>
      </c>
      <c r="X55" s="3">
        <v>1760100</v>
      </c>
      <c r="Y55" s="65">
        <f t="shared" si="8"/>
        <v>4</v>
      </c>
      <c r="Z55" s="3"/>
      <c r="AA55" s="3">
        <v>2926100</v>
      </c>
      <c r="AB55" s="3">
        <v>3984900</v>
      </c>
      <c r="AC55" s="3">
        <v>4832600</v>
      </c>
      <c r="AD55" s="72">
        <f t="shared" si="9"/>
        <v>1.651549844502922</v>
      </c>
    </row>
    <row r="56" spans="2:30">
      <c r="B56" s="53" t="s">
        <v>8</v>
      </c>
      <c r="C56" s="53" t="s">
        <v>223</v>
      </c>
      <c r="D56" s="53" t="s">
        <v>224</v>
      </c>
      <c r="E56" s="64" t="s">
        <v>63</v>
      </c>
      <c r="F56" s="55" t="s">
        <v>225</v>
      </c>
      <c r="G56" s="53" t="s">
        <v>226</v>
      </c>
      <c r="H56" s="1" t="s">
        <v>11</v>
      </c>
      <c r="I56" s="1" t="s">
        <v>37</v>
      </c>
      <c r="J56" s="26" t="s">
        <v>66</v>
      </c>
      <c r="K56" s="1" t="s">
        <v>13</v>
      </c>
      <c r="L56" s="38" t="s">
        <v>67</v>
      </c>
      <c r="M56" s="40"/>
      <c r="N56" s="1"/>
      <c r="O56" s="17" t="s">
        <v>69</v>
      </c>
      <c r="P56" s="10">
        <v>1620200</v>
      </c>
      <c r="Q56" s="12"/>
      <c r="R56" s="30">
        <f t="shared" si="5"/>
        <v>0</v>
      </c>
      <c r="S56" s="51">
        <f t="shared" si="6"/>
        <v>540066.66666666663</v>
      </c>
      <c r="T56" s="67">
        <v>9.2899999999999991</v>
      </c>
      <c r="U56" s="32">
        <f t="shared" si="7"/>
        <v>3.0966666666666662</v>
      </c>
      <c r="V56" s="1" t="s">
        <v>68</v>
      </c>
      <c r="X56" s="3">
        <v>5019700</v>
      </c>
      <c r="Y56" s="65">
        <f t="shared" si="8"/>
        <v>9.2899999999999991</v>
      </c>
      <c r="Z56" s="3"/>
      <c r="AA56" s="3">
        <v>4321900</v>
      </c>
      <c r="AB56" s="3">
        <v>5390300</v>
      </c>
      <c r="AC56" s="3">
        <v>5675100</v>
      </c>
      <c r="AD56" s="72">
        <f t="shared" si="9"/>
        <v>1.3131030333880933</v>
      </c>
    </row>
    <row r="57" spans="2:30">
      <c r="B57" s="53" t="s">
        <v>8</v>
      </c>
      <c r="C57" s="53" t="s">
        <v>227</v>
      </c>
      <c r="D57" s="53" t="s">
        <v>228</v>
      </c>
      <c r="E57" s="64" t="s">
        <v>63</v>
      </c>
      <c r="F57" s="55" t="s">
        <v>229</v>
      </c>
      <c r="G57" s="53" t="s">
        <v>230</v>
      </c>
      <c r="H57" s="1" t="s">
        <v>11</v>
      </c>
      <c r="I57" s="1" t="s">
        <v>37</v>
      </c>
      <c r="J57" s="26" t="s">
        <v>66</v>
      </c>
      <c r="K57" s="1" t="s">
        <v>13</v>
      </c>
      <c r="L57" s="38" t="s">
        <v>81</v>
      </c>
      <c r="M57" s="40"/>
      <c r="N57" s="1"/>
      <c r="O57" s="17" t="s">
        <v>69</v>
      </c>
      <c r="P57" s="10">
        <v>122300</v>
      </c>
      <c r="Q57" s="12"/>
      <c r="R57" s="30">
        <f t="shared" si="5"/>
        <v>0</v>
      </c>
      <c r="S57" s="51">
        <f t="shared" si="6"/>
        <v>40766.666666666664</v>
      </c>
      <c r="T57" s="67">
        <v>3.75</v>
      </c>
      <c r="U57" s="32">
        <f t="shared" si="7"/>
        <v>1.25</v>
      </c>
      <c r="V57" s="1" t="s">
        <v>68</v>
      </c>
      <c r="X57" s="3">
        <v>152700</v>
      </c>
      <c r="Y57" s="65">
        <f t="shared" si="8"/>
        <v>3.75</v>
      </c>
      <c r="Z57" s="3"/>
      <c r="AA57" s="3">
        <v>334900</v>
      </c>
      <c r="AB57" s="3">
        <v>423700</v>
      </c>
      <c r="AC57" s="3">
        <v>452800</v>
      </c>
      <c r="AD57" s="72">
        <f t="shared" si="9"/>
        <v>1.3520453866825919</v>
      </c>
    </row>
    <row r="58" spans="2:30">
      <c r="B58" s="53" t="s">
        <v>8</v>
      </c>
      <c r="C58" s="53" t="s">
        <v>231</v>
      </c>
      <c r="D58" s="53" t="s">
        <v>232</v>
      </c>
      <c r="E58" s="64" t="s">
        <v>63</v>
      </c>
      <c r="F58" s="55" t="s">
        <v>233</v>
      </c>
      <c r="G58" s="53" t="s">
        <v>234</v>
      </c>
      <c r="H58" s="1" t="s">
        <v>11</v>
      </c>
      <c r="I58" s="1" t="s">
        <v>37</v>
      </c>
      <c r="J58" s="26" t="s">
        <v>66</v>
      </c>
      <c r="K58" s="1" t="s">
        <v>13</v>
      </c>
      <c r="L58" s="38" t="s">
        <v>67</v>
      </c>
      <c r="M58" s="40"/>
      <c r="N58" s="1"/>
      <c r="O58" s="17" t="s">
        <v>69</v>
      </c>
      <c r="P58" s="10">
        <v>6920000</v>
      </c>
      <c r="Q58" s="12"/>
      <c r="R58" s="30">
        <f t="shared" si="5"/>
        <v>0</v>
      </c>
      <c r="S58" s="51">
        <f t="shared" si="6"/>
        <v>2306666.6666666665</v>
      </c>
      <c r="T58" s="67">
        <v>7.34</v>
      </c>
      <c r="U58" s="32">
        <f t="shared" si="7"/>
        <v>2.4466666666666668</v>
      </c>
      <c r="V58" s="1" t="s">
        <v>68</v>
      </c>
      <c r="X58" s="3">
        <v>16941900</v>
      </c>
      <c r="Y58" s="65">
        <f t="shared" si="8"/>
        <v>7.34</v>
      </c>
      <c r="Z58" s="3"/>
      <c r="AA58" s="3">
        <v>13125400</v>
      </c>
      <c r="AB58" s="3">
        <v>23492500</v>
      </c>
      <c r="AC58" s="3">
        <v>23403000</v>
      </c>
      <c r="AD58" s="72">
        <f t="shared" si="9"/>
        <v>1.7830313742819266</v>
      </c>
    </row>
    <row r="59" spans="2:30">
      <c r="B59" s="53" t="s">
        <v>8</v>
      </c>
      <c r="C59" s="53" t="s">
        <v>235</v>
      </c>
      <c r="D59" s="53" t="s">
        <v>236</v>
      </c>
      <c r="E59" s="64" t="s">
        <v>63</v>
      </c>
      <c r="F59" s="55" t="s">
        <v>237</v>
      </c>
      <c r="G59" s="53" t="s">
        <v>234</v>
      </c>
      <c r="H59" s="1" t="s">
        <v>34</v>
      </c>
      <c r="I59" s="1" t="s">
        <v>37</v>
      </c>
      <c r="J59" s="26" t="s">
        <v>66</v>
      </c>
      <c r="K59" s="1" t="s">
        <v>13</v>
      </c>
      <c r="L59" s="38" t="s">
        <v>67</v>
      </c>
      <c r="M59" s="40"/>
      <c r="N59" s="1"/>
      <c r="O59" s="17" t="s">
        <v>69</v>
      </c>
      <c r="P59" s="10">
        <v>16267700</v>
      </c>
      <c r="Q59" s="12"/>
      <c r="R59" s="30">
        <f t="shared" si="5"/>
        <v>0</v>
      </c>
      <c r="S59" s="51">
        <f t="shared" si="6"/>
        <v>5422566.666666667</v>
      </c>
      <c r="T59" s="67">
        <v>6.6</v>
      </c>
      <c r="U59" s="32">
        <f t="shared" si="7"/>
        <v>2.1999999999999997</v>
      </c>
      <c r="V59" s="1" t="s">
        <v>68</v>
      </c>
      <c r="X59" s="3">
        <v>35815900</v>
      </c>
      <c r="Y59" s="65">
        <f t="shared" si="8"/>
        <v>6.6</v>
      </c>
      <c r="Z59" s="3"/>
      <c r="AA59" s="3">
        <v>53279900</v>
      </c>
      <c r="AB59" s="3">
        <v>60015700</v>
      </c>
      <c r="AC59" s="3">
        <v>55304900</v>
      </c>
      <c r="AD59" s="72">
        <f t="shared" si="9"/>
        <v>1.0380068280908936</v>
      </c>
    </row>
    <row r="60" spans="2:30">
      <c r="B60" s="53" t="s">
        <v>8</v>
      </c>
      <c r="C60" s="53" t="s">
        <v>238</v>
      </c>
      <c r="D60" s="53" t="s">
        <v>239</v>
      </c>
      <c r="E60" s="64" t="s">
        <v>63</v>
      </c>
      <c r="F60" s="55" t="s">
        <v>240</v>
      </c>
      <c r="G60" s="53" t="s">
        <v>241</v>
      </c>
      <c r="H60" s="1" t="s">
        <v>11</v>
      </c>
      <c r="I60" s="1" t="s">
        <v>37</v>
      </c>
      <c r="J60" s="26" t="s">
        <v>66</v>
      </c>
      <c r="K60" s="1" t="s">
        <v>13</v>
      </c>
      <c r="L60" s="38" t="s">
        <v>67</v>
      </c>
      <c r="M60" s="40"/>
      <c r="N60" s="1"/>
      <c r="O60" s="17" t="s">
        <v>69</v>
      </c>
      <c r="P60" s="10">
        <v>3995400</v>
      </c>
      <c r="Q60" s="12"/>
      <c r="R60" s="30">
        <f t="shared" si="5"/>
        <v>0</v>
      </c>
      <c r="S60" s="51">
        <f t="shared" si="6"/>
        <v>1331800</v>
      </c>
      <c r="T60" s="67">
        <v>5.24</v>
      </c>
      <c r="U60" s="32">
        <f t="shared" si="7"/>
        <v>1.7466666666666668</v>
      </c>
      <c r="V60" s="1" t="s">
        <v>68</v>
      </c>
      <c r="X60" s="3">
        <v>6977900</v>
      </c>
      <c r="Y60" s="65">
        <f t="shared" si="8"/>
        <v>5.24</v>
      </c>
      <c r="Z60" s="3"/>
      <c r="AA60" s="3">
        <v>11127200</v>
      </c>
      <c r="AB60" s="3">
        <v>13454000</v>
      </c>
      <c r="AC60" s="3">
        <v>12962300</v>
      </c>
      <c r="AD60" s="72">
        <f t="shared" si="9"/>
        <v>1.1649201955568338</v>
      </c>
    </row>
    <row r="61" spans="2:30">
      <c r="B61" s="53" t="s">
        <v>8</v>
      </c>
      <c r="C61" s="53" t="s">
        <v>242</v>
      </c>
      <c r="D61" s="53" t="s">
        <v>243</v>
      </c>
      <c r="E61" s="64" t="s">
        <v>63</v>
      </c>
      <c r="F61" s="55" t="s">
        <v>244</v>
      </c>
      <c r="G61" s="53" t="s">
        <v>245</v>
      </c>
      <c r="H61" s="1" t="s">
        <v>34</v>
      </c>
      <c r="I61" s="1" t="s">
        <v>37</v>
      </c>
      <c r="J61" s="26" t="s">
        <v>66</v>
      </c>
      <c r="K61" s="1" t="s">
        <v>13</v>
      </c>
      <c r="L61" s="38" t="s">
        <v>67</v>
      </c>
      <c r="M61" s="40"/>
      <c r="N61" s="1"/>
      <c r="O61" s="17" t="s">
        <v>69</v>
      </c>
      <c r="P61" s="10">
        <v>3311900</v>
      </c>
      <c r="Q61" s="12"/>
      <c r="R61" s="30">
        <f t="shared" si="5"/>
        <v>0</v>
      </c>
      <c r="S61" s="51">
        <f t="shared" si="6"/>
        <v>1103966.6666666667</v>
      </c>
      <c r="T61" s="67">
        <v>4.6900000000000004</v>
      </c>
      <c r="U61" s="32">
        <f t="shared" si="7"/>
        <v>1.5633333333333335</v>
      </c>
      <c r="V61" s="1" t="s">
        <v>68</v>
      </c>
      <c r="X61" s="3">
        <v>5173600</v>
      </c>
      <c r="Y61" s="65">
        <f t="shared" si="8"/>
        <v>4.6900000000000004</v>
      </c>
      <c r="Z61" s="3"/>
      <c r="AA61" s="3">
        <v>10375400</v>
      </c>
      <c r="AB61" s="3">
        <v>12665700</v>
      </c>
      <c r="AC61" s="3">
        <v>10204400</v>
      </c>
      <c r="AD61" s="72">
        <f t="shared" si="9"/>
        <v>0.98351870771247374</v>
      </c>
    </row>
    <row r="62" spans="2:30" ht="54">
      <c r="B62" s="53" t="s">
        <v>8</v>
      </c>
      <c r="C62" s="53" t="s">
        <v>246</v>
      </c>
      <c r="D62" s="53" t="s">
        <v>247</v>
      </c>
      <c r="E62" s="64" t="s">
        <v>63</v>
      </c>
      <c r="F62" s="55" t="s">
        <v>248</v>
      </c>
      <c r="G62" s="53" t="s">
        <v>241</v>
      </c>
      <c r="H62" s="1" t="s">
        <v>18</v>
      </c>
      <c r="I62" s="1" t="s">
        <v>37</v>
      </c>
      <c r="J62" s="26" t="s">
        <v>66</v>
      </c>
      <c r="K62" s="1" t="s">
        <v>13</v>
      </c>
      <c r="L62" s="38" t="s">
        <v>86</v>
      </c>
      <c r="M62" s="40" t="s">
        <v>87</v>
      </c>
      <c r="N62" s="68" t="s">
        <v>310</v>
      </c>
      <c r="O62" s="17" t="s">
        <v>69</v>
      </c>
      <c r="P62" s="10">
        <v>15259600</v>
      </c>
      <c r="Q62" s="12"/>
      <c r="R62" s="30">
        <f t="shared" si="5"/>
        <v>0</v>
      </c>
      <c r="S62" s="51">
        <f t="shared" si="6"/>
        <v>5086533.333333333</v>
      </c>
      <c r="T62" s="67">
        <v>2.02</v>
      </c>
      <c r="U62" s="32">
        <f t="shared" si="7"/>
        <v>0.67333333333333334</v>
      </c>
      <c r="V62" s="68" t="s">
        <v>311</v>
      </c>
      <c r="X62" s="3">
        <v>10279400</v>
      </c>
      <c r="Y62" s="65">
        <f t="shared" si="8"/>
        <v>2.02</v>
      </c>
      <c r="Z62" s="3"/>
      <c r="AA62" s="3">
        <v>53034000</v>
      </c>
      <c r="AB62" s="3">
        <v>59230400</v>
      </c>
      <c r="AC62" s="3">
        <v>43552600</v>
      </c>
      <c r="AD62" s="72">
        <f t="shared" si="9"/>
        <v>0.8212203492099408</v>
      </c>
    </row>
    <row r="63" spans="2:30" ht="54">
      <c r="B63" s="53" t="s">
        <v>8</v>
      </c>
      <c r="C63" s="53" t="s">
        <v>250</v>
      </c>
      <c r="D63" s="53" t="s">
        <v>251</v>
      </c>
      <c r="E63" s="64" t="s">
        <v>63</v>
      </c>
      <c r="F63" s="55" t="s">
        <v>252</v>
      </c>
      <c r="G63" s="53" t="s">
        <v>245</v>
      </c>
      <c r="H63" s="1" t="s">
        <v>18</v>
      </c>
      <c r="I63" s="1" t="s">
        <v>37</v>
      </c>
      <c r="J63" s="26" t="s">
        <v>66</v>
      </c>
      <c r="K63" s="1" t="s">
        <v>13</v>
      </c>
      <c r="L63" s="38" t="s">
        <v>86</v>
      </c>
      <c r="M63" s="40" t="s">
        <v>87</v>
      </c>
      <c r="N63" s="68" t="s">
        <v>310</v>
      </c>
      <c r="O63" s="17" t="s">
        <v>69</v>
      </c>
      <c r="P63" s="10">
        <v>21400700</v>
      </c>
      <c r="Q63" s="12"/>
      <c r="R63" s="30">
        <f t="shared" si="5"/>
        <v>0</v>
      </c>
      <c r="S63" s="51">
        <f t="shared" si="6"/>
        <v>7133566.666666667</v>
      </c>
      <c r="T63" s="67">
        <v>1.74</v>
      </c>
      <c r="U63" s="32">
        <f t="shared" si="7"/>
        <v>0.57999999999999996</v>
      </c>
      <c r="V63" s="68" t="s">
        <v>311</v>
      </c>
      <c r="X63" s="3">
        <v>12407500</v>
      </c>
      <c r="Y63" s="65">
        <f t="shared" si="8"/>
        <v>1.74</v>
      </c>
      <c r="Z63" s="3"/>
      <c r="AA63" s="3">
        <v>74427600</v>
      </c>
      <c r="AB63" s="3">
        <v>81275200</v>
      </c>
      <c r="AC63" s="3">
        <v>59816800</v>
      </c>
      <c r="AD63" s="72">
        <f t="shared" si="9"/>
        <v>0.80369110383782361</v>
      </c>
    </row>
    <row r="64" spans="2:30">
      <c r="B64" s="53" t="s">
        <v>8</v>
      </c>
      <c r="C64" s="53" t="s">
        <v>253</v>
      </c>
      <c r="D64" s="53" t="s">
        <v>253</v>
      </c>
      <c r="E64" s="64" t="s">
        <v>63</v>
      </c>
      <c r="F64" s="55" t="s">
        <v>254</v>
      </c>
      <c r="G64" s="53" t="s">
        <v>123</v>
      </c>
      <c r="H64" s="1" t="s">
        <v>11</v>
      </c>
      <c r="I64" s="1" t="s">
        <v>37</v>
      </c>
      <c r="J64" s="26" t="s">
        <v>66</v>
      </c>
      <c r="K64" s="1" t="s">
        <v>13</v>
      </c>
      <c r="L64" s="38" t="s">
        <v>81</v>
      </c>
      <c r="M64" s="40"/>
      <c r="N64" s="1"/>
      <c r="O64" s="17" t="s">
        <v>69</v>
      </c>
      <c r="P64" s="10">
        <v>26000100</v>
      </c>
      <c r="Q64" s="12"/>
      <c r="R64" s="30">
        <f t="shared" si="5"/>
        <v>0</v>
      </c>
      <c r="S64" s="51">
        <f t="shared" si="6"/>
        <v>8666700</v>
      </c>
      <c r="T64" s="67">
        <v>3.66</v>
      </c>
      <c r="U64" s="32">
        <f t="shared" si="7"/>
        <v>1.22</v>
      </c>
      <c r="V64" s="1" t="s">
        <v>68</v>
      </c>
      <c r="X64" s="3">
        <v>31738200</v>
      </c>
      <c r="Y64" s="65">
        <f t="shared" si="8"/>
        <v>3.66</v>
      </c>
      <c r="Z64" s="3"/>
      <c r="AA64" s="3">
        <v>0</v>
      </c>
      <c r="AB64" s="3">
        <v>59185100</v>
      </c>
      <c r="AC64" s="3">
        <v>97125700</v>
      </c>
      <c r="AD64" s="72" t="e">
        <f t="shared" si="9"/>
        <v>#DIV/0!</v>
      </c>
    </row>
    <row r="65" spans="2:30" ht="36">
      <c r="B65" s="53" t="s">
        <v>8</v>
      </c>
      <c r="C65" s="53" t="s">
        <v>255</v>
      </c>
      <c r="D65" s="53" t="s">
        <v>256</v>
      </c>
      <c r="E65" s="64" t="s">
        <v>63</v>
      </c>
      <c r="F65" s="55" t="s">
        <v>257</v>
      </c>
      <c r="G65" s="53" t="s">
        <v>80</v>
      </c>
      <c r="H65" s="1" t="s">
        <v>18</v>
      </c>
      <c r="I65" s="1" t="s">
        <v>37</v>
      </c>
      <c r="J65" s="26" t="s">
        <v>66</v>
      </c>
      <c r="K65" s="1" t="s">
        <v>13</v>
      </c>
      <c r="L65" s="38" t="s">
        <v>86</v>
      </c>
      <c r="M65" s="40" t="s">
        <v>87</v>
      </c>
      <c r="N65" s="68" t="s">
        <v>312</v>
      </c>
      <c r="O65" s="17" t="s">
        <v>69</v>
      </c>
      <c r="P65" s="10">
        <v>90434400</v>
      </c>
      <c r="Q65" s="12"/>
      <c r="R65" s="30">
        <f t="shared" si="5"/>
        <v>0</v>
      </c>
      <c r="S65" s="51">
        <f t="shared" si="6"/>
        <v>30144800</v>
      </c>
      <c r="T65" s="67">
        <v>0.92</v>
      </c>
      <c r="U65" s="32">
        <f t="shared" si="7"/>
        <v>0.3066666666666667</v>
      </c>
      <c r="V65" s="68" t="s">
        <v>313</v>
      </c>
      <c r="X65" s="3">
        <v>27827100</v>
      </c>
      <c r="Y65" s="65">
        <f t="shared" si="8"/>
        <v>0.92</v>
      </c>
      <c r="Z65" s="3"/>
      <c r="AA65" s="3">
        <v>326608600</v>
      </c>
      <c r="AB65" s="3">
        <v>321172500</v>
      </c>
      <c r="AC65" s="3">
        <v>288510500</v>
      </c>
      <c r="AD65" s="72">
        <f t="shared" si="9"/>
        <v>0.88335242856434282</v>
      </c>
    </row>
    <row r="66" spans="2:30" ht="36">
      <c r="B66" s="53" t="s">
        <v>8</v>
      </c>
      <c r="C66" s="53" t="s">
        <v>258</v>
      </c>
      <c r="D66" s="53" t="s">
        <v>259</v>
      </c>
      <c r="E66" s="64" t="s">
        <v>63</v>
      </c>
      <c r="F66" s="55" t="s">
        <v>260</v>
      </c>
      <c r="G66" s="53" t="s">
        <v>185</v>
      </c>
      <c r="H66" s="1" t="s">
        <v>18</v>
      </c>
      <c r="I66" s="1" t="s">
        <v>37</v>
      </c>
      <c r="J66" s="26" t="s">
        <v>66</v>
      </c>
      <c r="K66" s="1" t="s">
        <v>13</v>
      </c>
      <c r="L66" s="38" t="s">
        <v>86</v>
      </c>
      <c r="M66" s="40" t="s">
        <v>87</v>
      </c>
      <c r="N66" s="68" t="s">
        <v>312</v>
      </c>
      <c r="O66" s="17" t="s">
        <v>69</v>
      </c>
      <c r="P66" s="10">
        <v>7937100</v>
      </c>
      <c r="Q66" s="12"/>
      <c r="R66" s="30">
        <f t="shared" si="5"/>
        <v>0</v>
      </c>
      <c r="S66" s="51">
        <f t="shared" si="6"/>
        <v>2645700</v>
      </c>
      <c r="T66" s="67">
        <v>1.48</v>
      </c>
      <c r="U66" s="32">
        <f t="shared" si="7"/>
        <v>0.49333333333333335</v>
      </c>
      <c r="V66" s="68" t="s">
        <v>313</v>
      </c>
      <c r="X66" s="3">
        <v>3904500</v>
      </c>
      <c r="Y66" s="65">
        <f t="shared" si="8"/>
        <v>1.48</v>
      </c>
      <c r="Z66" s="3"/>
      <c r="AA66" s="3">
        <v>26428800</v>
      </c>
      <c r="AB66" s="3">
        <v>25432000</v>
      </c>
      <c r="AC66" s="3">
        <v>23048300</v>
      </c>
      <c r="AD66" s="72">
        <f t="shared" si="9"/>
        <v>0.87209029543528271</v>
      </c>
    </row>
    <row r="67" spans="2:30">
      <c r="B67" s="53" t="s">
        <v>8</v>
      </c>
      <c r="C67" s="53" t="s">
        <v>261</v>
      </c>
      <c r="D67" s="53" t="s">
        <v>261</v>
      </c>
      <c r="E67" s="64" t="s">
        <v>63</v>
      </c>
      <c r="F67" s="55" t="s">
        <v>262</v>
      </c>
      <c r="G67" s="53" t="s">
        <v>73</v>
      </c>
      <c r="H67" s="1" t="s">
        <v>11</v>
      </c>
      <c r="I67" s="1" t="s">
        <v>37</v>
      </c>
      <c r="J67" s="26" t="s">
        <v>66</v>
      </c>
      <c r="K67" s="1" t="s">
        <v>13</v>
      </c>
      <c r="L67" s="38" t="s">
        <v>81</v>
      </c>
      <c r="M67" s="40"/>
      <c r="N67" s="1"/>
      <c r="O67" s="17" t="s">
        <v>69</v>
      </c>
      <c r="P67" s="10">
        <v>54901100</v>
      </c>
      <c r="Q67" s="12"/>
      <c r="R67" s="30">
        <f t="shared" si="5"/>
        <v>0</v>
      </c>
      <c r="S67" s="51">
        <f t="shared" si="6"/>
        <v>18300366.666666668</v>
      </c>
      <c r="T67" s="67">
        <v>3.32</v>
      </c>
      <c r="U67" s="32">
        <f t="shared" si="7"/>
        <v>1.1066666666666667</v>
      </c>
      <c r="V67" s="1" t="s">
        <v>68</v>
      </c>
      <c r="X67" s="3">
        <v>60807900</v>
      </c>
      <c r="Y67" s="65">
        <f t="shared" si="8"/>
        <v>3.32</v>
      </c>
      <c r="Z67" s="3"/>
      <c r="AA67" s="3">
        <v>125106300</v>
      </c>
      <c r="AB67" s="3">
        <v>149675200</v>
      </c>
      <c r="AC67" s="3">
        <v>150511600</v>
      </c>
      <c r="AD67" s="72">
        <f t="shared" si="9"/>
        <v>1.203069709519025</v>
      </c>
    </row>
    <row r="68" spans="2:30" ht="36">
      <c r="B68" s="53" t="s">
        <v>8</v>
      </c>
      <c r="C68" s="53" t="s">
        <v>263</v>
      </c>
      <c r="D68" s="53" t="s">
        <v>264</v>
      </c>
      <c r="E68" s="64" t="s">
        <v>63</v>
      </c>
      <c r="F68" s="55" t="s">
        <v>265</v>
      </c>
      <c r="G68" s="53" t="s">
        <v>266</v>
      </c>
      <c r="H68" s="1" t="s">
        <v>11</v>
      </c>
      <c r="I68" s="1" t="s">
        <v>37</v>
      </c>
      <c r="J68" s="26" t="s">
        <v>66</v>
      </c>
      <c r="K68" s="1" t="s">
        <v>13</v>
      </c>
      <c r="L68" s="38" t="s">
        <v>86</v>
      </c>
      <c r="M68" s="40" t="s">
        <v>303</v>
      </c>
      <c r="N68" s="68"/>
      <c r="O68" s="17" t="s">
        <v>69</v>
      </c>
      <c r="P68" s="10">
        <v>44320800</v>
      </c>
      <c r="Q68" s="12"/>
      <c r="R68" s="30">
        <f t="shared" si="5"/>
        <v>0</v>
      </c>
      <c r="S68" s="51">
        <f t="shared" si="6"/>
        <v>14773600</v>
      </c>
      <c r="T68" s="67">
        <v>2.36</v>
      </c>
      <c r="U68" s="32">
        <f t="shared" si="7"/>
        <v>0.78666666666666663</v>
      </c>
      <c r="V68" s="68" t="s">
        <v>268</v>
      </c>
      <c r="X68" s="3">
        <v>34922300</v>
      </c>
      <c r="Y68" s="65">
        <f t="shared" si="8"/>
        <v>2.36</v>
      </c>
      <c r="Z68" s="3"/>
      <c r="AA68" s="3">
        <v>98360800</v>
      </c>
      <c r="AB68" s="3">
        <v>145623700</v>
      </c>
      <c r="AC68" s="3">
        <v>125998400</v>
      </c>
      <c r="AD68" s="72">
        <f t="shared" si="9"/>
        <v>1.2809818545599467</v>
      </c>
    </row>
    <row r="69" spans="2:30">
      <c r="B69" s="53" t="s">
        <v>16</v>
      </c>
      <c r="C69" s="53" t="s">
        <v>269</v>
      </c>
      <c r="D69" s="53" t="s">
        <v>269</v>
      </c>
      <c r="E69" s="64" t="s">
        <v>63</v>
      </c>
      <c r="F69" s="55" t="s">
        <v>270</v>
      </c>
      <c r="G69" s="53" t="s">
        <v>271</v>
      </c>
      <c r="H69" s="1" t="s">
        <v>11</v>
      </c>
      <c r="I69" s="1" t="s">
        <v>37</v>
      </c>
      <c r="J69" s="26" t="s">
        <v>66</v>
      </c>
      <c r="K69" s="1" t="s">
        <v>13</v>
      </c>
      <c r="L69" s="38" t="s">
        <v>67</v>
      </c>
      <c r="M69" s="40"/>
      <c r="N69" s="1"/>
      <c r="O69" s="17" t="s">
        <v>69</v>
      </c>
      <c r="P69" s="10">
        <v>8900</v>
      </c>
      <c r="Q69" s="12"/>
      <c r="R69" s="30">
        <f t="shared" ref="R69:R77" si="10">Q69/P69</f>
        <v>0</v>
      </c>
      <c r="S69" s="51">
        <f t="shared" ref="S69:S77" si="11">P69/3</f>
        <v>2966.6666666666665</v>
      </c>
      <c r="T69" s="67">
        <v>5.35</v>
      </c>
      <c r="U69" s="32">
        <f t="shared" ref="U69:U77" si="12">T69/3</f>
        <v>1.7833333333333332</v>
      </c>
      <c r="V69" s="1" t="s">
        <v>68</v>
      </c>
      <c r="X69" s="3">
        <v>15860</v>
      </c>
      <c r="Y69" s="65">
        <f t="shared" ref="Y69:Y77" si="13">ROUND(X69/S69,2)</f>
        <v>5.35</v>
      </c>
      <c r="Z69" s="3"/>
      <c r="AA69" s="3">
        <v>19800</v>
      </c>
      <c r="AB69" s="3">
        <v>25470</v>
      </c>
      <c r="AC69" s="3">
        <v>31080</v>
      </c>
      <c r="AD69" s="72">
        <f t="shared" ref="AD69:AD77" si="14">AC69/AA69</f>
        <v>1.5696969696969696</v>
      </c>
    </row>
    <row r="70" spans="2:30">
      <c r="B70" s="53" t="s">
        <v>16</v>
      </c>
      <c r="C70" s="53" t="s">
        <v>272</v>
      </c>
      <c r="D70" s="53" t="s">
        <v>273</v>
      </c>
      <c r="E70" s="64" t="s">
        <v>63</v>
      </c>
      <c r="F70" s="55" t="s">
        <v>274</v>
      </c>
      <c r="G70" s="53" t="s">
        <v>275</v>
      </c>
      <c r="H70" s="1" t="s">
        <v>34</v>
      </c>
      <c r="I70" s="1" t="s">
        <v>37</v>
      </c>
      <c r="J70" s="26" t="s">
        <v>66</v>
      </c>
      <c r="K70" s="1" t="s">
        <v>13</v>
      </c>
      <c r="L70" s="38" t="s">
        <v>67</v>
      </c>
      <c r="M70" s="40"/>
      <c r="N70" s="1"/>
      <c r="O70" s="17" t="s">
        <v>69</v>
      </c>
      <c r="P70" s="10">
        <v>218730</v>
      </c>
      <c r="Q70" s="12"/>
      <c r="R70" s="30">
        <f t="shared" si="10"/>
        <v>0</v>
      </c>
      <c r="S70" s="51">
        <f t="shared" si="11"/>
        <v>72910</v>
      </c>
      <c r="T70" s="67">
        <v>6.77</v>
      </c>
      <c r="U70" s="32">
        <f t="shared" si="12"/>
        <v>2.2566666666666664</v>
      </c>
      <c r="V70" s="1" t="s">
        <v>68</v>
      </c>
      <c r="X70" s="3">
        <v>493770</v>
      </c>
      <c r="Y70" s="65">
        <f t="shared" si="13"/>
        <v>6.77</v>
      </c>
      <c r="Z70" s="3"/>
      <c r="AA70" s="3">
        <v>790590</v>
      </c>
      <c r="AB70" s="3">
        <v>611000</v>
      </c>
      <c r="AC70" s="3">
        <v>713360</v>
      </c>
      <c r="AD70" s="72">
        <f t="shared" si="14"/>
        <v>0.90231346209792684</v>
      </c>
    </row>
    <row r="71" spans="2:30">
      <c r="B71" s="53" t="s">
        <v>16</v>
      </c>
      <c r="C71" s="53" t="s">
        <v>276</v>
      </c>
      <c r="D71" s="53" t="s">
        <v>277</v>
      </c>
      <c r="E71" s="64" t="s">
        <v>63</v>
      </c>
      <c r="F71" s="55" t="s">
        <v>278</v>
      </c>
      <c r="G71" s="53" t="s">
        <v>279</v>
      </c>
      <c r="H71" s="1" t="s">
        <v>11</v>
      </c>
      <c r="I71" s="1" t="s">
        <v>37</v>
      </c>
      <c r="J71" s="26" t="s">
        <v>66</v>
      </c>
      <c r="K71" s="1" t="s">
        <v>13</v>
      </c>
      <c r="L71" s="38" t="s">
        <v>67</v>
      </c>
      <c r="M71" s="40"/>
      <c r="N71" s="1"/>
      <c r="O71" s="17" t="s">
        <v>69</v>
      </c>
      <c r="P71" s="10">
        <v>103525</v>
      </c>
      <c r="Q71" s="12"/>
      <c r="R71" s="30">
        <f t="shared" si="10"/>
        <v>0</v>
      </c>
      <c r="S71" s="51">
        <f t="shared" si="11"/>
        <v>34508.333333333336</v>
      </c>
      <c r="T71" s="67">
        <v>8.27</v>
      </c>
      <c r="U71" s="32">
        <f t="shared" si="12"/>
        <v>2.7566666666666664</v>
      </c>
      <c r="V71" s="1" t="s">
        <v>68</v>
      </c>
      <c r="X71" s="3">
        <v>285435</v>
      </c>
      <c r="Y71" s="65">
        <f t="shared" si="13"/>
        <v>8.27</v>
      </c>
      <c r="Z71" s="3"/>
      <c r="AA71" s="3">
        <v>316185</v>
      </c>
      <c r="AB71" s="3">
        <v>304085</v>
      </c>
      <c r="AC71" s="3">
        <v>359735</v>
      </c>
      <c r="AD71" s="72">
        <f t="shared" si="14"/>
        <v>1.1377358192197606</v>
      </c>
    </row>
    <row r="72" spans="2:30">
      <c r="B72" s="53" t="s">
        <v>16</v>
      </c>
      <c r="C72" s="53" t="s">
        <v>280</v>
      </c>
      <c r="D72" s="53" t="s">
        <v>280</v>
      </c>
      <c r="E72" s="64" t="s">
        <v>63</v>
      </c>
      <c r="F72" s="55" t="s">
        <v>281</v>
      </c>
      <c r="G72" s="53" t="s">
        <v>282</v>
      </c>
      <c r="H72" s="1" t="s">
        <v>34</v>
      </c>
      <c r="I72" s="1" t="s">
        <v>37</v>
      </c>
      <c r="J72" s="26" t="s">
        <v>66</v>
      </c>
      <c r="K72" s="1" t="s">
        <v>13</v>
      </c>
      <c r="L72" s="38" t="s">
        <v>67</v>
      </c>
      <c r="M72" s="40"/>
      <c r="N72" s="1"/>
      <c r="O72" s="17" t="s">
        <v>69</v>
      </c>
      <c r="P72" s="10">
        <v>422200</v>
      </c>
      <c r="Q72" s="12"/>
      <c r="R72" s="30">
        <f t="shared" si="10"/>
        <v>0</v>
      </c>
      <c r="S72" s="51">
        <f t="shared" si="11"/>
        <v>140733.33333333334</v>
      </c>
      <c r="T72" s="67">
        <v>4.58</v>
      </c>
      <c r="U72" s="32">
        <f t="shared" si="12"/>
        <v>1.5266666666666666</v>
      </c>
      <c r="V72" s="1" t="s">
        <v>68</v>
      </c>
      <c r="X72" s="3">
        <v>644050</v>
      </c>
      <c r="Y72" s="65">
        <f t="shared" si="13"/>
        <v>4.58</v>
      </c>
      <c r="Z72" s="3"/>
      <c r="AA72" s="3">
        <v>1287550</v>
      </c>
      <c r="AB72" s="3">
        <v>1393500</v>
      </c>
      <c r="AC72" s="3">
        <v>1353750</v>
      </c>
      <c r="AD72" s="72">
        <f t="shared" si="14"/>
        <v>1.0514154790105239</v>
      </c>
    </row>
    <row r="73" spans="2:30" ht="36">
      <c r="B73" s="53" t="s">
        <v>22</v>
      </c>
      <c r="C73" s="53" t="s">
        <v>283</v>
      </c>
      <c r="D73" s="53" t="s">
        <v>283</v>
      </c>
      <c r="E73" s="64" t="s">
        <v>63</v>
      </c>
      <c r="F73" s="55" t="s">
        <v>284</v>
      </c>
      <c r="G73" s="53" t="s">
        <v>285</v>
      </c>
      <c r="H73" s="1" t="s">
        <v>11</v>
      </c>
      <c r="I73" s="1" t="s">
        <v>37</v>
      </c>
      <c r="J73" s="26" t="s">
        <v>66</v>
      </c>
      <c r="K73" s="1" t="s">
        <v>13</v>
      </c>
      <c r="L73" s="38" t="s">
        <v>86</v>
      </c>
      <c r="M73" s="40" t="s">
        <v>87</v>
      </c>
      <c r="N73" s="68" t="s">
        <v>314</v>
      </c>
      <c r="O73" s="17" t="s">
        <v>69</v>
      </c>
      <c r="P73" s="10">
        <v>1949760</v>
      </c>
      <c r="Q73" s="12"/>
      <c r="R73" s="30">
        <f t="shared" si="10"/>
        <v>0</v>
      </c>
      <c r="S73" s="51">
        <f t="shared" si="11"/>
        <v>649920</v>
      </c>
      <c r="T73" s="67">
        <v>1.43</v>
      </c>
      <c r="U73" s="32">
        <f t="shared" si="12"/>
        <v>0.47666666666666663</v>
      </c>
      <c r="V73" s="68" t="s">
        <v>315</v>
      </c>
      <c r="X73" s="3">
        <v>931110</v>
      </c>
      <c r="Y73" s="65">
        <f t="shared" si="13"/>
        <v>1.43</v>
      </c>
      <c r="Z73" s="3"/>
      <c r="AA73" s="3">
        <v>5173620</v>
      </c>
      <c r="AB73" s="3">
        <v>5763240</v>
      </c>
      <c r="AC73" s="3">
        <v>6166740</v>
      </c>
      <c r="AD73" s="72">
        <f t="shared" si="14"/>
        <v>1.1919584352928898</v>
      </c>
    </row>
    <row r="74" spans="2:30" ht="36">
      <c r="B74" s="53" t="s">
        <v>22</v>
      </c>
      <c r="C74" s="53" t="s">
        <v>287</v>
      </c>
      <c r="D74" s="53" t="s">
        <v>287</v>
      </c>
      <c r="E74" s="64" t="s">
        <v>63</v>
      </c>
      <c r="F74" s="55" t="s">
        <v>288</v>
      </c>
      <c r="G74" s="53" t="s">
        <v>289</v>
      </c>
      <c r="H74" s="1" t="s">
        <v>11</v>
      </c>
      <c r="I74" s="1" t="s">
        <v>37</v>
      </c>
      <c r="J74" s="26" t="s">
        <v>66</v>
      </c>
      <c r="K74" s="1" t="s">
        <v>13</v>
      </c>
      <c r="L74" s="38" t="s">
        <v>86</v>
      </c>
      <c r="M74" s="40" t="s">
        <v>87</v>
      </c>
      <c r="N74" s="68" t="s">
        <v>314</v>
      </c>
      <c r="O74" s="17" t="s">
        <v>69</v>
      </c>
      <c r="P74" s="10">
        <v>1073100</v>
      </c>
      <c r="Q74" s="12"/>
      <c r="R74" s="30">
        <f t="shared" si="10"/>
        <v>0</v>
      </c>
      <c r="S74" s="51">
        <f t="shared" si="11"/>
        <v>357700</v>
      </c>
      <c r="T74" s="67">
        <v>1.52</v>
      </c>
      <c r="U74" s="32">
        <f t="shared" si="12"/>
        <v>0.50666666666666671</v>
      </c>
      <c r="V74" s="68" t="s">
        <v>315</v>
      </c>
      <c r="X74" s="3">
        <v>544170</v>
      </c>
      <c r="Y74" s="65">
        <f t="shared" si="13"/>
        <v>1.52</v>
      </c>
      <c r="Z74" s="3"/>
      <c r="AA74" s="3">
        <v>2844000</v>
      </c>
      <c r="AB74" s="3">
        <v>3094260</v>
      </c>
      <c r="AC74" s="3">
        <v>4157940</v>
      </c>
      <c r="AD74" s="72">
        <f t="shared" si="14"/>
        <v>1.4620042194092826</v>
      </c>
    </row>
    <row r="75" spans="2:30" ht="54">
      <c r="B75" s="53" t="s">
        <v>22</v>
      </c>
      <c r="C75" s="53" t="s">
        <v>316</v>
      </c>
      <c r="D75" s="53" t="s">
        <v>316</v>
      </c>
      <c r="E75" s="64" t="s">
        <v>63</v>
      </c>
      <c r="F75" s="55" t="s">
        <v>317</v>
      </c>
      <c r="G75" s="53" t="s">
        <v>318</v>
      </c>
      <c r="H75" s="1" t="s">
        <v>319</v>
      </c>
      <c r="I75" s="1" t="s">
        <v>37</v>
      </c>
      <c r="J75" s="26" t="s">
        <v>66</v>
      </c>
      <c r="K75" s="1" t="s">
        <v>13</v>
      </c>
      <c r="L75" s="38" t="s">
        <v>86</v>
      </c>
      <c r="M75" s="40" t="s">
        <v>87</v>
      </c>
      <c r="N75" s="68" t="s">
        <v>320</v>
      </c>
      <c r="O75" s="17" t="s">
        <v>69</v>
      </c>
      <c r="P75" s="10">
        <v>3300707</v>
      </c>
      <c r="Q75" s="12"/>
      <c r="R75" s="30">
        <f t="shared" si="10"/>
        <v>0</v>
      </c>
      <c r="S75" s="51">
        <f t="shared" si="11"/>
        <v>1100235.6666666667</v>
      </c>
      <c r="T75" s="67">
        <v>1.1200000000000001</v>
      </c>
      <c r="U75" s="32">
        <f t="shared" si="12"/>
        <v>0.37333333333333335</v>
      </c>
      <c r="V75" s="68" t="s">
        <v>321</v>
      </c>
      <c r="X75" s="3">
        <v>1234578</v>
      </c>
      <c r="Y75" s="65">
        <f t="shared" si="13"/>
        <v>1.1200000000000001</v>
      </c>
      <c r="Z75" s="3"/>
      <c r="AA75" s="3">
        <v>0</v>
      </c>
      <c r="AB75" s="3">
        <v>0</v>
      </c>
      <c r="AC75" s="3">
        <v>5647146</v>
      </c>
      <c r="AD75" s="72" t="e">
        <f t="shared" si="14"/>
        <v>#DIV/0!</v>
      </c>
    </row>
    <row r="76" spans="2:30" ht="54">
      <c r="B76" s="53" t="s">
        <v>22</v>
      </c>
      <c r="C76" s="53" t="s">
        <v>322</v>
      </c>
      <c r="D76" s="53" t="s">
        <v>322</v>
      </c>
      <c r="E76" s="64" t="s">
        <v>63</v>
      </c>
      <c r="F76" s="55" t="s">
        <v>323</v>
      </c>
      <c r="G76" s="53" t="s">
        <v>324</v>
      </c>
      <c r="H76" s="1" t="s">
        <v>319</v>
      </c>
      <c r="I76" s="1" t="s">
        <v>37</v>
      </c>
      <c r="J76" s="26" t="s">
        <v>66</v>
      </c>
      <c r="K76" s="1" t="s">
        <v>13</v>
      </c>
      <c r="L76" s="38" t="s">
        <v>86</v>
      </c>
      <c r="M76" s="40" t="s">
        <v>87</v>
      </c>
      <c r="N76" s="68" t="s">
        <v>320</v>
      </c>
      <c r="O76" s="17" t="s">
        <v>69</v>
      </c>
      <c r="P76" s="10">
        <v>652347</v>
      </c>
      <c r="Q76" s="12"/>
      <c r="R76" s="30">
        <f t="shared" si="10"/>
        <v>0</v>
      </c>
      <c r="S76" s="51">
        <f t="shared" si="11"/>
        <v>217449</v>
      </c>
      <c r="T76" s="67">
        <v>0.26</v>
      </c>
      <c r="U76" s="32">
        <f t="shared" si="12"/>
        <v>8.666666666666667E-2</v>
      </c>
      <c r="V76" s="68" t="s">
        <v>321</v>
      </c>
      <c r="X76" s="3">
        <v>55730</v>
      </c>
      <c r="Y76" s="65">
        <f t="shared" si="13"/>
        <v>0.26</v>
      </c>
      <c r="Z76" s="3"/>
      <c r="AA76" s="3">
        <v>0</v>
      </c>
      <c r="AB76" s="3">
        <v>0</v>
      </c>
      <c r="AC76" s="3">
        <v>1084411</v>
      </c>
      <c r="AD76" s="72" t="e">
        <f t="shared" si="14"/>
        <v>#DIV/0!</v>
      </c>
    </row>
    <row r="77" spans="2:30">
      <c r="B77" s="53" t="s">
        <v>22</v>
      </c>
      <c r="C77" s="53" t="s">
        <v>290</v>
      </c>
      <c r="D77" s="53" t="s">
        <v>291</v>
      </c>
      <c r="E77" s="64" t="s">
        <v>63</v>
      </c>
      <c r="F77" s="55" t="s">
        <v>292</v>
      </c>
      <c r="G77" s="53" t="s">
        <v>293</v>
      </c>
      <c r="H77" s="1" t="s">
        <v>34</v>
      </c>
      <c r="I77" s="1" t="s">
        <v>37</v>
      </c>
      <c r="J77" s="26" t="s">
        <v>66</v>
      </c>
      <c r="K77" s="1" t="s">
        <v>13</v>
      </c>
      <c r="L77" s="38" t="s">
        <v>81</v>
      </c>
      <c r="M77" s="40"/>
      <c r="N77" s="1"/>
      <c r="O77" s="17" t="s">
        <v>69</v>
      </c>
      <c r="P77" s="10">
        <v>102980</v>
      </c>
      <c r="Q77" s="12"/>
      <c r="R77" s="30">
        <f t="shared" si="10"/>
        <v>0</v>
      </c>
      <c r="S77" s="51">
        <f t="shared" si="11"/>
        <v>34326.666666666664</v>
      </c>
      <c r="T77" s="67">
        <v>4.09</v>
      </c>
      <c r="U77" s="32">
        <f t="shared" si="12"/>
        <v>1.3633333333333333</v>
      </c>
      <c r="V77" s="1" t="s">
        <v>68</v>
      </c>
      <c r="X77" s="3">
        <v>140355</v>
      </c>
      <c r="Y77" s="65">
        <f t="shared" si="13"/>
        <v>4.09</v>
      </c>
      <c r="Z77" s="3"/>
      <c r="AA77" s="3">
        <v>328837</v>
      </c>
      <c r="AB77" s="3">
        <v>311151</v>
      </c>
      <c r="AC77" s="3">
        <v>357356</v>
      </c>
      <c r="AD77" s="72">
        <f t="shared" si="14"/>
        <v>1.086726858595596</v>
      </c>
    </row>
  </sheetData>
  <autoFilter ref="B4:AK77" xr:uid="{72060370-C177-4E7E-A0CF-8829DBBE8B66}"/>
  <phoneticPr fontId="2"/>
  <pageMargins left="0.7" right="0.7" top="0.75" bottom="0.75" header="0.3" footer="0.3"/>
  <pageSetup paperSize="8" scale="2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4A461-8D11-4797-A17C-E47FA3549AC5}">
  <sheetPr>
    <tabColor theme="4" tint="0.79998168889431442"/>
    <pageSetUpPr fitToPage="1"/>
  </sheetPr>
  <dimension ref="B1:AD77"/>
  <sheetViews>
    <sheetView showGridLines="0" topLeftCell="O1" zoomScale="70" zoomScaleNormal="70" workbookViewId="0">
      <selection activeCell="T1" sqref="T1:T1048576"/>
    </sheetView>
  </sheetViews>
  <sheetFormatPr defaultRowHeight="18"/>
  <cols>
    <col min="1" max="1" width="4.58203125" customWidth="1"/>
    <col min="2" max="2" width="16.58203125" customWidth="1"/>
    <col min="3" max="3" width="20.58203125" customWidth="1"/>
    <col min="4" max="5" width="17" customWidth="1"/>
    <col min="6" max="6" width="51.08203125" customWidth="1"/>
    <col min="7" max="7" width="15.33203125" customWidth="1"/>
    <col min="8" max="8" width="18" customWidth="1"/>
    <col min="9" max="9" width="20.33203125" customWidth="1"/>
    <col min="10" max="10" width="20.33203125" style="25" customWidth="1"/>
    <col min="11" max="11" width="16.5" customWidth="1"/>
    <col min="12" max="13" width="25.33203125" style="18" customWidth="1"/>
    <col min="14" max="14" width="46.58203125" customWidth="1"/>
    <col min="15" max="15" width="29.58203125" style="15" customWidth="1"/>
    <col min="16" max="16" width="29.58203125" style="11" customWidth="1" collapsed="1"/>
    <col min="17" max="17" width="19.25" style="11" customWidth="1"/>
    <col min="18" max="18" width="19.25" style="29" customWidth="1"/>
    <col min="19" max="19" width="19.08203125" style="49" customWidth="1"/>
    <col min="20" max="20" width="16.33203125" customWidth="1"/>
    <col min="21" max="21" width="20.75" style="31" customWidth="1"/>
    <col min="22" max="22" width="46.58203125" customWidth="1"/>
    <col min="23" max="23" width="8.58203125" customWidth="1"/>
    <col min="24" max="24" width="11.83203125" customWidth="1"/>
    <col min="25" max="25" width="11.08203125" bestFit="1" customWidth="1"/>
    <col min="27" max="29" width="10.83203125" customWidth="1"/>
  </cols>
  <sheetData>
    <row r="1" spans="2:30" ht="23" thickBot="1">
      <c r="B1" s="13" t="s">
        <v>38</v>
      </c>
    </row>
    <row r="2" spans="2:30" ht="23" thickBot="1">
      <c r="B2" s="27" t="s">
        <v>39</v>
      </c>
      <c r="C2" s="28">
        <v>45567</v>
      </c>
      <c r="M2" s="14"/>
      <c r="N2" s="14" t="s">
        <v>40</v>
      </c>
      <c r="O2" s="16" t="s">
        <v>41</v>
      </c>
    </row>
    <row r="3" spans="2:30" s="69" customFormat="1"/>
    <row r="4" spans="2:30" s="3" customFormat="1" ht="77.25" customHeight="1" thickBot="1">
      <c r="B4" s="4" t="s">
        <v>0</v>
      </c>
      <c r="C4" s="6" t="s">
        <v>42</v>
      </c>
      <c r="D4" s="7" t="s">
        <v>43</v>
      </c>
      <c r="E4" s="7" t="s">
        <v>44</v>
      </c>
      <c r="F4" s="4" t="s">
        <v>45</v>
      </c>
      <c r="G4" s="19" t="s">
        <v>46</v>
      </c>
      <c r="H4" s="21" t="s">
        <v>47</v>
      </c>
      <c r="I4" s="46" t="s">
        <v>325</v>
      </c>
      <c r="J4" s="22" t="s">
        <v>49</v>
      </c>
      <c r="K4" s="47" t="s">
        <v>326</v>
      </c>
      <c r="L4" s="37" t="s">
        <v>51</v>
      </c>
      <c r="M4" s="48" t="s">
        <v>327</v>
      </c>
      <c r="N4" s="24" t="s">
        <v>328</v>
      </c>
      <c r="O4" s="76" t="s">
        <v>329</v>
      </c>
      <c r="P4" s="41" t="s">
        <v>54</v>
      </c>
      <c r="Q4" s="42" t="s">
        <v>55</v>
      </c>
      <c r="R4" s="43" t="s">
        <v>56</v>
      </c>
      <c r="S4" s="50" t="s">
        <v>57</v>
      </c>
      <c r="T4" s="44" t="s">
        <v>58</v>
      </c>
      <c r="U4" s="45" t="s">
        <v>59</v>
      </c>
      <c r="V4" s="24" t="s">
        <v>52</v>
      </c>
      <c r="X4" s="3" t="s">
        <v>330</v>
      </c>
      <c r="Y4" s="3" t="s">
        <v>331</v>
      </c>
    </row>
    <row r="5" spans="2:30" s="3" customFormat="1" ht="18.5" thickTop="1">
      <c r="B5" s="1" t="s">
        <v>8</v>
      </c>
      <c r="C5" s="56" t="s">
        <v>295</v>
      </c>
      <c r="D5" s="55" t="s">
        <v>295</v>
      </c>
      <c r="E5" s="57" t="s">
        <v>63</v>
      </c>
      <c r="F5" s="58" t="s">
        <v>296</v>
      </c>
      <c r="G5" s="55" t="s">
        <v>76</v>
      </c>
      <c r="H5" s="1" t="s">
        <v>11</v>
      </c>
      <c r="I5" s="5" t="s">
        <v>37</v>
      </c>
      <c r="J5" s="26" t="s">
        <v>66</v>
      </c>
      <c r="K5" s="5" t="s">
        <v>13</v>
      </c>
      <c r="L5" s="38" t="s">
        <v>14</v>
      </c>
      <c r="M5" s="39"/>
      <c r="N5" s="5"/>
      <c r="O5" s="17" t="s">
        <v>69</v>
      </c>
      <c r="P5" s="10">
        <v>9910700</v>
      </c>
      <c r="Q5" s="12"/>
      <c r="R5" s="30">
        <f t="shared" ref="R5:R68" si="0">Q5/P5</f>
        <v>0</v>
      </c>
      <c r="S5" s="51">
        <f t="shared" ref="S5:S68" si="1">P5/3</f>
        <v>3303566.6666666665</v>
      </c>
      <c r="T5" s="66">
        <v>5.12</v>
      </c>
      <c r="U5" s="32">
        <f t="shared" ref="U5:U68" si="2">T5/3</f>
        <v>1.7066666666666668</v>
      </c>
      <c r="V5" s="5" t="s">
        <v>297</v>
      </c>
      <c r="X5" s="3">
        <v>16898300</v>
      </c>
      <c r="Y5" s="65">
        <f>ROUND(X5/S5,2)</f>
        <v>5.12</v>
      </c>
      <c r="AD5" s="72"/>
    </row>
    <row r="6" spans="2:30" s="3" customFormat="1">
      <c r="B6" s="1" t="s">
        <v>8</v>
      </c>
      <c r="C6" s="56" t="s">
        <v>298</v>
      </c>
      <c r="D6" s="55" t="s">
        <v>298</v>
      </c>
      <c r="E6" s="57" t="s">
        <v>63</v>
      </c>
      <c r="F6" s="58" t="s">
        <v>299</v>
      </c>
      <c r="G6" s="55" t="s">
        <v>105</v>
      </c>
      <c r="H6" s="5" t="s">
        <v>11</v>
      </c>
      <c r="I6" s="5" t="s">
        <v>37</v>
      </c>
      <c r="J6" s="26" t="s">
        <v>66</v>
      </c>
      <c r="K6" s="5" t="s">
        <v>13</v>
      </c>
      <c r="L6" s="38" t="s">
        <v>67</v>
      </c>
      <c r="M6" s="39"/>
      <c r="N6" s="5"/>
      <c r="O6" s="17" t="s">
        <v>69</v>
      </c>
      <c r="P6" s="10">
        <v>37063300</v>
      </c>
      <c r="Q6" s="12"/>
      <c r="R6" s="30">
        <f t="shared" si="0"/>
        <v>0</v>
      </c>
      <c r="S6" s="51">
        <f t="shared" si="1"/>
        <v>12354433.333333334</v>
      </c>
      <c r="T6" s="66">
        <v>5.83</v>
      </c>
      <c r="U6" s="32">
        <f t="shared" si="2"/>
        <v>1.9433333333333334</v>
      </c>
      <c r="V6" s="5" t="s">
        <v>68</v>
      </c>
      <c r="X6" s="3">
        <v>72025300</v>
      </c>
      <c r="Y6" s="65">
        <f t="shared" ref="Y6:Y68" si="3">ROUND(X6/S6,2)</f>
        <v>5.83</v>
      </c>
      <c r="AD6" s="72"/>
    </row>
    <row r="7" spans="2:30" s="3" customFormat="1">
      <c r="B7" s="1" t="s">
        <v>8</v>
      </c>
      <c r="C7" s="56" t="s">
        <v>300</v>
      </c>
      <c r="D7" s="55" t="s">
        <v>300</v>
      </c>
      <c r="E7" s="57" t="s">
        <v>63</v>
      </c>
      <c r="F7" s="58" t="s">
        <v>301</v>
      </c>
      <c r="G7" s="55" t="s">
        <v>302</v>
      </c>
      <c r="H7" s="5" t="s">
        <v>11</v>
      </c>
      <c r="I7" s="5" t="s">
        <v>37</v>
      </c>
      <c r="J7" s="26" t="s">
        <v>66</v>
      </c>
      <c r="K7" s="5" t="s">
        <v>13</v>
      </c>
      <c r="L7" s="38" t="s">
        <v>67</v>
      </c>
      <c r="M7" s="39"/>
      <c r="N7" s="5"/>
      <c r="O7" s="17" t="s">
        <v>69</v>
      </c>
      <c r="P7" s="10">
        <v>11373800</v>
      </c>
      <c r="Q7" s="12"/>
      <c r="R7" s="30">
        <f t="shared" si="0"/>
        <v>0</v>
      </c>
      <c r="S7" s="51">
        <f t="shared" si="1"/>
        <v>3791266.6666666665</v>
      </c>
      <c r="T7" s="66">
        <v>6.14</v>
      </c>
      <c r="U7" s="32">
        <f t="shared" si="2"/>
        <v>2.0466666666666664</v>
      </c>
      <c r="V7" s="5" t="s">
        <v>68</v>
      </c>
      <c r="X7" s="3">
        <v>23275500</v>
      </c>
      <c r="Y7" s="65">
        <f t="shared" si="3"/>
        <v>6.14</v>
      </c>
      <c r="AD7" s="72"/>
    </row>
    <row r="8" spans="2:30" s="3" customFormat="1">
      <c r="B8" s="1" t="s">
        <v>8</v>
      </c>
      <c r="C8" s="56" t="s">
        <v>61</v>
      </c>
      <c r="D8" s="55" t="s">
        <v>62</v>
      </c>
      <c r="E8" s="57" t="s">
        <v>63</v>
      </c>
      <c r="F8" s="58" t="s">
        <v>64</v>
      </c>
      <c r="G8" s="55" t="s">
        <v>65</v>
      </c>
      <c r="H8" s="5" t="s">
        <v>18</v>
      </c>
      <c r="I8" s="5" t="s">
        <v>37</v>
      </c>
      <c r="J8" s="26" t="s">
        <v>66</v>
      </c>
      <c r="K8" s="5" t="s">
        <v>13</v>
      </c>
      <c r="L8" s="38" t="s">
        <v>67</v>
      </c>
      <c r="M8" s="39"/>
      <c r="N8" s="5"/>
      <c r="O8" s="17" t="s">
        <v>69</v>
      </c>
      <c r="P8" s="10">
        <v>1393700</v>
      </c>
      <c r="Q8" s="12"/>
      <c r="R8" s="30">
        <f t="shared" si="0"/>
        <v>0</v>
      </c>
      <c r="S8" s="51">
        <f>P8/3</f>
        <v>464566.66666666669</v>
      </c>
      <c r="T8" s="66">
        <v>13.34</v>
      </c>
      <c r="U8" s="32">
        <f>T8/3</f>
        <v>4.4466666666666663</v>
      </c>
      <c r="V8" s="5" t="s">
        <v>68</v>
      </c>
      <c r="X8" s="3">
        <v>6199400</v>
      </c>
      <c r="Y8" s="65">
        <f t="shared" si="3"/>
        <v>13.34</v>
      </c>
      <c r="AD8" s="72"/>
    </row>
    <row r="9" spans="2:30" s="3" customFormat="1">
      <c r="B9" s="1" t="s">
        <v>8</v>
      </c>
      <c r="C9" s="56" t="s">
        <v>70</v>
      </c>
      <c r="D9" s="55" t="s">
        <v>71</v>
      </c>
      <c r="E9" s="57" t="s">
        <v>63</v>
      </c>
      <c r="F9" s="58" t="s">
        <v>72</v>
      </c>
      <c r="G9" s="55" t="s">
        <v>73</v>
      </c>
      <c r="H9" s="5" t="s">
        <v>18</v>
      </c>
      <c r="I9" s="5" t="s">
        <v>37</v>
      </c>
      <c r="J9" s="26" t="s">
        <v>66</v>
      </c>
      <c r="K9" s="5" t="s">
        <v>13</v>
      </c>
      <c r="L9" s="38" t="s">
        <v>67</v>
      </c>
      <c r="M9" s="39"/>
      <c r="N9" s="5"/>
      <c r="O9" s="17" t="s">
        <v>69</v>
      </c>
      <c r="P9" s="10">
        <v>2456000</v>
      </c>
      <c r="Q9" s="12"/>
      <c r="R9" s="30">
        <f t="shared" si="0"/>
        <v>0</v>
      </c>
      <c r="S9" s="51">
        <f t="shared" si="1"/>
        <v>818666.66666666663</v>
      </c>
      <c r="T9" s="66">
        <v>8.83</v>
      </c>
      <c r="U9" s="32">
        <f t="shared" si="2"/>
        <v>2.9433333333333334</v>
      </c>
      <c r="V9" s="5" t="s">
        <v>68</v>
      </c>
      <c r="X9" s="3">
        <v>7225000</v>
      </c>
      <c r="Y9" s="65">
        <f t="shared" si="3"/>
        <v>8.83</v>
      </c>
      <c r="AD9" s="72"/>
    </row>
    <row r="10" spans="2:30" s="3" customFormat="1">
      <c r="B10" s="1" t="s">
        <v>8</v>
      </c>
      <c r="C10" s="56" t="s">
        <v>74</v>
      </c>
      <c r="D10" s="55" t="s">
        <v>74</v>
      </c>
      <c r="E10" s="57" t="s">
        <v>63</v>
      </c>
      <c r="F10" s="58" t="s">
        <v>75</v>
      </c>
      <c r="G10" s="55" t="s">
        <v>76</v>
      </c>
      <c r="H10" s="5" t="s">
        <v>18</v>
      </c>
      <c r="I10" s="5" t="s">
        <v>37</v>
      </c>
      <c r="J10" s="26" t="s">
        <v>66</v>
      </c>
      <c r="K10" s="5" t="s">
        <v>13</v>
      </c>
      <c r="L10" s="38" t="s">
        <v>67</v>
      </c>
      <c r="M10" s="39"/>
      <c r="N10" s="5"/>
      <c r="O10" s="17" t="s">
        <v>69</v>
      </c>
      <c r="P10" s="10">
        <v>130600</v>
      </c>
      <c r="Q10" s="12"/>
      <c r="R10" s="30">
        <f t="shared" si="0"/>
        <v>0</v>
      </c>
      <c r="S10" s="51">
        <f t="shared" si="1"/>
        <v>43533.333333333336</v>
      </c>
      <c r="T10" s="66">
        <v>6.64</v>
      </c>
      <c r="U10" s="32">
        <f t="shared" si="2"/>
        <v>2.2133333333333334</v>
      </c>
      <c r="V10" s="5" t="s">
        <v>68</v>
      </c>
      <c r="X10" s="3">
        <v>289100</v>
      </c>
      <c r="Y10" s="65">
        <f t="shared" si="3"/>
        <v>6.64</v>
      </c>
      <c r="AD10" s="72"/>
    </row>
    <row r="11" spans="2:30" s="3" customFormat="1" ht="36">
      <c r="B11" s="1" t="s">
        <v>8</v>
      </c>
      <c r="C11" s="56" t="s">
        <v>77</v>
      </c>
      <c r="D11" s="55" t="s">
        <v>78</v>
      </c>
      <c r="E11" s="57" t="s">
        <v>63</v>
      </c>
      <c r="F11" s="58" t="s">
        <v>79</v>
      </c>
      <c r="G11" s="55" t="s">
        <v>80</v>
      </c>
      <c r="H11" s="5" t="s">
        <v>11</v>
      </c>
      <c r="I11" s="5" t="s">
        <v>37</v>
      </c>
      <c r="J11" s="26" t="s">
        <v>66</v>
      </c>
      <c r="K11" s="5" t="s">
        <v>13</v>
      </c>
      <c r="L11" s="38" t="s">
        <v>67</v>
      </c>
      <c r="M11" s="39"/>
      <c r="N11" s="9"/>
      <c r="O11" s="17" t="s">
        <v>69</v>
      </c>
      <c r="P11" s="10">
        <v>53294700</v>
      </c>
      <c r="Q11" s="12"/>
      <c r="R11" s="30">
        <f t="shared" si="0"/>
        <v>0</v>
      </c>
      <c r="S11" s="51">
        <f t="shared" si="1"/>
        <v>17764900</v>
      </c>
      <c r="T11" s="66">
        <v>5.76</v>
      </c>
      <c r="U11" s="32">
        <f t="shared" si="2"/>
        <v>1.92</v>
      </c>
      <c r="V11" s="9" t="s">
        <v>305</v>
      </c>
      <c r="X11" s="3">
        <v>102363300</v>
      </c>
      <c r="Y11" s="65">
        <f t="shared" si="3"/>
        <v>5.76</v>
      </c>
      <c r="AD11" s="72"/>
    </row>
    <row r="12" spans="2:30" s="3" customFormat="1">
      <c r="B12" s="1" t="s">
        <v>8</v>
      </c>
      <c r="C12" s="56" t="s">
        <v>82</v>
      </c>
      <c r="D12" s="55" t="s">
        <v>83</v>
      </c>
      <c r="E12" s="57" t="s">
        <v>63</v>
      </c>
      <c r="F12" s="61" t="s">
        <v>84</v>
      </c>
      <c r="G12" s="60" t="s">
        <v>85</v>
      </c>
      <c r="H12" s="5" t="s">
        <v>11</v>
      </c>
      <c r="I12" s="5" t="s">
        <v>37</v>
      </c>
      <c r="J12" s="26" t="s">
        <v>66</v>
      </c>
      <c r="K12" s="5" t="s">
        <v>13</v>
      </c>
      <c r="L12" s="38" t="s">
        <v>67</v>
      </c>
      <c r="M12" s="39"/>
      <c r="N12" s="5"/>
      <c r="O12" s="17" t="s">
        <v>69</v>
      </c>
      <c r="P12" s="10">
        <v>20623</v>
      </c>
      <c r="Q12" s="12"/>
      <c r="R12" s="30">
        <f t="shared" si="0"/>
        <v>0</v>
      </c>
      <c r="S12" s="51">
        <f t="shared" si="1"/>
        <v>6874.333333333333</v>
      </c>
      <c r="T12" s="66">
        <v>7.38</v>
      </c>
      <c r="U12" s="32">
        <f t="shared" si="2"/>
        <v>2.46</v>
      </c>
      <c r="V12" s="5" t="s">
        <v>68</v>
      </c>
      <c r="X12" s="3">
        <v>50715</v>
      </c>
      <c r="Y12" s="65">
        <f t="shared" si="3"/>
        <v>7.38</v>
      </c>
      <c r="AD12" s="72"/>
    </row>
    <row r="13" spans="2:30" s="3" customFormat="1">
      <c r="B13" s="1" t="s">
        <v>8</v>
      </c>
      <c r="C13" s="56" t="s">
        <v>89</v>
      </c>
      <c r="D13" s="55" t="s">
        <v>90</v>
      </c>
      <c r="E13" s="62" t="s">
        <v>63</v>
      </c>
      <c r="F13" s="55" t="s">
        <v>91</v>
      </c>
      <c r="G13" s="55" t="s">
        <v>92</v>
      </c>
      <c r="H13" s="5" t="s">
        <v>11</v>
      </c>
      <c r="I13" s="5" t="s">
        <v>37</v>
      </c>
      <c r="J13" s="26" t="s">
        <v>66</v>
      </c>
      <c r="K13" s="5" t="s">
        <v>13</v>
      </c>
      <c r="L13" s="38" t="s">
        <v>67</v>
      </c>
      <c r="M13" s="39"/>
      <c r="N13" s="5"/>
      <c r="O13" s="17" t="s">
        <v>69</v>
      </c>
      <c r="P13" s="10">
        <v>1009</v>
      </c>
      <c r="Q13" s="12"/>
      <c r="R13" s="30">
        <f t="shared" si="0"/>
        <v>0</v>
      </c>
      <c r="S13" s="51">
        <f t="shared" si="1"/>
        <v>336.33333333333331</v>
      </c>
      <c r="T13" s="66">
        <v>20.68</v>
      </c>
      <c r="U13" s="32">
        <f t="shared" si="2"/>
        <v>6.8933333333333335</v>
      </c>
      <c r="V13" s="5" t="s">
        <v>68</v>
      </c>
      <c r="X13" s="3">
        <v>6954</v>
      </c>
      <c r="Y13" s="65">
        <f t="shared" si="3"/>
        <v>20.68</v>
      </c>
      <c r="AD13" s="72"/>
    </row>
    <row r="14" spans="2:30" s="3" customFormat="1">
      <c r="B14" s="1" t="s">
        <v>8</v>
      </c>
      <c r="C14" s="56" t="s">
        <v>93</v>
      </c>
      <c r="D14" s="55" t="s">
        <v>94</v>
      </c>
      <c r="E14" s="62" t="s">
        <v>63</v>
      </c>
      <c r="F14" s="55" t="s">
        <v>95</v>
      </c>
      <c r="G14" s="55" t="s">
        <v>76</v>
      </c>
      <c r="H14" s="5" t="s">
        <v>11</v>
      </c>
      <c r="I14" s="5" t="s">
        <v>37</v>
      </c>
      <c r="J14" s="26" t="s">
        <v>66</v>
      </c>
      <c r="K14" s="5" t="s">
        <v>13</v>
      </c>
      <c r="L14" s="38" t="s">
        <v>67</v>
      </c>
      <c r="M14" s="39"/>
      <c r="N14" s="5"/>
      <c r="O14" s="17" t="s">
        <v>69</v>
      </c>
      <c r="P14" s="10">
        <v>1026200</v>
      </c>
      <c r="Q14" s="12"/>
      <c r="R14" s="30">
        <f t="shared" si="0"/>
        <v>0</v>
      </c>
      <c r="S14" s="51">
        <f t="shared" si="1"/>
        <v>342066.66666666669</v>
      </c>
      <c r="T14" s="66">
        <v>3.29</v>
      </c>
      <c r="U14" s="32">
        <f t="shared" si="2"/>
        <v>1.0966666666666667</v>
      </c>
      <c r="V14" s="5" t="s">
        <v>68</v>
      </c>
      <c r="X14" s="3">
        <v>1124200</v>
      </c>
      <c r="Y14" s="65">
        <f t="shared" si="3"/>
        <v>3.29</v>
      </c>
      <c r="AD14" s="72"/>
    </row>
    <row r="15" spans="2:30" s="3" customFormat="1">
      <c r="B15" s="1" t="s">
        <v>8</v>
      </c>
      <c r="C15" s="56" t="s">
        <v>96</v>
      </c>
      <c r="D15" s="55" t="s">
        <v>96</v>
      </c>
      <c r="E15" s="62" t="s">
        <v>63</v>
      </c>
      <c r="F15" s="55" t="s">
        <v>97</v>
      </c>
      <c r="G15" s="55" t="s">
        <v>98</v>
      </c>
      <c r="H15" s="5" t="s">
        <v>11</v>
      </c>
      <c r="I15" s="5" t="s">
        <v>37</v>
      </c>
      <c r="J15" s="26" t="s">
        <v>66</v>
      </c>
      <c r="K15" s="5" t="s">
        <v>13</v>
      </c>
      <c r="L15" s="38" t="s">
        <v>67</v>
      </c>
      <c r="M15" s="39"/>
      <c r="N15" s="5"/>
      <c r="O15" s="17" t="s">
        <v>69</v>
      </c>
      <c r="P15" s="10">
        <v>31703000</v>
      </c>
      <c r="Q15" s="12"/>
      <c r="R15" s="30">
        <f t="shared" si="0"/>
        <v>0</v>
      </c>
      <c r="S15" s="51">
        <f t="shared" si="1"/>
        <v>10567666.666666666</v>
      </c>
      <c r="T15" s="66">
        <v>2.44</v>
      </c>
      <c r="U15" s="32">
        <f t="shared" si="2"/>
        <v>0.81333333333333335</v>
      </c>
      <c r="V15" s="5" t="s">
        <v>68</v>
      </c>
      <c r="X15" s="3">
        <v>25751936</v>
      </c>
      <c r="Y15" s="65">
        <f t="shared" si="3"/>
        <v>2.44</v>
      </c>
      <c r="AD15" s="72"/>
    </row>
    <row r="16" spans="2:30" s="3" customFormat="1">
      <c r="B16" s="1" t="s">
        <v>8</v>
      </c>
      <c r="C16" s="56" t="s">
        <v>99</v>
      </c>
      <c r="D16" s="55" t="s">
        <v>100</v>
      </c>
      <c r="E16" s="62" t="s">
        <v>63</v>
      </c>
      <c r="F16" s="55" t="s">
        <v>101</v>
      </c>
      <c r="G16" s="55" t="s">
        <v>76</v>
      </c>
      <c r="H16" s="5" t="s">
        <v>11</v>
      </c>
      <c r="I16" s="5" t="s">
        <v>37</v>
      </c>
      <c r="J16" s="26" t="s">
        <v>66</v>
      </c>
      <c r="K16" s="5" t="s">
        <v>13</v>
      </c>
      <c r="L16" s="38" t="s">
        <v>67</v>
      </c>
      <c r="M16" s="39"/>
      <c r="N16" s="5"/>
      <c r="O16" s="17" t="s">
        <v>69</v>
      </c>
      <c r="P16" s="10">
        <v>4343620</v>
      </c>
      <c r="Q16" s="12"/>
      <c r="R16" s="30">
        <f t="shared" si="0"/>
        <v>0</v>
      </c>
      <c r="S16" s="51">
        <f t="shared" si="1"/>
        <v>1447873.3333333333</v>
      </c>
      <c r="T16" s="66">
        <v>7.92</v>
      </c>
      <c r="U16" s="32">
        <f t="shared" si="2"/>
        <v>2.64</v>
      </c>
      <c r="V16" s="5" t="s">
        <v>68</v>
      </c>
      <c r="X16" s="3">
        <v>11463660</v>
      </c>
      <c r="Y16" s="65">
        <f t="shared" si="3"/>
        <v>7.92</v>
      </c>
      <c r="AD16" s="72"/>
    </row>
    <row r="17" spans="2:30" s="3" customFormat="1">
      <c r="B17" s="1" t="s">
        <v>8</v>
      </c>
      <c r="C17" s="56" t="s">
        <v>102</v>
      </c>
      <c r="D17" s="55" t="s">
        <v>103</v>
      </c>
      <c r="E17" s="62" t="s">
        <v>63</v>
      </c>
      <c r="F17" s="55" t="s">
        <v>104</v>
      </c>
      <c r="G17" s="55" t="s">
        <v>105</v>
      </c>
      <c r="H17" s="5" t="s">
        <v>11</v>
      </c>
      <c r="I17" s="5" t="s">
        <v>37</v>
      </c>
      <c r="J17" s="26" t="s">
        <v>66</v>
      </c>
      <c r="K17" s="5" t="s">
        <v>13</v>
      </c>
      <c r="L17" s="38" t="s">
        <v>67</v>
      </c>
      <c r="M17" s="39"/>
      <c r="N17" s="5"/>
      <c r="O17" s="17" t="s">
        <v>69</v>
      </c>
      <c r="P17" s="10">
        <v>2550660</v>
      </c>
      <c r="Q17" s="12"/>
      <c r="R17" s="30">
        <f t="shared" si="0"/>
        <v>0</v>
      </c>
      <c r="S17" s="51">
        <f t="shared" si="1"/>
        <v>850220</v>
      </c>
      <c r="T17" s="66">
        <v>10.199999999999999</v>
      </c>
      <c r="U17" s="32">
        <f t="shared" si="2"/>
        <v>3.4</v>
      </c>
      <c r="V17" s="5" t="s">
        <v>68</v>
      </c>
      <c r="X17" s="3">
        <v>8673820</v>
      </c>
      <c r="Y17" s="65">
        <f t="shared" si="3"/>
        <v>10.199999999999999</v>
      </c>
      <c r="AD17" s="72"/>
    </row>
    <row r="18" spans="2:30" s="3" customFormat="1">
      <c r="B18" s="1" t="s">
        <v>8</v>
      </c>
      <c r="C18" s="56" t="s">
        <v>106</v>
      </c>
      <c r="D18" s="55" t="s">
        <v>106</v>
      </c>
      <c r="E18" s="62" t="s">
        <v>63</v>
      </c>
      <c r="F18" s="55" t="s">
        <v>107</v>
      </c>
      <c r="G18" s="55" t="s">
        <v>108</v>
      </c>
      <c r="H18" s="1" t="s">
        <v>34</v>
      </c>
      <c r="I18" s="5" t="s">
        <v>37</v>
      </c>
      <c r="J18" s="26" t="s">
        <v>66</v>
      </c>
      <c r="K18" s="5" t="s">
        <v>13</v>
      </c>
      <c r="L18" s="38" t="s">
        <v>67</v>
      </c>
      <c r="M18" s="39"/>
      <c r="N18" s="5"/>
      <c r="O18" s="17" t="s">
        <v>69</v>
      </c>
      <c r="P18" s="10">
        <v>461100</v>
      </c>
      <c r="Q18" s="12"/>
      <c r="R18" s="30">
        <f t="shared" si="0"/>
        <v>0</v>
      </c>
      <c r="S18" s="51">
        <f t="shared" si="1"/>
        <v>153700</v>
      </c>
      <c r="T18" s="66">
        <v>13.01</v>
      </c>
      <c r="U18" s="32">
        <f t="shared" si="2"/>
        <v>4.3366666666666669</v>
      </c>
      <c r="V18" s="5" t="s">
        <v>68</v>
      </c>
      <c r="X18" s="3">
        <v>2000300</v>
      </c>
      <c r="Y18" s="65">
        <f t="shared" si="3"/>
        <v>13.01</v>
      </c>
      <c r="AD18" s="72"/>
    </row>
    <row r="19" spans="2:30" s="3" customFormat="1">
      <c r="B19" s="1" t="s">
        <v>8</v>
      </c>
      <c r="C19" s="56" t="s">
        <v>109</v>
      </c>
      <c r="D19" s="55" t="s">
        <v>109</v>
      </c>
      <c r="E19" s="62" t="s">
        <v>63</v>
      </c>
      <c r="F19" s="55" t="s">
        <v>110</v>
      </c>
      <c r="G19" s="55" t="s">
        <v>108</v>
      </c>
      <c r="H19" s="1" t="s">
        <v>34</v>
      </c>
      <c r="I19" s="5" t="s">
        <v>37</v>
      </c>
      <c r="J19" s="26" t="s">
        <v>66</v>
      </c>
      <c r="K19" s="5" t="s">
        <v>13</v>
      </c>
      <c r="L19" s="38" t="s">
        <v>67</v>
      </c>
      <c r="M19" s="39"/>
      <c r="N19" s="5"/>
      <c r="O19" s="17" t="s">
        <v>69</v>
      </c>
      <c r="P19" s="10">
        <v>2099700</v>
      </c>
      <c r="Q19" s="12"/>
      <c r="R19" s="30">
        <f t="shared" si="0"/>
        <v>0</v>
      </c>
      <c r="S19" s="51">
        <f t="shared" si="1"/>
        <v>699900</v>
      </c>
      <c r="T19" s="66">
        <v>6.18</v>
      </c>
      <c r="U19" s="32">
        <f t="shared" si="2"/>
        <v>2.06</v>
      </c>
      <c r="V19" s="5" t="s">
        <v>68</v>
      </c>
      <c r="X19" s="3">
        <v>4325600</v>
      </c>
      <c r="Y19" s="65">
        <f t="shared" si="3"/>
        <v>6.18</v>
      </c>
      <c r="AD19" s="72"/>
    </row>
    <row r="20" spans="2:30" s="3" customFormat="1">
      <c r="B20" s="1" t="s">
        <v>8</v>
      </c>
      <c r="C20" s="56" t="s">
        <v>111</v>
      </c>
      <c r="D20" s="55" t="s">
        <v>112</v>
      </c>
      <c r="E20" s="62" t="s">
        <v>63</v>
      </c>
      <c r="F20" s="55" t="s">
        <v>113</v>
      </c>
      <c r="G20" s="55" t="s">
        <v>114</v>
      </c>
      <c r="H20" s="5" t="s">
        <v>11</v>
      </c>
      <c r="I20" s="5" t="s">
        <v>37</v>
      </c>
      <c r="J20" s="26" t="s">
        <v>66</v>
      </c>
      <c r="K20" s="5" t="s">
        <v>13</v>
      </c>
      <c r="L20" s="38" t="s">
        <v>67</v>
      </c>
      <c r="M20" s="39"/>
      <c r="N20" s="5"/>
      <c r="O20" s="17" t="s">
        <v>69</v>
      </c>
      <c r="P20" s="10">
        <v>2464700</v>
      </c>
      <c r="Q20" s="12"/>
      <c r="R20" s="30">
        <f t="shared" si="0"/>
        <v>0</v>
      </c>
      <c r="S20" s="51">
        <f t="shared" si="1"/>
        <v>821566.66666666663</v>
      </c>
      <c r="T20" s="66">
        <v>3.17</v>
      </c>
      <c r="U20" s="32">
        <f t="shared" si="2"/>
        <v>1.0566666666666666</v>
      </c>
      <c r="V20" s="5" t="s">
        <v>68</v>
      </c>
      <c r="X20" s="3">
        <v>2605000</v>
      </c>
      <c r="Y20" s="65">
        <f t="shared" si="3"/>
        <v>3.17</v>
      </c>
      <c r="AD20" s="72"/>
    </row>
    <row r="21" spans="2:30" s="3" customFormat="1">
      <c r="B21" s="1" t="s">
        <v>8</v>
      </c>
      <c r="C21" s="56" t="s">
        <v>116</v>
      </c>
      <c r="D21" s="55" t="s">
        <v>117</v>
      </c>
      <c r="E21" s="62" t="s">
        <v>63</v>
      </c>
      <c r="F21" s="55" t="s">
        <v>118</v>
      </c>
      <c r="G21" s="55" t="s">
        <v>119</v>
      </c>
      <c r="H21" s="5" t="s">
        <v>11</v>
      </c>
      <c r="I21" s="5" t="s">
        <v>37</v>
      </c>
      <c r="J21" s="26" t="s">
        <v>66</v>
      </c>
      <c r="K21" s="5" t="s">
        <v>13</v>
      </c>
      <c r="L21" s="38" t="s">
        <v>67</v>
      </c>
      <c r="M21" s="39"/>
      <c r="N21" s="5"/>
      <c r="O21" s="17" t="s">
        <v>69</v>
      </c>
      <c r="P21" s="10">
        <v>9489540</v>
      </c>
      <c r="Q21" s="12"/>
      <c r="R21" s="30">
        <f t="shared" si="0"/>
        <v>0</v>
      </c>
      <c r="S21" s="51">
        <f t="shared" si="1"/>
        <v>3163180</v>
      </c>
      <c r="T21" s="66">
        <v>3.24</v>
      </c>
      <c r="U21" s="32">
        <f t="shared" si="2"/>
        <v>1.08</v>
      </c>
      <c r="V21" s="5" t="s">
        <v>68</v>
      </c>
      <c r="X21" s="3">
        <v>10260340</v>
      </c>
      <c r="Y21" s="65">
        <f t="shared" si="3"/>
        <v>3.24</v>
      </c>
      <c r="AD21" s="72"/>
    </row>
    <row r="22" spans="2:30" s="3" customFormat="1">
      <c r="B22" s="54" t="s">
        <v>8</v>
      </c>
      <c r="C22" s="59" t="s">
        <v>120</v>
      </c>
      <c r="D22" s="60" t="s">
        <v>121</v>
      </c>
      <c r="E22" s="63" t="s">
        <v>63</v>
      </c>
      <c r="F22" s="55" t="s">
        <v>122</v>
      </c>
      <c r="G22" s="55" t="s">
        <v>123</v>
      </c>
      <c r="H22" s="5" t="s">
        <v>11</v>
      </c>
      <c r="I22" s="5" t="s">
        <v>37</v>
      </c>
      <c r="J22" s="26" t="s">
        <v>66</v>
      </c>
      <c r="K22" s="5" t="s">
        <v>13</v>
      </c>
      <c r="L22" s="38" t="s">
        <v>67</v>
      </c>
      <c r="M22" s="39"/>
      <c r="N22" s="5"/>
      <c r="O22" s="17" t="s">
        <v>69</v>
      </c>
      <c r="P22" s="75">
        <v>8020420</v>
      </c>
      <c r="Q22" s="12"/>
      <c r="R22" s="30">
        <f t="shared" si="0"/>
        <v>0</v>
      </c>
      <c r="S22" s="51">
        <f t="shared" si="1"/>
        <v>2673473.3333333335</v>
      </c>
      <c r="T22" s="66">
        <v>2.29</v>
      </c>
      <c r="U22" s="32">
        <f t="shared" si="2"/>
        <v>0.76333333333333331</v>
      </c>
      <c r="V22" s="5" t="s">
        <v>68</v>
      </c>
      <c r="X22" s="3">
        <v>6130600</v>
      </c>
      <c r="Y22" s="65">
        <f t="shared" si="3"/>
        <v>2.29</v>
      </c>
      <c r="AD22" s="72"/>
    </row>
    <row r="23" spans="2:30" s="3" customFormat="1">
      <c r="B23" s="53" t="s">
        <v>8</v>
      </c>
      <c r="C23" s="53" t="s">
        <v>124</v>
      </c>
      <c r="D23" s="53" t="s">
        <v>125</v>
      </c>
      <c r="E23" s="64" t="s">
        <v>63</v>
      </c>
      <c r="F23" s="55" t="s">
        <v>126</v>
      </c>
      <c r="G23" s="53" t="s">
        <v>127</v>
      </c>
      <c r="H23" s="5" t="s">
        <v>11</v>
      </c>
      <c r="I23" s="5" t="s">
        <v>37</v>
      </c>
      <c r="J23" s="26" t="s">
        <v>66</v>
      </c>
      <c r="K23" s="5" t="s">
        <v>13</v>
      </c>
      <c r="L23" s="38" t="s">
        <v>67</v>
      </c>
      <c r="M23" s="39"/>
      <c r="N23" s="5"/>
      <c r="O23" s="17" t="s">
        <v>69</v>
      </c>
      <c r="P23" s="10">
        <v>1047800</v>
      </c>
      <c r="Q23" s="12"/>
      <c r="R23" s="30">
        <f t="shared" si="0"/>
        <v>0</v>
      </c>
      <c r="S23" s="51">
        <f t="shared" si="1"/>
        <v>349266.66666666669</v>
      </c>
      <c r="T23" s="66">
        <v>1.7</v>
      </c>
      <c r="U23" s="32">
        <f t="shared" si="2"/>
        <v>0.56666666666666665</v>
      </c>
      <c r="V23" s="5" t="s">
        <v>68</v>
      </c>
      <c r="X23" s="3">
        <v>592800</v>
      </c>
      <c r="Y23" s="65">
        <f t="shared" si="3"/>
        <v>1.7</v>
      </c>
      <c r="AD23" s="72"/>
    </row>
    <row r="24" spans="2:30" s="3" customFormat="1">
      <c r="B24" s="53" t="s">
        <v>8</v>
      </c>
      <c r="C24" s="53" t="s">
        <v>128</v>
      </c>
      <c r="D24" s="53" t="s">
        <v>128</v>
      </c>
      <c r="E24" s="64" t="s">
        <v>63</v>
      </c>
      <c r="F24" s="55" t="s">
        <v>129</v>
      </c>
      <c r="G24" s="53" t="s">
        <v>108</v>
      </c>
      <c r="H24" s="5" t="s">
        <v>11</v>
      </c>
      <c r="I24" s="5" t="s">
        <v>37</v>
      </c>
      <c r="J24" s="26" t="s">
        <v>66</v>
      </c>
      <c r="K24" s="5" t="s">
        <v>13</v>
      </c>
      <c r="L24" s="38" t="s">
        <v>67</v>
      </c>
      <c r="M24" s="39"/>
      <c r="N24" s="5"/>
      <c r="O24" s="17" t="s">
        <v>69</v>
      </c>
      <c r="P24" s="10">
        <v>8883200</v>
      </c>
      <c r="R24" s="30">
        <f t="shared" si="0"/>
        <v>0</v>
      </c>
      <c r="S24" s="51">
        <f t="shared" si="1"/>
        <v>2961066.6666666665</v>
      </c>
      <c r="T24" s="66">
        <v>5.0999999999999996</v>
      </c>
      <c r="U24" s="32">
        <f t="shared" si="2"/>
        <v>1.7</v>
      </c>
      <c r="V24" s="5" t="s">
        <v>68</v>
      </c>
      <c r="X24" s="3">
        <v>15105300</v>
      </c>
      <c r="Y24" s="65">
        <f t="shared" si="3"/>
        <v>5.0999999999999996</v>
      </c>
      <c r="AD24" s="72"/>
    </row>
    <row r="25" spans="2:30">
      <c r="B25" s="53" t="s">
        <v>8</v>
      </c>
      <c r="C25" s="53" t="s">
        <v>130</v>
      </c>
      <c r="D25" s="53" t="s">
        <v>130</v>
      </c>
      <c r="E25" s="64" t="s">
        <v>63</v>
      </c>
      <c r="F25" s="55" t="s">
        <v>131</v>
      </c>
      <c r="G25" s="53" t="s">
        <v>108</v>
      </c>
      <c r="H25" s="1" t="s">
        <v>11</v>
      </c>
      <c r="I25" s="1" t="s">
        <v>37</v>
      </c>
      <c r="J25" s="26" t="s">
        <v>66</v>
      </c>
      <c r="K25" s="1" t="s">
        <v>13</v>
      </c>
      <c r="L25" s="38" t="s">
        <v>67</v>
      </c>
      <c r="M25" s="40"/>
      <c r="N25" s="1"/>
      <c r="O25" s="17" t="s">
        <v>69</v>
      </c>
      <c r="P25" s="10">
        <v>30332600</v>
      </c>
      <c r="Q25" s="12"/>
      <c r="R25" s="30">
        <f t="shared" si="0"/>
        <v>0</v>
      </c>
      <c r="S25" s="51">
        <f t="shared" si="1"/>
        <v>10110866.666666666</v>
      </c>
      <c r="T25" s="67">
        <v>5.04</v>
      </c>
      <c r="U25" s="32">
        <f t="shared" si="2"/>
        <v>1.68</v>
      </c>
      <c r="V25" s="1" t="s">
        <v>68</v>
      </c>
      <c r="X25" s="3">
        <v>50988900</v>
      </c>
      <c r="Y25" s="65">
        <f t="shared" si="3"/>
        <v>5.04</v>
      </c>
      <c r="Z25" s="3"/>
      <c r="AA25" s="3"/>
      <c r="AB25" s="3"/>
      <c r="AC25" s="3"/>
      <c r="AD25" s="72"/>
    </row>
    <row r="26" spans="2:30">
      <c r="B26" s="53" t="s">
        <v>8</v>
      </c>
      <c r="C26" s="53" t="s">
        <v>133</v>
      </c>
      <c r="D26" s="53" t="s">
        <v>134</v>
      </c>
      <c r="E26" s="64" t="s">
        <v>63</v>
      </c>
      <c r="F26" s="55" t="s">
        <v>135</v>
      </c>
      <c r="G26" s="53" t="s">
        <v>73</v>
      </c>
      <c r="H26" s="1" t="s">
        <v>11</v>
      </c>
      <c r="I26" s="1" t="s">
        <v>37</v>
      </c>
      <c r="J26" s="26" t="s">
        <v>66</v>
      </c>
      <c r="K26" s="1" t="s">
        <v>13</v>
      </c>
      <c r="L26" s="38" t="s">
        <v>67</v>
      </c>
      <c r="M26" s="40"/>
      <c r="N26" s="1"/>
      <c r="O26" s="17" t="s">
        <v>69</v>
      </c>
      <c r="P26" s="10">
        <v>3290500</v>
      </c>
      <c r="Q26" s="12"/>
      <c r="R26" s="30">
        <f t="shared" si="0"/>
        <v>0</v>
      </c>
      <c r="S26" s="51">
        <f t="shared" si="1"/>
        <v>1096833.3333333333</v>
      </c>
      <c r="T26" s="67">
        <v>11.2</v>
      </c>
      <c r="U26" s="32">
        <f t="shared" si="2"/>
        <v>3.7333333333333329</v>
      </c>
      <c r="V26" s="1" t="s">
        <v>68</v>
      </c>
      <c r="X26" s="3">
        <v>12288000</v>
      </c>
      <c r="Y26" s="65">
        <f t="shared" si="3"/>
        <v>11.2</v>
      </c>
      <c r="Z26" s="3"/>
      <c r="AA26" s="3"/>
      <c r="AB26" s="3"/>
      <c r="AC26" s="3"/>
      <c r="AD26" s="72"/>
    </row>
    <row r="27" spans="2:30">
      <c r="B27" s="53" t="s">
        <v>8</v>
      </c>
      <c r="C27" s="53" t="s">
        <v>136</v>
      </c>
      <c r="D27" s="53" t="s">
        <v>136</v>
      </c>
      <c r="E27" s="64" t="s">
        <v>63</v>
      </c>
      <c r="F27" s="55" t="s">
        <v>137</v>
      </c>
      <c r="G27" s="53" t="s">
        <v>76</v>
      </c>
      <c r="H27" s="1" t="s">
        <v>11</v>
      </c>
      <c r="I27" s="1" t="s">
        <v>37</v>
      </c>
      <c r="J27" s="26" t="s">
        <v>66</v>
      </c>
      <c r="K27" s="1" t="s">
        <v>13</v>
      </c>
      <c r="L27" s="38" t="s">
        <v>67</v>
      </c>
      <c r="M27" s="40"/>
      <c r="N27" s="1"/>
      <c r="O27" s="17" t="s">
        <v>69</v>
      </c>
      <c r="P27" s="10">
        <v>133400</v>
      </c>
      <c r="Q27" s="12"/>
      <c r="R27" s="30">
        <f t="shared" si="0"/>
        <v>0</v>
      </c>
      <c r="S27" s="51">
        <f t="shared" si="1"/>
        <v>44466.666666666664</v>
      </c>
      <c r="T27" s="67">
        <v>16</v>
      </c>
      <c r="U27" s="32">
        <f t="shared" si="2"/>
        <v>5.333333333333333</v>
      </c>
      <c r="V27" s="1" t="s">
        <v>68</v>
      </c>
      <c r="X27" s="3">
        <v>711300</v>
      </c>
      <c r="Y27" s="65">
        <f t="shared" si="3"/>
        <v>16</v>
      </c>
      <c r="Z27" s="3"/>
      <c r="AA27" s="3"/>
      <c r="AB27" s="3"/>
      <c r="AC27" s="3"/>
      <c r="AD27" s="72"/>
    </row>
    <row r="28" spans="2:30">
      <c r="B28" s="53" t="s">
        <v>8</v>
      </c>
      <c r="C28" s="53" t="s">
        <v>138</v>
      </c>
      <c r="D28" s="53" t="s">
        <v>138</v>
      </c>
      <c r="E28" s="64" t="s">
        <v>63</v>
      </c>
      <c r="F28" s="55" t="s">
        <v>139</v>
      </c>
      <c r="G28" s="53" t="s">
        <v>105</v>
      </c>
      <c r="H28" s="1" t="s">
        <v>18</v>
      </c>
      <c r="I28" s="1" t="s">
        <v>37</v>
      </c>
      <c r="J28" s="26" t="s">
        <v>66</v>
      </c>
      <c r="K28" s="1" t="s">
        <v>13</v>
      </c>
      <c r="L28" s="38" t="s">
        <v>32</v>
      </c>
      <c r="M28" s="40" t="s">
        <v>332</v>
      </c>
      <c r="N28" s="1"/>
      <c r="O28" s="17" t="s">
        <v>333</v>
      </c>
      <c r="P28" s="10">
        <v>1100</v>
      </c>
      <c r="Q28" s="12"/>
      <c r="R28" s="30">
        <f t="shared" si="0"/>
        <v>0</v>
      </c>
      <c r="S28" s="51">
        <f t="shared" si="1"/>
        <v>366.66666666666669</v>
      </c>
      <c r="T28" s="67">
        <v>0</v>
      </c>
      <c r="U28" s="32">
        <f t="shared" si="2"/>
        <v>0</v>
      </c>
      <c r="V28" s="1" t="s">
        <v>334</v>
      </c>
      <c r="X28" s="3">
        <v>0</v>
      </c>
      <c r="Y28" s="65">
        <f t="shared" si="3"/>
        <v>0</v>
      </c>
      <c r="Z28" s="3"/>
      <c r="AA28" s="3"/>
      <c r="AB28" s="3"/>
      <c r="AC28" s="3"/>
      <c r="AD28" s="72"/>
    </row>
    <row r="29" spans="2:30" ht="36">
      <c r="B29" s="53" t="s">
        <v>8</v>
      </c>
      <c r="C29" s="53" t="s">
        <v>140</v>
      </c>
      <c r="D29" s="53" t="s">
        <v>141</v>
      </c>
      <c r="E29" s="64" t="s">
        <v>63</v>
      </c>
      <c r="F29" s="55" t="s">
        <v>142</v>
      </c>
      <c r="G29" s="53" t="s">
        <v>65</v>
      </c>
      <c r="H29" s="1" t="s">
        <v>18</v>
      </c>
      <c r="I29" s="1" t="s">
        <v>37</v>
      </c>
      <c r="J29" s="26" t="s">
        <v>66</v>
      </c>
      <c r="K29" s="1" t="s">
        <v>13</v>
      </c>
      <c r="L29" s="38" t="s">
        <v>67</v>
      </c>
      <c r="M29" s="40"/>
      <c r="N29" s="68"/>
      <c r="O29" s="17" t="s">
        <v>69</v>
      </c>
      <c r="P29" s="10">
        <v>683430</v>
      </c>
      <c r="Q29" s="12"/>
      <c r="R29" s="30">
        <f t="shared" si="0"/>
        <v>0</v>
      </c>
      <c r="S29" s="51">
        <f t="shared" si="1"/>
        <v>227810</v>
      </c>
      <c r="T29" s="67">
        <v>1.77</v>
      </c>
      <c r="U29" s="32">
        <f t="shared" si="2"/>
        <v>0.59</v>
      </c>
      <c r="V29" s="68" t="s">
        <v>307</v>
      </c>
      <c r="X29" s="3">
        <v>402570</v>
      </c>
      <c r="Y29" s="65">
        <f t="shared" si="3"/>
        <v>1.77</v>
      </c>
      <c r="Z29" s="3"/>
      <c r="AA29" s="3"/>
      <c r="AB29" s="3"/>
      <c r="AC29" s="3"/>
      <c r="AD29" s="72"/>
    </row>
    <row r="30" spans="2:30">
      <c r="B30" s="53" t="s">
        <v>8</v>
      </c>
      <c r="C30" s="53" t="s">
        <v>143</v>
      </c>
      <c r="D30" s="53" t="s">
        <v>144</v>
      </c>
      <c r="E30" s="64" t="s">
        <v>63</v>
      </c>
      <c r="F30" s="55" t="s">
        <v>145</v>
      </c>
      <c r="G30" s="53" t="s">
        <v>146</v>
      </c>
      <c r="H30" s="1" t="s">
        <v>11</v>
      </c>
      <c r="I30" s="1" t="s">
        <v>37</v>
      </c>
      <c r="J30" s="26" t="s">
        <v>66</v>
      </c>
      <c r="K30" s="1" t="s">
        <v>13</v>
      </c>
      <c r="L30" s="38" t="s">
        <v>67</v>
      </c>
      <c r="M30" s="40"/>
      <c r="N30" s="1"/>
      <c r="O30" s="17" t="s">
        <v>69</v>
      </c>
      <c r="P30" s="10">
        <v>5241160</v>
      </c>
      <c r="Q30" s="12"/>
      <c r="R30" s="30">
        <f t="shared" si="0"/>
        <v>0</v>
      </c>
      <c r="S30" s="51">
        <f t="shared" si="1"/>
        <v>1747053.3333333333</v>
      </c>
      <c r="T30" s="67">
        <v>4.55</v>
      </c>
      <c r="U30" s="32">
        <f t="shared" si="2"/>
        <v>1.5166666666666666</v>
      </c>
      <c r="V30" s="1" t="s">
        <v>68</v>
      </c>
      <c r="X30" s="3">
        <v>7950400</v>
      </c>
      <c r="Y30" s="65">
        <f t="shared" si="3"/>
        <v>4.55</v>
      </c>
      <c r="Z30" s="3"/>
      <c r="AA30" s="3"/>
      <c r="AB30" s="3"/>
      <c r="AC30" s="3"/>
      <c r="AD30" s="72"/>
    </row>
    <row r="31" spans="2:30">
      <c r="B31" s="53" t="s">
        <v>8</v>
      </c>
      <c r="C31" s="53" t="s">
        <v>147</v>
      </c>
      <c r="D31" s="53" t="s">
        <v>147</v>
      </c>
      <c r="E31" s="64" t="s">
        <v>63</v>
      </c>
      <c r="F31" s="55" t="s">
        <v>148</v>
      </c>
      <c r="G31" s="53" t="s">
        <v>149</v>
      </c>
      <c r="H31" s="1" t="s">
        <v>11</v>
      </c>
      <c r="I31" s="1" t="s">
        <v>37</v>
      </c>
      <c r="J31" s="26" t="s">
        <v>66</v>
      </c>
      <c r="K31" s="1" t="s">
        <v>13</v>
      </c>
      <c r="L31" s="38" t="s">
        <v>67</v>
      </c>
      <c r="M31" s="40"/>
      <c r="N31" s="1"/>
      <c r="O31" s="17" t="s">
        <v>69</v>
      </c>
      <c r="P31" s="10">
        <v>100800</v>
      </c>
      <c r="Q31" s="12"/>
      <c r="R31" s="30">
        <f t="shared" si="0"/>
        <v>0</v>
      </c>
      <c r="S31" s="51">
        <f t="shared" si="1"/>
        <v>33600</v>
      </c>
      <c r="T31" s="67">
        <v>9.69</v>
      </c>
      <c r="U31" s="32">
        <f t="shared" si="2"/>
        <v>3.23</v>
      </c>
      <c r="V31" s="1" t="s">
        <v>68</v>
      </c>
      <c r="X31" s="3">
        <v>325720</v>
      </c>
      <c r="Y31" s="65">
        <f t="shared" si="3"/>
        <v>9.69</v>
      </c>
      <c r="Z31" s="3"/>
      <c r="AA31" s="3"/>
      <c r="AB31" s="3"/>
      <c r="AC31" s="3"/>
      <c r="AD31" s="72"/>
    </row>
    <row r="32" spans="2:30">
      <c r="B32" s="53" t="s">
        <v>8</v>
      </c>
      <c r="C32" s="53" t="s">
        <v>150</v>
      </c>
      <c r="D32" s="53" t="s">
        <v>150</v>
      </c>
      <c r="E32" s="64" t="s">
        <v>63</v>
      </c>
      <c r="F32" s="55" t="s">
        <v>151</v>
      </c>
      <c r="G32" s="53" t="s">
        <v>152</v>
      </c>
      <c r="H32" s="1" t="s">
        <v>11</v>
      </c>
      <c r="I32" s="1" t="s">
        <v>37</v>
      </c>
      <c r="J32" s="26" t="s">
        <v>66</v>
      </c>
      <c r="K32" s="1" t="s">
        <v>13</v>
      </c>
      <c r="L32" s="38" t="s">
        <v>67</v>
      </c>
      <c r="M32" s="40"/>
      <c r="N32" s="1"/>
      <c r="O32" s="17" t="s">
        <v>69</v>
      </c>
      <c r="P32" s="10">
        <v>12709110</v>
      </c>
      <c r="Q32" s="12"/>
      <c r="R32" s="30">
        <f t="shared" si="0"/>
        <v>0</v>
      </c>
      <c r="S32" s="51">
        <f t="shared" si="1"/>
        <v>4236370</v>
      </c>
      <c r="T32" s="67">
        <v>4.7300000000000004</v>
      </c>
      <c r="U32" s="32">
        <f t="shared" si="2"/>
        <v>1.5766666666666669</v>
      </c>
      <c r="V32" s="1" t="s">
        <v>68</v>
      </c>
      <c r="X32" s="3">
        <v>20033550</v>
      </c>
      <c r="Y32" s="65">
        <f t="shared" si="3"/>
        <v>4.7300000000000004</v>
      </c>
      <c r="Z32" s="3"/>
      <c r="AA32" s="3"/>
      <c r="AB32" s="3"/>
      <c r="AC32" s="3"/>
      <c r="AD32" s="72"/>
    </row>
    <row r="33" spans="2:30">
      <c r="B33" s="53" t="s">
        <v>8</v>
      </c>
      <c r="C33" s="53" t="s">
        <v>154</v>
      </c>
      <c r="D33" s="53" t="s">
        <v>155</v>
      </c>
      <c r="E33" s="64" t="s">
        <v>63</v>
      </c>
      <c r="F33" s="55" t="s">
        <v>156</v>
      </c>
      <c r="G33" s="53" t="s">
        <v>157</v>
      </c>
      <c r="H33" s="1" t="s">
        <v>34</v>
      </c>
      <c r="I33" s="1" t="s">
        <v>37</v>
      </c>
      <c r="J33" s="26" t="s">
        <v>66</v>
      </c>
      <c r="K33" s="1" t="s">
        <v>13</v>
      </c>
      <c r="L33" s="38" t="s">
        <v>67</v>
      </c>
      <c r="M33" s="40"/>
      <c r="N33" s="1"/>
      <c r="O33" s="17" t="s">
        <v>69</v>
      </c>
      <c r="P33" s="10">
        <v>552300</v>
      </c>
      <c r="Q33" s="12"/>
      <c r="R33" s="30">
        <f t="shared" si="0"/>
        <v>0</v>
      </c>
      <c r="S33" s="51">
        <f t="shared" si="1"/>
        <v>184100</v>
      </c>
      <c r="T33" s="67">
        <v>15.34</v>
      </c>
      <c r="U33" s="32">
        <f t="shared" si="2"/>
        <v>5.1133333333333333</v>
      </c>
      <c r="V33" s="1" t="s">
        <v>68</v>
      </c>
      <c r="X33" s="3">
        <v>2823600</v>
      </c>
      <c r="Y33" s="65">
        <f t="shared" si="3"/>
        <v>15.34</v>
      </c>
      <c r="Z33" s="3"/>
      <c r="AA33" s="3"/>
      <c r="AB33" s="3"/>
      <c r="AC33" s="3"/>
      <c r="AD33" s="72"/>
    </row>
    <row r="34" spans="2:30">
      <c r="B34" s="53" t="s">
        <v>8</v>
      </c>
      <c r="C34" s="53" t="s">
        <v>158</v>
      </c>
      <c r="D34" s="53" t="s">
        <v>159</v>
      </c>
      <c r="E34" s="64" t="s">
        <v>63</v>
      </c>
      <c r="F34" s="55" t="s">
        <v>160</v>
      </c>
      <c r="G34" s="53" t="s">
        <v>161</v>
      </c>
      <c r="H34" s="1" t="s">
        <v>18</v>
      </c>
      <c r="I34" s="1" t="s">
        <v>37</v>
      </c>
      <c r="J34" s="26" t="s">
        <v>66</v>
      </c>
      <c r="K34" s="1" t="s">
        <v>13</v>
      </c>
      <c r="L34" s="38" t="s">
        <v>67</v>
      </c>
      <c r="M34" s="40"/>
      <c r="N34" s="1"/>
      <c r="O34" s="17" t="s">
        <v>69</v>
      </c>
      <c r="P34" s="10">
        <v>3008300</v>
      </c>
      <c r="Q34" s="12"/>
      <c r="R34" s="30">
        <f t="shared" si="0"/>
        <v>0</v>
      </c>
      <c r="S34" s="51">
        <f t="shared" si="1"/>
        <v>1002766.6666666666</v>
      </c>
      <c r="T34" s="67">
        <v>7.57</v>
      </c>
      <c r="U34" s="32">
        <f t="shared" si="2"/>
        <v>2.5233333333333334</v>
      </c>
      <c r="V34" s="1" t="s">
        <v>68</v>
      </c>
      <c r="X34" s="3">
        <v>7595400</v>
      </c>
      <c r="Y34" s="65">
        <f t="shared" si="3"/>
        <v>7.57</v>
      </c>
      <c r="Z34" s="3"/>
      <c r="AA34" s="3"/>
      <c r="AB34" s="3"/>
      <c r="AC34" s="3"/>
      <c r="AD34" s="72"/>
    </row>
    <row r="35" spans="2:30">
      <c r="B35" s="53" t="s">
        <v>8</v>
      </c>
      <c r="C35" s="53" t="s">
        <v>162</v>
      </c>
      <c r="D35" s="53" t="s">
        <v>163</v>
      </c>
      <c r="E35" s="64" t="s">
        <v>63</v>
      </c>
      <c r="F35" s="55" t="s">
        <v>164</v>
      </c>
      <c r="G35" s="53" t="s">
        <v>114</v>
      </c>
      <c r="H35" s="1" t="s">
        <v>18</v>
      </c>
      <c r="I35" s="1" t="s">
        <v>37</v>
      </c>
      <c r="J35" s="26" t="s">
        <v>66</v>
      </c>
      <c r="K35" s="1" t="s">
        <v>13</v>
      </c>
      <c r="L35" s="38" t="s">
        <v>67</v>
      </c>
      <c r="M35" s="40"/>
      <c r="N35" s="1"/>
      <c r="O35" s="17" t="s">
        <v>69</v>
      </c>
      <c r="P35" s="10">
        <v>3384500</v>
      </c>
      <c r="Q35" s="12"/>
      <c r="R35" s="30">
        <f t="shared" si="0"/>
        <v>0</v>
      </c>
      <c r="S35" s="51">
        <f t="shared" si="1"/>
        <v>1128166.6666666667</v>
      </c>
      <c r="T35" s="67">
        <v>7.13</v>
      </c>
      <c r="U35" s="32">
        <f t="shared" si="2"/>
        <v>2.3766666666666665</v>
      </c>
      <c r="V35" s="1" t="s">
        <v>68</v>
      </c>
      <c r="X35" s="3">
        <v>8044000</v>
      </c>
      <c r="Y35" s="65">
        <f t="shared" si="3"/>
        <v>7.13</v>
      </c>
      <c r="Z35" s="3"/>
      <c r="AA35" s="3"/>
      <c r="AB35" s="3"/>
      <c r="AC35" s="3"/>
      <c r="AD35" s="72"/>
    </row>
    <row r="36" spans="2:30">
      <c r="B36" s="53" t="s">
        <v>8</v>
      </c>
      <c r="C36" s="53" t="s">
        <v>165</v>
      </c>
      <c r="D36" s="53" t="s">
        <v>165</v>
      </c>
      <c r="E36" s="64" t="s">
        <v>63</v>
      </c>
      <c r="F36" s="55" t="s">
        <v>166</v>
      </c>
      <c r="G36" s="53" t="s">
        <v>119</v>
      </c>
      <c r="H36" s="1" t="s">
        <v>34</v>
      </c>
      <c r="I36" s="1" t="s">
        <v>37</v>
      </c>
      <c r="J36" s="26" t="s">
        <v>66</v>
      </c>
      <c r="K36" s="1" t="s">
        <v>13</v>
      </c>
      <c r="L36" s="38" t="s">
        <v>67</v>
      </c>
      <c r="M36" s="40"/>
      <c r="N36" s="1"/>
      <c r="O36" s="17" t="s">
        <v>69</v>
      </c>
      <c r="P36" s="10">
        <v>971800</v>
      </c>
      <c r="Q36" s="12"/>
      <c r="R36" s="30">
        <f t="shared" si="0"/>
        <v>0</v>
      </c>
      <c r="S36" s="51">
        <f t="shared" si="1"/>
        <v>323933.33333333331</v>
      </c>
      <c r="T36" s="67">
        <v>13</v>
      </c>
      <c r="U36" s="32">
        <f t="shared" si="2"/>
        <v>4.333333333333333</v>
      </c>
      <c r="V36" s="1" t="s">
        <v>68</v>
      </c>
      <c r="X36" s="3">
        <v>4212500</v>
      </c>
      <c r="Y36" s="65">
        <f t="shared" si="3"/>
        <v>13</v>
      </c>
      <c r="Z36" s="3"/>
      <c r="AA36" s="3"/>
      <c r="AB36" s="3"/>
      <c r="AC36" s="3"/>
      <c r="AD36" s="72"/>
    </row>
    <row r="37" spans="2:30">
      <c r="B37" s="53" t="s">
        <v>8</v>
      </c>
      <c r="C37" s="53" t="s">
        <v>167</v>
      </c>
      <c r="D37" s="53" t="s">
        <v>167</v>
      </c>
      <c r="E37" s="64" t="s">
        <v>63</v>
      </c>
      <c r="F37" s="55" t="s">
        <v>168</v>
      </c>
      <c r="G37" s="53" t="s">
        <v>169</v>
      </c>
      <c r="H37" s="1" t="s">
        <v>18</v>
      </c>
      <c r="I37" s="1" t="s">
        <v>37</v>
      </c>
      <c r="J37" s="26" t="s">
        <v>66</v>
      </c>
      <c r="K37" s="1" t="s">
        <v>13</v>
      </c>
      <c r="L37" s="38" t="s">
        <v>32</v>
      </c>
      <c r="M37" s="40" t="s">
        <v>332</v>
      </c>
      <c r="N37" s="1"/>
      <c r="O37" s="17" t="s">
        <v>333</v>
      </c>
      <c r="P37" s="10">
        <v>3906</v>
      </c>
      <c r="Q37" s="12"/>
      <c r="R37" s="30">
        <f t="shared" si="0"/>
        <v>0</v>
      </c>
      <c r="S37" s="51">
        <f t="shared" si="1"/>
        <v>1302</v>
      </c>
      <c r="T37" s="67">
        <v>0</v>
      </c>
      <c r="U37" s="32">
        <f t="shared" si="2"/>
        <v>0</v>
      </c>
      <c r="V37" s="1" t="s">
        <v>334</v>
      </c>
      <c r="X37" s="3">
        <v>0</v>
      </c>
      <c r="Y37" s="65">
        <f t="shared" si="3"/>
        <v>0</v>
      </c>
      <c r="Z37" s="3"/>
      <c r="AA37" s="3"/>
      <c r="AB37" s="3"/>
      <c r="AC37" s="3"/>
      <c r="AD37" s="72"/>
    </row>
    <row r="38" spans="2:30">
      <c r="B38" s="53" t="s">
        <v>8</v>
      </c>
      <c r="C38" s="53" t="s">
        <v>170</v>
      </c>
      <c r="D38" s="53" t="s">
        <v>170</v>
      </c>
      <c r="E38" s="64" t="s">
        <v>63</v>
      </c>
      <c r="F38" s="55" t="s">
        <v>171</v>
      </c>
      <c r="G38" s="53" t="s">
        <v>73</v>
      </c>
      <c r="H38" s="1" t="s">
        <v>18</v>
      </c>
      <c r="I38" s="1" t="s">
        <v>37</v>
      </c>
      <c r="J38" s="26" t="s">
        <v>66</v>
      </c>
      <c r="K38" s="1" t="s">
        <v>13</v>
      </c>
      <c r="L38" s="38" t="s">
        <v>67</v>
      </c>
      <c r="M38" s="40"/>
      <c r="N38" s="1"/>
      <c r="O38" s="17" t="s">
        <v>333</v>
      </c>
      <c r="P38" s="10">
        <v>35072</v>
      </c>
      <c r="Q38" s="12"/>
      <c r="R38" s="30">
        <f t="shared" si="0"/>
        <v>0</v>
      </c>
      <c r="S38" s="51">
        <f t="shared" si="1"/>
        <v>11690.666666666666</v>
      </c>
      <c r="T38" s="67">
        <v>37.479999999999997</v>
      </c>
      <c r="U38" s="32">
        <f t="shared" si="2"/>
        <v>12.493333333333332</v>
      </c>
      <c r="V38" s="1" t="s">
        <v>68</v>
      </c>
      <c r="X38" s="3">
        <v>438144</v>
      </c>
      <c r="Y38" s="65">
        <f t="shared" si="3"/>
        <v>37.479999999999997</v>
      </c>
      <c r="Z38" s="3"/>
      <c r="AA38" s="3"/>
      <c r="AB38" s="3"/>
      <c r="AC38" s="3"/>
      <c r="AD38" s="72"/>
    </row>
    <row r="39" spans="2:30">
      <c r="B39" s="53" t="s">
        <v>8</v>
      </c>
      <c r="C39" s="53" t="s">
        <v>172</v>
      </c>
      <c r="D39" s="53" t="s">
        <v>172</v>
      </c>
      <c r="E39" s="64" t="s">
        <v>63</v>
      </c>
      <c r="F39" s="55" t="s">
        <v>173</v>
      </c>
      <c r="G39" s="53" t="s">
        <v>76</v>
      </c>
      <c r="H39" s="1" t="s">
        <v>18</v>
      </c>
      <c r="I39" s="1" t="s">
        <v>37</v>
      </c>
      <c r="J39" s="26" t="s">
        <v>66</v>
      </c>
      <c r="K39" s="1" t="s">
        <v>13</v>
      </c>
      <c r="L39" s="38" t="s">
        <v>67</v>
      </c>
      <c r="M39" s="40"/>
      <c r="N39" s="1"/>
      <c r="O39" s="17" t="s">
        <v>333</v>
      </c>
      <c r="P39" s="10">
        <v>1680</v>
      </c>
      <c r="Q39" s="12"/>
      <c r="R39" s="30">
        <f t="shared" si="0"/>
        <v>0</v>
      </c>
      <c r="S39" s="51">
        <f t="shared" si="1"/>
        <v>560</v>
      </c>
      <c r="T39" s="67">
        <v>13.3</v>
      </c>
      <c r="U39" s="32">
        <f t="shared" si="2"/>
        <v>4.4333333333333336</v>
      </c>
      <c r="V39" s="1" t="s">
        <v>68</v>
      </c>
      <c r="X39" s="3">
        <v>7448</v>
      </c>
      <c r="Y39" s="65">
        <f t="shared" si="3"/>
        <v>13.3</v>
      </c>
      <c r="Z39" s="3"/>
      <c r="AA39" s="3"/>
      <c r="AB39" s="3"/>
      <c r="AC39" s="3"/>
      <c r="AD39" s="72"/>
    </row>
    <row r="40" spans="2:30">
      <c r="B40" s="53" t="s">
        <v>8</v>
      </c>
      <c r="C40" s="53" t="s">
        <v>174</v>
      </c>
      <c r="D40" s="53" t="s">
        <v>174</v>
      </c>
      <c r="E40" s="64" t="s">
        <v>63</v>
      </c>
      <c r="F40" s="55" t="s">
        <v>175</v>
      </c>
      <c r="G40" s="53" t="s">
        <v>169</v>
      </c>
      <c r="H40" s="1" t="s">
        <v>18</v>
      </c>
      <c r="I40" s="1" t="s">
        <v>37</v>
      </c>
      <c r="J40" s="26" t="s">
        <v>66</v>
      </c>
      <c r="K40" s="1" t="s">
        <v>13</v>
      </c>
      <c r="L40" s="38" t="s">
        <v>67</v>
      </c>
      <c r="M40" s="40"/>
      <c r="N40" s="1"/>
      <c r="O40" s="17" t="s">
        <v>69</v>
      </c>
      <c r="P40" s="10">
        <v>35798</v>
      </c>
      <c r="Q40" s="12"/>
      <c r="R40" s="30">
        <f t="shared" si="0"/>
        <v>0</v>
      </c>
      <c r="S40" s="51">
        <f t="shared" si="1"/>
        <v>11932.666666666666</v>
      </c>
      <c r="T40" s="67">
        <v>12.9</v>
      </c>
      <c r="U40" s="32">
        <f t="shared" si="2"/>
        <v>4.3</v>
      </c>
      <c r="V40" s="1" t="s">
        <v>68</v>
      </c>
      <c r="X40" s="3">
        <v>153902</v>
      </c>
      <c r="Y40" s="65">
        <f t="shared" si="3"/>
        <v>12.9</v>
      </c>
      <c r="Z40" s="3"/>
      <c r="AA40" s="3"/>
      <c r="AB40" s="3"/>
      <c r="AC40" s="3"/>
      <c r="AD40" s="72"/>
    </row>
    <row r="41" spans="2:30">
      <c r="B41" s="53" t="s">
        <v>8</v>
      </c>
      <c r="C41" s="53" t="s">
        <v>176</v>
      </c>
      <c r="D41" s="53" t="s">
        <v>176</v>
      </c>
      <c r="E41" s="64" t="s">
        <v>63</v>
      </c>
      <c r="F41" s="55" t="s">
        <v>177</v>
      </c>
      <c r="G41" s="53" t="s">
        <v>73</v>
      </c>
      <c r="H41" s="1" t="s">
        <v>18</v>
      </c>
      <c r="I41" s="1" t="s">
        <v>37</v>
      </c>
      <c r="J41" s="26" t="s">
        <v>66</v>
      </c>
      <c r="K41" s="1" t="s">
        <v>13</v>
      </c>
      <c r="L41" s="38" t="s">
        <v>67</v>
      </c>
      <c r="M41" s="40"/>
      <c r="N41" s="1"/>
      <c r="O41" s="17" t="s">
        <v>69</v>
      </c>
      <c r="P41" s="10">
        <v>488860</v>
      </c>
      <c r="Q41" s="12"/>
      <c r="R41" s="30">
        <f t="shared" si="0"/>
        <v>0</v>
      </c>
      <c r="S41" s="51">
        <f t="shared" si="1"/>
        <v>162953.33333333334</v>
      </c>
      <c r="T41" s="67">
        <v>9.74</v>
      </c>
      <c r="U41" s="32">
        <f t="shared" si="2"/>
        <v>3.2466666666666666</v>
      </c>
      <c r="V41" s="1" t="s">
        <v>68</v>
      </c>
      <c r="X41" s="3">
        <v>1587668</v>
      </c>
      <c r="Y41" s="65">
        <f t="shared" si="3"/>
        <v>9.74</v>
      </c>
      <c r="Z41" s="3"/>
      <c r="AA41" s="3"/>
      <c r="AB41" s="3"/>
      <c r="AC41" s="3"/>
      <c r="AD41" s="72"/>
    </row>
    <row r="42" spans="2:30">
      <c r="B42" s="53" t="s">
        <v>8</v>
      </c>
      <c r="C42" s="53" t="s">
        <v>178</v>
      </c>
      <c r="D42" s="53" t="s">
        <v>178</v>
      </c>
      <c r="E42" s="64" t="s">
        <v>63</v>
      </c>
      <c r="F42" s="55" t="s">
        <v>179</v>
      </c>
      <c r="G42" s="53" t="s">
        <v>76</v>
      </c>
      <c r="H42" s="1" t="s">
        <v>18</v>
      </c>
      <c r="I42" s="1" t="s">
        <v>37</v>
      </c>
      <c r="J42" s="26" t="s">
        <v>66</v>
      </c>
      <c r="K42" s="1" t="s">
        <v>13</v>
      </c>
      <c r="L42" s="38" t="s">
        <v>67</v>
      </c>
      <c r="M42" s="40"/>
      <c r="N42" s="1"/>
      <c r="O42" s="17" t="s">
        <v>69</v>
      </c>
      <c r="P42" s="10">
        <v>47544</v>
      </c>
      <c r="Q42" s="12"/>
      <c r="R42" s="30">
        <f t="shared" si="0"/>
        <v>0</v>
      </c>
      <c r="S42" s="51">
        <f t="shared" si="1"/>
        <v>15848</v>
      </c>
      <c r="T42" s="67">
        <v>16.03</v>
      </c>
      <c r="U42" s="32">
        <f t="shared" si="2"/>
        <v>5.3433333333333337</v>
      </c>
      <c r="V42" s="1" t="s">
        <v>68</v>
      </c>
      <c r="X42" s="3">
        <v>254072</v>
      </c>
      <c r="Y42" s="65">
        <f t="shared" si="3"/>
        <v>16.03</v>
      </c>
      <c r="Z42" s="3"/>
      <c r="AA42" s="3"/>
      <c r="AB42" s="3"/>
      <c r="AC42" s="3"/>
      <c r="AD42" s="72"/>
    </row>
    <row r="43" spans="2:30">
      <c r="B43" s="53" t="s">
        <v>8</v>
      </c>
      <c r="C43" s="53" t="s">
        <v>180</v>
      </c>
      <c r="D43" s="53" t="s">
        <v>181</v>
      </c>
      <c r="E43" s="64" t="s">
        <v>63</v>
      </c>
      <c r="F43" s="55" t="s">
        <v>182</v>
      </c>
      <c r="G43" s="53" t="s">
        <v>80</v>
      </c>
      <c r="H43" s="1" t="s">
        <v>34</v>
      </c>
      <c r="I43" s="1" t="s">
        <v>37</v>
      </c>
      <c r="J43" s="26" t="s">
        <v>66</v>
      </c>
      <c r="K43" s="1" t="s">
        <v>13</v>
      </c>
      <c r="L43" s="38" t="s">
        <v>67</v>
      </c>
      <c r="M43" s="40"/>
      <c r="N43" s="1"/>
      <c r="O43" s="17" t="s">
        <v>69</v>
      </c>
      <c r="P43" s="10">
        <v>4309600</v>
      </c>
      <c r="Q43" s="12"/>
      <c r="R43" s="30">
        <f t="shared" si="0"/>
        <v>0</v>
      </c>
      <c r="S43" s="51">
        <f t="shared" si="1"/>
        <v>1436533.3333333333</v>
      </c>
      <c r="T43" s="67">
        <v>8.08</v>
      </c>
      <c r="U43" s="32">
        <f t="shared" si="2"/>
        <v>2.6933333333333334</v>
      </c>
      <c r="V43" s="1" t="s">
        <v>68</v>
      </c>
      <c r="X43" s="3">
        <v>11600100</v>
      </c>
      <c r="Y43" s="65">
        <f t="shared" si="3"/>
        <v>8.08</v>
      </c>
      <c r="Z43" s="3"/>
      <c r="AA43" s="3"/>
      <c r="AB43" s="3"/>
      <c r="AC43" s="3"/>
      <c r="AD43" s="72"/>
    </row>
    <row r="44" spans="2:30" ht="36">
      <c r="B44" s="53" t="s">
        <v>8</v>
      </c>
      <c r="C44" s="53" t="s">
        <v>183</v>
      </c>
      <c r="D44" s="53" t="s">
        <v>183</v>
      </c>
      <c r="E44" s="64" t="s">
        <v>63</v>
      </c>
      <c r="F44" s="55" t="s">
        <v>184</v>
      </c>
      <c r="G44" s="53" t="s">
        <v>185</v>
      </c>
      <c r="H44" s="1" t="s">
        <v>34</v>
      </c>
      <c r="I44" s="1" t="s">
        <v>37</v>
      </c>
      <c r="J44" s="26" t="s">
        <v>66</v>
      </c>
      <c r="K44" s="1" t="s">
        <v>13</v>
      </c>
      <c r="L44" s="38" t="s">
        <v>67</v>
      </c>
      <c r="M44" s="40"/>
      <c r="N44" s="68"/>
      <c r="O44" s="17" t="s">
        <v>69</v>
      </c>
      <c r="P44" s="10">
        <v>2144800</v>
      </c>
      <c r="Q44" s="12"/>
      <c r="R44" s="30">
        <f t="shared" si="0"/>
        <v>0</v>
      </c>
      <c r="S44" s="51">
        <f t="shared" si="1"/>
        <v>714933.33333333337</v>
      </c>
      <c r="T44" s="67">
        <v>5.3</v>
      </c>
      <c r="U44" s="32">
        <f t="shared" si="2"/>
        <v>1.7666666666666666</v>
      </c>
      <c r="V44" s="68" t="s">
        <v>309</v>
      </c>
      <c r="X44" s="3">
        <v>3790900</v>
      </c>
      <c r="Y44" s="65">
        <f t="shared" si="3"/>
        <v>5.3</v>
      </c>
      <c r="Z44" s="3"/>
      <c r="AA44" s="3"/>
      <c r="AB44" s="3"/>
      <c r="AC44" s="3"/>
      <c r="AD44" s="72"/>
    </row>
    <row r="45" spans="2:30">
      <c r="B45" s="53" t="s">
        <v>8</v>
      </c>
      <c r="C45" s="53" t="s">
        <v>186</v>
      </c>
      <c r="D45" s="53" t="s">
        <v>187</v>
      </c>
      <c r="E45" s="64" t="s">
        <v>63</v>
      </c>
      <c r="F45" s="55" t="s">
        <v>188</v>
      </c>
      <c r="G45" s="53" t="s">
        <v>189</v>
      </c>
      <c r="H45" s="1" t="s">
        <v>11</v>
      </c>
      <c r="I45" s="1" t="s">
        <v>37</v>
      </c>
      <c r="J45" s="26" t="s">
        <v>66</v>
      </c>
      <c r="K45" s="1" t="s">
        <v>13</v>
      </c>
      <c r="L45" s="38" t="s">
        <v>67</v>
      </c>
      <c r="M45" s="40"/>
      <c r="N45" s="1"/>
      <c r="O45" s="17" t="s">
        <v>69</v>
      </c>
      <c r="P45" s="10">
        <v>2901800</v>
      </c>
      <c r="Q45" s="12"/>
      <c r="R45" s="30">
        <f t="shared" si="0"/>
        <v>0</v>
      </c>
      <c r="S45" s="51">
        <f t="shared" si="1"/>
        <v>967266.66666666663</v>
      </c>
      <c r="T45" s="67">
        <v>5.22</v>
      </c>
      <c r="U45" s="32">
        <f t="shared" si="2"/>
        <v>1.74</v>
      </c>
      <c r="V45" s="1" t="s">
        <v>68</v>
      </c>
      <c r="X45" s="3">
        <v>5051100</v>
      </c>
      <c r="Y45" s="65">
        <f t="shared" si="3"/>
        <v>5.22</v>
      </c>
      <c r="Z45" s="3"/>
      <c r="AA45" s="3"/>
      <c r="AB45" s="3"/>
      <c r="AC45" s="3"/>
      <c r="AD45" s="72"/>
    </row>
    <row r="46" spans="2:30">
      <c r="B46" s="53" t="s">
        <v>8</v>
      </c>
      <c r="C46" s="53" t="s">
        <v>190</v>
      </c>
      <c r="D46" s="53" t="s">
        <v>191</v>
      </c>
      <c r="E46" s="64" t="s">
        <v>63</v>
      </c>
      <c r="F46" s="55" t="s">
        <v>192</v>
      </c>
      <c r="G46" s="53" t="s">
        <v>65</v>
      </c>
      <c r="H46" s="1" t="s">
        <v>18</v>
      </c>
      <c r="I46" s="1" t="s">
        <v>37</v>
      </c>
      <c r="J46" s="26" t="s">
        <v>66</v>
      </c>
      <c r="K46" s="1" t="s">
        <v>13</v>
      </c>
      <c r="L46" s="38" t="s">
        <v>67</v>
      </c>
      <c r="M46" s="40"/>
      <c r="N46" s="1"/>
      <c r="O46" s="17" t="s">
        <v>69</v>
      </c>
      <c r="P46" s="10">
        <v>6018600</v>
      </c>
      <c r="Q46" s="12"/>
      <c r="R46" s="30">
        <f t="shared" si="0"/>
        <v>0</v>
      </c>
      <c r="S46" s="51">
        <f t="shared" si="1"/>
        <v>2006200</v>
      </c>
      <c r="T46" s="67">
        <v>12.31</v>
      </c>
      <c r="U46" s="32">
        <f t="shared" si="2"/>
        <v>4.1033333333333335</v>
      </c>
      <c r="V46" s="1" t="s">
        <v>68</v>
      </c>
      <c r="X46" s="3">
        <v>24694900</v>
      </c>
      <c r="Y46" s="65">
        <f t="shared" si="3"/>
        <v>12.31</v>
      </c>
      <c r="Z46" s="3"/>
      <c r="AA46" s="3"/>
      <c r="AB46" s="3"/>
      <c r="AC46" s="3"/>
      <c r="AD46" s="72"/>
    </row>
    <row r="47" spans="2:30">
      <c r="B47" s="53" t="s">
        <v>8</v>
      </c>
      <c r="C47" s="53" t="s">
        <v>193</v>
      </c>
      <c r="D47" s="53" t="s">
        <v>194</v>
      </c>
      <c r="E47" s="64" t="s">
        <v>63</v>
      </c>
      <c r="F47" s="55" t="s">
        <v>195</v>
      </c>
      <c r="G47" s="53" t="s">
        <v>73</v>
      </c>
      <c r="H47" s="1" t="s">
        <v>18</v>
      </c>
      <c r="I47" s="1" t="s">
        <v>37</v>
      </c>
      <c r="J47" s="26" t="s">
        <v>66</v>
      </c>
      <c r="K47" s="1" t="s">
        <v>13</v>
      </c>
      <c r="L47" s="38" t="s">
        <v>67</v>
      </c>
      <c r="M47" s="40"/>
      <c r="N47" s="1"/>
      <c r="O47" s="17" t="s">
        <v>69</v>
      </c>
      <c r="P47" s="10">
        <v>2553300</v>
      </c>
      <c r="Q47" s="12"/>
      <c r="R47" s="30">
        <f t="shared" si="0"/>
        <v>0</v>
      </c>
      <c r="S47" s="51">
        <f t="shared" si="1"/>
        <v>851100</v>
      </c>
      <c r="T47" s="67">
        <v>22.55</v>
      </c>
      <c r="U47" s="32">
        <f t="shared" si="2"/>
        <v>7.5166666666666666</v>
      </c>
      <c r="V47" s="1" t="s">
        <v>68</v>
      </c>
      <c r="X47" s="3">
        <v>19194100</v>
      </c>
      <c r="Y47" s="65">
        <f t="shared" si="3"/>
        <v>22.55</v>
      </c>
      <c r="Z47" s="3"/>
      <c r="AA47" s="3"/>
      <c r="AB47" s="3"/>
      <c r="AC47" s="3"/>
      <c r="AD47" s="72"/>
    </row>
    <row r="48" spans="2:30">
      <c r="B48" s="53" t="s">
        <v>8</v>
      </c>
      <c r="C48" s="53" t="s">
        <v>196</v>
      </c>
      <c r="D48" s="53" t="s">
        <v>197</v>
      </c>
      <c r="E48" s="64" t="s">
        <v>63</v>
      </c>
      <c r="F48" s="55" t="s">
        <v>198</v>
      </c>
      <c r="G48" s="53" t="s">
        <v>76</v>
      </c>
      <c r="H48" s="1" t="s">
        <v>34</v>
      </c>
      <c r="I48" s="1" t="s">
        <v>37</v>
      </c>
      <c r="J48" s="26" t="s">
        <v>66</v>
      </c>
      <c r="K48" s="1" t="s">
        <v>13</v>
      </c>
      <c r="L48" s="38" t="s">
        <v>67</v>
      </c>
      <c r="M48" s="40"/>
      <c r="N48" s="1"/>
      <c r="O48" s="17" t="s">
        <v>69</v>
      </c>
      <c r="P48" s="10">
        <v>3986440</v>
      </c>
      <c r="Q48" s="12"/>
      <c r="R48" s="30">
        <f t="shared" si="0"/>
        <v>0</v>
      </c>
      <c r="S48" s="51">
        <f t="shared" si="1"/>
        <v>1328813.3333333333</v>
      </c>
      <c r="T48" s="67">
        <v>7.29</v>
      </c>
      <c r="U48" s="32">
        <f t="shared" si="2"/>
        <v>2.4300000000000002</v>
      </c>
      <c r="V48" s="1" t="s">
        <v>68</v>
      </c>
      <c r="X48" s="3">
        <v>9683560</v>
      </c>
      <c r="Y48" s="65">
        <f t="shared" si="3"/>
        <v>7.29</v>
      </c>
      <c r="Z48" s="3"/>
      <c r="AA48" s="3"/>
      <c r="AB48" s="3"/>
      <c r="AC48" s="3"/>
      <c r="AD48" s="72"/>
    </row>
    <row r="49" spans="2:30">
      <c r="B49" s="53" t="s">
        <v>8</v>
      </c>
      <c r="C49" s="53" t="s">
        <v>199</v>
      </c>
      <c r="D49" s="53" t="s">
        <v>200</v>
      </c>
      <c r="E49" s="64" t="s">
        <v>63</v>
      </c>
      <c r="F49" s="55" t="s">
        <v>201</v>
      </c>
      <c r="G49" s="53" t="s">
        <v>105</v>
      </c>
      <c r="H49" s="1" t="s">
        <v>34</v>
      </c>
      <c r="I49" s="1" t="s">
        <v>37</v>
      </c>
      <c r="J49" s="26" t="s">
        <v>66</v>
      </c>
      <c r="K49" s="1" t="s">
        <v>13</v>
      </c>
      <c r="L49" s="38" t="s">
        <v>67</v>
      </c>
      <c r="M49" s="40"/>
      <c r="N49" s="1"/>
      <c r="O49" s="17" t="s">
        <v>69</v>
      </c>
      <c r="P49" s="10">
        <v>3721200</v>
      </c>
      <c r="Q49" s="12"/>
      <c r="R49" s="30">
        <f t="shared" si="0"/>
        <v>0</v>
      </c>
      <c r="S49" s="51">
        <f t="shared" si="1"/>
        <v>1240400</v>
      </c>
      <c r="T49" s="67">
        <v>3.96</v>
      </c>
      <c r="U49" s="32">
        <f t="shared" si="2"/>
        <v>1.32</v>
      </c>
      <c r="V49" s="1" t="s">
        <v>68</v>
      </c>
      <c r="X49" s="3">
        <v>4906900</v>
      </c>
      <c r="Y49" s="65">
        <f t="shared" si="3"/>
        <v>3.96</v>
      </c>
      <c r="Z49" s="3"/>
      <c r="AA49" s="3"/>
      <c r="AB49" s="3"/>
      <c r="AC49" s="3"/>
      <c r="AD49" s="72"/>
    </row>
    <row r="50" spans="2:30">
      <c r="B50" s="53" t="s">
        <v>8</v>
      </c>
      <c r="C50" s="53" t="s">
        <v>202</v>
      </c>
      <c r="D50" s="53" t="s">
        <v>203</v>
      </c>
      <c r="E50" s="64" t="s">
        <v>63</v>
      </c>
      <c r="F50" s="55" t="s">
        <v>204</v>
      </c>
      <c r="G50" s="53" t="s">
        <v>76</v>
      </c>
      <c r="H50" s="1" t="s">
        <v>34</v>
      </c>
      <c r="I50" s="1" t="s">
        <v>37</v>
      </c>
      <c r="J50" s="26" t="s">
        <v>66</v>
      </c>
      <c r="K50" s="1" t="s">
        <v>13</v>
      </c>
      <c r="L50" s="38" t="s">
        <v>67</v>
      </c>
      <c r="M50" s="40"/>
      <c r="N50" s="1"/>
      <c r="O50" s="17" t="s">
        <v>69</v>
      </c>
      <c r="P50" s="10">
        <v>7306100</v>
      </c>
      <c r="Q50" s="12"/>
      <c r="R50" s="30">
        <f t="shared" si="0"/>
        <v>0</v>
      </c>
      <c r="S50" s="51">
        <f t="shared" si="1"/>
        <v>2435366.6666666665</v>
      </c>
      <c r="T50" s="67">
        <v>5.7</v>
      </c>
      <c r="U50" s="32">
        <f t="shared" si="2"/>
        <v>1.9000000000000001</v>
      </c>
      <c r="V50" s="1" t="s">
        <v>68</v>
      </c>
      <c r="X50" s="3">
        <v>13871500</v>
      </c>
      <c r="Y50" s="65">
        <f t="shared" si="3"/>
        <v>5.7</v>
      </c>
      <c r="Z50" s="3"/>
      <c r="AA50" s="3"/>
      <c r="AB50" s="3"/>
      <c r="AC50" s="3"/>
      <c r="AD50" s="72"/>
    </row>
    <row r="51" spans="2:30">
      <c r="B51" s="53" t="s">
        <v>8</v>
      </c>
      <c r="C51" s="53" t="s">
        <v>205</v>
      </c>
      <c r="D51" s="53" t="s">
        <v>206</v>
      </c>
      <c r="E51" s="64" t="s">
        <v>63</v>
      </c>
      <c r="F51" s="55" t="s">
        <v>207</v>
      </c>
      <c r="G51" s="53" t="s">
        <v>105</v>
      </c>
      <c r="H51" s="1" t="s">
        <v>34</v>
      </c>
      <c r="I51" s="1" t="s">
        <v>37</v>
      </c>
      <c r="J51" s="26" t="s">
        <v>66</v>
      </c>
      <c r="K51" s="1" t="s">
        <v>13</v>
      </c>
      <c r="L51" s="38" t="s">
        <v>67</v>
      </c>
      <c r="M51" s="40"/>
      <c r="N51" s="1"/>
      <c r="O51" s="17" t="s">
        <v>69</v>
      </c>
      <c r="P51" s="10">
        <v>9633200</v>
      </c>
      <c r="Q51" s="12"/>
      <c r="R51" s="30">
        <f t="shared" si="0"/>
        <v>0</v>
      </c>
      <c r="S51" s="51">
        <f t="shared" si="1"/>
        <v>3211066.6666666665</v>
      </c>
      <c r="T51" s="67">
        <v>4.26</v>
      </c>
      <c r="U51" s="32">
        <f t="shared" si="2"/>
        <v>1.42</v>
      </c>
      <c r="V51" s="1" t="s">
        <v>68</v>
      </c>
      <c r="X51" s="3">
        <v>13666700</v>
      </c>
      <c r="Y51" s="65">
        <f t="shared" si="3"/>
        <v>4.26</v>
      </c>
      <c r="Z51" s="3"/>
      <c r="AA51" s="3"/>
      <c r="AB51" s="3"/>
      <c r="AC51" s="3"/>
      <c r="AD51" s="72"/>
    </row>
    <row r="52" spans="2:30">
      <c r="B52" s="53" t="s">
        <v>8</v>
      </c>
      <c r="C52" s="53" t="s">
        <v>208</v>
      </c>
      <c r="D52" s="53" t="s">
        <v>209</v>
      </c>
      <c r="E52" s="64" t="s">
        <v>63</v>
      </c>
      <c r="F52" s="55" t="s">
        <v>210</v>
      </c>
      <c r="G52" s="53" t="s">
        <v>211</v>
      </c>
      <c r="H52" s="1" t="s">
        <v>34</v>
      </c>
      <c r="I52" s="1" t="s">
        <v>37</v>
      </c>
      <c r="J52" s="26" t="s">
        <v>66</v>
      </c>
      <c r="K52" s="1" t="s">
        <v>13</v>
      </c>
      <c r="L52" s="38" t="s">
        <v>67</v>
      </c>
      <c r="M52" s="40"/>
      <c r="N52" s="1"/>
      <c r="O52" s="17" t="s">
        <v>69</v>
      </c>
      <c r="P52" s="10">
        <v>13998800</v>
      </c>
      <c r="Q52" s="12"/>
      <c r="R52" s="30">
        <f t="shared" si="0"/>
        <v>0</v>
      </c>
      <c r="S52" s="51">
        <f t="shared" si="1"/>
        <v>4666266.666666667</v>
      </c>
      <c r="T52" s="67">
        <v>3.59</v>
      </c>
      <c r="U52" s="32">
        <f t="shared" si="2"/>
        <v>1.1966666666666665</v>
      </c>
      <c r="V52" s="1" t="s">
        <v>68</v>
      </c>
      <c r="X52" s="3">
        <v>16745800</v>
      </c>
      <c r="Y52" s="65">
        <f t="shared" si="3"/>
        <v>3.59</v>
      </c>
      <c r="Z52" s="3"/>
      <c r="AA52" s="3"/>
      <c r="AB52" s="3"/>
      <c r="AC52" s="3"/>
      <c r="AD52" s="72"/>
    </row>
    <row r="53" spans="2:30">
      <c r="B53" s="53" t="s">
        <v>8</v>
      </c>
      <c r="C53" s="53" t="s">
        <v>212</v>
      </c>
      <c r="D53" s="53" t="s">
        <v>213</v>
      </c>
      <c r="E53" s="64" t="s">
        <v>63</v>
      </c>
      <c r="F53" s="55" t="s">
        <v>214</v>
      </c>
      <c r="G53" s="53" t="s">
        <v>215</v>
      </c>
      <c r="H53" s="1" t="s">
        <v>34</v>
      </c>
      <c r="I53" s="1" t="s">
        <v>37</v>
      </c>
      <c r="J53" s="26" t="s">
        <v>66</v>
      </c>
      <c r="K53" s="1" t="s">
        <v>13</v>
      </c>
      <c r="L53" s="38" t="s">
        <v>67</v>
      </c>
      <c r="M53" s="40"/>
      <c r="N53" s="1"/>
      <c r="O53" s="17" t="s">
        <v>69</v>
      </c>
      <c r="P53" s="10">
        <v>39320500</v>
      </c>
      <c r="Q53" s="12"/>
      <c r="R53" s="30">
        <f t="shared" si="0"/>
        <v>0</v>
      </c>
      <c r="S53" s="51">
        <f t="shared" si="1"/>
        <v>13106833.333333334</v>
      </c>
      <c r="T53" s="67">
        <v>4.29</v>
      </c>
      <c r="U53" s="32">
        <f t="shared" si="2"/>
        <v>1.43</v>
      </c>
      <c r="V53" s="1" t="s">
        <v>68</v>
      </c>
      <c r="X53" s="3">
        <v>56267200</v>
      </c>
      <c r="Y53" s="65">
        <f t="shared" si="3"/>
        <v>4.29</v>
      </c>
      <c r="Z53" s="3"/>
      <c r="AA53" s="3"/>
      <c r="AB53" s="3"/>
      <c r="AC53" s="3"/>
      <c r="AD53" s="72"/>
    </row>
    <row r="54" spans="2:30">
      <c r="B54" s="53" t="s">
        <v>8</v>
      </c>
      <c r="C54" s="53" t="s">
        <v>216</v>
      </c>
      <c r="D54" s="53" t="s">
        <v>217</v>
      </c>
      <c r="E54" s="64" t="s">
        <v>63</v>
      </c>
      <c r="F54" s="55" t="s">
        <v>218</v>
      </c>
      <c r="G54" s="53" t="s">
        <v>219</v>
      </c>
      <c r="H54" s="1" t="s">
        <v>11</v>
      </c>
      <c r="I54" s="1" t="s">
        <v>37</v>
      </c>
      <c r="J54" s="26" t="s">
        <v>66</v>
      </c>
      <c r="K54" s="1" t="s">
        <v>13</v>
      </c>
      <c r="L54" s="38" t="s">
        <v>67</v>
      </c>
      <c r="M54" s="40"/>
      <c r="N54" s="1"/>
      <c r="O54" s="17" t="s">
        <v>69</v>
      </c>
      <c r="P54" s="10">
        <v>2016300</v>
      </c>
      <c r="Q54" s="12"/>
      <c r="R54" s="30">
        <f t="shared" si="0"/>
        <v>0</v>
      </c>
      <c r="S54" s="51">
        <f t="shared" si="1"/>
        <v>672100</v>
      </c>
      <c r="T54" s="67">
        <v>5.69</v>
      </c>
      <c r="U54" s="32">
        <f t="shared" si="2"/>
        <v>1.8966666666666667</v>
      </c>
      <c r="V54" s="1" t="s">
        <v>68</v>
      </c>
      <c r="X54" s="3">
        <v>3825400</v>
      </c>
      <c r="Y54" s="65">
        <f t="shared" si="3"/>
        <v>5.69</v>
      </c>
      <c r="Z54" s="3"/>
      <c r="AA54" s="3"/>
      <c r="AB54" s="3"/>
      <c r="AC54" s="3"/>
      <c r="AD54" s="72"/>
    </row>
    <row r="55" spans="2:30">
      <c r="B55" s="53" t="s">
        <v>8</v>
      </c>
      <c r="C55" s="53" t="s">
        <v>220</v>
      </c>
      <c r="D55" s="53" t="s">
        <v>220</v>
      </c>
      <c r="E55" s="64" t="s">
        <v>63</v>
      </c>
      <c r="F55" s="55" t="s">
        <v>221</v>
      </c>
      <c r="G55" s="53" t="s">
        <v>222</v>
      </c>
      <c r="H55" s="1" t="s">
        <v>11</v>
      </c>
      <c r="I55" s="1" t="s">
        <v>37</v>
      </c>
      <c r="J55" s="26" t="s">
        <v>66</v>
      </c>
      <c r="K55" s="1" t="s">
        <v>13</v>
      </c>
      <c r="L55" s="38" t="s">
        <v>67</v>
      </c>
      <c r="M55" s="40"/>
      <c r="N55" s="1"/>
      <c r="O55" s="17" t="s">
        <v>69</v>
      </c>
      <c r="P55" s="10">
        <v>1383300</v>
      </c>
      <c r="Q55" s="12"/>
      <c r="R55" s="30">
        <f t="shared" si="0"/>
        <v>0</v>
      </c>
      <c r="S55" s="51">
        <f t="shared" si="1"/>
        <v>461100</v>
      </c>
      <c r="T55" s="67">
        <v>4.53</v>
      </c>
      <c r="U55" s="32">
        <f t="shared" si="2"/>
        <v>1.51</v>
      </c>
      <c r="V55" s="1" t="s">
        <v>68</v>
      </c>
      <c r="X55" s="3">
        <v>2086900</v>
      </c>
      <c r="Y55" s="65">
        <f t="shared" si="3"/>
        <v>4.53</v>
      </c>
      <c r="Z55" s="3"/>
      <c r="AA55" s="3"/>
      <c r="AB55" s="3"/>
      <c r="AC55" s="3"/>
      <c r="AD55" s="72"/>
    </row>
    <row r="56" spans="2:30">
      <c r="B56" s="53" t="s">
        <v>8</v>
      </c>
      <c r="C56" s="53" t="s">
        <v>223</v>
      </c>
      <c r="D56" s="53" t="s">
        <v>224</v>
      </c>
      <c r="E56" s="64" t="s">
        <v>63</v>
      </c>
      <c r="F56" s="55" t="s">
        <v>225</v>
      </c>
      <c r="G56" s="53" t="s">
        <v>226</v>
      </c>
      <c r="H56" s="1" t="s">
        <v>11</v>
      </c>
      <c r="I56" s="1" t="s">
        <v>37</v>
      </c>
      <c r="J56" s="26" t="s">
        <v>66</v>
      </c>
      <c r="K56" s="1" t="s">
        <v>13</v>
      </c>
      <c r="L56" s="38" t="s">
        <v>67</v>
      </c>
      <c r="M56" s="40"/>
      <c r="N56" s="1"/>
      <c r="O56" s="17" t="s">
        <v>69</v>
      </c>
      <c r="P56" s="10">
        <v>1621800</v>
      </c>
      <c r="Q56" s="12"/>
      <c r="R56" s="30">
        <f t="shared" si="0"/>
        <v>0</v>
      </c>
      <c r="S56" s="51">
        <f t="shared" si="1"/>
        <v>540600</v>
      </c>
      <c r="T56" s="67">
        <v>4.8899999999999997</v>
      </c>
      <c r="U56" s="32">
        <f t="shared" si="2"/>
        <v>1.63</v>
      </c>
      <c r="V56" s="1" t="s">
        <v>68</v>
      </c>
      <c r="X56" s="3">
        <v>2642100</v>
      </c>
      <c r="Y56" s="65">
        <f t="shared" si="3"/>
        <v>4.8899999999999997</v>
      </c>
      <c r="Z56" s="3"/>
      <c r="AA56" s="3"/>
      <c r="AB56" s="3"/>
      <c r="AC56" s="3"/>
      <c r="AD56" s="72"/>
    </row>
    <row r="57" spans="2:30">
      <c r="B57" s="53" t="s">
        <v>8</v>
      </c>
      <c r="C57" s="53" t="s">
        <v>227</v>
      </c>
      <c r="D57" s="53" t="s">
        <v>228</v>
      </c>
      <c r="E57" s="64" t="s">
        <v>63</v>
      </c>
      <c r="F57" s="55" t="s">
        <v>229</v>
      </c>
      <c r="G57" s="53" t="s">
        <v>230</v>
      </c>
      <c r="H57" s="1" t="s">
        <v>11</v>
      </c>
      <c r="I57" s="1" t="s">
        <v>37</v>
      </c>
      <c r="J57" s="26" t="s">
        <v>66</v>
      </c>
      <c r="K57" s="1" t="s">
        <v>13</v>
      </c>
      <c r="L57" s="38" t="s">
        <v>67</v>
      </c>
      <c r="M57" s="40"/>
      <c r="N57" s="1"/>
      <c r="O57" s="17" t="s">
        <v>69</v>
      </c>
      <c r="P57" s="10">
        <v>126600</v>
      </c>
      <c r="Q57" s="12"/>
      <c r="R57" s="30">
        <f t="shared" si="0"/>
        <v>0</v>
      </c>
      <c r="S57" s="51">
        <f t="shared" si="1"/>
        <v>42200</v>
      </c>
      <c r="T57" s="67">
        <v>4.9800000000000004</v>
      </c>
      <c r="U57" s="32">
        <f t="shared" si="2"/>
        <v>1.6600000000000001</v>
      </c>
      <c r="V57" s="1" t="s">
        <v>68</v>
      </c>
      <c r="X57" s="3">
        <v>210100</v>
      </c>
      <c r="Y57" s="65">
        <f t="shared" si="3"/>
        <v>4.9800000000000004</v>
      </c>
      <c r="Z57" s="3"/>
      <c r="AA57" s="3"/>
      <c r="AB57" s="3"/>
      <c r="AC57" s="3"/>
      <c r="AD57" s="72"/>
    </row>
    <row r="58" spans="2:30">
      <c r="B58" s="53" t="s">
        <v>8</v>
      </c>
      <c r="C58" s="53" t="s">
        <v>231</v>
      </c>
      <c r="D58" s="53" t="s">
        <v>232</v>
      </c>
      <c r="E58" s="64" t="s">
        <v>63</v>
      </c>
      <c r="F58" s="55" t="s">
        <v>233</v>
      </c>
      <c r="G58" s="53" t="s">
        <v>234</v>
      </c>
      <c r="H58" s="1" t="s">
        <v>11</v>
      </c>
      <c r="I58" s="1" t="s">
        <v>37</v>
      </c>
      <c r="J58" s="26" t="s">
        <v>66</v>
      </c>
      <c r="K58" s="1" t="s">
        <v>13</v>
      </c>
      <c r="L58" s="38" t="s">
        <v>67</v>
      </c>
      <c r="M58" s="40"/>
      <c r="N58" s="1"/>
      <c r="O58" s="17" t="s">
        <v>69</v>
      </c>
      <c r="P58" s="10">
        <v>6920000</v>
      </c>
      <c r="Q58" s="12"/>
      <c r="R58" s="30">
        <f t="shared" si="0"/>
        <v>0</v>
      </c>
      <c r="S58" s="51">
        <f t="shared" si="1"/>
        <v>2306666.6666666665</v>
      </c>
      <c r="T58" s="67">
        <v>4.55</v>
      </c>
      <c r="U58" s="32">
        <f t="shared" si="2"/>
        <v>1.5166666666666666</v>
      </c>
      <c r="V58" s="1" t="s">
        <v>68</v>
      </c>
      <c r="X58" s="3">
        <v>10483800</v>
      </c>
      <c r="Y58" s="65">
        <f t="shared" si="3"/>
        <v>4.55</v>
      </c>
      <c r="Z58" s="3"/>
      <c r="AA58" s="3"/>
      <c r="AB58" s="3"/>
      <c r="AC58" s="3"/>
      <c r="AD58" s="72"/>
    </row>
    <row r="59" spans="2:30">
      <c r="B59" s="53" t="s">
        <v>8</v>
      </c>
      <c r="C59" s="53" t="s">
        <v>235</v>
      </c>
      <c r="D59" s="53" t="s">
        <v>236</v>
      </c>
      <c r="E59" s="64" t="s">
        <v>63</v>
      </c>
      <c r="F59" s="55" t="s">
        <v>237</v>
      </c>
      <c r="G59" s="53" t="s">
        <v>234</v>
      </c>
      <c r="H59" s="1" t="s">
        <v>34</v>
      </c>
      <c r="I59" s="1" t="s">
        <v>37</v>
      </c>
      <c r="J59" s="26" t="s">
        <v>66</v>
      </c>
      <c r="K59" s="1" t="s">
        <v>13</v>
      </c>
      <c r="L59" s="38" t="s">
        <v>67</v>
      </c>
      <c r="M59" s="40"/>
      <c r="N59" s="1"/>
      <c r="O59" s="17" t="s">
        <v>69</v>
      </c>
      <c r="P59" s="10">
        <v>16267700</v>
      </c>
      <c r="Q59" s="12"/>
      <c r="R59" s="30">
        <f t="shared" si="0"/>
        <v>0</v>
      </c>
      <c r="S59" s="51">
        <f t="shared" si="1"/>
        <v>5422566.666666667</v>
      </c>
      <c r="T59" s="67">
        <v>5.6</v>
      </c>
      <c r="U59" s="32">
        <f t="shared" si="2"/>
        <v>1.8666666666666665</v>
      </c>
      <c r="V59" s="1" t="s">
        <v>68</v>
      </c>
      <c r="X59" s="3">
        <v>30356600</v>
      </c>
      <c r="Y59" s="65">
        <f t="shared" si="3"/>
        <v>5.6</v>
      </c>
      <c r="Z59" s="3"/>
      <c r="AA59" s="3"/>
      <c r="AB59" s="3"/>
      <c r="AC59" s="3"/>
      <c r="AD59" s="72"/>
    </row>
    <row r="60" spans="2:30">
      <c r="B60" s="53" t="s">
        <v>8</v>
      </c>
      <c r="C60" s="53" t="s">
        <v>238</v>
      </c>
      <c r="D60" s="53" t="s">
        <v>239</v>
      </c>
      <c r="E60" s="64" t="s">
        <v>63</v>
      </c>
      <c r="F60" s="55" t="s">
        <v>240</v>
      </c>
      <c r="G60" s="53" t="s">
        <v>241</v>
      </c>
      <c r="H60" s="1" t="s">
        <v>11</v>
      </c>
      <c r="I60" s="1" t="s">
        <v>37</v>
      </c>
      <c r="J60" s="26" t="s">
        <v>66</v>
      </c>
      <c r="K60" s="1" t="s">
        <v>13</v>
      </c>
      <c r="L60" s="38" t="s">
        <v>67</v>
      </c>
      <c r="M60" s="40"/>
      <c r="N60" s="1"/>
      <c r="O60" s="17" t="s">
        <v>69</v>
      </c>
      <c r="P60" s="10">
        <v>3995400</v>
      </c>
      <c r="Q60" s="12"/>
      <c r="R60" s="30">
        <f t="shared" si="0"/>
        <v>0</v>
      </c>
      <c r="S60" s="51">
        <f t="shared" si="1"/>
        <v>1331800</v>
      </c>
      <c r="T60" s="67">
        <v>9.0299999999999994</v>
      </c>
      <c r="U60" s="32">
        <f t="shared" si="2"/>
        <v>3.01</v>
      </c>
      <c r="V60" s="1" t="s">
        <v>68</v>
      </c>
      <c r="X60" s="3">
        <v>12030300</v>
      </c>
      <c r="Y60" s="65">
        <f t="shared" si="3"/>
        <v>9.0299999999999994</v>
      </c>
      <c r="Z60" s="3"/>
      <c r="AA60" s="3"/>
      <c r="AB60" s="3"/>
      <c r="AC60" s="3"/>
      <c r="AD60" s="72"/>
    </row>
    <row r="61" spans="2:30">
      <c r="B61" s="53" t="s">
        <v>8</v>
      </c>
      <c r="C61" s="53" t="s">
        <v>242</v>
      </c>
      <c r="D61" s="53" t="s">
        <v>243</v>
      </c>
      <c r="E61" s="64" t="s">
        <v>63</v>
      </c>
      <c r="F61" s="55" t="s">
        <v>244</v>
      </c>
      <c r="G61" s="53" t="s">
        <v>245</v>
      </c>
      <c r="H61" s="1" t="s">
        <v>34</v>
      </c>
      <c r="I61" s="1" t="s">
        <v>37</v>
      </c>
      <c r="J61" s="26" t="s">
        <v>66</v>
      </c>
      <c r="K61" s="1" t="s">
        <v>13</v>
      </c>
      <c r="L61" s="38" t="s">
        <v>67</v>
      </c>
      <c r="M61" s="40"/>
      <c r="N61" s="1"/>
      <c r="O61" s="17" t="s">
        <v>69</v>
      </c>
      <c r="P61" s="10">
        <v>3311900</v>
      </c>
      <c r="Q61" s="12"/>
      <c r="R61" s="30">
        <f t="shared" si="0"/>
        <v>0</v>
      </c>
      <c r="S61" s="51">
        <f t="shared" si="1"/>
        <v>1103966.6666666667</v>
      </c>
      <c r="T61" s="67">
        <v>3.35</v>
      </c>
      <c r="U61" s="32">
        <f t="shared" si="2"/>
        <v>1.1166666666666667</v>
      </c>
      <c r="V61" s="1" t="s">
        <v>68</v>
      </c>
      <c r="X61" s="3">
        <v>3698300</v>
      </c>
      <c r="Y61" s="65">
        <f t="shared" si="3"/>
        <v>3.35</v>
      </c>
      <c r="Z61" s="3"/>
      <c r="AA61" s="3"/>
      <c r="AB61" s="3"/>
      <c r="AC61" s="3"/>
      <c r="AD61" s="72"/>
    </row>
    <row r="62" spans="2:30" ht="54">
      <c r="B62" s="53" t="s">
        <v>8</v>
      </c>
      <c r="C62" s="53" t="s">
        <v>246</v>
      </c>
      <c r="D62" s="53" t="s">
        <v>247</v>
      </c>
      <c r="E62" s="64" t="s">
        <v>63</v>
      </c>
      <c r="F62" s="55" t="s">
        <v>248</v>
      </c>
      <c r="G62" s="53" t="s">
        <v>241</v>
      </c>
      <c r="H62" s="1" t="s">
        <v>18</v>
      </c>
      <c r="I62" s="1" t="s">
        <v>37</v>
      </c>
      <c r="J62" s="26" t="s">
        <v>66</v>
      </c>
      <c r="K62" s="1" t="s">
        <v>13</v>
      </c>
      <c r="L62" s="38" t="s">
        <v>67</v>
      </c>
      <c r="M62" s="40"/>
      <c r="N62" s="68"/>
      <c r="O62" s="17" t="s">
        <v>69</v>
      </c>
      <c r="P62" s="10">
        <v>15962700</v>
      </c>
      <c r="Q62" s="12"/>
      <c r="R62" s="30">
        <f t="shared" si="0"/>
        <v>0</v>
      </c>
      <c r="S62" s="51">
        <f t="shared" si="1"/>
        <v>5320900</v>
      </c>
      <c r="T62" s="67">
        <v>2.16</v>
      </c>
      <c r="U62" s="32">
        <f t="shared" si="2"/>
        <v>0.72000000000000008</v>
      </c>
      <c r="V62" s="68" t="s">
        <v>311</v>
      </c>
      <c r="X62" s="3">
        <v>11477500</v>
      </c>
      <c r="Y62" s="65">
        <f t="shared" si="3"/>
        <v>2.16</v>
      </c>
      <c r="Z62" s="3"/>
      <c r="AA62" s="3"/>
      <c r="AB62" s="3"/>
      <c r="AC62" s="3"/>
      <c r="AD62" s="72"/>
    </row>
    <row r="63" spans="2:30" ht="54">
      <c r="B63" s="53" t="s">
        <v>8</v>
      </c>
      <c r="C63" s="53" t="s">
        <v>250</v>
      </c>
      <c r="D63" s="53" t="s">
        <v>251</v>
      </c>
      <c r="E63" s="64" t="s">
        <v>63</v>
      </c>
      <c r="F63" s="55" t="s">
        <v>252</v>
      </c>
      <c r="G63" s="53" t="s">
        <v>245</v>
      </c>
      <c r="H63" s="1" t="s">
        <v>18</v>
      </c>
      <c r="I63" s="1" t="s">
        <v>37</v>
      </c>
      <c r="J63" s="26" t="s">
        <v>66</v>
      </c>
      <c r="K63" s="1" t="s">
        <v>13</v>
      </c>
      <c r="L63" s="38" t="s">
        <v>20</v>
      </c>
      <c r="M63" s="40"/>
      <c r="N63" s="68"/>
      <c r="O63" s="17" t="s">
        <v>69</v>
      </c>
      <c r="P63" s="10">
        <v>27466700</v>
      </c>
      <c r="Q63" s="12"/>
      <c r="R63" s="30">
        <f t="shared" si="0"/>
        <v>0</v>
      </c>
      <c r="S63" s="51">
        <f t="shared" si="1"/>
        <v>9155566.666666666</v>
      </c>
      <c r="T63" s="67">
        <v>1</v>
      </c>
      <c r="U63" s="32">
        <f t="shared" si="2"/>
        <v>0.33333333333333331</v>
      </c>
      <c r="V63" s="68" t="s">
        <v>311</v>
      </c>
      <c r="X63" s="3">
        <v>9197300</v>
      </c>
      <c r="Y63" s="65">
        <f t="shared" si="3"/>
        <v>1</v>
      </c>
      <c r="Z63" s="3"/>
      <c r="AA63" s="3"/>
      <c r="AB63" s="3"/>
      <c r="AC63" s="3"/>
      <c r="AD63" s="72"/>
    </row>
    <row r="64" spans="2:30">
      <c r="B64" s="53" t="s">
        <v>8</v>
      </c>
      <c r="C64" s="53" t="s">
        <v>253</v>
      </c>
      <c r="D64" s="53" t="s">
        <v>253</v>
      </c>
      <c r="E64" s="64" t="s">
        <v>63</v>
      </c>
      <c r="F64" s="55" t="s">
        <v>254</v>
      </c>
      <c r="G64" s="53" t="s">
        <v>123</v>
      </c>
      <c r="H64" s="1" t="s">
        <v>11</v>
      </c>
      <c r="I64" s="1" t="s">
        <v>37</v>
      </c>
      <c r="J64" s="26" t="s">
        <v>66</v>
      </c>
      <c r="K64" s="1" t="s">
        <v>13</v>
      </c>
      <c r="L64" s="38" t="s">
        <v>67</v>
      </c>
      <c r="M64" s="40"/>
      <c r="N64" s="1"/>
      <c r="O64" s="17" t="s">
        <v>69</v>
      </c>
      <c r="P64" s="10">
        <v>26033600</v>
      </c>
      <c r="Q64" s="12"/>
      <c r="R64" s="30">
        <f t="shared" si="0"/>
        <v>0</v>
      </c>
      <c r="S64" s="51">
        <f t="shared" si="1"/>
        <v>8677866.666666666</v>
      </c>
      <c r="T64" s="67">
        <v>3.99</v>
      </c>
      <c r="U64" s="32">
        <f t="shared" si="2"/>
        <v>1.33</v>
      </c>
      <c r="V64" s="1" t="s">
        <v>68</v>
      </c>
      <c r="X64" s="3">
        <v>34658800</v>
      </c>
      <c r="Y64" s="65">
        <f t="shared" si="3"/>
        <v>3.99</v>
      </c>
      <c r="Z64" s="3"/>
      <c r="AA64" s="3"/>
      <c r="AB64" s="3"/>
      <c r="AC64" s="3"/>
      <c r="AD64" s="72"/>
    </row>
    <row r="65" spans="2:30" ht="54">
      <c r="B65" s="53" t="s">
        <v>8</v>
      </c>
      <c r="C65" s="53" t="s">
        <v>255</v>
      </c>
      <c r="D65" s="53" t="s">
        <v>256</v>
      </c>
      <c r="E65" s="64" t="s">
        <v>63</v>
      </c>
      <c r="F65" s="55" t="s">
        <v>257</v>
      </c>
      <c r="G65" s="53" t="s">
        <v>80</v>
      </c>
      <c r="H65" s="1" t="s">
        <v>18</v>
      </c>
      <c r="I65" s="1" t="s">
        <v>37</v>
      </c>
      <c r="J65" s="26" t="s">
        <v>66</v>
      </c>
      <c r="K65" s="1" t="s">
        <v>13</v>
      </c>
      <c r="L65" s="38" t="s">
        <v>32</v>
      </c>
      <c r="M65" s="40" t="s">
        <v>87</v>
      </c>
      <c r="N65" s="68" t="s">
        <v>335</v>
      </c>
      <c r="O65" s="17" t="s">
        <v>69</v>
      </c>
      <c r="P65" s="10">
        <v>86998300</v>
      </c>
      <c r="Q65" s="12"/>
      <c r="R65" s="30">
        <f t="shared" si="0"/>
        <v>0</v>
      </c>
      <c r="S65" s="51">
        <f t="shared" si="1"/>
        <v>28999433.333333332</v>
      </c>
      <c r="T65" s="67">
        <v>0.82</v>
      </c>
      <c r="U65" s="32">
        <f t="shared" si="2"/>
        <v>0.27333333333333332</v>
      </c>
      <c r="V65" s="68" t="s">
        <v>311</v>
      </c>
      <c r="X65" s="3">
        <v>23722000</v>
      </c>
      <c r="Y65" s="65">
        <f t="shared" si="3"/>
        <v>0.82</v>
      </c>
      <c r="Z65" s="3"/>
      <c r="AA65" s="3"/>
      <c r="AB65" s="3"/>
      <c r="AC65" s="3"/>
      <c r="AD65" s="72"/>
    </row>
    <row r="66" spans="2:30" ht="54">
      <c r="B66" s="53" t="s">
        <v>8</v>
      </c>
      <c r="C66" s="53" t="s">
        <v>258</v>
      </c>
      <c r="D66" s="53" t="s">
        <v>259</v>
      </c>
      <c r="E66" s="64" t="s">
        <v>63</v>
      </c>
      <c r="F66" s="55" t="s">
        <v>260</v>
      </c>
      <c r="G66" s="53" t="s">
        <v>185</v>
      </c>
      <c r="H66" s="1" t="s">
        <v>18</v>
      </c>
      <c r="I66" s="1" t="s">
        <v>37</v>
      </c>
      <c r="J66" s="26" t="s">
        <v>66</v>
      </c>
      <c r="K66" s="1" t="s">
        <v>13</v>
      </c>
      <c r="L66" s="38" t="s">
        <v>32</v>
      </c>
      <c r="M66" s="40" t="s">
        <v>87</v>
      </c>
      <c r="N66" s="68" t="s">
        <v>335</v>
      </c>
      <c r="O66" s="17" t="s">
        <v>69</v>
      </c>
      <c r="P66" s="10">
        <v>7937100</v>
      </c>
      <c r="Q66" s="12"/>
      <c r="R66" s="30">
        <f t="shared" si="0"/>
        <v>0</v>
      </c>
      <c r="S66" s="51">
        <f t="shared" si="1"/>
        <v>2645700</v>
      </c>
      <c r="T66" s="67">
        <v>0.65</v>
      </c>
      <c r="U66" s="32">
        <f t="shared" si="2"/>
        <v>0.21666666666666667</v>
      </c>
      <c r="V66" s="68" t="s">
        <v>311</v>
      </c>
      <c r="X66" s="3">
        <v>1716800</v>
      </c>
      <c r="Y66" s="65">
        <f t="shared" si="3"/>
        <v>0.65</v>
      </c>
      <c r="Z66" s="3"/>
      <c r="AA66" s="3"/>
      <c r="AB66" s="3"/>
      <c r="AC66" s="3"/>
      <c r="AD66" s="72"/>
    </row>
    <row r="67" spans="2:30">
      <c r="B67" s="53" t="s">
        <v>8</v>
      </c>
      <c r="C67" s="53" t="s">
        <v>261</v>
      </c>
      <c r="D67" s="53" t="s">
        <v>261</v>
      </c>
      <c r="E67" s="64" t="s">
        <v>63</v>
      </c>
      <c r="F67" s="55" t="s">
        <v>262</v>
      </c>
      <c r="G67" s="53" t="s">
        <v>73</v>
      </c>
      <c r="H67" s="1" t="s">
        <v>11</v>
      </c>
      <c r="I67" s="1" t="s">
        <v>37</v>
      </c>
      <c r="J67" s="26" t="s">
        <v>66</v>
      </c>
      <c r="K67" s="1" t="s">
        <v>13</v>
      </c>
      <c r="L67" s="38" t="s">
        <v>67</v>
      </c>
      <c r="M67" s="40"/>
      <c r="N67" s="1"/>
      <c r="O67" s="17" t="s">
        <v>69</v>
      </c>
      <c r="P67" s="10">
        <v>54901100</v>
      </c>
      <c r="Q67" s="12"/>
      <c r="R67" s="30">
        <f t="shared" si="0"/>
        <v>0</v>
      </c>
      <c r="S67" s="51">
        <f t="shared" si="1"/>
        <v>18300366.666666668</v>
      </c>
      <c r="T67" s="67">
        <v>4.66</v>
      </c>
      <c r="U67" s="32">
        <f t="shared" si="2"/>
        <v>1.5533333333333335</v>
      </c>
      <c r="V67" s="1" t="s">
        <v>68</v>
      </c>
      <c r="X67" s="3">
        <v>85346900</v>
      </c>
      <c r="Y67" s="65">
        <f t="shared" si="3"/>
        <v>4.66</v>
      </c>
      <c r="Z67" s="3"/>
      <c r="AA67" s="3"/>
      <c r="AB67" s="3"/>
      <c r="AC67" s="3"/>
      <c r="AD67" s="72"/>
    </row>
    <row r="68" spans="2:30" ht="36">
      <c r="B68" s="53" t="s">
        <v>8</v>
      </c>
      <c r="C68" s="53" t="s">
        <v>263</v>
      </c>
      <c r="D68" s="53" t="s">
        <v>264</v>
      </c>
      <c r="E68" s="64" t="s">
        <v>63</v>
      </c>
      <c r="F68" s="55" t="s">
        <v>265</v>
      </c>
      <c r="G68" s="53" t="s">
        <v>266</v>
      </c>
      <c r="H68" s="1" t="s">
        <v>11</v>
      </c>
      <c r="I68" s="1" t="s">
        <v>37</v>
      </c>
      <c r="J68" s="26" t="s">
        <v>66</v>
      </c>
      <c r="K68" s="1" t="s">
        <v>13</v>
      </c>
      <c r="L68" s="38" t="s">
        <v>67</v>
      </c>
      <c r="M68" s="40"/>
      <c r="N68" s="68"/>
      <c r="O68" s="17" t="s">
        <v>69</v>
      </c>
      <c r="P68" s="10">
        <v>47835700</v>
      </c>
      <c r="Q68" s="12"/>
      <c r="R68" s="30">
        <f t="shared" si="0"/>
        <v>0</v>
      </c>
      <c r="S68" s="51">
        <f t="shared" si="1"/>
        <v>15945233.333333334</v>
      </c>
      <c r="T68" s="67">
        <v>4.08</v>
      </c>
      <c r="U68" s="32">
        <f t="shared" si="2"/>
        <v>1.36</v>
      </c>
      <c r="V68" s="68" t="s">
        <v>268</v>
      </c>
      <c r="X68" s="3">
        <v>65073500</v>
      </c>
      <c r="Y68" s="65">
        <f t="shared" si="3"/>
        <v>4.08</v>
      </c>
      <c r="Z68" s="3"/>
      <c r="AA68" s="3"/>
      <c r="AB68" s="3"/>
      <c r="AC68" s="3"/>
      <c r="AD68" s="72"/>
    </row>
    <row r="69" spans="2:30">
      <c r="B69" s="53" t="s">
        <v>16</v>
      </c>
      <c r="C69" s="53" t="s">
        <v>269</v>
      </c>
      <c r="D69" s="53" t="s">
        <v>269</v>
      </c>
      <c r="E69" s="64" t="s">
        <v>63</v>
      </c>
      <c r="F69" s="55" t="s">
        <v>270</v>
      </c>
      <c r="G69" s="53" t="s">
        <v>271</v>
      </c>
      <c r="H69" s="1" t="s">
        <v>11</v>
      </c>
      <c r="I69" s="1" t="s">
        <v>37</v>
      </c>
      <c r="J69" s="26" t="s">
        <v>66</v>
      </c>
      <c r="K69" s="1" t="s">
        <v>13</v>
      </c>
      <c r="L69" s="38" t="s">
        <v>67</v>
      </c>
      <c r="M69" s="40"/>
      <c r="N69" s="1"/>
      <c r="O69" s="17" t="s">
        <v>69</v>
      </c>
      <c r="P69" s="10">
        <v>9690</v>
      </c>
      <c r="Q69" s="12"/>
      <c r="R69" s="30">
        <f t="shared" ref="R69:R77" si="4">Q69/P69</f>
        <v>0</v>
      </c>
      <c r="S69" s="51">
        <f t="shared" ref="S69:S77" si="5">P69/3</f>
        <v>3230</v>
      </c>
      <c r="T69" s="67">
        <v>4.33</v>
      </c>
      <c r="U69" s="32">
        <f t="shared" ref="U69:U77" si="6">T69/3</f>
        <v>1.4433333333333334</v>
      </c>
      <c r="V69" s="1" t="s">
        <v>68</v>
      </c>
      <c r="X69" s="3">
        <v>13980</v>
      </c>
      <c r="Y69" s="65">
        <f t="shared" ref="Y69:Y77" si="7">ROUND(X69/S69,2)</f>
        <v>4.33</v>
      </c>
      <c r="Z69" s="3"/>
      <c r="AA69" s="3"/>
      <c r="AB69" s="3"/>
      <c r="AC69" s="3"/>
      <c r="AD69" s="72"/>
    </row>
    <row r="70" spans="2:30">
      <c r="B70" s="53" t="s">
        <v>16</v>
      </c>
      <c r="C70" s="53" t="s">
        <v>272</v>
      </c>
      <c r="D70" s="53" t="s">
        <v>273</v>
      </c>
      <c r="E70" s="64" t="s">
        <v>63</v>
      </c>
      <c r="F70" s="55" t="s">
        <v>274</v>
      </c>
      <c r="G70" s="53" t="s">
        <v>275</v>
      </c>
      <c r="H70" s="1" t="s">
        <v>34</v>
      </c>
      <c r="I70" s="1" t="s">
        <v>37</v>
      </c>
      <c r="J70" s="26" t="s">
        <v>66</v>
      </c>
      <c r="K70" s="1" t="s">
        <v>13</v>
      </c>
      <c r="L70" s="38" t="s">
        <v>67</v>
      </c>
      <c r="M70" s="40"/>
      <c r="N70" s="1"/>
      <c r="O70" s="17" t="s">
        <v>69</v>
      </c>
      <c r="P70" s="10">
        <v>218730</v>
      </c>
      <c r="Q70" s="12"/>
      <c r="R70" s="30">
        <f t="shared" si="4"/>
        <v>0</v>
      </c>
      <c r="S70" s="51">
        <f t="shared" si="5"/>
        <v>72910</v>
      </c>
      <c r="T70" s="67">
        <v>5.44</v>
      </c>
      <c r="U70" s="32">
        <f t="shared" si="6"/>
        <v>1.8133333333333335</v>
      </c>
      <c r="V70" s="1" t="s">
        <v>68</v>
      </c>
      <c r="X70" s="3">
        <v>396890</v>
      </c>
      <c r="Y70" s="65">
        <f t="shared" si="7"/>
        <v>5.44</v>
      </c>
      <c r="Z70" s="3"/>
      <c r="AA70" s="3"/>
      <c r="AB70" s="3"/>
      <c r="AC70" s="3"/>
      <c r="AD70" s="72"/>
    </row>
    <row r="71" spans="2:30">
      <c r="B71" s="53" t="s">
        <v>16</v>
      </c>
      <c r="C71" s="53" t="s">
        <v>276</v>
      </c>
      <c r="D71" s="53" t="s">
        <v>277</v>
      </c>
      <c r="E71" s="64" t="s">
        <v>63</v>
      </c>
      <c r="F71" s="55" t="s">
        <v>278</v>
      </c>
      <c r="G71" s="53" t="s">
        <v>279</v>
      </c>
      <c r="H71" s="1" t="s">
        <v>11</v>
      </c>
      <c r="I71" s="1" t="s">
        <v>37</v>
      </c>
      <c r="J71" s="26" t="s">
        <v>66</v>
      </c>
      <c r="K71" s="1" t="s">
        <v>13</v>
      </c>
      <c r="L71" s="38" t="s">
        <v>67</v>
      </c>
      <c r="M71" s="40"/>
      <c r="N71" s="1"/>
      <c r="O71" s="17" t="s">
        <v>69</v>
      </c>
      <c r="P71" s="10">
        <v>102585</v>
      </c>
      <c r="Q71" s="12"/>
      <c r="R71" s="30">
        <f t="shared" si="4"/>
        <v>0</v>
      </c>
      <c r="S71" s="51">
        <f t="shared" si="5"/>
        <v>34195</v>
      </c>
      <c r="T71" s="67">
        <v>5.5</v>
      </c>
      <c r="U71" s="32">
        <f t="shared" si="6"/>
        <v>1.8333333333333333</v>
      </c>
      <c r="V71" s="1" t="s">
        <v>68</v>
      </c>
      <c r="X71" s="3">
        <v>188080</v>
      </c>
      <c r="Y71" s="65">
        <f t="shared" si="7"/>
        <v>5.5</v>
      </c>
      <c r="Z71" s="3"/>
      <c r="AA71" s="3"/>
      <c r="AB71" s="3"/>
      <c r="AC71" s="3"/>
      <c r="AD71" s="72"/>
    </row>
    <row r="72" spans="2:30">
      <c r="B72" s="53" t="s">
        <v>16</v>
      </c>
      <c r="C72" s="53" t="s">
        <v>280</v>
      </c>
      <c r="D72" s="53" t="s">
        <v>280</v>
      </c>
      <c r="E72" s="64" t="s">
        <v>63</v>
      </c>
      <c r="F72" s="55" t="s">
        <v>281</v>
      </c>
      <c r="G72" s="53" t="s">
        <v>282</v>
      </c>
      <c r="H72" s="1" t="s">
        <v>34</v>
      </c>
      <c r="I72" s="1" t="s">
        <v>37</v>
      </c>
      <c r="J72" s="26" t="s">
        <v>66</v>
      </c>
      <c r="K72" s="1" t="s">
        <v>13</v>
      </c>
      <c r="L72" s="38" t="s">
        <v>67</v>
      </c>
      <c r="M72" s="40"/>
      <c r="N72" s="1"/>
      <c r="O72" s="17" t="s">
        <v>69</v>
      </c>
      <c r="P72" s="10">
        <v>426550</v>
      </c>
      <c r="Q72" s="12"/>
      <c r="R72" s="30">
        <f t="shared" si="4"/>
        <v>0</v>
      </c>
      <c r="S72" s="51">
        <f t="shared" si="5"/>
        <v>142183.33333333334</v>
      </c>
      <c r="T72" s="67">
        <v>11.44</v>
      </c>
      <c r="U72" s="32">
        <f t="shared" si="6"/>
        <v>3.813333333333333</v>
      </c>
      <c r="V72" s="1" t="s">
        <v>68</v>
      </c>
      <c r="X72" s="3">
        <v>1626850</v>
      </c>
      <c r="Y72" s="65">
        <f t="shared" si="7"/>
        <v>11.44</v>
      </c>
      <c r="Z72" s="3"/>
      <c r="AA72" s="3"/>
      <c r="AB72" s="3"/>
      <c r="AC72" s="3"/>
      <c r="AD72" s="72"/>
    </row>
    <row r="73" spans="2:30" ht="36">
      <c r="B73" s="53" t="s">
        <v>22</v>
      </c>
      <c r="C73" s="53" t="s">
        <v>283</v>
      </c>
      <c r="D73" s="53" t="s">
        <v>283</v>
      </c>
      <c r="E73" s="64" t="s">
        <v>63</v>
      </c>
      <c r="F73" s="55" t="s">
        <v>284</v>
      </c>
      <c r="G73" s="53" t="s">
        <v>285</v>
      </c>
      <c r="H73" s="1" t="s">
        <v>11</v>
      </c>
      <c r="I73" s="1" t="s">
        <v>37</v>
      </c>
      <c r="J73" s="26" t="s">
        <v>66</v>
      </c>
      <c r="K73" s="1" t="s">
        <v>13</v>
      </c>
      <c r="L73" s="38" t="s">
        <v>67</v>
      </c>
      <c r="M73" s="40"/>
      <c r="N73" s="68"/>
      <c r="O73" s="17" t="s">
        <v>69</v>
      </c>
      <c r="P73" s="10">
        <v>1949760</v>
      </c>
      <c r="Q73" s="12"/>
      <c r="R73" s="30">
        <f t="shared" si="4"/>
        <v>0</v>
      </c>
      <c r="S73" s="51">
        <f t="shared" si="5"/>
        <v>649920</v>
      </c>
      <c r="T73" s="67">
        <v>2.12</v>
      </c>
      <c r="U73" s="32">
        <f t="shared" si="6"/>
        <v>0.70666666666666667</v>
      </c>
      <c r="V73" s="68" t="s">
        <v>315</v>
      </c>
      <c r="X73" s="3">
        <v>1377510</v>
      </c>
      <c r="Y73" s="65">
        <f t="shared" si="7"/>
        <v>2.12</v>
      </c>
      <c r="Z73" s="3"/>
      <c r="AA73" s="3"/>
      <c r="AB73" s="3"/>
      <c r="AC73" s="3"/>
      <c r="AD73" s="72"/>
    </row>
    <row r="74" spans="2:30" ht="36">
      <c r="B74" s="53" t="s">
        <v>22</v>
      </c>
      <c r="C74" s="53" t="s">
        <v>287</v>
      </c>
      <c r="D74" s="53" t="s">
        <v>287</v>
      </c>
      <c r="E74" s="64" t="s">
        <v>63</v>
      </c>
      <c r="F74" s="55" t="s">
        <v>288</v>
      </c>
      <c r="G74" s="53" t="s">
        <v>289</v>
      </c>
      <c r="H74" s="1" t="s">
        <v>11</v>
      </c>
      <c r="I74" s="1" t="s">
        <v>37</v>
      </c>
      <c r="J74" s="26" t="s">
        <v>66</v>
      </c>
      <c r="K74" s="1" t="s">
        <v>13</v>
      </c>
      <c r="L74" s="38" t="s">
        <v>67</v>
      </c>
      <c r="M74" s="40"/>
      <c r="N74" s="68"/>
      <c r="O74" s="17" t="s">
        <v>69</v>
      </c>
      <c r="P74" s="10">
        <v>1073100</v>
      </c>
      <c r="Q74" s="12"/>
      <c r="R74" s="30">
        <f t="shared" si="4"/>
        <v>0</v>
      </c>
      <c r="S74" s="51">
        <f t="shared" si="5"/>
        <v>357700</v>
      </c>
      <c r="T74" s="67">
        <v>3.72</v>
      </c>
      <c r="U74" s="32">
        <f t="shared" si="6"/>
        <v>1.24</v>
      </c>
      <c r="V74" s="68" t="s">
        <v>315</v>
      </c>
      <c r="X74" s="3">
        <v>1332330</v>
      </c>
      <c r="Y74" s="65">
        <f t="shared" si="7"/>
        <v>3.72</v>
      </c>
      <c r="Z74" s="3"/>
      <c r="AA74" s="3"/>
      <c r="AB74" s="3"/>
      <c r="AC74" s="3"/>
      <c r="AD74" s="72"/>
    </row>
    <row r="75" spans="2:30" ht="54">
      <c r="B75" s="53" t="s">
        <v>22</v>
      </c>
      <c r="C75" s="53" t="s">
        <v>316</v>
      </c>
      <c r="D75" s="53" t="s">
        <v>316</v>
      </c>
      <c r="E75" s="64" t="s">
        <v>63</v>
      </c>
      <c r="F75" s="55" t="s">
        <v>317</v>
      </c>
      <c r="G75" s="53" t="s">
        <v>318</v>
      </c>
      <c r="H75" s="1" t="s">
        <v>319</v>
      </c>
      <c r="I75" s="1" t="s">
        <v>37</v>
      </c>
      <c r="J75" s="26" t="s">
        <v>66</v>
      </c>
      <c r="K75" s="1" t="s">
        <v>13</v>
      </c>
      <c r="L75" s="38" t="s">
        <v>67</v>
      </c>
      <c r="M75" s="40"/>
      <c r="N75" s="68"/>
      <c r="O75" s="17" t="s">
        <v>69</v>
      </c>
      <c r="P75" s="10">
        <v>3300707</v>
      </c>
      <c r="Q75" s="12"/>
      <c r="R75" s="30">
        <f t="shared" si="4"/>
        <v>0</v>
      </c>
      <c r="S75" s="51">
        <f t="shared" si="5"/>
        <v>1100235.6666666667</v>
      </c>
      <c r="T75" s="67">
        <v>2.4500000000000002</v>
      </c>
      <c r="U75" s="32">
        <f t="shared" si="6"/>
        <v>0.81666666666666676</v>
      </c>
      <c r="V75" s="68" t="s">
        <v>321</v>
      </c>
      <c r="X75" s="3">
        <v>2695077</v>
      </c>
      <c r="Y75" s="65">
        <f t="shared" si="7"/>
        <v>2.4500000000000002</v>
      </c>
      <c r="Z75" s="3"/>
      <c r="AA75" s="3"/>
      <c r="AB75" s="3"/>
      <c r="AC75" s="3"/>
      <c r="AD75" s="72"/>
    </row>
    <row r="76" spans="2:30" ht="54">
      <c r="B76" s="53" t="s">
        <v>22</v>
      </c>
      <c r="C76" s="53" t="s">
        <v>322</v>
      </c>
      <c r="D76" s="53" t="s">
        <v>322</v>
      </c>
      <c r="E76" s="64" t="s">
        <v>63</v>
      </c>
      <c r="F76" s="55" t="s">
        <v>323</v>
      </c>
      <c r="G76" s="53" t="s">
        <v>324</v>
      </c>
      <c r="H76" s="1" t="s">
        <v>319</v>
      </c>
      <c r="I76" s="1" t="s">
        <v>37</v>
      </c>
      <c r="J76" s="26" t="s">
        <v>66</v>
      </c>
      <c r="K76" s="1" t="s">
        <v>13</v>
      </c>
      <c r="L76" s="38" t="s">
        <v>67</v>
      </c>
      <c r="M76" s="40"/>
      <c r="N76" s="68"/>
      <c r="O76" s="17" t="s">
        <v>69</v>
      </c>
      <c r="P76" s="10">
        <v>652347</v>
      </c>
      <c r="Q76" s="12"/>
      <c r="R76" s="30">
        <f t="shared" si="4"/>
        <v>0</v>
      </c>
      <c r="S76" s="51">
        <f t="shared" si="5"/>
        <v>217449</v>
      </c>
      <c r="T76" s="67">
        <v>2.64</v>
      </c>
      <c r="U76" s="32">
        <f t="shared" si="6"/>
        <v>0.88</v>
      </c>
      <c r="V76" s="68" t="s">
        <v>321</v>
      </c>
      <c r="X76" s="3">
        <v>574853</v>
      </c>
      <c r="Y76" s="65">
        <f t="shared" si="7"/>
        <v>2.64</v>
      </c>
      <c r="Z76" s="3"/>
      <c r="AA76" s="3"/>
      <c r="AB76" s="3"/>
      <c r="AC76" s="3"/>
      <c r="AD76" s="72"/>
    </row>
    <row r="77" spans="2:30">
      <c r="B77" s="53" t="s">
        <v>22</v>
      </c>
      <c r="C77" s="53" t="s">
        <v>290</v>
      </c>
      <c r="D77" s="53" t="s">
        <v>291</v>
      </c>
      <c r="E77" s="64" t="s">
        <v>63</v>
      </c>
      <c r="F77" s="55" t="s">
        <v>292</v>
      </c>
      <c r="G77" s="53" t="s">
        <v>293</v>
      </c>
      <c r="H77" s="1" t="s">
        <v>34</v>
      </c>
      <c r="I77" s="1" t="s">
        <v>37</v>
      </c>
      <c r="J77" s="26" t="s">
        <v>66</v>
      </c>
      <c r="K77" s="1" t="s">
        <v>13</v>
      </c>
      <c r="L77" s="38" t="s">
        <v>67</v>
      </c>
      <c r="M77" s="40"/>
      <c r="N77" s="1"/>
      <c r="O77" s="17" t="s">
        <v>69</v>
      </c>
      <c r="P77" s="10">
        <v>102980</v>
      </c>
      <c r="Q77" s="12"/>
      <c r="R77" s="30">
        <f t="shared" si="4"/>
        <v>0</v>
      </c>
      <c r="S77" s="51">
        <f t="shared" si="5"/>
        <v>34326.666666666664</v>
      </c>
      <c r="T77" s="67">
        <v>3.97</v>
      </c>
      <c r="U77" s="32">
        <f t="shared" si="6"/>
        <v>1.3233333333333335</v>
      </c>
      <c r="V77" s="1" t="s">
        <v>68</v>
      </c>
      <c r="X77" s="3">
        <v>136394</v>
      </c>
      <c r="Y77" s="65">
        <f t="shared" si="7"/>
        <v>3.97</v>
      </c>
      <c r="Z77" s="3"/>
      <c r="AA77" s="3"/>
      <c r="AB77" s="3"/>
      <c r="AC77" s="3"/>
      <c r="AD77" s="72"/>
    </row>
  </sheetData>
  <autoFilter ref="B4:AK77" xr:uid="{72060370-C177-4E7E-A0CF-8829DBBE8B66}"/>
  <phoneticPr fontId="2"/>
  <pageMargins left="0.7" right="0.7" top="0.75" bottom="0.75" header="0.3" footer="0.3"/>
  <pageSetup paperSize="8" scale="2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0647E-9663-4B86-B06F-FCFB8246B245}">
  <sheetPr>
    <tabColor theme="4" tint="0.79998168889431442"/>
    <pageSetUpPr fitToPage="1"/>
  </sheetPr>
  <dimension ref="B1:AD77"/>
  <sheetViews>
    <sheetView showGridLines="0" topLeftCell="J69" zoomScale="70" zoomScaleNormal="70" workbookViewId="0">
      <selection activeCell="M75" sqref="M75"/>
    </sheetView>
  </sheetViews>
  <sheetFormatPr defaultRowHeight="18"/>
  <cols>
    <col min="1" max="1" width="4.58203125" customWidth="1"/>
    <col min="2" max="2" width="16.58203125" customWidth="1"/>
    <col min="3" max="3" width="20.58203125" customWidth="1"/>
    <col min="4" max="5" width="17" customWidth="1"/>
    <col min="6" max="6" width="51.08203125" customWidth="1"/>
    <col min="7" max="7" width="14.83203125" bestFit="1" customWidth="1"/>
    <col min="8" max="8" width="22.33203125" bestFit="1" customWidth="1"/>
    <col min="9" max="9" width="24.5" bestFit="1" customWidth="1"/>
    <col min="10" max="10" width="28.33203125" style="25" bestFit="1" customWidth="1"/>
    <col min="11" max="11" width="20.58203125" bestFit="1" customWidth="1"/>
    <col min="12" max="12" width="34.58203125" style="18" bestFit="1" customWidth="1"/>
    <col min="13" max="13" width="24.25" style="18" bestFit="1" customWidth="1"/>
    <col min="14" max="14" width="46" bestFit="1" customWidth="1"/>
    <col min="15" max="15" width="48.33203125" style="15" bestFit="1" customWidth="1"/>
    <col min="16" max="16" width="35.08203125" style="11" bestFit="1" customWidth="1" collapsed="1"/>
    <col min="17" max="17" width="24.25" style="11" bestFit="1" customWidth="1"/>
    <col min="18" max="18" width="22.33203125" style="29" bestFit="1" customWidth="1"/>
    <col min="19" max="19" width="24.25" style="49" bestFit="1" customWidth="1"/>
    <col min="20" max="20" width="21.83203125" bestFit="1" customWidth="1"/>
    <col min="21" max="21" width="26.25" style="31" bestFit="1" customWidth="1"/>
    <col min="22" max="22" width="46" bestFit="1" customWidth="1"/>
    <col min="23" max="23" width="8.58203125" customWidth="1"/>
    <col min="24" max="24" width="11.83203125" customWidth="1"/>
    <col min="25" max="25" width="11.08203125" bestFit="1" customWidth="1"/>
    <col min="26" max="26" width="9" bestFit="1" customWidth="1"/>
    <col min="27" max="29" width="10.83203125" customWidth="1"/>
  </cols>
  <sheetData>
    <row r="1" spans="2:30" ht="23" thickBot="1">
      <c r="B1" s="13" t="s">
        <v>38</v>
      </c>
    </row>
    <row r="2" spans="2:30" ht="23" thickBot="1">
      <c r="B2" s="27" t="s">
        <v>39</v>
      </c>
      <c r="C2" s="28">
        <v>45665</v>
      </c>
      <c r="M2" s="14"/>
      <c r="N2" s="14" t="s">
        <v>40</v>
      </c>
      <c r="O2" s="16" t="s">
        <v>41</v>
      </c>
    </row>
    <row r="3" spans="2:30" s="69" customFormat="1"/>
    <row r="4" spans="2:30" ht="216" customHeight="1" thickBot="1">
      <c r="B4" s="4" t="s">
        <v>0</v>
      </c>
      <c r="C4" s="77" t="s">
        <v>42</v>
      </c>
      <c r="D4" s="78" t="s">
        <v>43</v>
      </c>
      <c r="E4" s="78" t="s">
        <v>44</v>
      </c>
      <c r="F4" s="4" t="s">
        <v>45</v>
      </c>
      <c r="G4" s="19" t="s">
        <v>46</v>
      </c>
      <c r="H4" s="21" t="s">
        <v>47</v>
      </c>
      <c r="I4" s="46" t="s">
        <v>325</v>
      </c>
      <c r="J4" s="22" t="s">
        <v>49</v>
      </c>
      <c r="K4" s="47" t="s">
        <v>326</v>
      </c>
      <c r="L4" s="37" t="s">
        <v>51</v>
      </c>
      <c r="M4" s="48" t="s">
        <v>327</v>
      </c>
      <c r="N4" s="24" t="s">
        <v>328</v>
      </c>
      <c r="O4" s="79" t="s">
        <v>329</v>
      </c>
      <c r="P4" s="41" t="s">
        <v>54</v>
      </c>
      <c r="Q4" s="42" t="s">
        <v>55</v>
      </c>
      <c r="R4" s="43" t="s">
        <v>56</v>
      </c>
      <c r="S4" s="50" t="s">
        <v>57</v>
      </c>
      <c r="T4" s="44" t="s">
        <v>58</v>
      </c>
      <c r="U4" s="45" t="s">
        <v>59</v>
      </c>
      <c r="V4" s="24" t="s">
        <v>52</v>
      </c>
      <c r="X4" t="s">
        <v>336</v>
      </c>
      <c r="Y4" t="s">
        <v>331</v>
      </c>
    </row>
    <row r="5" spans="2:30" ht="18.5" thickTop="1">
      <c r="B5" s="1" t="s">
        <v>8</v>
      </c>
      <c r="C5" s="80" t="s">
        <v>295</v>
      </c>
      <c r="D5" s="53" t="s">
        <v>295</v>
      </c>
      <c r="E5" s="81" t="s">
        <v>63</v>
      </c>
      <c r="F5" s="82" t="s">
        <v>337</v>
      </c>
      <c r="G5" s="53" t="s">
        <v>76</v>
      </c>
      <c r="H5" s="1" t="s">
        <v>338</v>
      </c>
      <c r="I5" s="1" t="s">
        <v>37</v>
      </c>
      <c r="J5" s="73" t="s">
        <v>66</v>
      </c>
      <c r="K5" s="1" t="s">
        <v>13</v>
      </c>
      <c r="L5" s="83" t="s">
        <v>14</v>
      </c>
      <c r="M5" s="40"/>
      <c r="N5" s="1"/>
      <c r="O5" s="84" t="s">
        <v>69</v>
      </c>
      <c r="P5" s="10">
        <v>13427100</v>
      </c>
      <c r="Q5" s="85"/>
      <c r="R5" s="86">
        <f>Q5/P5</f>
        <v>0</v>
      </c>
      <c r="S5" s="87">
        <f>P5/3</f>
        <v>4475700</v>
      </c>
      <c r="T5" s="67">
        <v>2</v>
      </c>
      <c r="U5" s="88">
        <f>T5/3</f>
        <v>0.66666666666666663</v>
      </c>
      <c r="V5" s="1" t="s">
        <v>297</v>
      </c>
      <c r="X5">
        <v>8963200</v>
      </c>
      <c r="Y5" s="89">
        <f>ROUND(X5/S5,2)</f>
        <v>2</v>
      </c>
      <c r="AD5" s="72"/>
    </row>
    <row r="6" spans="2:30">
      <c r="B6" s="1" t="s">
        <v>8</v>
      </c>
      <c r="C6" s="80" t="s">
        <v>298</v>
      </c>
      <c r="D6" s="53" t="s">
        <v>298</v>
      </c>
      <c r="E6" s="81" t="s">
        <v>63</v>
      </c>
      <c r="F6" s="82" t="s">
        <v>339</v>
      </c>
      <c r="G6" s="53" t="s">
        <v>105</v>
      </c>
      <c r="H6" s="1" t="s">
        <v>338</v>
      </c>
      <c r="I6" s="1" t="s">
        <v>37</v>
      </c>
      <c r="J6" s="73" t="s">
        <v>66</v>
      </c>
      <c r="K6" s="1" t="s">
        <v>13</v>
      </c>
      <c r="L6" s="83" t="s">
        <v>67</v>
      </c>
      <c r="M6" s="40"/>
      <c r="N6" s="1"/>
      <c r="O6" s="84" t="s">
        <v>69</v>
      </c>
      <c r="P6" s="10">
        <v>49691500</v>
      </c>
      <c r="Q6" s="85"/>
      <c r="R6" s="86">
        <f t="shared" ref="R6:R36" si="0">Q6/P6</f>
        <v>0</v>
      </c>
      <c r="S6" s="87">
        <f t="shared" ref="S6:S36" si="1">P6/3</f>
        <v>16563833.333333334</v>
      </c>
      <c r="T6" s="67">
        <v>2.4500000000000002</v>
      </c>
      <c r="U6" s="88">
        <f t="shared" ref="U6:U36" si="2">T6/3</f>
        <v>0.81666666666666676</v>
      </c>
      <c r="V6" s="1" t="s">
        <v>68</v>
      </c>
      <c r="X6">
        <v>40527300</v>
      </c>
      <c r="Y6" s="89">
        <f t="shared" ref="Y6:Y36" si="3">ROUND(X6/S6,2)</f>
        <v>2.4500000000000002</v>
      </c>
      <c r="AD6" s="72"/>
    </row>
    <row r="7" spans="2:30">
      <c r="B7" s="1" t="s">
        <v>8</v>
      </c>
      <c r="C7" s="80" t="s">
        <v>300</v>
      </c>
      <c r="D7" s="53" t="s">
        <v>300</v>
      </c>
      <c r="E7" s="81" t="s">
        <v>63</v>
      </c>
      <c r="F7" s="82" t="s">
        <v>340</v>
      </c>
      <c r="G7" s="53" t="s">
        <v>302</v>
      </c>
      <c r="H7" s="1" t="s">
        <v>338</v>
      </c>
      <c r="I7" s="1" t="s">
        <v>37</v>
      </c>
      <c r="J7" s="73" t="s">
        <v>66</v>
      </c>
      <c r="K7" s="1" t="s">
        <v>13</v>
      </c>
      <c r="L7" s="83" t="s">
        <v>67</v>
      </c>
      <c r="M7" s="40"/>
      <c r="N7" s="1"/>
      <c r="O7" s="84" t="s">
        <v>69</v>
      </c>
      <c r="P7" s="10">
        <v>14315100</v>
      </c>
      <c r="Q7" s="85"/>
      <c r="R7" s="86">
        <f t="shared" si="0"/>
        <v>0</v>
      </c>
      <c r="S7" s="87">
        <f t="shared" si="1"/>
        <v>4771700</v>
      </c>
      <c r="T7" s="67">
        <v>2.98</v>
      </c>
      <c r="U7" s="88">
        <f t="shared" si="2"/>
        <v>0.99333333333333329</v>
      </c>
      <c r="V7" s="1" t="s">
        <v>68</v>
      </c>
      <c r="X7">
        <v>14201900</v>
      </c>
      <c r="Y7" s="89">
        <f t="shared" si="3"/>
        <v>2.98</v>
      </c>
      <c r="AD7" s="72"/>
    </row>
    <row r="8" spans="2:30">
      <c r="B8" s="1" t="s">
        <v>8</v>
      </c>
      <c r="C8" s="80" t="s">
        <v>61</v>
      </c>
      <c r="D8" s="53" t="s">
        <v>62</v>
      </c>
      <c r="E8" s="81" t="s">
        <v>63</v>
      </c>
      <c r="F8" s="82" t="s">
        <v>64</v>
      </c>
      <c r="G8" s="53" t="s">
        <v>65</v>
      </c>
      <c r="H8" s="1" t="s">
        <v>341</v>
      </c>
      <c r="I8" s="1" t="s">
        <v>37</v>
      </c>
      <c r="J8" s="73" t="s">
        <v>66</v>
      </c>
      <c r="K8" s="1" t="s">
        <v>13</v>
      </c>
      <c r="L8" s="83" t="s">
        <v>67</v>
      </c>
      <c r="M8" s="40"/>
      <c r="N8" s="1"/>
      <c r="O8" s="84" t="s">
        <v>69</v>
      </c>
      <c r="P8" s="10">
        <v>1190700</v>
      </c>
      <c r="Q8" s="85"/>
      <c r="R8" s="86">
        <f t="shared" si="0"/>
        <v>0</v>
      </c>
      <c r="S8" s="87">
        <f t="shared" si="1"/>
        <v>396900</v>
      </c>
      <c r="T8" s="67">
        <v>13.09</v>
      </c>
      <c r="U8" s="88">
        <f t="shared" si="2"/>
        <v>4.3633333333333333</v>
      </c>
      <c r="V8" s="1" t="s">
        <v>68</v>
      </c>
      <c r="X8">
        <v>5194100</v>
      </c>
      <c r="Y8" s="89">
        <f t="shared" si="3"/>
        <v>13.09</v>
      </c>
      <c r="AD8" s="72"/>
    </row>
    <row r="9" spans="2:30">
      <c r="B9" s="1" t="s">
        <v>8</v>
      </c>
      <c r="C9" s="80" t="s">
        <v>70</v>
      </c>
      <c r="D9" s="53" t="s">
        <v>71</v>
      </c>
      <c r="E9" s="81" t="s">
        <v>63</v>
      </c>
      <c r="F9" s="82" t="s">
        <v>72</v>
      </c>
      <c r="G9" s="53" t="s">
        <v>73</v>
      </c>
      <c r="H9" s="1" t="s">
        <v>341</v>
      </c>
      <c r="I9" s="1" t="s">
        <v>37</v>
      </c>
      <c r="J9" s="73" t="s">
        <v>66</v>
      </c>
      <c r="K9" s="1" t="s">
        <v>13</v>
      </c>
      <c r="L9" s="83" t="s">
        <v>67</v>
      </c>
      <c r="M9" s="40"/>
      <c r="N9" s="1"/>
      <c r="O9" s="84" t="s">
        <v>69</v>
      </c>
      <c r="P9" s="10">
        <v>2159000</v>
      </c>
      <c r="Q9" s="85"/>
      <c r="R9" s="86">
        <f t="shared" si="0"/>
        <v>0</v>
      </c>
      <c r="S9" s="87">
        <f t="shared" si="1"/>
        <v>719666.66666666663</v>
      </c>
      <c r="T9" s="67">
        <v>7.67</v>
      </c>
      <c r="U9" s="88">
        <f t="shared" si="2"/>
        <v>2.5566666666666666</v>
      </c>
      <c r="V9" s="1" t="s">
        <v>68</v>
      </c>
      <c r="X9">
        <v>5521200</v>
      </c>
      <c r="Y9" s="89">
        <f t="shared" si="3"/>
        <v>7.67</v>
      </c>
      <c r="AD9" s="72"/>
    </row>
    <row r="10" spans="2:30">
      <c r="B10" s="1" t="s">
        <v>8</v>
      </c>
      <c r="C10" s="80" t="s">
        <v>74</v>
      </c>
      <c r="D10" s="53" t="s">
        <v>74</v>
      </c>
      <c r="E10" s="81" t="s">
        <v>63</v>
      </c>
      <c r="F10" s="82" t="s">
        <v>75</v>
      </c>
      <c r="G10" s="53" t="s">
        <v>76</v>
      </c>
      <c r="H10" s="1" t="s">
        <v>341</v>
      </c>
      <c r="I10" s="1" t="s">
        <v>37</v>
      </c>
      <c r="J10" s="73" t="s">
        <v>66</v>
      </c>
      <c r="K10" s="1" t="s">
        <v>13</v>
      </c>
      <c r="L10" s="83" t="s">
        <v>67</v>
      </c>
      <c r="M10" s="40"/>
      <c r="N10" s="1"/>
      <c r="O10" s="84" t="s">
        <v>69</v>
      </c>
      <c r="P10" s="10">
        <v>102300</v>
      </c>
      <c r="Q10" s="85"/>
      <c r="R10" s="86">
        <f t="shared" si="0"/>
        <v>0</v>
      </c>
      <c r="S10" s="87">
        <f t="shared" si="1"/>
        <v>34100</v>
      </c>
      <c r="T10" s="67">
        <v>5.5</v>
      </c>
      <c r="U10" s="88">
        <f t="shared" si="2"/>
        <v>1.8333333333333333</v>
      </c>
      <c r="V10" s="1" t="s">
        <v>68</v>
      </c>
      <c r="X10">
        <v>187400</v>
      </c>
      <c r="Y10" s="89">
        <f t="shared" si="3"/>
        <v>5.5</v>
      </c>
      <c r="AD10" s="72"/>
    </row>
    <row r="11" spans="2:30">
      <c r="B11" s="1" t="s">
        <v>8</v>
      </c>
      <c r="C11" s="80" t="s">
        <v>77</v>
      </c>
      <c r="D11" s="53" t="s">
        <v>78</v>
      </c>
      <c r="E11" s="81" t="s">
        <v>63</v>
      </c>
      <c r="F11" s="82" t="s">
        <v>79</v>
      </c>
      <c r="G11" s="53" t="s">
        <v>80</v>
      </c>
      <c r="H11" s="1" t="s">
        <v>342</v>
      </c>
      <c r="I11" s="1" t="s">
        <v>37</v>
      </c>
      <c r="J11" s="73" t="s">
        <v>66</v>
      </c>
      <c r="K11" s="1" t="s">
        <v>13</v>
      </c>
      <c r="L11" s="83" t="s">
        <v>67</v>
      </c>
      <c r="M11" s="40"/>
      <c r="N11" s="68"/>
      <c r="O11" s="84" t="s">
        <v>69</v>
      </c>
      <c r="P11" s="10">
        <v>79852100</v>
      </c>
      <c r="Q11" s="85"/>
      <c r="R11" s="86">
        <f t="shared" si="0"/>
        <v>0</v>
      </c>
      <c r="S11" s="87">
        <f t="shared" si="1"/>
        <v>26617366.666666668</v>
      </c>
      <c r="T11" s="67">
        <v>4.33</v>
      </c>
      <c r="U11" s="88">
        <f t="shared" si="2"/>
        <v>1.4433333333333334</v>
      </c>
      <c r="V11" s="68" t="s">
        <v>68</v>
      </c>
      <c r="X11">
        <v>115335000</v>
      </c>
      <c r="Y11" s="89">
        <f t="shared" si="3"/>
        <v>4.33</v>
      </c>
      <c r="AD11" s="72"/>
    </row>
    <row r="12" spans="2:30">
      <c r="B12" s="1" t="s">
        <v>8</v>
      </c>
      <c r="C12" s="80" t="s">
        <v>82</v>
      </c>
      <c r="D12" s="53" t="s">
        <v>83</v>
      </c>
      <c r="E12" s="81" t="s">
        <v>63</v>
      </c>
      <c r="F12" s="90" t="s">
        <v>84</v>
      </c>
      <c r="G12" s="91" t="s">
        <v>85</v>
      </c>
      <c r="H12" s="1" t="s">
        <v>342</v>
      </c>
      <c r="I12" s="1" t="s">
        <v>37</v>
      </c>
      <c r="J12" s="73" t="s">
        <v>66</v>
      </c>
      <c r="K12" s="1" t="s">
        <v>13</v>
      </c>
      <c r="L12" s="83" t="s">
        <v>67</v>
      </c>
      <c r="M12" s="40"/>
      <c r="N12" s="1"/>
      <c r="O12" s="84" t="s">
        <v>69</v>
      </c>
      <c r="P12" s="10">
        <v>20623</v>
      </c>
      <c r="Q12" s="85"/>
      <c r="R12" s="86">
        <f t="shared" si="0"/>
        <v>0</v>
      </c>
      <c r="S12" s="87">
        <f t="shared" si="1"/>
        <v>6874.333333333333</v>
      </c>
      <c r="T12" s="67">
        <v>7.07</v>
      </c>
      <c r="U12" s="88">
        <f t="shared" si="2"/>
        <v>2.3566666666666669</v>
      </c>
      <c r="V12" s="1" t="s">
        <v>68</v>
      </c>
      <c r="X12">
        <v>48603</v>
      </c>
      <c r="Y12" s="89">
        <f t="shared" si="3"/>
        <v>7.07</v>
      </c>
      <c r="AD12" s="72"/>
    </row>
    <row r="13" spans="2:30">
      <c r="B13" s="1" t="s">
        <v>8</v>
      </c>
      <c r="C13" s="80" t="s">
        <v>89</v>
      </c>
      <c r="D13" s="53" t="s">
        <v>90</v>
      </c>
      <c r="E13" s="92" t="s">
        <v>63</v>
      </c>
      <c r="F13" s="53" t="s">
        <v>91</v>
      </c>
      <c r="G13" s="53" t="s">
        <v>92</v>
      </c>
      <c r="H13" s="1" t="s">
        <v>342</v>
      </c>
      <c r="I13" s="1" t="s">
        <v>37</v>
      </c>
      <c r="J13" s="73" t="s">
        <v>66</v>
      </c>
      <c r="K13" s="1" t="s">
        <v>13</v>
      </c>
      <c r="L13" s="83" t="s">
        <v>67</v>
      </c>
      <c r="M13" s="40"/>
      <c r="N13" s="1"/>
      <c r="O13" s="84" t="s">
        <v>69</v>
      </c>
      <c r="P13" s="10">
        <v>1009</v>
      </c>
      <c r="Q13" s="85"/>
      <c r="R13" s="86">
        <f t="shared" si="0"/>
        <v>0</v>
      </c>
      <c r="S13" s="87">
        <f t="shared" si="1"/>
        <v>336.33333333333331</v>
      </c>
      <c r="T13" s="67">
        <v>18.309999999999999</v>
      </c>
      <c r="U13" s="88">
        <f t="shared" si="2"/>
        <v>6.1033333333333326</v>
      </c>
      <c r="V13" s="1" t="s">
        <v>68</v>
      </c>
      <c r="X13">
        <v>6157</v>
      </c>
      <c r="Y13" s="89">
        <f t="shared" si="3"/>
        <v>18.309999999999999</v>
      </c>
      <c r="AD13" s="72"/>
    </row>
    <row r="14" spans="2:30">
      <c r="B14" s="1" t="s">
        <v>8</v>
      </c>
      <c r="C14" s="80" t="s">
        <v>93</v>
      </c>
      <c r="D14" s="53" t="s">
        <v>94</v>
      </c>
      <c r="E14" s="92" t="s">
        <v>63</v>
      </c>
      <c r="F14" s="53" t="s">
        <v>95</v>
      </c>
      <c r="G14" s="53" t="s">
        <v>76</v>
      </c>
      <c r="H14" s="1" t="s">
        <v>342</v>
      </c>
      <c r="I14" s="1" t="s">
        <v>37</v>
      </c>
      <c r="J14" s="73" t="s">
        <v>66</v>
      </c>
      <c r="K14" s="1" t="s">
        <v>13</v>
      </c>
      <c r="L14" s="83" t="s">
        <v>67</v>
      </c>
      <c r="M14" s="40"/>
      <c r="N14" s="1"/>
      <c r="O14" s="84" t="s">
        <v>69</v>
      </c>
      <c r="P14" s="10">
        <v>1115700</v>
      </c>
      <c r="Q14" s="85"/>
      <c r="R14" s="86">
        <f t="shared" si="0"/>
        <v>0</v>
      </c>
      <c r="S14" s="87">
        <f t="shared" si="1"/>
        <v>371900</v>
      </c>
      <c r="T14" s="67">
        <v>13.65</v>
      </c>
      <c r="U14" s="88">
        <f t="shared" si="2"/>
        <v>4.55</v>
      </c>
      <c r="V14" s="1" t="s">
        <v>68</v>
      </c>
      <c r="X14">
        <v>5077200</v>
      </c>
      <c r="Y14" s="89">
        <f t="shared" si="3"/>
        <v>13.65</v>
      </c>
      <c r="AD14" s="72"/>
    </row>
    <row r="15" spans="2:30">
      <c r="B15" s="1" t="s">
        <v>8</v>
      </c>
      <c r="C15" s="80" t="s">
        <v>96</v>
      </c>
      <c r="D15" s="53" t="s">
        <v>96</v>
      </c>
      <c r="E15" s="92" t="s">
        <v>63</v>
      </c>
      <c r="F15" s="53" t="s">
        <v>343</v>
      </c>
      <c r="G15" s="53" t="s">
        <v>98</v>
      </c>
      <c r="H15" s="1" t="s">
        <v>338</v>
      </c>
      <c r="I15" s="1" t="s">
        <v>37</v>
      </c>
      <c r="J15" s="73" t="s">
        <v>66</v>
      </c>
      <c r="K15" s="1" t="s">
        <v>13</v>
      </c>
      <c r="L15" s="83" t="s">
        <v>20</v>
      </c>
      <c r="M15" s="40"/>
      <c r="N15" s="1"/>
      <c r="O15" s="84" t="s">
        <v>69</v>
      </c>
      <c r="P15" s="10">
        <v>38652376</v>
      </c>
      <c r="Q15" s="85"/>
      <c r="R15" s="86">
        <f t="shared" si="0"/>
        <v>0</v>
      </c>
      <c r="S15" s="87">
        <f t="shared" si="1"/>
        <v>12884125.333333334</v>
      </c>
      <c r="T15" s="67">
        <v>1.33</v>
      </c>
      <c r="U15" s="88">
        <f t="shared" si="2"/>
        <v>0.44333333333333336</v>
      </c>
      <c r="V15" s="1" t="s">
        <v>68</v>
      </c>
      <c r="X15">
        <v>17149720</v>
      </c>
      <c r="Y15" s="89">
        <f t="shared" si="3"/>
        <v>1.33</v>
      </c>
      <c r="AD15" s="72"/>
    </row>
    <row r="16" spans="2:30">
      <c r="B16" s="1" t="s">
        <v>8</v>
      </c>
      <c r="C16" s="80" t="s">
        <v>99</v>
      </c>
      <c r="D16" s="53" t="s">
        <v>100</v>
      </c>
      <c r="E16" s="92" t="s">
        <v>63</v>
      </c>
      <c r="F16" s="53" t="s">
        <v>101</v>
      </c>
      <c r="G16" s="53" t="s">
        <v>76</v>
      </c>
      <c r="H16" s="1" t="s">
        <v>342</v>
      </c>
      <c r="I16" s="1" t="s">
        <v>37</v>
      </c>
      <c r="J16" s="73" t="s">
        <v>66</v>
      </c>
      <c r="K16" s="1" t="s">
        <v>13</v>
      </c>
      <c r="L16" s="83" t="s">
        <v>67</v>
      </c>
      <c r="M16" s="40"/>
      <c r="N16" s="1"/>
      <c r="O16" s="84" t="s">
        <v>69</v>
      </c>
      <c r="P16" s="10">
        <v>4343620</v>
      </c>
      <c r="Q16" s="85"/>
      <c r="R16" s="86">
        <f t="shared" si="0"/>
        <v>0</v>
      </c>
      <c r="S16" s="87">
        <f t="shared" si="1"/>
        <v>1447873.3333333333</v>
      </c>
      <c r="T16" s="67">
        <v>4.9400000000000004</v>
      </c>
      <c r="U16" s="88">
        <f t="shared" si="2"/>
        <v>1.6466666666666667</v>
      </c>
      <c r="V16" s="1" t="s">
        <v>68</v>
      </c>
      <c r="X16">
        <v>7154220</v>
      </c>
      <c r="Y16" s="89">
        <f t="shared" si="3"/>
        <v>4.9400000000000004</v>
      </c>
      <c r="AD16" s="72"/>
    </row>
    <row r="17" spans="2:30">
      <c r="B17" s="1" t="s">
        <v>8</v>
      </c>
      <c r="C17" s="80" t="s">
        <v>102</v>
      </c>
      <c r="D17" s="53" t="s">
        <v>103</v>
      </c>
      <c r="E17" s="92" t="s">
        <v>63</v>
      </c>
      <c r="F17" s="53" t="s">
        <v>104</v>
      </c>
      <c r="G17" s="53" t="s">
        <v>105</v>
      </c>
      <c r="H17" s="1" t="s">
        <v>342</v>
      </c>
      <c r="I17" s="1" t="s">
        <v>37</v>
      </c>
      <c r="J17" s="73" t="s">
        <v>66</v>
      </c>
      <c r="K17" s="1" t="s">
        <v>13</v>
      </c>
      <c r="L17" s="83" t="s">
        <v>67</v>
      </c>
      <c r="M17" s="40"/>
      <c r="N17" s="1"/>
      <c r="O17" s="84" t="s">
        <v>69</v>
      </c>
      <c r="P17" s="10">
        <v>2381780</v>
      </c>
      <c r="Q17" s="85"/>
      <c r="R17" s="86">
        <f t="shared" si="0"/>
        <v>0</v>
      </c>
      <c r="S17" s="87">
        <f t="shared" si="1"/>
        <v>793926.66666666663</v>
      </c>
      <c r="T17" s="67">
        <v>8.2100000000000009</v>
      </c>
      <c r="U17" s="88">
        <f t="shared" si="2"/>
        <v>2.7366666666666668</v>
      </c>
      <c r="V17" s="1" t="s">
        <v>68</v>
      </c>
      <c r="X17">
        <v>6517340</v>
      </c>
      <c r="Y17" s="89">
        <f t="shared" si="3"/>
        <v>8.2100000000000009</v>
      </c>
      <c r="AD17" s="72"/>
    </row>
    <row r="18" spans="2:30">
      <c r="B18" s="1" t="s">
        <v>8</v>
      </c>
      <c r="C18" s="80" t="s">
        <v>106</v>
      </c>
      <c r="D18" s="53" t="s">
        <v>106</v>
      </c>
      <c r="E18" s="92" t="s">
        <v>63</v>
      </c>
      <c r="F18" s="53" t="s">
        <v>107</v>
      </c>
      <c r="G18" s="53" t="s">
        <v>108</v>
      </c>
      <c r="H18" s="1" t="s">
        <v>344</v>
      </c>
      <c r="I18" s="1" t="s">
        <v>37</v>
      </c>
      <c r="J18" s="73" t="s">
        <v>66</v>
      </c>
      <c r="K18" s="1" t="s">
        <v>13</v>
      </c>
      <c r="L18" s="83" t="s">
        <v>67</v>
      </c>
      <c r="M18" s="40"/>
      <c r="N18" s="1"/>
      <c r="O18" s="84" t="s">
        <v>69</v>
      </c>
      <c r="P18" s="10">
        <v>469000</v>
      </c>
      <c r="Q18" s="85"/>
      <c r="R18" s="86">
        <f t="shared" si="0"/>
        <v>0</v>
      </c>
      <c r="S18" s="87">
        <f t="shared" si="1"/>
        <v>156333.33333333334</v>
      </c>
      <c r="T18" s="67">
        <v>9.8800000000000008</v>
      </c>
      <c r="U18" s="88">
        <f t="shared" si="2"/>
        <v>3.2933333333333334</v>
      </c>
      <c r="V18" s="1" t="s">
        <v>68</v>
      </c>
      <c r="X18">
        <v>1544800</v>
      </c>
      <c r="Y18" s="89">
        <f t="shared" si="3"/>
        <v>9.8800000000000008</v>
      </c>
      <c r="AD18" s="72"/>
    </row>
    <row r="19" spans="2:30">
      <c r="B19" s="1" t="s">
        <v>8</v>
      </c>
      <c r="C19" s="80" t="s">
        <v>109</v>
      </c>
      <c r="D19" s="53" t="s">
        <v>109</v>
      </c>
      <c r="E19" s="92" t="s">
        <v>63</v>
      </c>
      <c r="F19" s="53" t="s">
        <v>110</v>
      </c>
      <c r="G19" s="53" t="s">
        <v>108</v>
      </c>
      <c r="H19" s="1" t="s">
        <v>344</v>
      </c>
      <c r="I19" s="1" t="s">
        <v>37</v>
      </c>
      <c r="J19" s="73" t="s">
        <v>66</v>
      </c>
      <c r="K19" s="1" t="s">
        <v>13</v>
      </c>
      <c r="L19" s="83" t="s">
        <v>67</v>
      </c>
      <c r="M19" s="40"/>
      <c r="N19" s="1"/>
      <c r="O19" s="84" t="s">
        <v>69</v>
      </c>
      <c r="P19" s="10">
        <v>2125600</v>
      </c>
      <c r="Q19" s="85"/>
      <c r="R19" s="86">
        <f t="shared" si="0"/>
        <v>0</v>
      </c>
      <c r="S19" s="87">
        <f t="shared" si="1"/>
        <v>708533.33333333337</v>
      </c>
      <c r="T19" s="67">
        <v>3.24</v>
      </c>
      <c r="U19" s="88">
        <f t="shared" si="2"/>
        <v>1.08</v>
      </c>
      <c r="V19" s="1" t="s">
        <v>68</v>
      </c>
      <c r="X19">
        <v>2293000</v>
      </c>
      <c r="Y19" s="89">
        <f t="shared" si="3"/>
        <v>3.24</v>
      </c>
      <c r="AD19" s="72"/>
    </row>
    <row r="20" spans="2:30">
      <c r="B20" s="1" t="s">
        <v>8</v>
      </c>
      <c r="C20" s="80" t="s">
        <v>111</v>
      </c>
      <c r="D20" s="53" t="s">
        <v>112</v>
      </c>
      <c r="E20" s="92" t="s">
        <v>63</v>
      </c>
      <c r="F20" s="53" t="s">
        <v>345</v>
      </c>
      <c r="G20" s="53" t="s">
        <v>114</v>
      </c>
      <c r="H20" s="1" t="s">
        <v>342</v>
      </c>
      <c r="I20" s="1" t="s">
        <v>37</v>
      </c>
      <c r="J20" s="73" t="s">
        <v>66</v>
      </c>
      <c r="K20" s="1" t="s">
        <v>13</v>
      </c>
      <c r="L20" s="83" t="s">
        <v>67</v>
      </c>
      <c r="M20" s="40"/>
      <c r="N20" s="1"/>
      <c r="O20" s="84" t="s">
        <v>69</v>
      </c>
      <c r="P20" s="10">
        <v>2835800</v>
      </c>
      <c r="Q20" s="85"/>
      <c r="R20" s="86">
        <f t="shared" si="0"/>
        <v>0</v>
      </c>
      <c r="S20" s="87">
        <f t="shared" si="1"/>
        <v>945266.66666666663</v>
      </c>
      <c r="T20" s="67">
        <v>4.87</v>
      </c>
      <c r="U20" s="88">
        <f t="shared" si="2"/>
        <v>1.6233333333333333</v>
      </c>
      <c r="V20" s="1" t="s">
        <v>68</v>
      </c>
      <c r="X20">
        <v>4601300</v>
      </c>
      <c r="Y20" s="89">
        <f t="shared" si="3"/>
        <v>4.87</v>
      </c>
      <c r="AD20" s="72"/>
    </row>
    <row r="21" spans="2:30">
      <c r="B21" s="1" t="s">
        <v>8</v>
      </c>
      <c r="C21" s="80" t="s">
        <v>116</v>
      </c>
      <c r="D21" s="53" t="s">
        <v>117</v>
      </c>
      <c r="E21" s="92" t="s">
        <v>63</v>
      </c>
      <c r="F21" s="53" t="s">
        <v>346</v>
      </c>
      <c r="G21" s="53" t="s">
        <v>119</v>
      </c>
      <c r="H21" s="1" t="s">
        <v>342</v>
      </c>
      <c r="I21" s="1" t="s">
        <v>37</v>
      </c>
      <c r="J21" s="73" t="s">
        <v>66</v>
      </c>
      <c r="K21" s="1" t="s">
        <v>13</v>
      </c>
      <c r="L21" s="83" t="s">
        <v>67</v>
      </c>
      <c r="M21" s="40"/>
      <c r="N21" s="1"/>
      <c r="O21" s="84" t="s">
        <v>69</v>
      </c>
      <c r="P21" s="10">
        <v>10680540</v>
      </c>
      <c r="Q21" s="85"/>
      <c r="R21" s="86">
        <f t="shared" si="0"/>
        <v>0</v>
      </c>
      <c r="S21" s="87">
        <f t="shared" si="1"/>
        <v>3560180</v>
      </c>
      <c r="T21" s="67">
        <v>3.22</v>
      </c>
      <c r="U21" s="88">
        <f t="shared" si="2"/>
        <v>1.0733333333333335</v>
      </c>
      <c r="V21" s="1" t="s">
        <v>68</v>
      </c>
      <c r="X21">
        <v>11459900</v>
      </c>
      <c r="Y21" s="89">
        <f t="shared" si="3"/>
        <v>3.22</v>
      </c>
      <c r="AD21" s="72"/>
    </row>
    <row r="22" spans="2:30">
      <c r="B22" s="54" t="s">
        <v>8</v>
      </c>
      <c r="C22" s="93" t="s">
        <v>120</v>
      </c>
      <c r="D22" s="91" t="s">
        <v>121</v>
      </c>
      <c r="E22" s="94" t="s">
        <v>63</v>
      </c>
      <c r="F22" s="53" t="s">
        <v>347</v>
      </c>
      <c r="G22" s="53" t="s">
        <v>123</v>
      </c>
      <c r="H22" s="1" t="s">
        <v>342</v>
      </c>
      <c r="I22" s="1" t="s">
        <v>37</v>
      </c>
      <c r="J22" s="73" t="s">
        <v>66</v>
      </c>
      <c r="K22" s="1" t="s">
        <v>13</v>
      </c>
      <c r="L22" s="83" t="s">
        <v>67</v>
      </c>
      <c r="M22" s="40"/>
      <c r="N22" s="1"/>
      <c r="O22" s="84" t="s">
        <v>69</v>
      </c>
      <c r="P22" s="75">
        <v>9416720</v>
      </c>
      <c r="Q22" s="85"/>
      <c r="R22" s="86">
        <f t="shared" si="0"/>
        <v>0</v>
      </c>
      <c r="S22" s="87">
        <f t="shared" si="1"/>
        <v>3138906.6666666665</v>
      </c>
      <c r="T22" s="67">
        <v>3.72</v>
      </c>
      <c r="U22" s="88">
        <f t="shared" si="2"/>
        <v>1.24</v>
      </c>
      <c r="V22" s="1" t="s">
        <v>68</v>
      </c>
      <c r="X22">
        <v>11674180</v>
      </c>
      <c r="Y22" s="89">
        <f t="shared" si="3"/>
        <v>3.72</v>
      </c>
      <c r="AD22" s="72"/>
    </row>
    <row r="23" spans="2:30">
      <c r="B23" s="53" t="s">
        <v>8</v>
      </c>
      <c r="C23" s="53" t="s">
        <v>124</v>
      </c>
      <c r="D23" s="53" t="s">
        <v>125</v>
      </c>
      <c r="E23" s="95" t="s">
        <v>63</v>
      </c>
      <c r="F23" s="53" t="s">
        <v>348</v>
      </c>
      <c r="G23" s="53" t="s">
        <v>127</v>
      </c>
      <c r="H23" s="1" t="s">
        <v>342</v>
      </c>
      <c r="I23" s="1" t="s">
        <v>37</v>
      </c>
      <c r="J23" s="73" t="s">
        <v>66</v>
      </c>
      <c r="K23" s="1" t="s">
        <v>13</v>
      </c>
      <c r="L23" s="83" t="s">
        <v>67</v>
      </c>
      <c r="M23" s="40"/>
      <c r="N23" s="1"/>
      <c r="O23" s="84" t="s">
        <v>69</v>
      </c>
      <c r="P23" s="10">
        <v>1047800</v>
      </c>
      <c r="Q23" s="85"/>
      <c r="R23" s="86">
        <f t="shared" si="0"/>
        <v>0</v>
      </c>
      <c r="S23" s="87">
        <f t="shared" si="1"/>
        <v>349266.66666666669</v>
      </c>
      <c r="T23" s="67">
        <v>4.28</v>
      </c>
      <c r="U23" s="88">
        <f t="shared" si="2"/>
        <v>1.4266666666666667</v>
      </c>
      <c r="V23" s="1" t="s">
        <v>68</v>
      </c>
      <c r="X23">
        <v>1496200</v>
      </c>
      <c r="Y23" s="89">
        <f t="shared" si="3"/>
        <v>4.28</v>
      </c>
      <c r="AD23" s="72"/>
    </row>
    <row r="24" spans="2:30">
      <c r="B24" s="53" t="s">
        <v>8</v>
      </c>
      <c r="C24" s="53" t="s">
        <v>128</v>
      </c>
      <c r="D24" s="53" t="s">
        <v>128</v>
      </c>
      <c r="E24" s="95" t="s">
        <v>63</v>
      </c>
      <c r="F24" s="53" t="s">
        <v>349</v>
      </c>
      <c r="G24" s="53" t="s">
        <v>108</v>
      </c>
      <c r="H24" s="1" t="s">
        <v>342</v>
      </c>
      <c r="I24" s="1" t="s">
        <v>37</v>
      </c>
      <c r="J24" s="73" t="s">
        <v>66</v>
      </c>
      <c r="K24" s="1" t="s">
        <v>13</v>
      </c>
      <c r="L24" s="83" t="s">
        <v>67</v>
      </c>
      <c r="M24" s="40"/>
      <c r="N24" s="1"/>
      <c r="O24" s="84" t="s">
        <v>69</v>
      </c>
      <c r="P24" s="10">
        <v>10813500</v>
      </c>
      <c r="Q24"/>
      <c r="R24" s="86">
        <f t="shared" si="0"/>
        <v>0</v>
      </c>
      <c r="S24" s="87">
        <f t="shared" si="1"/>
        <v>3604500</v>
      </c>
      <c r="T24" s="67">
        <v>4.0199999999999996</v>
      </c>
      <c r="U24" s="88">
        <f t="shared" si="2"/>
        <v>1.3399999999999999</v>
      </c>
      <c r="V24" s="1" t="s">
        <v>68</v>
      </c>
      <c r="X24">
        <v>14479100</v>
      </c>
      <c r="Y24" s="89">
        <f t="shared" si="3"/>
        <v>4.0199999999999996</v>
      </c>
      <c r="AD24" s="72"/>
    </row>
    <row r="25" spans="2:30">
      <c r="B25" s="53" t="s">
        <v>8</v>
      </c>
      <c r="C25" s="53" t="s">
        <v>130</v>
      </c>
      <c r="D25" s="53" t="s">
        <v>130</v>
      </c>
      <c r="E25" s="95" t="s">
        <v>63</v>
      </c>
      <c r="F25" s="53" t="s">
        <v>350</v>
      </c>
      <c r="G25" s="53" t="s">
        <v>108</v>
      </c>
      <c r="H25" s="1" t="s">
        <v>342</v>
      </c>
      <c r="I25" s="1" t="s">
        <v>37</v>
      </c>
      <c r="J25" s="73" t="s">
        <v>66</v>
      </c>
      <c r="K25" s="1" t="s">
        <v>13</v>
      </c>
      <c r="L25" s="83" t="s">
        <v>67</v>
      </c>
      <c r="M25" s="40"/>
      <c r="N25" s="1"/>
      <c r="O25" s="84" t="s">
        <v>69</v>
      </c>
      <c r="P25" s="10">
        <v>36415600</v>
      </c>
      <c r="Q25" s="85"/>
      <c r="R25" s="86">
        <f t="shared" si="0"/>
        <v>0</v>
      </c>
      <c r="S25" s="87">
        <f t="shared" si="1"/>
        <v>12138533.333333334</v>
      </c>
      <c r="T25" s="67">
        <v>4.3099999999999996</v>
      </c>
      <c r="U25" s="88">
        <f t="shared" si="2"/>
        <v>1.4366666666666665</v>
      </c>
      <c r="V25" s="1" t="s">
        <v>68</v>
      </c>
      <c r="X25">
        <v>52287500</v>
      </c>
      <c r="Y25" s="89">
        <f t="shared" si="3"/>
        <v>4.3099999999999996</v>
      </c>
      <c r="AD25" s="72"/>
    </row>
    <row r="26" spans="2:30">
      <c r="B26" s="53" t="s">
        <v>8</v>
      </c>
      <c r="C26" s="53" t="s">
        <v>133</v>
      </c>
      <c r="D26" s="53" t="s">
        <v>134</v>
      </c>
      <c r="E26" s="95" t="s">
        <v>63</v>
      </c>
      <c r="F26" s="53" t="s">
        <v>135</v>
      </c>
      <c r="G26" s="53" t="s">
        <v>73</v>
      </c>
      <c r="H26" s="1" t="s">
        <v>342</v>
      </c>
      <c r="I26" s="1" t="s">
        <v>37</v>
      </c>
      <c r="J26" s="73" t="s">
        <v>66</v>
      </c>
      <c r="K26" s="1" t="s">
        <v>13</v>
      </c>
      <c r="L26" s="83" t="s">
        <v>67</v>
      </c>
      <c r="M26" s="40"/>
      <c r="N26" s="1"/>
      <c r="O26" s="84" t="s">
        <v>69</v>
      </c>
      <c r="P26" s="10">
        <v>3705800</v>
      </c>
      <c r="Q26" s="85"/>
      <c r="R26" s="86">
        <f t="shared" si="0"/>
        <v>0</v>
      </c>
      <c r="S26" s="87">
        <f t="shared" si="1"/>
        <v>1235266.6666666667</v>
      </c>
      <c r="T26" s="67">
        <v>7.07</v>
      </c>
      <c r="U26" s="88">
        <f t="shared" si="2"/>
        <v>2.3566666666666669</v>
      </c>
      <c r="V26" s="1" t="s">
        <v>68</v>
      </c>
      <c r="X26">
        <v>8730300</v>
      </c>
      <c r="Y26" s="89">
        <f t="shared" si="3"/>
        <v>7.07</v>
      </c>
      <c r="AD26" s="72"/>
    </row>
    <row r="27" spans="2:30">
      <c r="B27" s="53" t="s">
        <v>8</v>
      </c>
      <c r="C27" s="53" t="s">
        <v>136</v>
      </c>
      <c r="D27" s="53" t="s">
        <v>136</v>
      </c>
      <c r="E27" s="95" t="s">
        <v>63</v>
      </c>
      <c r="F27" s="53" t="s">
        <v>137</v>
      </c>
      <c r="G27" s="53" t="s">
        <v>76</v>
      </c>
      <c r="H27" s="1" t="s">
        <v>342</v>
      </c>
      <c r="I27" s="1" t="s">
        <v>37</v>
      </c>
      <c r="J27" s="73" t="s">
        <v>66</v>
      </c>
      <c r="K27" s="1" t="s">
        <v>13</v>
      </c>
      <c r="L27" s="83" t="s">
        <v>67</v>
      </c>
      <c r="M27" s="40"/>
      <c r="N27" s="1"/>
      <c r="O27" s="84" t="s">
        <v>69</v>
      </c>
      <c r="P27" s="10">
        <v>162000</v>
      </c>
      <c r="Q27" s="85"/>
      <c r="R27" s="86">
        <f t="shared" si="0"/>
        <v>0</v>
      </c>
      <c r="S27" s="87">
        <f t="shared" si="1"/>
        <v>54000</v>
      </c>
      <c r="T27" s="67">
        <v>10.17</v>
      </c>
      <c r="U27" s="88">
        <f t="shared" si="2"/>
        <v>3.39</v>
      </c>
      <c r="V27" s="1" t="s">
        <v>68</v>
      </c>
      <c r="X27">
        <v>549300</v>
      </c>
      <c r="Y27" s="89">
        <f t="shared" si="3"/>
        <v>10.17</v>
      </c>
      <c r="AD27" s="72"/>
    </row>
    <row r="28" spans="2:30">
      <c r="B28" s="53" t="s">
        <v>8</v>
      </c>
      <c r="C28" s="53" t="s">
        <v>138</v>
      </c>
      <c r="D28" s="53" t="s">
        <v>138</v>
      </c>
      <c r="E28" s="95" t="s">
        <v>63</v>
      </c>
      <c r="F28" s="53" t="s">
        <v>139</v>
      </c>
      <c r="G28" s="53" t="s">
        <v>105</v>
      </c>
      <c r="H28" s="1" t="s">
        <v>341</v>
      </c>
      <c r="I28" s="1" t="s">
        <v>37</v>
      </c>
      <c r="J28" s="73" t="s">
        <v>66</v>
      </c>
      <c r="K28" s="1" t="s">
        <v>13</v>
      </c>
      <c r="L28" s="83" t="s">
        <v>32</v>
      </c>
      <c r="M28" s="40" t="s">
        <v>332</v>
      </c>
      <c r="N28" s="1"/>
      <c r="O28" s="84" t="s">
        <v>333</v>
      </c>
      <c r="P28" s="10">
        <v>700</v>
      </c>
      <c r="Q28" s="85"/>
      <c r="R28" s="86">
        <f t="shared" si="0"/>
        <v>0</v>
      </c>
      <c r="S28" s="87">
        <f t="shared" si="1"/>
        <v>233.33333333333334</v>
      </c>
      <c r="T28" s="67">
        <v>0</v>
      </c>
      <c r="U28" s="88">
        <f t="shared" si="2"/>
        <v>0</v>
      </c>
      <c r="V28" s="1" t="s">
        <v>334</v>
      </c>
      <c r="X28">
        <v>0</v>
      </c>
      <c r="Y28" s="89">
        <f t="shared" si="3"/>
        <v>0</v>
      </c>
      <c r="AD28" s="72"/>
    </row>
    <row r="29" spans="2:30">
      <c r="B29" s="53" t="s">
        <v>8</v>
      </c>
      <c r="C29" s="53" t="s">
        <v>140</v>
      </c>
      <c r="D29" s="53" t="s">
        <v>141</v>
      </c>
      <c r="E29" s="95" t="s">
        <v>63</v>
      </c>
      <c r="F29" s="53" t="s">
        <v>142</v>
      </c>
      <c r="G29" s="53" t="s">
        <v>65</v>
      </c>
      <c r="H29" s="1" t="s">
        <v>341</v>
      </c>
      <c r="I29" s="1" t="s">
        <v>37</v>
      </c>
      <c r="J29" s="73" t="s">
        <v>66</v>
      </c>
      <c r="K29" s="1" t="s">
        <v>13</v>
      </c>
      <c r="L29" s="83" t="s">
        <v>67</v>
      </c>
      <c r="M29" s="40"/>
      <c r="N29" s="68"/>
      <c r="O29" s="84" t="s">
        <v>69</v>
      </c>
      <c r="P29" s="10">
        <v>683430</v>
      </c>
      <c r="Q29" s="85"/>
      <c r="R29" s="86">
        <f t="shared" si="0"/>
        <v>0</v>
      </c>
      <c r="S29" s="87">
        <f t="shared" si="1"/>
        <v>227810</v>
      </c>
      <c r="T29" s="67">
        <v>2.04</v>
      </c>
      <c r="U29" s="88">
        <f t="shared" si="2"/>
        <v>0.68</v>
      </c>
      <c r="V29" s="68" t="s">
        <v>68</v>
      </c>
      <c r="X29">
        <v>463810</v>
      </c>
      <c r="Y29" s="89">
        <f t="shared" si="3"/>
        <v>2.04</v>
      </c>
      <c r="AD29" s="72"/>
    </row>
    <row r="30" spans="2:30">
      <c r="B30" s="53" t="s">
        <v>8</v>
      </c>
      <c r="C30" s="53" t="s">
        <v>143</v>
      </c>
      <c r="D30" s="53" t="s">
        <v>144</v>
      </c>
      <c r="E30" s="95" t="s">
        <v>63</v>
      </c>
      <c r="F30" s="53" t="s">
        <v>145</v>
      </c>
      <c r="G30" s="53" t="s">
        <v>146</v>
      </c>
      <c r="H30" s="1" t="s">
        <v>342</v>
      </c>
      <c r="I30" s="1" t="s">
        <v>37</v>
      </c>
      <c r="J30" s="73" t="s">
        <v>66</v>
      </c>
      <c r="K30" s="1" t="s">
        <v>13</v>
      </c>
      <c r="L30" s="83" t="s">
        <v>67</v>
      </c>
      <c r="M30" s="40"/>
      <c r="N30" s="1"/>
      <c r="O30" s="84" t="s">
        <v>69</v>
      </c>
      <c r="P30" s="10">
        <v>5999460</v>
      </c>
      <c r="Q30" s="85"/>
      <c r="R30" s="86">
        <f t="shared" si="0"/>
        <v>0</v>
      </c>
      <c r="S30" s="87">
        <f t="shared" si="1"/>
        <v>1999820</v>
      </c>
      <c r="T30" s="67">
        <v>3.68</v>
      </c>
      <c r="U30" s="88">
        <f t="shared" si="2"/>
        <v>1.2266666666666668</v>
      </c>
      <c r="V30" s="1" t="s">
        <v>68</v>
      </c>
      <c r="X30">
        <v>7349700</v>
      </c>
      <c r="Y30" s="89">
        <f t="shared" si="3"/>
        <v>3.68</v>
      </c>
      <c r="AD30" s="72"/>
    </row>
    <row r="31" spans="2:30">
      <c r="B31" s="53" t="s">
        <v>8</v>
      </c>
      <c r="C31" s="53" t="s">
        <v>147</v>
      </c>
      <c r="D31" s="53" t="s">
        <v>147</v>
      </c>
      <c r="E31" s="95" t="s">
        <v>63</v>
      </c>
      <c r="F31" s="53" t="s">
        <v>148</v>
      </c>
      <c r="G31" s="53" t="s">
        <v>149</v>
      </c>
      <c r="H31" s="1" t="s">
        <v>342</v>
      </c>
      <c r="I31" s="1" t="s">
        <v>37</v>
      </c>
      <c r="J31" s="73" t="s">
        <v>66</v>
      </c>
      <c r="K31" s="1" t="s">
        <v>13</v>
      </c>
      <c r="L31" s="83" t="s">
        <v>67</v>
      </c>
      <c r="M31" s="40"/>
      <c r="N31" s="1"/>
      <c r="O31" s="84" t="s">
        <v>69</v>
      </c>
      <c r="P31" s="10">
        <v>121500</v>
      </c>
      <c r="Q31" s="85"/>
      <c r="R31" s="86">
        <f t="shared" si="0"/>
        <v>0</v>
      </c>
      <c r="S31" s="87">
        <f t="shared" si="1"/>
        <v>40500</v>
      </c>
      <c r="T31" s="67">
        <v>5.52</v>
      </c>
      <c r="U31" s="88">
        <f t="shared" si="2"/>
        <v>1.8399999999999999</v>
      </c>
      <c r="V31" s="1" t="s">
        <v>68</v>
      </c>
      <c r="X31">
        <v>223540</v>
      </c>
      <c r="Y31" s="89">
        <f t="shared" si="3"/>
        <v>5.52</v>
      </c>
      <c r="AD31" s="72"/>
    </row>
    <row r="32" spans="2:30">
      <c r="B32" s="53" t="s">
        <v>8</v>
      </c>
      <c r="C32" s="53" t="s">
        <v>150</v>
      </c>
      <c r="D32" s="53" t="s">
        <v>150</v>
      </c>
      <c r="E32" s="95" t="s">
        <v>63</v>
      </c>
      <c r="F32" s="53" t="s">
        <v>151</v>
      </c>
      <c r="G32" s="53" t="s">
        <v>152</v>
      </c>
      <c r="H32" s="1" t="s">
        <v>342</v>
      </c>
      <c r="I32" s="1" t="s">
        <v>37</v>
      </c>
      <c r="J32" s="73" t="s">
        <v>66</v>
      </c>
      <c r="K32" s="1" t="s">
        <v>13</v>
      </c>
      <c r="L32" s="83" t="s">
        <v>67</v>
      </c>
      <c r="M32" s="40"/>
      <c r="N32" s="1"/>
      <c r="O32" s="84" t="s">
        <v>69</v>
      </c>
      <c r="P32" s="10">
        <v>14359860</v>
      </c>
      <c r="Q32" s="85"/>
      <c r="R32" s="86">
        <f t="shared" si="0"/>
        <v>0</v>
      </c>
      <c r="S32" s="87">
        <f t="shared" si="1"/>
        <v>4786620</v>
      </c>
      <c r="T32" s="67">
        <v>2.2000000000000002</v>
      </c>
      <c r="U32" s="88">
        <f t="shared" si="2"/>
        <v>0.73333333333333339</v>
      </c>
      <c r="V32" s="1" t="s">
        <v>68</v>
      </c>
      <c r="X32">
        <v>10535370</v>
      </c>
      <c r="Y32" s="89">
        <f t="shared" si="3"/>
        <v>2.2000000000000002</v>
      </c>
      <c r="AD32" s="72"/>
    </row>
    <row r="33" spans="2:30">
      <c r="B33" s="53" t="s">
        <v>8</v>
      </c>
      <c r="C33" s="53" t="s">
        <v>154</v>
      </c>
      <c r="D33" s="53" t="s">
        <v>155</v>
      </c>
      <c r="E33" s="95" t="s">
        <v>63</v>
      </c>
      <c r="F33" s="53" t="s">
        <v>156</v>
      </c>
      <c r="G33" s="53" t="s">
        <v>157</v>
      </c>
      <c r="H33" s="1" t="s">
        <v>344</v>
      </c>
      <c r="I33" s="1" t="s">
        <v>37</v>
      </c>
      <c r="J33" s="73" t="s">
        <v>66</v>
      </c>
      <c r="K33" s="1" t="s">
        <v>13</v>
      </c>
      <c r="L33" s="83" t="s">
        <v>67</v>
      </c>
      <c r="M33" s="40"/>
      <c r="N33" s="1"/>
      <c r="O33" s="84" t="s">
        <v>69</v>
      </c>
      <c r="P33" s="10">
        <v>581200</v>
      </c>
      <c r="Q33" s="85"/>
      <c r="R33" s="86">
        <f t="shared" si="0"/>
        <v>0</v>
      </c>
      <c r="S33" s="87">
        <f t="shared" si="1"/>
        <v>193733.33333333334</v>
      </c>
      <c r="T33" s="67">
        <v>11.57</v>
      </c>
      <c r="U33" s="88">
        <f t="shared" si="2"/>
        <v>3.8566666666666669</v>
      </c>
      <c r="V33" s="1" t="s">
        <v>68</v>
      </c>
      <c r="X33">
        <v>2242400</v>
      </c>
      <c r="Y33" s="89">
        <f t="shared" si="3"/>
        <v>11.57</v>
      </c>
      <c r="AD33" s="72"/>
    </row>
    <row r="34" spans="2:30">
      <c r="B34" s="53" t="s">
        <v>8</v>
      </c>
      <c r="C34" s="53" t="s">
        <v>158</v>
      </c>
      <c r="D34" s="53" t="s">
        <v>159</v>
      </c>
      <c r="E34" s="95" t="s">
        <v>63</v>
      </c>
      <c r="F34" s="53" t="s">
        <v>160</v>
      </c>
      <c r="G34" s="53" t="s">
        <v>161</v>
      </c>
      <c r="H34" s="1" t="s">
        <v>341</v>
      </c>
      <c r="I34" s="1" t="s">
        <v>37</v>
      </c>
      <c r="J34" s="73" t="s">
        <v>66</v>
      </c>
      <c r="K34" s="1" t="s">
        <v>13</v>
      </c>
      <c r="L34" s="83" t="s">
        <v>67</v>
      </c>
      <c r="M34" s="40"/>
      <c r="N34" s="1"/>
      <c r="O34" s="84" t="s">
        <v>69</v>
      </c>
      <c r="P34" s="10">
        <v>3118500</v>
      </c>
      <c r="Q34" s="85"/>
      <c r="R34" s="86">
        <f t="shared" si="0"/>
        <v>0</v>
      </c>
      <c r="S34" s="87">
        <f t="shared" si="1"/>
        <v>1039500</v>
      </c>
      <c r="T34" s="67">
        <v>4.51</v>
      </c>
      <c r="U34" s="88">
        <f t="shared" si="2"/>
        <v>1.5033333333333332</v>
      </c>
      <c r="V34" s="1" t="s">
        <v>68</v>
      </c>
      <c r="X34">
        <v>4689400</v>
      </c>
      <c r="Y34" s="89">
        <f t="shared" si="3"/>
        <v>4.51</v>
      </c>
      <c r="AD34" s="72"/>
    </row>
    <row r="35" spans="2:30">
      <c r="B35" s="53" t="s">
        <v>8</v>
      </c>
      <c r="C35" s="53" t="s">
        <v>162</v>
      </c>
      <c r="D35" s="53" t="s">
        <v>163</v>
      </c>
      <c r="E35" s="95" t="s">
        <v>63</v>
      </c>
      <c r="F35" s="53" t="s">
        <v>164</v>
      </c>
      <c r="G35" s="53" t="s">
        <v>114</v>
      </c>
      <c r="H35" s="1" t="s">
        <v>341</v>
      </c>
      <c r="I35" s="1" t="s">
        <v>37</v>
      </c>
      <c r="J35" s="73" t="s">
        <v>66</v>
      </c>
      <c r="K35" s="1" t="s">
        <v>13</v>
      </c>
      <c r="L35" s="83" t="s">
        <v>67</v>
      </c>
      <c r="M35" s="40"/>
      <c r="N35" s="1"/>
      <c r="O35" s="84" t="s">
        <v>69</v>
      </c>
      <c r="P35" s="10">
        <v>3339100</v>
      </c>
      <c r="Q35" s="85"/>
      <c r="R35" s="86">
        <f t="shared" si="0"/>
        <v>0</v>
      </c>
      <c r="S35" s="87">
        <f t="shared" si="1"/>
        <v>1113033.3333333333</v>
      </c>
      <c r="T35" s="67">
        <v>4.4000000000000004</v>
      </c>
      <c r="U35" s="88">
        <f t="shared" si="2"/>
        <v>1.4666666666666668</v>
      </c>
      <c r="V35" s="1" t="s">
        <v>68</v>
      </c>
      <c r="X35">
        <v>4896900</v>
      </c>
      <c r="Y35" s="89">
        <f t="shared" si="3"/>
        <v>4.4000000000000004</v>
      </c>
      <c r="AD35" s="72"/>
    </row>
    <row r="36" spans="2:30">
      <c r="B36" s="53" t="s">
        <v>8</v>
      </c>
      <c r="C36" s="53" t="s">
        <v>165</v>
      </c>
      <c r="D36" s="53" t="s">
        <v>165</v>
      </c>
      <c r="E36" s="95" t="s">
        <v>63</v>
      </c>
      <c r="F36" s="53" t="s">
        <v>166</v>
      </c>
      <c r="G36" s="53" t="s">
        <v>119</v>
      </c>
      <c r="H36" s="1" t="s">
        <v>341</v>
      </c>
      <c r="I36" s="1" t="s">
        <v>37</v>
      </c>
      <c r="J36" s="73" t="s">
        <v>66</v>
      </c>
      <c r="K36" s="1" t="s">
        <v>13</v>
      </c>
      <c r="L36" s="83" t="s">
        <v>67</v>
      </c>
      <c r="M36" s="40"/>
      <c r="N36" s="1"/>
      <c r="O36" s="84" t="s">
        <v>69</v>
      </c>
      <c r="P36" s="10">
        <v>976000</v>
      </c>
      <c r="Q36" s="85"/>
      <c r="R36" s="86">
        <f t="shared" si="0"/>
        <v>0</v>
      </c>
      <c r="S36" s="87">
        <f t="shared" si="1"/>
        <v>325333.33333333331</v>
      </c>
      <c r="T36" s="67">
        <v>10.08</v>
      </c>
      <c r="U36" s="88">
        <f t="shared" si="2"/>
        <v>3.36</v>
      </c>
      <c r="V36" s="1" t="s">
        <v>68</v>
      </c>
      <c r="X36">
        <v>3278500</v>
      </c>
      <c r="Y36" s="89">
        <f t="shared" si="3"/>
        <v>10.08</v>
      </c>
      <c r="AD36" s="72"/>
    </row>
    <row r="37" spans="2:30">
      <c r="B37" s="53" t="s">
        <v>8</v>
      </c>
      <c r="C37" s="53" t="s">
        <v>167</v>
      </c>
      <c r="D37" s="53" t="s">
        <v>167</v>
      </c>
      <c r="E37" s="95" t="s">
        <v>63</v>
      </c>
      <c r="F37" s="53" t="s">
        <v>168</v>
      </c>
      <c r="G37" s="53" t="s">
        <v>169</v>
      </c>
      <c r="H37" s="1" t="s">
        <v>341</v>
      </c>
      <c r="I37" s="1" t="s">
        <v>37</v>
      </c>
      <c r="J37" s="73" t="s">
        <v>66</v>
      </c>
      <c r="K37" s="1" t="s">
        <v>13</v>
      </c>
      <c r="L37" s="83" t="s">
        <v>86</v>
      </c>
      <c r="M37" s="40" t="s">
        <v>332</v>
      </c>
      <c r="N37" s="1"/>
      <c r="O37" s="84" t="s">
        <v>333</v>
      </c>
      <c r="P37" s="10">
        <v>3906</v>
      </c>
      <c r="Q37" s="85"/>
      <c r="R37" s="86">
        <f t="shared" ref="R37:R68" si="4">Q37/P37</f>
        <v>0</v>
      </c>
      <c r="S37" s="87">
        <f t="shared" ref="S37:S68" si="5">P37/3</f>
        <v>1302</v>
      </c>
      <c r="T37" s="67">
        <v>0</v>
      </c>
      <c r="U37" s="88">
        <f t="shared" ref="U37:U68" si="6">T37/3</f>
        <v>0</v>
      </c>
      <c r="V37" s="1" t="s">
        <v>334</v>
      </c>
      <c r="X37">
        <v>0</v>
      </c>
      <c r="Y37" s="89">
        <f t="shared" ref="Y37:Y68" si="7">ROUND(X37/S37,2)</f>
        <v>0</v>
      </c>
      <c r="AD37" s="72"/>
    </row>
    <row r="38" spans="2:30">
      <c r="B38" s="53" t="s">
        <v>8</v>
      </c>
      <c r="C38" s="53" t="s">
        <v>170</v>
      </c>
      <c r="D38" s="53" t="s">
        <v>170</v>
      </c>
      <c r="E38" s="95" t="s">
        <v>63</v>
      </c>
      <c r="F38" s="53" t="s">
        <v>171</v>
      </c>
      <c r="G38" s="53" t="s">
        <v>73</v>
      </c>
      <c r="H38" s="1" t="s">
        <v>341</v>
      </c>
      <c r="I38" s="1" t="s">
        <v>37</v>
      </c>
      <c r="J38" s="73" t="s">
        <v>66</v>
      </c>
      <c r="K38" s="1" t="s">
        <v>13</v>
      </c>
      <c r="L38" s="83" t="s">
        <v>86</v>
      </c>
      <c r="M38" s="40" t="s">
        <v>332</v>
      </c>
      <c r="N38" s="1"/>
      <c r="O38" s="84" t="s">
        <v>333</v>
      </c>
      <c r="P38" s="10">
        <v>33840</v>
      </c>
      <c r="Q38" s="85"/>
      <c r="R38" s="86">
        <f t="shared" si="4"/>
        <v>0</v>
      </c>
      <c r="S38" s="87">
        <f t="shared" si="5"/>
        <v>11280</v>
      </c>
      <c r="T38" s="67">
        <v>0</v>
      </c>
      <c r="U38" s="88">
        <f t="shared" si="6"/>
        <v>0</v>
      </c>
      <c r="V38" s="1" t="s">
        <v>334</v>
      </c>
      <c r="X38">
        <v>0</v>
      </c>
      <c r="Y38" s="89">
        <f t="shared" si="7"/>
        <v>0</v>
      </c>
      <c r="AD38" s="72"/>
    </row>
    <row r="39" spans="2:30">
      <c r="B39" s="53" t="s">
        <v>8</v>
      </c>
      <c r="C39" s="53" t="s">
        <v>172</v>
      </c>
      <c r="D39" s="53" t="s">
        <v>172</v>
      </c>
      <c r="E39" s="95" t="s">
        <v>63</v>
      </c>
      <c r="F39" s="53" t="s">
        <v>173</v>
      </c>
      <c r="G39" s="53" t="s">
        <v>76</v>
      </c>
      <c r="H39" s="1" t="s">
        <v>341</v>
      </c>
      <c r="I39" s="1" t="s">
        <v>37</v>
      </c>
      <c r="J39" s="73" t="s">
        <v>66</v>
      </c>
      <c r="K39" s="1" t="s">
        <v>13</v>
      </c>
      <c r="L39" s="83" t="s">
        <v>86</v>
      </c>
      <c r="M39" s="40" t="s">
        <v>332</v>
      </c>
      <c r="N39" s="1"/>
      <c r="O39" s="84" t="s">
        <v>333</v>
      </c>
      <c r="P39" s="10">
        <v>1680</v>
      </c>
      <c r="Q39" s="85"/>
      <c r="R39" s="86">
        <f t="shared" si="4"/>
        <v>0</v>
      </c>
      <c r="S39" s="87">
        <f t="shared" si="5"/>
        <v>560</v>
      </c>
      <c r="T39" s="67">
        <v>0</v>
      </c>
      <c r="U39" s="88">
        <f t="shared" si="6"/>
        <v>0</v>
      </c>
      <c r="V39" s="1" t="s">
        <v>334</v>
      </c>
      <c r="X39">
        <v>0</v>
      </c>
      <c r="Y39" s="89">
        <f t="shared" si="7"/>
        <v>0</v>
      </c>
      <c r="AD39" s="72"/>
    </row>
    <row r="40" spans="2:30">
      <c r="B40" s="53" t="s">
        <v>8</v>
      </c>
      <c r="C40" s="53" t="s">
        <v>174</v>
      </c>
      <c r="D40" s="53" t="s">
        <v>174</v>
      </c>
      <c r="E40" s="95" t="s">
        <v>63</v>
      </c>
      <c r="F40" s="53" t="s">
        <v>175</v>
      </c>
      <c r="G40" s="53" t="s">
        <v>169</v>
      </c>
      <c r="H40" s="1" t="s">
        <v>341</v>
      </c>
      <c r="I40" s="1" t="s">
        <v>37</v>
      </c>
      <c r="J40" s="73" t="s">
        <v>66</v>
      </c>
      <c r="K40" s="1" t="s">
        <v>13</v>
      </c>
      <c r="L40" s="83" t="s">
        <v>67</v>
      </c>
      <c r="M40" s="40"/>
      <c r="N40" s="1"/>
      <c r="O40" s="84" t="s">
        <v>69</v>
      </c>
      <c r="P40" s="10">
        <v>34874</v>
      </c>
      <c r="Q40" s="85"/>
      <c r="R40" s="86">
        <f t="shared" si="4"/>
        <v>0</v>
      </c>
      <c r="S40" s="87">
        <f t="shared" si="5"/>
        <v>11624.666666666666</v>
      </c>
      <c r="T40" s="67">
        <v>10.52</v>
      </c>
      <c r="U40" s="88">
        <f t="shared" si="6"/>
        <v>3.5066666666666664</v>
      </c>
      <c r="V40" s="1" t="s">
        <v>68</v>
      </c>
      <c r="X40">
        <v>122290</v>
      </c>
      <c r="Y40" s="89">
        <f t="shared" si="7"/>
        <v>10.52</v>
      </c>
      <c r="AD40" s="72"/>
    </row>
    <row r="41" spans="2:30">
      <c r="B41" s="53" t="s">
        <v>8</v>
      </c>
      <c r="C41" s="53" t="s">
        <v>176</v>
      </c>
      <c r="D41" s="53" t="s">
        <v>176</v>
      </c>
      <c r="E41" s="95" t="s">
        <v>63</v>
      </c>
      <c r="F41" s="53" t="s">
        <v>177</v>
      </c>
      <c r="G41" s="53" t="s">
        <v>73</v>
      </c>
      <c r="H41" s="1" t="s">
        <v>341</v>
      </c>
      <c r="I41" s="1" t="s">
        <v>37</v>
      </c>
      <c r="J41" s="73" t="s">
        <v>66</v>
      </c>
      <c r="K41" s="1" t="s">
        <v>13</v>
      </c>
      <c r="L41" s="83" t="s">
        <v>67</v>
      </c>
      <c r="M41" s="40"/>
      <c r="N41" s="1"/>
      <c r="O41" s="84" t="s">
        <v>69</v>
      </c>
      <c r="P41" s="10">
        <v>441256</v>
      </c>
      <c r="Q41" s="85"/>
      <c r="R41" s="86">
        <f t="shared" si="4"/>
        <v>0</v>
      </c>
      <c r="S41" s="87">
        <f t="shared" si="5"/>
        <v>147085.33333333334</v>
      </c>
      <c r="T41" s="67">
        <v>8.5</v>
      </c>
      <c r="U41" s="88">
        <f t="shared" si="6"/>
        <v>2.8333333333333335</v>
      </c>
      <c r="V41" s="1" t="s">
        <v>68</v>
      </c>
      <c r="X41">
        <v>1249648</v>
      </c>
      <c r="Y41" s="89">
        <f t="shared" si="7"/>
        <v>8.5</v>
      </c>
      <c r="AD41" s="72"/>
    </row>
    <row r="42" spans="2:30">
      <c r="B42" s="53" t="s">
        <v>8</v>
      </c>
      <c r="C42" s="53" t="s">
        <v>178</v>
      </c>
      <c r="D42" s="53" t="s">
        <v>178</v>
      </c>
      <c r="E42" s="95" t="s">
        <v>63</v>
      </c>
      <c r="F42" s="53" t="s">
        <v>179</v>
      </c>
      <c r="G42" s="53" t="s">
        <v>76</v>
      </c>
      <c r="H42" s="1" t="s">
        <v>341</v>
      </c>
      <c r="I42" s="1" t="s">
        <v>37</v>
      </c>
      <c r="J42" s="73" t="s">
        <v>66</v>
      </c>
      <c r="K42" s="1" t="s">
        <v>13</v>
      </c>
      <c r="L42" s="83" t="s">
        <v>67</v>
      </c>
      <c r="M42" s="40"/>
      <c r="N42" s="1"/>
      <c r="O42" s="84" t="s">
        <v>69</v>
      </c>
      <c r="P42" s="10">
        <v>39872</v>
      </c>
      <c r="Q42" s="85"/>
      <c r="R42" s="86">
        <f t="shared" si="4"/>
        <v>0</v>
      </c>
      <c r="S42" s="87">
        <f t="shared" si="5"/>
        <v>13290.666666666666</v>
      </c>
      <c r="T42" s="67">
        <v>17.059999999999999</v>
      </c>
      <c r="U42" s="88">
        <f t="shared" si="6"/>
        <v>5.6866666666666665</v>
      </c>
      <c r="V42" s="1" t="s">
        <v>68</v>
      </c>
      <c r="X42">
        <v>226800</v>
      </c>
      <c r="Y42" s="89">
        <f t="shared" si="7"/>
        <v>17.059999999999999</v>
      </c>
      <c r="AD42" s="72"/>
    </row>
    <row r="43" spans="2:30">
      <c r="B43" s="53" t="s">
        <v>8</v>
      </c>
      <c r="C43" s="53" t="s">
        <v>180</v>
      </c>
      <c r="D43" s="53" t="s">
        <v>181</v>
      </c>
      <c r="E43" s="95" t="s">
        <v>63</v>
      </c>
      <c r="F43" s="53" t="s">
        <v>182</v>
      </c>
      <c r="G43" s="53" t="s">
        <v>80</v>
      </c>
      <c r="H43" s="1" t="s">
        <v>344</v>
      </c>
      <c r="I43" s="1" t="s">
        <v>37</v>
      </c>
      <c r="J43" s="73" t="s">
        <v>66</v>
      </c>
      <c r="K43" s="1" t="s">
        <v>13</v>
      </c>
      <c r="L43" s="83" t="s">
        <v>67</v>
      </c>
      <c r="M43" s="40"/>
      <c r="N43" s="1"/>
      <c r="O43" s="84" t="s">
        <v>69</v>
      </c>
      <c r="P43" s="10">
        <v>5182400</v>
      </c>
      <c r="Q43" s="85"/>
      <c r="R43" s="86">
        <f t="shared" si="4"/>
        <v>0</v>
      </c>
      <c r="S43" s="87">
        <f t="shared" si="5"/>
        <v>1727466.6666666667</v>
      </c>
      <c r="T43" s="67">
        <v>3.72</v>
      </c>
      <c r="U43" s="88">
        <f t="shared" si="6"/>
        <v>1.24</v>
      </c>
      <c r="V43" s="1" t="s">
        <v>68</v>
      </c>
      <c r="X43">
        <v>6429700</v>
      </c>
      <c r="Y43" s="89">
        <f t="shared" si="7"/>
        <v>3.72</v>
      </c>
      <c r="AD43" s="72"/>
    </row>
    <row r="44" spans="2:30">
      <c r="B44" s="53" t="s">
        <v>8</v>
      </c>
      <c r="C44" s="53" t="s">
        <v>183</v>
      </c>
      <c r="D44" s="53" t="s">
        <v>183</v>
      </c>
      <c r="E44" s="95" t="s">
        <v>63</v>
      </c>
      <c r="F44" s="53" t="s">
        <v>184</v>
      </c>
      <c r="G44" s="53" t="s">
        <v>185</v>
      </c>
      <c r="H44" s="1" t="s">
        <v>344</v>
      </c>
      <c r="I44" s="1" t="s">
        <v>37</v>
      </c>
      <c r="J44" s="73" t="s">
        <v>66</v>
      </c>
      <c r="K44" s="1" t="s">
        <v>13</v>
      </c>
      <c r="L44" s="83" t="s">
        <v>67</v>
      </c>
      <c r="M44" s="40"/>
      <c r="N44" s="68"/>
      <c r="O44" s="84" t="s">
        <v>69</v>
      </c>
      <c r="P44" s="10">
        <v>2419300</v>
      </c>
      <c r="Q44" s="85"/>
      <c r="R44" s="86">
        <f t="shared" si="4"/>
        <v>0</v>
      </c>
      <c r="S44" s="87">
        <f t="shared" si="5"/>
        <v>806433.33333333337</v>
      </c>
      <c r="T44" s="67">
        <v>3.42</v>
      </c>
      <c r="U44" s="88">
        <f t="shared" si="6"/>
        <v>1.1399999999999999</v>
      </c>
      <c r="V44" s="68" t="s">
        <v>68</v>
      </c>
      <c r="X44">
        <v>2756500</v>
      </c>
      <c r="Y44" s="89">
        <f t="shared" si="7"/>
        <v>3.42</v>
      </c>
      <c r="AD44" s="72"/>
    </row>
    <row r="45" spans="2:30">
      <c r="B45" s="53" t="s">
        <v>8</v>
      </c>
      <c r="C45" s="53" t="s">
        <v>186</v>
      </c>
      <c r="D45" s="53" t="s">
        <v>187</v>
      </c>
      <c r="E45" s="95" t="s">
        <v>63</v>
      </c>
      <c r="F45" s="53" t="s">
        <v>188</v>
      </c>
      <c r="G45" s="53" t="s">
        <v>189</v>
      </c>
      <c r="H45" s="1" t="s">
        <v>342</v>
      </c>
      <c r="I45" s="1" t="s">
        <v>37</v>
      </c>
      <c r="J45" s="73" t="s">
        <v>66</v>
      </c>
      <c r="K45" s="1" t="s">
        <v>13</v>
      </c>
      <c r="L45" s="83" t="s">
        <v>67</v>
      </c>
      <c r="M45" s="40"/>
      <c r="N45" s="1"/>
      <c r="O45" s="84" t="s">
        <v>69</v>
      </c>
      <c r="P45" s="10">
        <v>2901800</v>
      </c>
      <c r="Q45" s="85"/>
      <c r="R45" s="86">
        <f t="shared" si="4"/>
        <v>0</v>
      </c>
      <c r="S45" s="87">
        <f t="shared" si="5"/>
        <v>967266.66666666663</v>
      </c>
      <c r="T45" s="67">
        <v>6.32</v>
      </c>
      <c r="U45" s="88">
        <f t="shared" si="6"/>
        <v>2.1066666666666669</v>
      </c>
      <c r="V45" s="1" t="s">
        <v>68</v>
      </c>
      <c r="X45">
        <v>6111300</v>
      </c>
      <c r="Y45" s="89">
        <f t="shared" si="7"/>
        <v>6.32</v>
      </c>
      <c r="AD45" s="72"/>
    </row>
    <row r="46" spans="2:30">
      <c r="B46" s="53" t="s">
        <v>8</v>
      </c>
      <c r="C46" s="53" t="s">
        <v>190</v>
      </c>
      <c r="D46" s="53" t="s">
        <v>191</v>
      </c>
      <c r="E46" s="95" t="s">
        <v>63</v>
      </c>
      <c r="F46" s="53" t="s">
        <v>192</v>
      </c>
      <c r="G46" s="53" t="s">
        <v>65</v>
      </c>
      <c r="H46" s="1" t="s">
        <v>341</v>
      </c>
      <c r="I46" s="1" t="s">
        <v>37</v>
      </c>
      <c r="J46" s="73" t="s">
        <v>66</v>
      </c>
      <c r="K46" s="1" t="s">
        <v>13</v>
      </c>
      <c r="L46" s="83" t="s">
        <v>67</v>
      </c>
      <c r="M46" s="40"/>
      <c r="N46" s="1"/>
      <c r="O46" s="84" t="s">
        <v>69</v>
      </c>
      <c r="P46" s="10">
        <v>5594100</v>
      </c>
      <c r="Q46" s="85"/>
      <c r="R46" s="86">
        <f t="shared" si="4"/>
        <v>0</v>
      </c>
      <c r="S46" s="87">
        <f t="shared" si="5"/>
        <v>1864700</v>
      </c>
      <c r="T46" s="67">
        <v>10.74</v>
      </c>
      <c r="U46" s="88">
        <f t="shared" si="6"/>
        <v>3.58</v>
      </c>
      <c r="V46" s="1" t="s">
        <v>68</v>
      </c>
      <c r="X46">
        <v>20026300</v>
      </c>
      <c r="Y46" s="89">
        <f t="shared" si="7"/>
        <v>10.74</v>
      </c>
      <c r="AD46" s="72"/>
    </row>
    <row r="47" spans="2:30">
      <c r="B47" s="53" t="s">
        <v>8</v>
      </c>
      <c r="C47" s="53" t="s">
        <v>193</v>
      </c>
      <c r="D47" s="53" t="s">
        <v>194</v>
      </c>
      <c r="E47" s="95" t="s">
        <v>63</v>
      </c>
      <c r="F47" s="53" t="s">
        <v>195</v>
      </c>
      <c r="G47" s="53" t="s">
        <v>73</v>
      </c>
      <c r="H47" s="1" t="s">
        <v>341</v>
      </c>
      <c r="I47" s="1" t="s">
        <v>37</v>
      </c>
      <c r="J47" s="73" t="s">
        <v>66</v>
      </c>
      <c r="K47" s="1" t="s">
        <v>13</v>
      </c>
      <c r="L47" s="83" t="s">
        <v>67</v>
      </c>
      <c r="M47" s="40"/>
      <c r="N47" s="1"/>
      <c r="O47" s="84" t="s">
        <v>69</v>
      </c>
      <c r="P47" s="10">
        <v>1978800</v>
      </c>
      <c r="Q47" s="85"/>
      <c r="R47" s="86">
        <f t="shared" si="4"/>
        <v>0</v>
      </c>
      <c r="S47" s="87">
        <f t="shared" si="5"/>
        <v>659600</v>
      </c>
      <c r="T47" s="67">
        <v>17.579999999999998</v>
      </c>
      <c r="U47" s="88">
        <f t="shared" si="6"/>
        <v>5.8599999999999994</v>
      </c>
      <c r="V47" s="1" t="s">
        <v>68</v>
      </c>
      <c r="X47">
        <v>11593800</v>
      </c>
      <c r="Y47" s="89">
        <f t="shared" si="7"/>
        <v>17.579999999999998</v>
      </c>
      <c r="AD47" s="72"/>
    </row>
    <row r="48" spans="2:30">
      <c r="B48" s="53" t="s">
        <v>8</v>
      </c>
      <c r="C48" s="53" t="s">
        <v>196</v>
      </c>
      <c r="D48" s="53" t="s">
        <v>197</v>
      </c>
      <c r="E48" s="95" t="s">
        <v>63</v>
      </c>
      <c r="F48" s="53" t="s">
        <v>198</v>
      </c>
      <c r="G48" s="53" t="s">
        <v>76</v>
      </c>
      <c r="H48" s="1" t="s">
        <v>344</v>
      </c>
      <c r="I48" s="1" t="s">
        <v>37</v>
      </c>
      <c r="J48" s="73" t="s">
        <v>66</v>
      </c>
      <c r="K48" s="1" t="s">
        <v>13</v>
      </c>
      <c r="L48" s="83" t="s">
        <v>67</v>
      </c>
      <c r="M48" s="40"/>
      <c r="N48" s="1"/>
      <c r="O48" s="84" t="s">
        <v>69</v>
      </c>
      <c r="P48" s="10">
        <v>4195040</v>
      </c>
      <c r="Q48" s="85"/>
      <c r="R48" s="86">
        <f t="shared" si="4"/>
        <v>0</v>
      </c>
      <c r="S48" s="87">
        <f t="shared" si="5"/>
        <v>1398346.6666666667</v>
      </c>
      <c r="T48" s="67">
        <v>4.92</v>
      </c>
      <c r="U48" s="88">
        <f t="shared" si="6"/>
        <v>1.64</v>
      </c>
      <c r="V48" s="1" t="s">
        <v>68</v>
      </c>
      <c r="X48">
        <v>6885480</v>
      </c>
      <c r="Y48" s="89">
        <f t="shared" si="7"/>
        <v>4.92</v>
      </c>
      <c r="AD48" s="72"/>
    </row>
    <row r="49" spans="2:30">
      <c r="B49" s="53" t="s">
        <v>8</v>
      </c>
      <c r="C49" s="53" t="s">
        <v>199</v>
      </c>
      <c r="D49" s="53" t="s">
        <v>200</v>
      </c>
      <c r="E49" s="95" t="s">
        <v>63</v>
      </c>
      <c r="F49" s="53" t="s">
        <v>201</v>
      </c>
      <c r="G49" s="53" t="s">
        <v>105</v>
      </c>
      <c r="H49" s="1" t="s">
        <v>344</v>
      </c>
      <c r="I49" s="1" t="s">
        <v>37</v>
      </c>
      <c r="J49" s="73" t="s">
        <v>66</v>
      </c>
      <c r="K49" s="1" t="s">
        <v>13</v>
      </c>
      <c r="L49" s="83" t="s">
        <v>67</v>
      </c>
      <c r="M49" s="40"/>
      <c r="N49" s="1"/>
      <c r="O49" s="84" t="s">
        <v>69</v>
      </c>
      <c r="P49" s="10">
        <v>4562000</v>
      </c>
      <c r="Q49" s="85"/>
      <c r="R49" s="86">
        <f t="shared" si="4"/>
        <v>0</v>
      </c>
      <c r="S49" s="87">
        <f t="shared" si="5"/>
        <v>1520666.6666666667</v>
      </c>
      <c r="T49" s="67">
        <v>3.32</v>
      </c>
      <c r="U49" s="88">
        <f t="shared" si="6"/>
        <v>1.1066666666666667</v>
      </c>
      <c r="V49" s="1" t="s">
        <v>68</v>
      </c>
      <c r="X49">
        <v>5045600</v>
      </c>
      <c r="Y49" s="89">
        <f t="shared" si="7"/>
        <v>3.32</v>
      </c>
      <c r="AD49" s="72"/>
    </row>
    <row r="50" spans="2:30">
      <c r="B50" s="53" t="s">
        <v>8</v>
      </c>
      <c r="C50" s="53" t="s">
        <v>202</v>
      </c>
      <c r="D50" s="53" t="s">
        <v>203</v>
      </c>
      <c r="E50" s="95" t="s">
        <v>63</v>
      </c>
      <c r="F50" s="53" t="s">
        <v>204</v>
      </c>
      <c r="G50" s="53" t="s">
        <v>76</v>
      </c>
      <c r="H50" s="1" t="s">
        <v>344</v>
      </c>
      <c r="I50" s="1" t="s">
        <v>37</v>
      </c>
      <c r="J50" s="73" t="s">
        <v>66</v>
      </c>
      <c r="K50" s="1" t="s">
        <v>13</v>
      </c>
      <c r="L50" s="83" t="s">
        <v>67</v>
      </c>
      <c r="M50" s="40"/>
      <c r="N50" s="1"/>
      <c r="O50" s="84" t="s">
        <v>69</v>
      </c>
      <c r="P50" s="10">
        <v>7802000</v>
      </c>
      <c r="Q50" s="85"/>
      <c r="R50" s="86">
        <f t="shared" si="4"/>
        <v>0</v>
      </c>
      <c r="S50" s="87">
        <f t="shared" si="5"/>
        <v>2600666.6666666665</v>
      </c>
      <c r="T50" s="67">
        <v>3.36</v>
      </c>
      <c r="U50" s="88">
        <f t="shared" si="6"/>
        <v>1.1199999999999999</v>
      </c>
      <c r="V50" s="1" t="s">
        <v>68</v>
      </c>
      <c r="X50">
        <v>8743900</v>
      </c>
      <c r="Y50" s="89">
        <f t="shared" si="7"/>
        <v>3.36</v>
      </c>
      <c r="AD50" s="72"/>
    </row>
    <row r="51" spans="2:30">
      <c r="B51" s="53" t="s">
        <v>8</v>
      </c>
      <c r="C51" s="53" t="s">
        <v>205</v>
      </c>
      <c r="D51" s="53" t="s">
        <v>206</v>
      </c>
      <c r="E51" s="95" t="s">
        <v>63</v>
      </c>
      <c r="F51" s="53" t="s">
        <v>207</v>
      </c>
      <c r="G51" s="53" t="s">
        <v>105</v>
      </c>
      <c r="H51" s="1" t="s">
        <v>344</v>
      </c>
      <c r="I51" s="1" t="s">
        <v>37</v>
      </c>
      <c r="J51" s="73" t="s">
        <v>66</v>
      </c>
      <c r="K51" s="1" t="s">
        <v>13</v>
      </c>
      <c r="L51" s="83" t="s">
        <v>67</v>
      </c>
      <c r="M51" s="40"/>
      <c r="N51" s="1"/>
      <c r="O51" s="84" t="s">
        <v>69</v>
      </c>
      <c r="P51" s="10">
        <v>12411300</v>
      </c>
      <c r="Q51" s="85"/>
      <c r="R51" s="86">
        <f t="shared" si="4"/>
        <v>0</v>
      </c>
      <c r="S51" s="87">
        <f t="shared" si="5"/>
        <v>4137100</v>
      </c>
      <c r="T51" s="67">
        <v>3.35</v>
      </c>
      <c r="U51" s="88">
        <f t="shared" si="6"/>
        <v>1.1166666666666667</v>
      </c>
      <c r="V51" s="1" t="s">
        <v>68</v>
      </c>
      <c r="X51">
        <v>13843200</v>
      </c>
      <c r="Y51" s="89">
        <f t="shared" si="7"/>
        <v>3.35</v>
      </c>
      <c r="AD51" s="72"/>
    </row>
    <row r="52" spans="2:30">
      <c r="B52" s="53" t="s">
        <v>8</v>
      </c>
      <c r="C52" s="53" t="s">
        <v>208</v>
      </c>
      <c r="D52" s="53" t="s">
        <v>209</v>
      </c>
      <c r="E52" s="95" t="s">
        <v>63</v>
      </c>
      <c r="F52" s="53" t="s">
        <v>210</v>
      </c>
      <c r="G52" s="53" t="s">
        <v>211</v>
      </c>
      <c r="H52" s="1" t="s">
        <v>344</v>
      </c>
      <c r="I52" s="1" t="s">
        <v>37</v>
      </c>
      <c r="J52" s="73" t="s">
        <v>66</v>
      </c>
      <c r="K52" s="1" t="s">
        <v>13</v>
      </c>
      <c r="L52" s="83" t="s">
        <v>67</v>
      </c>
      <c r="M52" s="40"/>
      <c r="N52" s="1"/>
      <c r="O52" s="84" t="s">
        <v>69</v>
      </c>
      <c r="P52" s="10">
        <v>15455700</v>
      </c>
      <c r="Q52" s="85"/>
      <c r="R52" s="86">
        <f t="shared" si="4"/>
        <v>0</v>
      </c>
      <c r="S52" s="87">
        <f t="shared" si="5"/>
        <v>5151900</v>
      </c>
      <c r="T52" s="67">
        <v>2.57</v>
      </c>
      <c r="U52" s="88">
        <f t="shared" si="6"/>
        <v>0.85666666666666658</v>
      </c>
      <c r="V52" s="1" t="s">
        <v>68</v>
      </c>
      <c r="X52">
        <v>13237200</v>
      </c>
      <c r="Y52" s="89">
        <f t="shared" si="7"/>
        <v>2.57</v>
      </c>
      <c r="AD52" s="72"/>
    </row>
    <row r="53" spans="2:30">
      <c r="B53" s="53" t="s">
        <v>8</v>
      </c>
      <c r="C53" s="53" t="s">
        <v>212</v>
      </c>
      <c r="D53" s="53" t="s">
        <v>213</v>
      </c>
      <c r="E53" s="95" t="s">
        <v>63</v>
      </c>
      <c r="F53" s="53" t="s">
        <v>214</v>
      </c>
      <c r="G53" s="53" t="s">
        <v>215</v>
      </c>
      <c r="H53" s="1" t="s">
        <v>344</v>
      </c>
      <c r="I53" s="1" t="s">
        <v>37</v>
      </c>
      <c r="J53" s="73" t="s">
        <v>66</v>
      </c>
      <c r="K53" s="1" t="s">
        <v>13</v>
      </c>
      <c r="L53" s="83" t="s">
        <v>67</v>
      </c>
      <c r="M53" s="40"/>
      <c r="N53" s="1"/>
      <c r="O53" s="84" t="s">
        <v>69</v>
      </c>
      <c r="P53" s="10">
        <v>41580400</v>
      </c>
      <c r="Q53" s="85"/>
      <c r="R53" s="86">
        <f t="shared" si="4"/>
        <v>0</v>
      </c>
      <c r="S53" s="87">
        <f t="shared" si="5"/>
        <v>13860133.333333334</v>
      </c>
      <c r="T53" s="67">
        <v>2.7</v>
      </c>
      <c r="U53" s="88">
        <f t="shared" si="6"/>
        <v>0.9</v>
      </c>
      <c r="V53" s="1" t="s">
        <v>68</v>
      </c>
      <c r="X53">
        <v>37431600</v>
      </c>
      <c r="Y53" s="89">
        <f t="shared" si="7"/>
        <v>2.7</v>
      </c>
      <c r="AD53" s="72"/>
    </row>
    <row r="54" spans="2:30">
      <c r="B54" s="53" t="s">
        <v>8</v>
      </c>
      <c r="C54" s="53" t="s">
        <v>216</v>
      </c>
      <c r="D54" s="53" t="s">
        <v>217</v>
      </c>
      <c r="E54" s="95" t="s">
        <v>63</v>
      </c>
      <c r="F54" s="53" t="s">
        <v>218</v>
      </c>
      <c r="G54" s="53" t="s">
        <v>219</v>
      </c>
      <c r="H54" s="1" t="s">
        <v>342</v>
      </c>
      <c r="I54" s="1" t="s">
        <v>37</v>
      </c>
      <c r="J54" s="73" t="s">
        <v>66</v>
      </c>
      <c r="K54" s="1" t="s">
        <v>13</v>
      </c>
      <c r="L54" s="83" t="s">
        <v>67</v>
      </c>
      <c r="M54" s="40"/>
      <c r="N54" s="1"/>
      <c r="O54" s="84" t="s">
        <v>69</v>
      </c>
      <c r="P54" s="10">
        <v>2238500</v>
      </c>
      <c r="Q54" s="85"/>
      <c r="R54" s="86">
        <f t="shared" si="4"/>
        <v>0</v>
      </c>
      <c r="S54" s="87">
        <f t="shared" si="5"/>
        <v>746166.66666666663</v>
      </c>
      <c r="T54" s="67">
        <v>3.18</v>
      </c>
      <c r="U54" s="88">
        <f t="shared" si="6"/>
        <v>1.06</v>
      </c>
      <c r="V54" s="1" t="s">
        <v>68</v>
      </c>
      <c r="X54">
        <v>2373400</v>
      </c>
      <c r="Y54" s="89">
        <f t="shared" si="7"/>
        <v>3.18</v>
      </c>
      <c r="AD54" s="72"/>
    </row>
    <row r="55" spans="2:30">
      <c r="B55" s="53" t="s">
        <v>8</v>
      </c>
      <c r="C55" s="53" t="s">
        <v>220</v>
      </c>
      <c r="D55" s="53" t="s">
        <v>220</v>
      </c>
      <c r="E55" s="95" t="s">
        <v>63</v>
      </c>
      <c r="F55" s="53" t="s">
        <v>221</v>
      </c>
      <c r="G55" s="53" t="s">
        <v>222</v>
      </c>
      <c r="H55" s="1" t="s">
        <v>342</v>
      </c>
      <c r="I55" s="1" t="s">
        <v>37</v>
      </c>
      <c r="J55" s="73" t="s">
        <v>66</v>
      </c>
      <c r="K55" s="1" t="s">
        <v>13</v>
      </c>
      <c r="L55" s="83" t="s">
        <v>67</v>
      </c>
      <c r="M55" s="40"/>
      <c r="N55" s="1"/>
      <c r="O55" s="84" t="s">
        <v>69</v>
      </c>
      <c r="P55" s="10">
        <v>1539900</v>
      </c>
      <c r="Q55" s="85"/>
      <c r="R55" s="86">
        <f t="shared" si="4"/>
        <v>0</v>
      </c>
      <c r="S55" s="87">
        <f t="shared" si="5"/>
        <v>513300</v>
      </c>
      <c r="T55" s="67">
        <v>2.75</v>
      </c>
      <c r="U55" s="88">
        <f t="shared" si="6"/>
        <v>0.91666666666666663</v>
      </c>
      <c r="V55" s="1" t="s">
        <v>68</v>
      </c>
      <c r="X55">
        <v>1410200</v>
      </c>
      <c r="Y55" s="89">
        <f t="shared" si="7"/>
        <v>2.75</v>
      </c>
      <c r="AD55" s="72"/>
    </row>
    <row r="56" spans="2:30">
      <c r="B56" s="53" t="s">
        <v>8</v>
      </c>
      <c r="C56" s="53" t="s">
        <v>223</v>
      </c>
      <c r="D56" s="53" t="s">
        <v>224</v>
      </c>
      <c r="E56" s="95" t="s">
        <v>63</v>
      </c>
      <c r="F56" s="53" t="s">
        <v>225</v>
      </c>
      <c r="G56" s="53" t="s">
        <v>226</v>
      </c>
      <c r="H56" s="1" t="s">
        <v>342</v>
      </c>
      <c r="I56" s="1" t="s">
        <v>37</v>
      </c>
      <c r="J56" s="73" t="s">
        <v>66</v>
      </c>
      <c r="K56" s="1" t="s">
        <v>13</v>
      </c>
      <c r="L56" s="83" t="s">
        <v>67</v>
      </c>
      <c r="M56" s="40"/>
      <c r="N56" s="1"/>
      <c r="O56" s="84" t="s">
        <v>69</v>
      </c>
      <c r="P56" s="10">
        <v>1743000</v>
      </c>
      <c r="Q56" s="85"/>
      <c r="R56" s="86">
        <f t="shared" si="4"/>
        <v>0</v>
      </c>
      <c r="S56" s="87">
        <f t="shared" si="5"/>
        <v>581000</v>
      </c>
      <c r="T56" s="67">
        <v>4.71</v>
      </c>
      <c r="U56" s="88">
        <f t="shared" si="6"/>
        <v>1.57</v>
      </c>
      <c r="V56" s="1" t="s">
        <v>68</v>
      </c>
      <c r="X56">
        <v>2737800</v>
      </c>
      <c r="Y56" s="89">
        <f t="shared" si="7"/>
        <v>4.71</v>
      </c>
      <c r="AD56" s="72"/>
    </row>
    <row r="57" spans="2:30">
      <c r="B57" s="53" t="s">
        <v>8</v>
      </c>
      <c r="C57" s="53" t="s">
        <v>227</v>
      </c>
      <c r="D57" s="53" t="s">
        <v>228</v>
      </c>
      <c r="E57" s="95" t="s">
        <v>63</v>
      </c>
      <c r="F57" s="53" t="s">
        <v>229</v>
      </c>
      <c r="G57" s="53" t="s">
        <v>230</v>
      </c>
      <c r="H57" s="1" t="s">
        <v>342</v>
      </c>
      <c r="I57" s="1" t="s">
        <v>37</v>
      </c>
      <c r="J57" s="73" t="s">
        <v>66</v>
      </c>
      <c r="K57" s="1" t="s">
        <v>13</v>
      </c>
      <c r="L57" s="83" t="s">
        <v>67</v>
      </c>
      <c r="M57" s="40"/>
      <c r="N57" s="1"/>
      <c r="O57" s="84" t="s">
        <v>69</v>
      </c>
      <c r="P57" s="10">
        <v>139100</v>
      </c>
      <c r="Q57" s="85"/>
      <c r="R57" s="86">
        <f t="shared" si="4"/>
        <v>0</v>
      </c>
      <c r="S57" s="87">
        <f t="shared" si="5"/>
        <v>46366.666666666664</v>
      </c>
      <c r="T57" s="67">
        <v>3.68</v>
      </c>
      <c r="U57" s="88">
        <f t="shared" si="6"/>
        <v>1.2266666666666668</v>
      </c>
      <c r="V57" s="1" t="s">
        <v>68</v>
      </c>
      <c r="X57">
        <v>170500</v>
      </c>
      <c r="Y57" s="89">
        <f t="shared" si="7"/>
        <v>3.68</v>
      </c>
      <c r="AD57" s="72"/>
    </row>
    <row r="58" spans="2:30">
      <c r="B58" s="53" t="s">
        <v>8</v>
      </c>
      <c r="C58" s="53" t="s">
        <v>231</v>
      </c>
      <c r="D58" s="53" t="s">
        <v>232</v>
      </c>
      <c r="E58" s="95" t="s">
        <v>63</v>
      </c>
      <c r="F58" s="53" t="s">
        <v>233</v>
      </c>
      <c r="G58" s="53" t="s">
        <v>234</v>
      </c>
      <c r="H58" s="1" t="s">
        <v>342</v>
      </c>
      <c r="I58" s="1" t="s">
        <v>37</v>
      </c>
      <c r="J58" s="73" t="s">
        <v>66</v>
      </c>
      <c r="K58" s="1" t="s">
        <v>13</v>
      </c>
      <c r="L58" s="83" t="s">
        <v>67</v>
      </c>
      <c r="M58" s="40"/>
      <c r="N58" s="1"/>
      <c r="O58" s="84" t="s">
        <v>69</v>
      </c>
      <c r="P58" s="10">
        <v>7223100</v>
      </c>
      <c r="Q58" s="85"/>
      <c r="R58" s="86">
        <f t="shared" si="4"/>
        <v>0</v>
      </c>
      <c r="S58" s="87">
        <f t="shared" si="5"/>
        <v>2407700</v>
      </c>
      <c r="T58" s="67">
        <v>3.75</v>
      </c>
      <c r="U58" s="88">
        <f t="shared" si="6"/>
        <v>1.25</v>
      </c>
      <c r="V58" s="1" t="s">
        <v>68</v>
      </c>
      <c r="X58">
        <v>9039800</v>
      </c>
      <c r="Y58" s="89">
        <f t="shared" si="7"/>
        <v>3.75</v>
      </c>
      <c r="AD58" s="72"/>
    </row>
    <row r="59" spans="2:30">
      <c r="B59" s="53" t="s">
        <v>8</v>
      </c>
      <c r="C59" s="53" t="s">
        <v>235</v>
      </c>
      <c r="D59" s="53" t="s">
        <v>236</v>
      </c>
      <c r="E59" s="95" t="s">
        <v>63</v>
      </c>
      <c r="F59" s="53" t="s">
        <v>237</v>
      </c>
      <c r="G59" s="53" t="s">
        <v>234</v>
      </c>
      <c r="H59" s="1" t="s">
        <v>344</v>
      </c>
      <c r="I59" s="1" t="s">
        <v>37</v>
      </c>
      <c r="J59" s="73" t="s">
        <v>66</v>
      </c>
      <c r="K59" s="1" t="s">
        <v>13</v>
      </c>
      <c r="L59" s="83" t="s">
        <v>67</v>
      </c>
      <c r="M59" s="40"/>
      <c r="N59" s="1"/>
      <c r="O59" s="84" t="s">
        <v>69</v>
      </c>
      <c r="P59" s="10">
        <v>16267700</v>
      </c>
      <c r="Q59" s="85"/>
      <c r="R59" s="86">
        <f t="shared" si="4"/>
        <v>0</v>
      </c>
      <c r="S59" s="87">
        <f t="shared" si="5"/>
        <v>5422566.666666667</v>
      </c>
      <c r="T59" s="67">
        <v>2.66</v>
      </c>
      <c r="U59" s="88">
        <f t="shared" si="6"/>
        <v>0.88666666666666671</v>
      </c>
      <c r="V59" s="1" t="s">
        <v>68</v>
      </c>
      <c r="X59">
        <v>14448400</v>
      </c>
      <c r="Y59" s="89">
        <f t="shared" si="7"/>
        <v>2.66</v>
      </c>
      <c r="AD59" s="72"/>
    </row>
    <row r="60" spans="2:30">
      <c r="B60" s="53" t="s">
        <v>8</v>
      </c>
      <c r="C60" s="53" t="s">
        <v>238</v>
      </c>
      <c r="D60" s="53" t="s">
        <v>239</v>
      </c>
      <c r="E60" s="95" t="s">
        <v>63</v>
      </c>
      <c r="F60" s="53" t="s">
        <v>240</v>
      </c>
      <c r="G60" s="53" t="s">
        <v>241</v>
      </c>
      <c r="H60" s="1" t="s">
        <v>342</v>
      </c>
      <c r="I60" s="1" t="s">
        <v>37</v>
      </c>
      <c r="J60" s="73" t="s">
        <v>66</v>
      </c>
      <c r="K60" s="1" t="s">
        <v>13</v>
      </c>
      <c r="L60" s="83" t="s">
        <v>67</v>
      </c>
      <c r="M60" s="40"/>
      <c r="N60" s="1"/>
      <c r="O60" s="84" t="s">
        <v>69</v>
      </c>
      <c r="P60" s="10">
        <v>3995400</v>
      </c>
      <c r="Q60" s="85"/>
      <c r="R60" s="86">
        <f t="shared" si="4"/>
        <v>0</v>
      </c>
      <c r="S60" s="87">
        <f t="shared" si="5"/>
        <v>1331800</v>
      </c>
      <c r="T60" s="67">
        <v>6.14</v>
      </c>
      <c r="U60" s="88">
        <f t="shared" si="6"/>
        <v>2.0466666666666664</v>
      </c>
      <c r="V60" s="1" t="s">
        <v>68</v>
      </c>
      <c r="X60">
        <v>8176900</v>
      </c>
      <c r="Y60" s="89">
        <f t="shared" si="7"/>
        <v>6.14</v>
      </c>
      <c r="AD60" s="72"/>
    </row>
    <row r="61" spans="2:30">
      <c r="B61" s="53" t="s">
        <v>8</v>
      </c>
      <c r="C61" s="53" t="s">
        <v>242</v>
      </c>
      <c r="D61" s="53" t="s">
        <v>243</v>
      </c>
      <c r="E61" s="95" t="s">
        <v>63</v>
      </c>
      <c r="F61" s="53" t="s">
        <v>244</v>
      </c>
      <c r="G61" s="53" t="s">
        <v>245</v>
      </c>
      <c r="H61" s="1" t="s">
        <v>344</v>
      </c>
      <c r="I61" s="1" t="s">
        <v>37</v>
      </c>
      <c r="J61" s="73" t="s">
        <v>66</v>
      </c>
      <c r="K61" s="1" t="s">
        <v>13</v>
      </c>
      <c r="L61" s="83" t="s">
        <v>67</v>
      </c>
      <c r="M61" s="40"/>
      <c r="N61" s="1"/>
      <c r="O61" s="84" t="s">
        <v>69</v>
      </c>
      <c r="P61" s="10">
        <v>3311900</v>
      </c>
      <c r="Q61" s="85"/>
      <c r="R61" s="86">
        <f t="shared" si="4"/>
        <v>0</v>
      </c>
      <c r="S61" s="87">
        <f t="shared" si="5"/>
        <v>1103966.6666666667</v>
      </c>
      <c r="T61" s="67">
        <v>2.19</v>
      </c>
      <c r="U61" s="88">
        <f t="shared" si="6"/>
        <v>0.73</v>
      </c>
      <c r="V61" s="1" t="s">
        <v>68</v>
      </c>
      <c r="X61">
        <v>2416700</v>
      </c>
      <c r="Y61" s="89">
        <f t="shared" si="7"/>
        <v>2.19</v>
      </c>
      <c r="AD61" s="72"/>
    </row>
    <row r="62" spans="2:30">
      <c r="B62" s="53" t="s">
        <v>8</v>
      </c>
      <c r="C62" s="53" t="s">
        <v>246</v>
      </c>
      <c r="D62" s="53" t="s">
        <v>247</v>
      </c>
      <c r="E62" s="95" t="s">
        <v>63</v>
      </c>
      <c r="F62" s="53" t="s">
        <v>248</v>
      </c>
      <c r="G62" s="53" t="s">
        <v>241</v>
      </c>
      <c r="H62" s="1" t="s">
        <v>341</v>
      </c>
      <c r="I62" s="1" t="s">
        <v>37</v>
      </c>
      <c r="J62" s="73" t="s">
        <v>66</v>
      </c>
      <c r="K62" s="1" t="s">
        <v>13</v>
      </c>
      <c r="L62" s="83" t="s">
        <v>67</v>
      </c>
      <c r="M62" s="40"/>
      <c r="N62" s="68"/>
      <c r="O62" s="84" t="s">
        <v>69</v>
      </c>
      <c r="P62" s="10">
        <v>16066600</v>
      </c>
      <c r="Q62" s="85"/>
      <c r="R62" s="86">
        <f t="shared" si="4"/>
        <v>0</v>
      </c>
      <c r="S62" s="87">
        <f t="shared" si="5"/>
        <v>5355533.333333333</v>
      </c>
      <c r="T62" s="67">
        <v>2.0099999999999998</v>
      </c>
      <c r="U62" s="88">
        <f t="shared" si="6"/>
        <v>0.66999999999999993</v>
      </c>
      <c r="V62" s="68" t="s">
        <v>68</v>
      </c>
      <c r="X62">
        <v>10762000</v>
      </c>
      <c r="Y62" s="89">
        <f t="shared" si="7"/>
        <v>2.0099999999999998</v>
      </c>
      <c r="AD62" s="72"/>
    </row>
    <row r="63" spans="2:30">
      <c r="B63" s="53" t="s">
        <v>8</v>
      </c>
      <c r="C63" s="53" t="s">
        <v>250</v>
      </c>
      <c r="D63" s="53" t="s">
        <v>251</v>
      </c>
      <c r="E63" s="95" t="s">
        <v>63</v>
      </c>
      <c r="F63" s="53" t="s">
        <v>252</v>
      </c>
      <c r="G63" s="53" t="s">
        <v>245</v>
      </c>
      <c r="H63" s="1" t="s">
        <v>341</v>
      </c>
      <c r="I63" s="1" t="s">
        <v>37</v>
      </c>
      <c r="J63" s="73" t="s">
        <v>66</v>
      </c>
      <c r="K63" s="1" t="s">
        <v>13</v>
      </c>
      <c r="L63" s="83" t="s">
        <v>67</v>
      </c>
      <c r="M63" s="40"/>
      <c r="N63" s="68"/>
      <c r="O63" s="84" t="s">
        <v>69</v>
      </c>
      <c r="P63" s="10">
        <v>27348700</v>
      </c>
      <c r="Q63" s="85"/>
      <c r="R63" s="86">
        <f t="shared" si="4"/>
        <v>0</v>
      </c>
      <c r="S63" s="87">
        <f t="shared" si="5"/>
        <v>9116233.333333334</v>
      </c>
      <c r="T63" s="67">
        <v>1.98</v>
      </c>
      <c r="U63" s="88">
        <f t="shared" si="6"/>
        <v>0.66</v>
      </c>
      <c r="V63" s="68" t="s">
        <v>68</v>
      </c>
      <c r="X63">
        <v>18057300</v>
      </c>
      <c r="Y63" s="89">
        <f t="shared" si="7"/>
        <v>1.98</v>
      </c>
      <c r="AD63" s="72"/>
    </row>
    <row r="64" spans="2:30">
      <c r="B64" s="53" t="s">
        <v>8</v>
      </c>
      <c r="C64" s="53" t="s">
        <v>253</v>
      </c>
      <c r="D64" s="53" t="s">
        <v>253</v>
      </c>
      <c r="E64" s="95" t="s">
        <v>63</v>
      </c>
      <c r="F64" s="53" t="s">
        <v>351</v>
      </c>
      <c r="G64" s="53" t="s">
        <v>123</v>
      </c>
      <c r="H64" s="1" t="s">
        <v>338</v>
      </c>
      <c r="I64" s="1" t="s">
        <v>37</v>
      </c>
      <c r="J64" s="73" t="s">
        <v>66</v>
      </c>
      <c r="K64" s="1" t="s">
        <v>13</v>
      </c>
      <c r="L64" s="83" t="s">
        <v>67</v>
      </c>
      <c r="M64" s="40"/>
      <c r="N64" s="1"/>
      <c r="O64" s="84" t="s">
        <v>69</v>
      </c>
      <c r="P64" s="10">
        <v>31755000</v>
      </c>
      <c r="Q64" s="85"/>
      <c r="R64" s="86">
        <f t="shared" si="4"/>
        <v>0</v>
      </c>
      <c r="S64" s="87">
        <f t="shared" si="5"/>
        <v>10585000</v>
      </c>
      <c r="T64" s="67">
        <v>3.61</v>
      </c>
      <c r="U64" s="88">
        <f t="shared" si="6"/>
        <v>1.2033333333333334</v>
      </c>
      <c r="V64" s="1" t="s">
        <v>68</v>
      </c>
      <c r="X64">
        <v>38215100</v>
      </c>
      <c r="Y64" s="89">
        <f t="shared" si="7"/>
        <v>3.61</v>
      </c>
      <c r="AD64" s="72"/>
    </row>
    <row r="65" spans="2:30" ht="54">
      <c r="B65" s="53" t="s">
        <v>8</v>
      </c>
      <c r="C65" s="53" t="s">
        <v>255</v>
      </c>
      <c r="D65" s="53" t="s">
        <v>256</v>
      </c>
      <c r="E65" s="95" t="s">
        <v>63</v>
      </c>
      <c r="F65" s="53" t="s">
        <v>257</v>
      </c>
      <c r="G65" s="53" t="s">
        <v>80</v>
      </c>
      <c r="H65" s="1" t="s">
        <v>341</v>
      </c>
      <c r="I65" s="1" t="s">
        <v>37</v>
      </c>
      <c r="J65" s="73" t="s">
        <v>66</v>
      </c>
      <c r="K65" s="1" t="s">
        <v>13</v>
      </c>
      <c r="L65" s="83" t="s">
        <v>86</v>
      </c>
      <c r="M65" s="40" t="s">
        <v>87</v>
      </c>
      <c r="N65" s="68" t="s">
        <v>335</v>
      </c>
      <c r="O65" s="84" t="s">
        <v>69</v>
      </c>
      <c r="P65" s="10">
        <v>86998300</v>
      </c>
      <c r="Q65" s="85"/>
      <c r="R65" s="86">
        <f t="shared" si="4"/>
        <v>0</v>
      </c>
      <c r="S65" s="87">
        <f t="shared" si="5"/>
        <v>28999433.333333332</v>
      </c>
      <c r="T65" s="67">
        <v>0.75</v>
      </c>
      <c r="U65" s="88">
        <f t="shared" si="6"/>
        <v>0.25</v>
      </c>
      <c r="V65" s="68" t="s">
        <v>311</v>
      </c>
      <c r="X65">
        <v>21855900</v>
      </c>
      <c r="Y65" s="89">
        <f t="shared" si="7"/>
        <v>0.75</v>
      </c>
      <c r="AD65" s="72"/>
    </row>
    <row r="66" spans="2:30" ht="54">
      <c r="B66" s="53" t="s">
        <v>8</v>
      </c>
      <c r="C66" s="53" t="s">
        <v>258</v>
      </c>
      <c r="D66" s="53" t="s">
        <v>259</v>
      </c>
      <c r="E66" s="95" t="s">
        <v>63</v>
      </c>
      <c r="F66" s="53" t="s">
        <v>260</v>
      </c>
      <c r="G66" s="53" t="s">
        <v>185</v>
      </c>
      <c r="H66" s="1" t="s">
        <v>341</v>
      </c>
      <c r="I66" s="1" t="s">
        <v>37</v>
      </c>
      <c r="J66" s="73" t="s">
        <v>66</v>
      </c>
      <c r="K66" s="1" t="s">
        <v>13</v>
      </c>
      <c r="L66" s="83" t="s">
        <v>86</v>
      </c>
      <c r="M66" s="40" t="s">
        <v>87</v>
      </c>
      <c r="N66" s="68" t="s">
        <v>335</v>
      </c>
      <c r="O66" s="84" t="s">
        <v>69</v>
      </c>
      <c r="P66" s="10">
        <v>7310700</v>
      </c>
      <c r="Q66" s="85"/>
      <c r="R66" s="86">
        <f t="shared" si="4"/>
        <v>0</v>
      </c>
      <c r="S66" s="87">
        <f t="shared" si="5"/>
        <v>2436900</v>
      </c>
      <c r="T66" s="67">
        <v>0.84</v>
      </c>
      <c r="U66" s="88">
        <f t="shared" si="6"/>
        <v>0.27999999999999997</v>
      </c>
      <c r="V66" s="68" t="s">
        <v>311</v>
      </c>
      <c r="X66">
        <v>2038500</v>
      </c>
      <c r="Y66" s="89">
        <f t="shared" si="7"/>
        <v>0.84</v>
      </c>
      <c r="AD66" s="72"/>
    </row>
    <row r="67" spans="2:30">
      <c r="B67" s="53" t="s">
        <v>8</v>
      </c>
      <c r="C67" s="53" t="s">
        <v>261</v>
      </c>
      <c r="D67" s="53" t="s">
        <v>261</v>
      </c>
      <c r="E67" s="95" t="s">
        <v>63</v>
      </c>
      <c r="F67" s="53" t="s">
        <v>262</v>
      </c>
      <c r="G67" s="53" t="s">
        <v>73</v>
      </c>
      <c r="H67" s="1" t="s">
        <v>342</v>
      </c>
      <c r="I67" s="1" t="s">
        <v>37</v>
      </c>
      <c r="J67" s="73" t="s">
        <v>66</v>
      </c>
      <c r="K67" s="1" t="s">
        <v>13</v>
      </c>
      <c r="L67" s="83" t="s">
        <v>67</v>
      </c>
      <c r="M67" s="40"/>
      <c r="N67" s="1"/>
      <c r="O67" s="84" t="s">
        <v>69</v>
      </c>
      <c r="P67" s="10">
        <v>54901100</v>
      </c>
      <c r="Q67" s="85"/>
      <c r="R67" s="86">
        <f t="shared" si="4"/>
        <v>0</v>
      </c>
      <c r="S67" s="87">
        <f t="shared" si="5"/>
        <v>18300366.666666668</v>
      </c>
      <c r="T67" s="67">
        <v>3.03</v>
      </c>
      <c r="U67" s="88">
        <f t="shared" si="6"/>
        <v>1.01</v>
      </c>
      <c r="V67" s="1" t="s">
        <v>68</v>
      </c>
      <c r="X67">
        <v>55492800</v>
      </c>
      <c r="Y67" s="89">
        <f t="shared" si="7"/>
        <v>3.03</v>
      </c>
      <c r="AD67" s="72"/>
    </row>
    <row r="68" spans="2:30">
      <c r="B68" s="53" t="s">
        <v>8</v>
      </c>
      <c r="C68" s="53" t="s">
        <v>263</v>
      </c>
      <c r="D68" s="53" t="s">
        <v>264</v>
      </c>
      <c r="E68" s="95" t="s">
        <v>63</v>
      </c>
      <c r="F68" s="53" t="s">
        <v>265</v>
      </c>
      <c r="G68" s="53" t="s">
        <v>266</v>
      </c>
      <c r="H68" s="1" t="s">
        <v>342</v>
      </c>
      <c r="I68" s="1" t="s">
        <v>37</v>
      </c>
      <c r="J68" s="73" t="s">
        <v>66</v>
      </c>
      <c r="K68" s="1" t="s">
        <v>13</v>
      </c>
      <c r="L68" s="83" t="s">
        <v>67</v>
      </c>
      <c r="M68" s="40"/>
      <c r="N68" s="68"/>
      <c r="O68" s="84" t="s">
        <v>69</v>
      </c>
      <c r="P68" s="10">
        <v>60512100</v>
      </c>
      <c r="Q68" s="85"/>
      <c r="R68" s="86">
        <f t="shared" si="4"/>
        <v>0</v>
      </c>
      <c r="S68" s="87">
        <f t="shared" si="5"/>
        <v>20170700</v>
      </c>
      <c r="T68" s="67">
        <v>3.24</v>
      </c>
      <c r="U68" s="88">
        <f t="shared" si="6"/>
        <v>1.08</v>
      </c>
      <c r="V68" s="68" t="s">
        <v>68</v>
      </c>
      <c r="X68">
        <v>65362600</v>
      </c>
      <c r="Y68" s="89">
        <f t="shared" si="7"/>
        <v>3.24</v>
      </c>
      <c r="AD68" s="72"/>
    </row>
    <row r="69" spans="2:30">
      <c r="B69" s="53" t="s">
        <v>16</v>
      </c>
      <c r="C69" s="53" t="s">
        <v>269</v>
      </c>
      <c r="D69" s="53" t="s">
        <v>269</v>
      </c>
      <c r="E69" s="95" t="s">
        <v>63</v>
      </c>
      <c r="F69" s="53" t="s">
        <v>270</v>
      </c>
      <c r="G69" s="53" t="s">
        <v>271</v>
      </c>
      <c r="H69" s="1" t="s">
        <v>342</v>
      </c>
      <c r="I69" s="1" t="s">
        <v>37</v>
      </c>
      <c r="J69" s="73" t="s">
        <v>66</v>
      </c>
      <c r="K69" s="1" t="s">
        <v>13</v>
      </c>
      <c r="L69" s="83" t="s">
        <v>67</v>
      </c>
      <c r="M69" s="40"/>
      <c r="N69" s="1"/>
      <c r="O69" s="84" t="s">
        <v>69</v>
      </c>
      <c r="P69" s="10">
        <v>10270</v>
      </c>
      <c r="Q69" s="85"/>
      <c r="R69" s="86">
        <f t="shared" ref="R69:R77" si="8">Q69/P69</f>
        <v>0</v>
      </c>
      <c r="S69" s="87">
        <f t="shared" ref="S69:S77" si="9">P69/3</f>
        <v>3423.3333333333335</v>
      </c>
      <c r="T69" s="67">
        <v>2.95</v>
      </c>
      <c r="U69" s="88">
        <f t="shared" ref="U69:U77" si="10">T69/3</f>
        <v>0.98333333333333339</v>
      </c>
      <c r="V69" s="1" t="s">
        <v>68</v>
      </c>
      <c r="X69">
        <v>10110</v>
      </c>
      <c r="Y69" s="89">
        <f t="shared" ref="Y69:Y77" si="11">ROUND(X69/S69,2)</f>
        <v>2.95</v>
      </c>
      <c r="AD69" s="72"/>
    </row>
    <row r="70" spans="2:30">
      <c r="B70" s="53" t="s">
        <v>16</v>
      </c>
      <c r="C70" s="53" t="s">
        <v>272</v>
      </c>
      <c r="D70" s="53" t="s">
        <v>273</v>
      </c>
      <c r="E70" s="95" t="s">
        <v>63</v>
      </c>
      <c r="F70" s="53" t="s">
        <v>274</v>
      </c>
      <c r="G70" s="53" t="s">
        <v>275</v>
      </c>
      <c r="H70" s="1" t="s">
        <v>344</v>
      </c>
      <c r="I70" s="1" t="s">
        <v>37</v>
      </c>
      <c r="J70" s="73" t="s">
        <v>66</v>
      </c>
      <c r="K70" s="1" t="s">
        <v>13</v>
      </c>
      <c r="L70" s="83" t="s">
        <v>67</v>
      </c>
      <c r="M70" s="40"/>
      <c r="N70" s="1"/>
      <c r="O70" s="84" t="s">
        <v>69</v>
      </c>
      <c r="P70" s="10">
        <v>214840</v>
      </c>
      <c r="Q70" s="85"/>
      <c r="R70" s="86">
        <f t="shared" si="8"/>
        <v>0</v>
      </c>
      <c r="S70" s="87">
        <f t="shared" si="9"/>
        <v>71613.333333333328</v>
      </c>
      <c r="T70" s="67">
        <v>2.85</v>
      </c>
      <c r="U70" s="88">
        <f t="shared" si="10"/>
        <v>0.95000000000000007</v>
      </c>
      <c r="V70" s="1" t="s">
        <v>68</v>
      </c>
      <c r="X70">
        <v>204220</v>
      </c>
      <c r="Y70" s="89">
        <f t="shared" si="11"/>
        <v>2.85</v>
      </c>
      <c r="AD70" s="72"/>
    </row>
    <row r="71" spans="2:30">
      <c r="B71" s="53" t="s">
        <v>16</v>
      </c>
      <c r="C71" s="53" t="s">
        <v>276</v>
      </c>
      <c r="D71" s="53" t="s">
        <v>277</v>
      </c>
      <c r="E71" s="95" t="s">
        <v>63</v>
      </c>
      <c r="F71" s="53" t="s">
        <v>278</v>
      </c>
      <c r="G71" s="53" t="s">
        <v>279</v>
      </c>
      <c r="H71" s="1" t="s">
        <v>342</v>
      </c>
      <c r="I71" s="1" t="s">
        <v>37</v>
      </c>
      <c r="J71" s="73" t="s">
        <v>66</v>
      </c>
      <c r="K71" s="1" t="s">
        <v>13</v>
      </c>
      <c r="L71" s="83" t="s">
        <v>67</v>
      </c>
      <c r="M71" s="40"/>
      <c r="N71" s="1"/>
      <c r="O71" s="84" t="s">
        <v>69</v>
      </c>
      <c r="P71" s="10">
        <v>124585</v>
      </c>
      <c r="Q71" s="85"/>
      <c r="R71" s="86">
        <f t="shared" si="8"/>
        <v>0</v>
      </c>
      <c r="S71" s="87">
        <f t="shared" si="9"/>
        <v>41528.333333333336</v>
      </c>
      <c r="T71" s="67">
        <v>5.85</v>
      </c>
      <c r="U71" s="88">
        <f t="shared" si="10"/>
        <v>1.95</v>
      </c>
      <c r="V71" s="1" t="s">
        <v>68</v>
      </c>
      <c r="X71">
        <v>242845</v>
      </c>
      <c r="Y71" s="89">
        <f t="shared" si="11"/>
        <v>5.85</v>
      </c>
      <c r="AD71" s="72"/>
    </row>
    <row r="72" spans="2:30">
      <c r="B72" s="53" t="s">
        <v>16</v>
      </c>
      <c r="C72" s="53" t="s">
        <v>280</v>
      </c>
      <c r="D72" s="53" t="s">
        <v>280</v>
      </c>
      <c r="E72" s="95" t="s">
        <v>63</v>
      </c>
      <c r="F72" s="53" t="s">
        <v>281</v>
      </c>
      <c r="G72" s="53" t="s">
        <v>282</v>
      </c>
      <c r="H72" s="1" t="s">
        <v>344</v>
      </c>
      <c r="I72" s="1" t="s">
        <v>37</v>
      </c>
      <c r="J72" s="73" t="s">
        <v>66</v>
      </c>
      <c r="K72" s="1" t="s">
        <v>13</v>
      </c>
      <c r="L72" s="83" t="s">
        <v>67</v>
      </c>
      <c r="M72" s="40"/>
      <c r="N72" s="1"/>
      <c r="O72" s="84" t="s">
        <v>69</v>
      </c>
      <c r="P72" s="10">
        <v>649700</v>
      </c>
      <c r="Q72" s="85"/>
      <c r="R72" s="86">
        <f t="shared" si="8"/>
        <v>0</v>
      </c>
      <c r="S72" s="87">
        <f t="shared" si="9"/>
        <v>216566.66666666666</v>
      </c>
      <c r="T72" s="67">
        <v>6.21</v>
      </c>
      <c r="U72" s="88">
        <f t="shared" si="10"/>
        <v>2.0699999999999998</v>
      </c>
      <c r="V72" s="1" t="s">
        <v>68</v>
      </c>
      <c r="X72">
        <v>1345400</v>
      </c>
      <c r="Y72" s="89">
        <f t="shared" si="11"/>
        <v>6.21</v>
      </c>
      <c r="AD72" s="72"/>
    </row>
    <row r="73" spans="2:30" ht="36">
      <c r="B73" s="53" t="s">
        <v>22</v>
      </c>
      <c r="C73" s="53" t="s">
        <v>283</v>
      </c>
      <c r="D73" s="53" t="s">
        <v>283</v>
      </c>
      <c r="E73" s="95" t="s">
        <v>63</v>
      </c>
      <c r="F73" s="53" t="s">
        <v>284</v>
      </c>
      <c r="G73" s="53" t="s">
        <v>285</v>
      </c>
      <c r="H73" s="1" t="s">
        <v>342</v>
      </c>
      <c r="I73" s="1" t="s">
        <v>37</v>
      </c>
      <c r="J73" s="73" t="s">
        <v>66</v>
      </c>
      <c r="K73" s="1" t="s">
        <v>13</v>
      </c>
      <c r="L73" s="83" t="s">
        <v>67</v>
      </c>
      <c r="M73" s="40"/>
      <c r="N73" s="68"/>
      <c r="O73" s="84" t="s">
        <v>69</v>
      </c>
      <c r="P73" s="10">
        <v>1949760</v>
      </c>
      <c r="Q73" s="85"/>
      <c r="R73" s="86">
        <f t="shared" si="8"/>
        <v>0</v>
      </c>
      <c r="S73" s="87">
        <f t="shared" si="9"/>
        <v>649920</v>
      </c>
      <c r="T73" s="67">
        <v>2.59</v>
      </c>
      <c r="U73" s="88">
        <f t="shared" si="10"/>
        <v>0.86333333333333329</v>
      </c>
      <c r="V73" s="68" t="s">
        <v>315</v>
      </c>
      <c r="X73">
        <v>1685490</v>
      </c>
      <c r="Y73" s="89">
        <f t="shared" si="11"/>
        <v>2.59</v>
      </c>
      <c r="AD73" s="72"/>
    </row>
    <row r="74" spans="2:30" ht="36">
      <c r="B74" s="53" t="s">
        <v>22</v>
      </c>
      <c r="C74" s="53" t="s">
        <v>287</v>
      </c>
      <c r="D74" s="53" t="s">
        <v>287</v>
      </c>
      <c r="E74" s="95" t="s">
        <v>63</v>
      </c>
      <c r="F74" s="53" t="s">
        <v>288</v>
      </c>
      <c r="G74" s="53" t="s">
        <v>289</v>
      </c>
      <c r="H74" s="1" t="s">
        <v>342</v>
      </c>
      <c r="I74" s="1" t="s">
        <v>37</v>
      </c>
      <c r="J74" s="73" t="s">
        <v>66</v>
      </c>
      <c r="K74" s="1" t="s">
        <v>13</v>
      </c>
      <c r="L74" s="83" t="s">
        <v>67</v>
      </c>
      <c r="M74" s="40"/>
      <c r="N74" s="68"/>
      <c r="O74" s="84" t="s">
        <v>69</v>
      </c>
      <c r="P74" s="10">
        <v>1073100</v>
      </c>
      <c r="Q74" s="85"/>
      <c r="R74" s="86">
        <f t="shared" si="8"/>
        <v>0</v>
      </c>
      <c r="S74" s="87">
        <f t="shared" si="9"/>
        <v>357700</v>
      </c>
      <c r="T74" s="67">
        <v>2</v>
      </c>
      <c r="U74" s="88">
        <f t="shared" si="10"/>
        <v>0.66666666666666663</v>
      </c>
      <c r="V74" s="68" t="s">
        <v>315</v>
      </c>
      <c r="X74">
        <v>713910</v>
      </c>
      <c r="Y74" s="89">
        <f t="shared" si="11"/>
        <v>2</v>
      </c>
      <c r="AD74" s="72"/>
    </row>
    <row r="75" spans="2:30" ht="54">
      <c r="B75" s="53" t="s">
        <v>22</v>
      </c>
      <c r="C75" s="53" t="s">
        <v>316</v>
      </c>
      <c r="D75" s="53" t="s">
        <v>316</v>
      </c>
      <c r="E75" s="95" t="s">
        <v>63</v>
      </c>
      <c r="F75" s="53" t="s">
        <v>352</v>
      </c>
      <c r="G75" s="53" t="s">
        <v>318</v>
      </c>
      <c r="H75" s="1" t="s">
        <v>319</v>
      </c>
      <c r="I75" s="1" t="s">
        <v>37</v>
      </c>
      <c r="J75" s="73" t="s">
        <v>66</v>
      </c>
      <c r="K75" s="1" t="s">
        <v>13</v>
      </c>
      <c r="L75" s="83" t="s">
        <v>67</v>
      </c>
      <c r="M75" s="40"/>
      <c r="N75" s="68"/>
      <c r="O75" s="84" t="s">
        <v>69</v>
      </c>
      <c r="P75" s="10">
        <v>652347</v>
      </c>
      <c r="Q75" s="85"/>
      <c r="R75" s="86">
        <f t="shared" si="8"/>
        <v>0</v>
      </c>
      <c r="S75" s="87">
        <f t="shared" si="9"/>
        <v>217449</v>
      </c>
      <c r="T75" s="67">
        <v>1.87</v>
      </c>
      <c r="U75" s="88">
        <f t="shared" si="10"/>
        <v>0.62333333333333341</v>
      </c>
      <c r="V75" s="68" t="s">
        <v>321</v>
      </c>
      <c r="X75">
        <v>406304</v>
      </c>
      <c r="Y75" s="89">
        <f t="shared" si="11"/>
        <v>1.87</v>
      </c>
      <c r="AD75" s="72"/>
    </row>
    <row r="76" spans="2:30" ht="54">
      <c r="B76" s="53" t="s">
        <v>22</v>
      </c>
      <c r="C76" s="53" t="s">
        <v>322</v>
      </c>
      <c r="D76" s="53" t="s">
        <v>322</v>
      </c>
      <c r="E76" s="95" t="s">
        <v>63</v>
      </c>
      <c r="F76" s="53" t="s">
        <v>352</v>
      </c>
      <c r="G76" s="53" t="s">
        <v>324</v>
      </c>
      <c r="H76" s="1" t="s">
        <v>319</v>
      </c>
      <c r="I76" s="1" t="s">
        <v>37</v>
      </c>
      <c r="J76" s="73" t="s">
        <v>66</v>
      </c>
      <c r="K76" s="1" t="s">
        <v>13</v>
      </c>
      <c r="L76" s="83" t="s">
        <v>67</v>
      </c>
      <c r="M76" s="40"/>
      <c r="N76" s="68"/>
      <c r="O76" s="84" t="s">
        <v>69</v>
      </c>
      <c r="P76" s="10">
        <v>652347</v>
      </c>
      <c r="Q76" s="85"/>
      <c r="R76" s="86">
        <f t="shared" si="8"/>
        <v>0</v>
      </c>
      <c r="S76" s="87">
        <f t="shared" si="9"/>
        <v>217449</v>
      </c>
      <c r="T76" s="67">
        <v>1.87</v>
      </c>
      <c r="U76" s="88">
        <f t="shared" si="10"/>
        <v>0.62333333333333341</v>
      </c>
      <c r="V76" s="68" t="s">
        <v>321</v>
      </c>
      <c r="X76">
        <v>406304</v>
      </c>
      <c r="Y76" s="89">
        <f t="shared" si="11"/>
        <v>1.87</v>
      </c>
      <c r="AD76" s="72"/>
    </row>
    <row r="77" spans="2:30">
      <c r="B77" s="53" t="s">
        <v>22</v>
      </c>
      <c r="C77" s="53" t="s">
        <v>290</v>
      </c>
      <c r="D77" s="53" t="s">
        <v>291</v>
      </c>
      <c r="E77" s="95" t="s">
        <v>63</v>
      </c>
      <c r="F77" s="53" t="s">
        <v>292</v>
      </c>
      <c r="G77" s="53" t="s">
        <v>293</v>
      </c>
      <c r="H77" s="1" t="s">
        <v>344</v>
      </c>
      <c r="I77" s="1" t="s">
        <v>37</v>
      </c>
      <c r="J77" s="73" t="s">
        <v>66</v>
      </c>
      <c r="K77" s="1" t="s">
        <v>13</v>
      </c>
      <c r="L77" s="83" t="s">
        <v>67</v>
      </c>
      <c r="M77" s="40"/>
      <c r="N77" s="1"/>
      <c r="O77" s="84" t="s">
        <v>69</v>
      </c>
      <c r="P77" s="10">
        <v>124593</v>
      </c>
      <c r="Q77" s="85"/>
      <c r="R77" s="86">
        <f t="shared" si="8"/>
        <v>0</v>
      </c>
      <c r="S77" s="87">
        <f t="shared" si="9"/>
        <v>41531</v>
      </c>
      <c r="T77" s="67">
        <v>3.9</v>
      </c>
      <c r="U77" s="88">
        <f t="shared" si="10"/>
        <v>1.3</v>
      </c>
      <c r="V77" s="1" t="s">
        <v>68</v>
      </c>
      <c r="X77">
        <v>161978</v>
      </c>
      <c r="Y77" s="89">
        <f t="shared" si="11"/>
        <v>3.9</v>
      </c>
      <c r="AD77" s="72"/>
    </row>
  </sheetData>
  <autoFilter ref="B4:AK77" xr:uid="{72060370-C177-4E7E-A0CF-8829DBBE8B66}"/>
  <phoneticPr fontId="2"/>
  <pageMargins left="0.7" right="0.7" top="0.75" bottom="0.75" header="0.3" footer="0.3"/>
  <pageSetup paperSize="8" scale="2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FE9D0-811C-4413-A22C-56EEECE769E0}">
  <sheetPr>
    <tabColor theme="4" tint="0.79998168889431442"/>
    <pageSetUpPr fitToPage="1"/>
  </sheetPr>
  <dimension ref="B1:AC77"/>
  <sheetViews>
    <sheetView showGridLines="0" zoomScale="90" zoomScaleNormal="90" workbookViewId="0">
      <pane xSplit="7" ySplit="4" topLeftCell="I22" activePane="bottomRight" state="frozen"/>
      <selection pane="topRight" activeCell="H1" sqref="H1"/>
      <selection pane="bottomLeft" activeCell="A5" sqref="A5"/>
      <selection pane="bottomRight" activeCell="M28" sqref="M28"/>
    </sheetView>
  </sheetViews>
  <sheetFormatPr defaultRowHeight="18"/>
  <cols>
    <col min="1" max="1" width="4.58203125" customWidth="1"/>
    <col min="2" max="2" width="16.58203125" customWidth="1"/>
    <col min="3" max="3" width="20.58203125" customWidth="1"/>
    <col min="4" max="5" width="17" customWidth="1"/>
    <col min="6" max="6" width="44.1640625" customWidth="1"/>
    <col min="7" max="7" width="14.83203125" bestFit="1" customWidth="1"/>
    <col min="8" max="8" width="22.33203125" bestFit="1" customWidth="1"/>
    <col min="9" max="9" width="24.5" bestFit="1" customWidth="1"/>
    <col min="10" max="10" width="28.33203125" style="25" bestFit="1" customWidth="1"/>
    <col min="11" max="11" width="20.58203125" bestFit="1" customWidth="1"/>
    <col min="12" max="12" width="34.58203125" style="18" bestFit="1" customWidth="1"/>
    <col min="13" max="13" width="34.6640625" style="18" customWidth="1"/>
    <col min="14" max="14" width="48.33203125" style="15" bestFit="1" customWidth="1"/>
    <col min="15" max="15" width="35.08203125" style="11" bestFit="1" customWidth="1" collapsed="1"/>
    <col min="16" max="16" width="24.25" style="11" bestFit="1" customWidth="1"/>
    <col min="17" max="17" width="22.33203125" style="29" bestFit="1" customWidth="1"/>
    <col min="18" max="18" width="24.25" style="49" bestFit="1" customWidth="1"/>
    <col min="19" max="19" width="21.83203125" bestFit="1" customWidth="1"/>
    <col min="20" max="20" width="26.25" style="31" bestFit="1" customWidth="1"/>
    <col min="21" max="21" width="48.83203125" customWidth="1"/>
    <col min="22" max="22" width="8.58203125" customWidth="1"/>
    <col min="23" max="23" width="11.83203125" customWidth="1"/>
    <col min="24" max="24" width="11.08203125" bestFit="1" customWidth="1"/>
    <col min="25" max="25" width="9" bestFit="1" customWidth="1"/>
    <col min="26" max="28" width="10.83203125" customWidth="1"/>
  </cols>
  <sheetData>
    <row r="1" spans="2:29" ht="23" thickBot="1">
      <c r="B1" s="13" t="s">
        <v>38</v>
      </c>
    </row>
    <row r="2" spans="2:29" ht="23" thickBot="1">
      <c r="B2" s="27" t="s">
        <v>39</v>
      </c>
      <c r="C2" s="28">
        <v>45756</v>
      </c>
      <c r="M2" s="14" t="s">
        <v>40</v>
      </c>
      <c r="N2" s="16" t="s">
        <v>41</v>
      </c>
    </row>
    <row r="3" spans="2:29" s="69" customFormat="1"/>
    <row r="4" spans="2:29" ht="156.5" customHeight="1" thickBot="1">
      <c r="B4" s="4" t="s">
        <v>0</v>
      </c>
      <c r="C4" s="77" t="s">
        <v>42</v>
      </c>
      <c r="D4" s="78" t="s">
        <v>43</v>
      </c>
      <c r="E4" s="78" t="s">
        <v>44</v>
      </c>
      <c r="F4" s="4" t="s">
        <v>45</v>
      </c>
      <c r="G4" s="19" t="s">
        <v>46</v>
      </c>
      <c r="H4" s="21" t="s">
        <v>47</v>
      </c>
      <c r="I4" s="46" t="s">
        <v>325</v>
      </c>
      <c r="J4" s="22" t="s">
        <v>49</v>
      </c>
      <c r="K4" s="47" t="s">
        <v>326</v>
      </c>
      <c r="L4" s="37" t="s">
        <v>51</v>
      </c>
      <c r="M4" s="48" t="s">
        <v>327</v>
      </c>
      <c r="N4" s="79" t="s">
        <v>329</v>
      </c>
      <c r="O4" s="41" t="s">
        <v>54</v>
      </c>
      <c r="P4" s="42" t="s">
        <v>55</v>
      </c>
      <c r="Q4" s="43" t="s">
        <v>56</v>
      </c>
      <c r="R4" s="50" t="s">
        <v>57</v>
      </c>
      <c r="S4" s="44" t="s">
        <v>58</v>
      </c>
      <c r="T4" s="45" t="s">
        <v>59</v>
      </c>
      <c r="U4" s="24" t="s">
        <v>52</v>
      </c>
      <c r="W4" t="s">
        <v>353</v>
      </c>
      <c r="X4" t="s">
        <v>331</v>
      </c>
    </row>
    <row r="5" spans="2:29" ht="18.5" thickTop="1">
      <c r="B5" s="1" t="s">
        <v>8</v>
      </c>
      <c r="C5" s="80" t="s">
        <v>295</v>
      </c>
      <c r="D5" s="53" t="s">
        <v>295</v>
      </c>
      <c r="E5" s="81" t="s">
        <v>63</v>
      </c>
      <c r="F5" s="82" t="s">
        <v>337</v>
      </c>
      <c r="G5" s="53" t="s">
        <v>76</v>
      </c>
      <c r="H5" s="1" t="s">
        <v>342</v>
      </c>
      <c r="I5" s="1" t="s">
        <v>37</v>
      </c>
      <c r="J5" s="73" t="s">
        <v>66</v>
      </c>
      <c r="K5" s="1" t="s">
        <v>13</v>
      </c>
      <c r="L5" s="83" t="str">
        <f>IF(T5&gt;=1.5,"A",IF(T5=1,"C",IF(T5&lt;1,"D",IF(1&lt;=T5&gt;1.5,"B",""))))</f>
        <v>D</v>
      </c>
      <c r="M5" s="40" t="s">
        <v>355</v>
      </c>
      <c r="N5" s="84" t="s">
        <v>69</v>
      </c>
      <c r="O5" s="10">
        <v>13427100</v>
      </c>
      <c r="P5" s="85"/>
      <c r="Q5" s="86">
        <f>P5/O5</f>
        <v>0</v>
      </c>
      <c r="R5" s="87">
        <f>O5/3</f>
        <v>4475700</v>
      </c>
      <c r="S5" s="67">
        <f>X5</f>
        <v>2.58</v>
      </c>
      <c r="T5" s="88">
        <f>S5/3</f>
        <v>0.86</v>
      </c>
      <c r="U5" s="1" t="s">
        <v>357</v>
      </c>
      <c r="W5">
        <v>11568300</v>
      </c>
      <c r="X5" s="89">
        <f>ROUND(W5/R5,2)</f>
        <v>2.58</v>
      </c>
      <c r="AC5" s="72"/>
    </row>
    <row r="6" spans="2:29">
      <c r="B6" s="1" t="s">
        <v>8</v>
      </c>
      <c r="C6" s="80" t="s">
        <v>298</v>
      </c>
      <c r="D6" s="53" t="s">
        <v>298</v>
      </c>
      <c r="E6" s="81" t="s">
        <v>63</v>
      </c>
      <c r="F6" s="82" t="s">
        <v>339</v>
      </c>
      <c r="G6" s="53" t="s">
        <v>105</v>
      </c>
      <c r="H6" s="1" t="s">
        <v>342</v>
      </c>
      <c r="I6" s="1" t="s">
        <v>37</v>
      </c>
      <c r="J6" s="73" t="s">
        <v>66</v>
      </c>
      <c r="K6" s="1" t="s">
        <v>13</v>
      </c>
      <c r="L6" s="83" t="str">
        <f t="shared" ref="L6:L69" si="0">IF(T6&gt;=1.5,"A",IF(T6=1,"C",IF(T6&lt;1,"D",IF(1&lt;=T6&gt;1.5,"B",""))))</f>
        <v>B</v>
      </c>
      <c r="M6" s="40"/>
      <c r="N6" s="84" t="s">
        <v>69</v>
      </c>
      <c r="O6" s="10">
        <v>49691500</v>
      </c>
      <c r="P6" s="85"/>
      <c r="Q6" s="86">
        <f t="shared" ref="Q6:Q69" si="1">P6/O6</f>
        <v>0</v>
      </c>
      <c r="R6" s="87">
        <f t="shared" ref="R6:R69" si="2">O6/3</f>
        <v>16563833.333333334</v>
      </c>
      <c r="S6" s="67">
        <v>3.11</v>
      </c>
      <c r="T6" s="88">
        <f t="shared" ref="T6:T69" si="3">S6/3</f>
        <v>1.0366666666666666</v>
      </c>
      <c r="U6" s="1" t="s">
        <v>68</v>
      </c>
      <c r="W6">
        <v>51507600</v>
      </c>
      <c r="X6" s="89">
        <f t="shared" ref="X6:X69" si="4">ROUND(W6/R6,2)</f>
        <v>3.11</v>
      </c>
      <c r="AC6" s="72"/>
    </row>
    <row r="7" spans="2:29">
      <c r="B7" s="1" t="s">
        <v>8</v>
      </c>
      <c r="C7" s="80" t="s">
        <v>300</v>
      </c>
      <c r="D7" s="53" t="s">
        <v>300</v>
      </c>
      <c r="E7" s="81" t="s">
        <v>63</v>
      </c>
      <c r="F7" s="82" t="s">
        <v>340</v>
      </c>
      <c r="G7" s="53" t="s">
        <v>302</v>
      </c>
      <c r="H7" s="1" t="s">
        <v>342</v>
      </c>
      <c r="I7" s="1" t="s">
        <v>37</v>
      </c>
      <c r="J7" s="73" t="s">
        <v>66</v>
      </c>
      <c r="K7" s="1" t="s">
        <v>13</v>
      </c>
      <c r="L7" s="83" t="str">
        <f t="shared" si="0"/>
        <v>B</v>
      </c>
      <c r="M7" s="40"/>
      <c r="N7" s="84" t="s">
        <v>69</v>
      </c>
      <c r="O7" s="10">
        <v>14315100</v>
      </c>
      <c r="P7" s="85"/>
      <c r="Q7" s="86">
        <f t="shared" si="1"/>
        <v>0</v>
      </c>
      <c r="R7" s="87">
        <f t="shared" si="2"/>
        <v>4771700</v>
      </c>
      <c r="S7" s="67">
        <v>4.3099999999999996</v>
      </c>
      <c r="T7" s="88">
        <f t="shared" si="3"/>
        <v>1.4366666666666665</v>
      </c>
      <c r="U7" s="1" t="s">
        <v>68</v>
      </c>
      <c r="W7">
        <v>20558200</v>
      </c>
      <c r="X7" s="89">
        <f t="shared" si="4"/>
        <v>4.3099999999999996</v>
      </c>
      <c r="AC7" s="72"/>
    </row>
    <row r="8" spans="2:29">
      <c r="B8" s="1" t="s">
        <v>8</v>
      </c>
      <c r="C8" s="80" t="s">
        <v>61</v>
      </c>
      <c r="D8" s="53" t="s">
        <v>62</v>
      </c>
      <c r="E8" s="81" t="s">
        <v>63</v>
      </c>
      <c r="F8" s="82" t="s">
        <v>64</v>
      </c>
      <c r="G8" s="53" t="s">
        <v>65</v>
      </c>
      <c r="H8" s="1" t="s">
        <v>341</v>
      </c>
      <c r="I8" s="1" t="s">
        <v>37</v>
      </c>
      <c r="J8" s="73" t="s">
        <v>66</v>
      </c>
      <c r="K8" s="1" t="s">
        <v>13</v>
      </c>
      <c r="L8" s="83" t="str">
        <f t="shared" si="0"/>
        <v>A</v>
      </c>
      <c r="M8" s="40"/>
      <c r="N8" s="84" t="s">
        <v>69</v>
      </c>
      <c r="O8" s="10">
        <v>1190700</v>
      </c>
      <c r="P8" s="85"/>
      <c r="Q8" s="86">
        <f t="shared" si="1"/>
        <v>0</v>
      </c>
      <c r="R8" s="87">
        <f t="shared" si="2"/>
        <v>396900</v>
      </c>
      <c r="S8" s="67">
        <v>11.4</v>
      </c>
      <c r="T8" s="88">
        <f t="shared" si="3"/>
        <v>3.8000000000000003</v>
      </c>
      <c r="U8" s="1" t="s">
        <v>68</v>
      </c>
      <c r="W8">
        <v>4523500</v>
      </c>
      <c r="X8" s="89">
        <f t="shared" si="4"/>
        <v>11.4</v>
      </c>
      <c r="AC8" s="72"/>
    </row>
    <row r="9" spans="2:29">
      <c r="B9" s="1" t="s">
        <v>8</v>
      </c>
      <c r="C9" s="80" t="s">
        <v>70</v>
      </c>
      <c r="D9" s="53" t="s">
        <v>71</v>
      </c>
      <c r="E9" s="81" t="s">
        <v>63</v>
      </c>
      <c r="F9" s="82" t="s">
        <v>72</v>
      </c>
      <c r="G9" s="53" t="s">
        <v>73</v>
      </c>
      <c r="H9" s="1" t="s">
        <v>341</v>
      </c>
      <c r="I9" s="1" t="s">
        <v>37</v>
      </c>
      <c r="J9" s="73" t="s">
        <v>66</v>
      </c>
      <c r="K9" s="1" t="s">
        <v>13</v>
      </c>
      <c r="L9" s="83" t="str">
        <f t="shared" si="0"/>
        <v>A</v>
      </c>
      <c r="M9" s="40"/>
      <c r="N9" s="84" t="s">
        <v>69</v>
      </c>
      <c r="O9" s="10">
        <v>2118200</v>
      </c>
      <c r="P9" s="85"/>
      <c r="Q9" s="86">
        <f t="shared" si="1"/>
        <v>0</v>
      </c>
      <c r="R9" s="87">
        <f t="shared" si="2"/>
        <v>706066.66666666663</v>
      </c>
      <c r="S9" s="67">
        <v>10.84</v>
      </c>
      <c r="T9" s="88">
        <f t="shared" si="3"/>
        <v>3.6133333333333333</v>
      </c>
      <c r="U9" s="1" t="s">
        <v>68</v>
      </c>
      <c r="W9">
        <v>7651900</v>
      </c>
      <c r="X9" s="89">
        <f t="shared" si="4"/>
        <v>10.84</v>
      </c>
      <c r="AC9" s="72"/>
    </row>
    <row r="10" spans="2:29">
      <c r="B10" s="1" t="s">
        <v>8</v>
      </c>
      <c r="C10" s="80" t="s">
        <v>74</v>
      </c>
      <c r="D10" s="53" t="s">
        <v>74</v>
      </c>
      <c r="E10" s="81" t="s">
        <v>63</v>
      </c>
      <c r="F10" s="82" t="s">
        <v>75</v>
      </c>
      <c r="G10" s="53" t="s">
        <v>76</v>
      </c>
      <c r="H10" s="1" t="s">
        <v>344</v>
      </c>
      <c r="I10" s="1" t="s">
        <v>37</v>
      </c>
      <c r="J10" s="73" t="s">
        <v>66</v>
      </c>
      <c r="K10" s="1" t="s">
        <v>13</v>
      </c>
      <c r="L10" s="83" t="str">
        <f t="shared" si="0"/>
        <v>A</v>
      </c>
      <c r="M10" s="40"/>
      <c r="N10" s="84" t="s">
        <v>69</v>
      </c>
      <c r="O10" s="10">
        <v>102300</v>
      </c>
      <c r="P10" s="85"/>
      <c r="Q10" s="86">
        <f t="shared" si="1"/>
        <v>0</v>
      </c>
      <c r="R10" s="87">
        <f t="shared" si="2"/>
        <v>34100</v>
      </c>
      <c r="S10" s="67">
        <v>11.45</v>
      </c>
      <c r="T10" s="88">
        <f t="shared" si="3"/>
        <v>3.8166666666666664</v>
      </c>
      <c r="U10" s="1" t="s">
        <v>68</v>
      </c>
      <c r="W10">
        <v>390300</v>
      </c>
      <c r="X10" s="89">
        <f t="shared" si="4"/>
        <v>11.45</v>
      </c>
      <c r="AC10" s="72"/>
    </row>
    <row r="11" spans="2:29">
      <c r="B11" s="1" t="s">
        <v>8</v>
      </c>
      <c r="C11" s="80" t="s">
        <v>77</v>
      </c>
      <c r="D11" s="53" t="s">
        <v>78</v>
      </c>
      <c r="E11" s="81" t="s">
        <v>63</v>
      </c>
      <c r="F11" s="82" t="s">
        <v>79</v>
      </c>
      <c r="G11" s="53" t="s">
        <v>80</v>
      </c>
      <c r="H11" s="1" t="s">
        <v>342</v>
      </c>
      <c r="I11" s="1" t="s">
        <v>37</v>
      </c>
      <c r="J11" s="73" t="s">
        <v>66</v>
      </c>
      <c r="K11" s="1" t="s">
        <v>13</v>
      </c>
      <c r="L11" s="83" t="str">
        <f t="shared" si="0"/>
        <v>A</v>
      </c>
      <c r="M11" s="40"/>
      <c r="N11" s="84" t="s">
        <v>69</v>
      </c>
      <c r="O11" s="10">
        <v>79852000</v>
      </c>
      <c r="P11" s="85"/>
      <c r="Q11" s="86">
        <f t="shared" si="1"/>
        <v>0</v>
      </c>
      <c r="R11" s="87">
        <f t="shared" si="2"/>
        <v>26617333.333333332</v>
      </c>
      <c r="S11" s="67">
        <v>6.5</v>
      </c>
      <c r="T11" s="88">
        <f t="shared" si="3"/>
        <v>2.1666666666666665</v>
      </c>
      <c r="U11" s="68" t="s">
        <v>68</v>
      </c>
      <c r="W11">
        <v>173107900</v>
      </c>
      <c r="X11" s="89">
        <f t="shared" si="4"/>
        <v>6.5</v>
      </c>
      <c r="AC11" s="72"/>
    </row>
    <row r="12" spans="2:29">
      <c r="B12" s="1" t="s">
        <v>8</v>
      </c>
      <c r="C12" s="80" t="s">
        <v>82</v>
      </c>
      <c r="D12" s="53" t="s">
        <v>83</v>
      </c>
      <c r="E12" s="81" t="s">
        <v>63</v>
      </c>
      <c r="F12" s="90" t="s">
        <v>84</v>
      </c>
      <c r="G12" s="91" t="s">
        <v>85</v>
      </c>
      <c r="H12" s="1" t="s">
        <v>342</v>
      </c>
      <c r="I12" s="1" t="s">
        <v>37</v>
      </c>
      <c r="J12" s="73" t="s">
        <v>66</v>
      </c>
      <c r="K12" s="1" t="s">
        <v>13</v>
      </c>
      <c r="L12" s="83" t="str">
        <f t="shared" si="0"/>
        <v>A</v>
      </c>
      <c r="M12" s="40"/>
      <c r="N12" s="84" t="s">
        <v>69</v>
      </c>
      <c r="O12" s="10">
        <v>20623</v>
      </c>
      <c r="P12" s="85"/>
      <c r="Q12" s="86">
        <f t="shared" si="1"/>
        <v>0</v>
      </c>
      <c r="R12" s="87">
        <f t="shared" si="2"/>
        <v>6874.333333333333</v>
      </c>
      <c r="S12" s="67">
        <v>6.22</v>
      </c>
      <c r="T12" s="88">
        <f t="shared" si="3"/>
        <v>2.0733333333333333</v>
      </c>
      <c r="U12" s="1" t="s">
        <v>68</v>
      </c>
      <c r="W12">
        <v>42760</v>
      </c>
      <c r="X12" s="89">
        <f t="shared" si="4"/>
        <v>6.22</v>
      </c>
      <c r="AC12" s="72"/>
    </row>
    <row r="13" spans="2:29">
      <c r="B13" s="1" t="s">
        <v>8</v>
      </c>
      <c r="C13" s="80" t="s">
        <v>89</v>
      </c>
      <c r="D13" s="53" t="s">
        <v>90</v>
      </c>
      <c r="E13" s="92" t="s">
        <v>63</v>
      </c>
      <c r="F13" s="53" t="s">
        <v>91</v>
      </c>
      <c r="G13" s="53" t="s">
        <v>92</v>
      </c>
      <c r="H13" s="1" t="s">
        <v>344</v>
      </c>
      <c r="I13" s="1" t="s">
        <v>37</v>
      </c>
      <c r="J13" s="73" t="s">
        <v>66</v>
      </c>
      <c r="K13" s="1" t="s">
        <v>13</v>
      </c>
      <c r="L13" s="83" t="str">
        <f t="shared" si="0"/>
        <v>A</v>
      </c>
      <c r="M13" s="40"/>
      <c r="N13" s="84" t="s">
        <v>69</v>
      </c>
      <c r="O13" s="10">
        <v>1009</v>
      </c>
      <c r="P13" s="85"/>
      <c r="Q13" s="86">
        <f t="shared" si="1"/>
        <v>0</v>
      </c>
      <c r="R13" s="87">
        <f t="shared" si="2"/>
        <v>336.33333333333331</v>
      </c>
      <c r="S13" s="67">
        <v>16.93</v>
      </c>
      <c r="T13" s="88">
        <f t="shared" si="3"/>
        <v>5.6433333333333335</v>
      </c>
      <c r="U13" s="1" t="s">
        <v>68</v>
      </c>
      <c r="W13">
        <v>5694</v>
      </c>
      <c r="X13" s="89">
        <f t="shared" si="4"/>
        <v>16.93</v>
      </c>
      <c r="AC13" s="72"/>
    </row>
    <row r="14" spans="2:29">
      <c r="B14" s="1" t="s">
        <v>8</v>
      </c>
      <c r="C14" s="80" t="s">
        <v>93</v>
      </c>
      <c r="D14" s="53" t="s">
        <v>94</v>
      </c>
      <c r="E14" s="92" t="s">
        <v>63</v>
      </c>
      <c r="F14" s="53" t="s">
        <v>95</v>
      </c>
      <c r="G14" s="53" t="s">
        <v>76</v>
      </c>
      <c r="H14" s="1" t="s">
        <v>342</v>
      </c>
      <c r="I14" s="1" t="s">
        <v>37</v>
      </c>
      <c r="J14" s="73" t="s">
        <v>66</v>
      </c>
      <c r="K14" s="1" t="s">
        <v>13</v>
      </c>
      <c r="L14" s="83" t="str">
        <f t="shared" si="0"/>
        <v>A</v>
      </c>
      <c r="M14" s="40"/>
      <c r="N14" s="84" t="s">
        <v>69</v>
      </c>
      <c r="O14" s="10">
        <v>1115700</v>
      </c>
      <c r="P14" s="85"/>
      <c r="Q14" s="86">
        <f t="shared" si="1"/>
        <v>0</v>
      </c>
      <c r="R14" s="87">
        <f t="shared" si="2"/>
        <v>371900</v>
      </c>
      <c r="S14" s="67">
        <v>11.42</v>
      </c>
      <c r="T14" s="88">
        <f t="shared" si="3"/>
        <v>3.8066666666666666</v>
      </c>
      <c r="U14" s="1" t="s">
        <v>68</v>
      </c>
      <c r="W14">
        <v>4248900</v>
      </c>
      <c r="X14" s="89">
        <f t="shared" si="4"/>
        <v>11.42</v>
      </c>
      <c r="AC14" s="72"/>
    </row>
    <row r="15" spans="2:29">
      <c r="B15" s="1" t="s">
        <v>8</v>
      </c>
      <c r="C15" s="80" t="s">
        <v>96</v>
      </c>
      <c r="D15" s="53" t="s">
        <v>96</v>
      </c>
      <c r="E15" s="92" t="s">
        <v>63</v>
      </c>
      <c r="F15" s="53" t="s">
        <v>343</v>
      </c>
      <c r="G15" s="53" t="s">
        <v>98</v>
      </c>
      <c r="H15" s="1" t="s">
        <v>342</v>
      </c>
      <c r="I15" s="1" t="s">
        <v>37</v>
      </c>
      <c r="J15" s="73" t="s">
        <v>66</v>
      </c>
      <c r="K15" s="1" t="s">
        <v>13</v>
      </c>
      <c r="L15" s="83" t="str">
        <f t="shared" si="0"/>
        <v>D</v>
      </c>
      <c r="M15" s="40" t="s">
        <v>355</v>
      </c>
      <c r="N15" s="84" t="s">
        <v>69</v>
      </c>
      <c r="O15" s="10">
        <v>38652376</v>
      </c>
      <c r="P15" s="85"/>
      <c r="Q15" s="86">
        <f t="shared" si="1"/>
        <v>0</v>
      </c>
      <c r="R15" s="87">
        <f t="shared" si="2"/>
        <v>12884125.333333334</v>
      </c>
      <c r="S15" s="67">
        <v>1.62</v>
      </c>
      <c r="T15" s="88">
        <f t="shared" si="3"/>
        <v>0.54</v>
      </c>
      <c r="U15" s="1" t="s">
        <v>357</v>
      </c>
      <c r="W15">
        <v>20893768</v>
      </c>
      <c r="X15" s="89">
        <f t="shared" si="4"/>
        <v>1.62</v>
      </c>
      <c r="AC15" s="72"/>
    </row>
    <row r="16" spans="2:29">
      <c r="B16" s="1" t="s">
        <v>8</v>
      </c>
      <c r="C16" s="80" t="s">
        <v>99</v>
      </c>
      <c r="D16" s="53" t="s">
        <v>100</v>
      </c>
      <c r="E16" s="92" t="s">
        <v>63</v>
      </c>
      <c r="F16" s="53" t="s">
        <v>101</v>
      </c>
      <c r="G16" s="53" t="s">
        <v>76</v>
      </c>
      <c r="H16" s="1" t="s">
        <v>344</v>
      </c>
      <c r="I16" s="1" t="s">
        <v>37</v>
      </c>
      <c r="J16" s="73" t="s">
        <v>66</v>
      </c>
      <c r="K16" s="1" t="s">
        <v>13</v>
      </c>
      <c r="L16" s="83" t="str">
        <f t="shared" si="0"/>
        <v>A</v>
      </c>
      <c r="M16" s="40"/>
      <c r="N16" s="84" t="s">
        <v>69</v>
      </c>
      <c r="O16" s="10">
        <v>4295420</v>
      </c>
      <c r="P16" s="85"/>
      <c r="Q16" s="86">
        <f t="shared" si="1"/>
        <v>0</v>
      </c>
      <c r="R16" s="87">
        <f t="shared" si="2"/>
        <v>1431806.6666666667</v>
      </c>
      <c r="S16" s="67">
        <v>9.43</v>
      </c>
      <c r="T16" s="88">
        <f t="shared" si="3"/>
        <v>3.1433333333333331</v>
      </c>
      <c r="U16" s="1" t="s">
        <v>68</v>
      </c>
      <c r="W16">
        <v>13507180</v>
      </c>
      <c r="X16" s="89">
        <f t="shared" si="4"/>
        <v>9.43</v>
      </c>
      <c r="AC16" s="72"/>
    </row>
    <row r="17" spans="2:29">
      <c r="B17" s="1" t="s">
        <v>8</v>
      </c>
      <c r="C17" s="80" t="s">
        <v>102</v>
      </c>
      <c r="D17" s="53" t="s">
        <v>103</v>
      </c>
      <c r="E17" s="92" t="s">
        <v>63</v>
      </c>
      <c r="F17" s="53" t="s">
        <v>104</v>
      </c>
      <c r="G17" s="53" t="s">
        <v>105</v>
      </c>
      <c r="H17" s="1" t="s">
        <v>344</v>
      </c>
      <c r="I17" s="1" t="s">
        <v>37</v>
      </c>
      <c r="J17" s="73" t="s">
        <v>66</v>
      </c>
      <c r="K17" s="1" t="s">
        <v>13</v>
      </c>
      <c r="L17" s="83" t="str">
        <f t="shared" si="0"/>
        <v>A</v>
      </c>
      <c r="M17" s="40"/>
      <c r="N17" s="84" t="s">
        <v>69</v>
      </c>
      <c r="O17" s="10">
        <v>2354780</v>
      </c>
      <c r="P17" s="85"/>
      <c r="Q17" s="86">
        <f t="shared" si="1"/>
        <v>0</v>
      </c>
      <c r="R17" s="87">
        <f t="shared" si="2"/>
        <v>784926.66666666663</v>
      </c>
      <c r="S17" s="67">
        <v>6.29</v>
      </c>
      <c r="T17" s="88">
        <f t="shared" si="3"/>
        <v>2.0966666666666667</v>
      </c>
      <c r="U17" s="1" t="s">
        <v>68</v>
      </c>
      <c r="W17">
        <v>4937720</v>
      </c>
      <c r="X17" s="89">
        <f t="shared" si="4"/>
        <v>6.29</v>
      </c>
      <c r="AC17" s="72"/>
    </row>
    <row r="18" spans="2:29">
      <c r="B18" s="1" t="s">
        <v>8</v>
      </c>
      <c r="C18" s="80" t="s">
        <v>106</v>
      </c>
      <c r="D18" s="53" t="s">
        <v>106</v>
      </c>
      <c r="E18" s="92" t="s">
        <v>63</v>
      </c>
      <c r="F18" s="53" t="s">
        <v>107</v>
      </c>
      <c r="G18" s="53" t="s">
        <v>108</v>
      </c>
      <c r="H18" s="1" t="s">
        <v>344</v>
      </c>
      <c r="I18" s="1" t="s">
        <v>37</v>
      </c>
      <c r="J18" s="73" t="s">
        <v>66</v>
      </c>
      <c r="K18" s="1" t="s">
        <v>13</v>
      </c>
      <c r="L18" s="83" t="str">
        <f t="shared" si="0"/>
        <v>A</v>
      </c>
      <c r="M18" s="40"/>
      <c r="N18" s="84" t="s">
        <v>69</v>
      </c>
      <c r="O18" s="10">
        <v>469000</v>
      </c>
      <c r="P18" s="85"/>
      <c r="Q18" s="86">
        <f t="shared" si="1"/>
        <v>0</v>
      </c>
      <c r="R18" s="87">
        <f t="shared" si="2"/>
        <v>156333.33333333334</v>
      </c>
      <c r="S18" s="67">
        <v>7.85</v>
      </c>
      <c r="T18" s="88">
        <f t="shared" si="3"/>
        <v>2.6166666666666667</v>
      </c>
      <c r="U18" s="1" t="s">
        <v>68</v>
      </c>
      <c r="W18">
        <v>1226800</v>
      </c>
      <c r="X18" s="89">
        <f t="shared" si="4"/>
        <v>7.85</v>
      </c>
      <c r="AC18" s="72"/>
    </row>
    <row r="19" spans="2:29">
      <c r="B19" s="1" t="s">
        <v>8</v>
      </c>
      <c r="C19" s="80" t="s">
        <v>109</v>
      </c>
      <c r="D19" s="53" t="s">
        <v>109</v>
      </c>
      <c r="E19" s="92" t="s">
        <v>63</v>
      </c>
      <c r="F19" s="53" t="s">
        <v>110</v>
      </c>
      <c r="G19" s="53" t="s">
        <v>108</v>
      </c>
      <c r="H19" s="1" t="s">
        <v>344</v>
      </c>
      <c r="I19" s="1" t="s">
        <v>37</v>
      </c>
      <c r="J19" s="73" t="s">
        <v>66</v>
      </c>
      <c r="K19" s="1" t="s">
        <v>13</v>
      </c>
      <c r="L19" s="83" t="str">
        <f t="shared" si="0"/>
        <v>A</v>
      </c>
      <c r="M19" s="40"/>
      <c r="N19" s="84" t="s">
        <v>69</v>
      </c>
      <c r="O19" s="10">
        <v>2125600</v>
      </c>
      <c r="P19" s="85"/>
      <c r="Q19" s="86">
        <f t="shared" si="1"/>
        <v>0</v>
      </c>
      <c r="R19" s="87">
        <f t="shared" si="2"/>
        <v>708533.33333333337</v>
      </c>
      <c r="S19" s="67">
        <v>6.7</v>
      </c>
      <c r="T19" s="88">
        <f t="shared" si="3"/>
        <v>2.2333333333333334</v>
      </c>
      <c r="U19" s="1" t="s">
        <v>68</v>
      </c>
      <c r="W19">
        <v>4747700</v>
      </c>
      <c r="X19" s="89">
        <f t="shared" si="4"/>
        <v>6.7</v>
      </c>
      <c r="AC19" s="72"/>
    </row>
    <row r="20" spans="2:29">
      <c r="B20" s="1" t="s">
        <v>8</v>
      </c>
      <c r="C20" s="80" t="s">
        <v>111</v>
      </c>
      <c r="D20" s="53" t="s">
        <v>112</v>
      </c>
      <c r="E20" s="92" t="s">
        <v>63</v>
      </c>
      <c r="F20" s="53" t="s">
        <v>345</v>
      </c>
      <c r="G20" s="53" t="s">
        <v>114</v>
      </c>
      <c r="H20" s="1" t="s">
        <v>342</v>
      </c>
      <c r="I20" s="1" t="s">
        <v>37</v>
      </c>
      <c r="J20" s="73" t="s">
        <v>66</v>
      </c>
      <c r="K20" s="1" t="s">
        <v>13</v>
      </c>
      <c r="L20" s="83" t="str">
        <f t="shared" si="0"/>
        <v>A</v>
      </c>
      <c r="M20" s="40"/>
      <c r="N20" s="84" t="s">
        <v>69</v>
      </c>
      <c r="O20" s="10">
        <v>2835800</v>
      </c>
      <c r="P20" s="85"/>
      <c r="Q20" s="86">
        <f t="shared" si="1"/>
        <v>0</v>
      </c>
      <c r="R20" s="87">
        <f t="shared" si="2"/>
        <v>945266.66666666663</v>
      </c>
      <c r="S20" s="67">
        <v>5.64</v>
      </c>
      <c r="T20" s="88">
        <f t="shared" si="3"/>
        <v>1.88</v>
      </c>
      <c r="U20" s="1" t="s">
        <v>68</v>
      </c>
      <c r="W20">
        <v>5328400</v>
      </c>
      <c r="X20" s="89">
        <f t="shared" si="4"/>
        <v>5.64</v>
      </c>
      <c r="AC20" s="72"/>
    </row>
    <row r="21" spans="2:29">
      <c r="B21" s="1" t="s">
        <v>8</v>
      </c>
      <c r="C21" s="80" t="s">
        <v>116</v>
      </c>
      <c r="D21" s="53" t="s">
        <v>117</v>
      </c>
      <c r="E21" s="92" t="s">
        <v>63</v>
      </c>
      <c r="F21" s="53" t="s">
        <v>346</v>
      </c>
      <c r="G21" s="53" t="s">
        <v>119</v>
      </c>
      <c r="H21" s="1" t="s">
        <v>342</v>
      </c>
      <c r="I21" s="1" t="s">
        <v>37</v>
      </c>
      <c r="J21" s="73" t="s">
        <v>66</v>
      </c>
      <c r="K21" s="1" t="s">
        <v>13</v>
      </c>
      <c r="L21" s="83" t="str">
        <f t="shared" si="0"/>
        <v>B</v>
      </c>
      <c r="M21" s="40"/>
      <c r="N21" s="84" t="s">
        <v>69</v>
      </c>
      <c r="O21" s="10">
        <v>10680540</v>
      </c>
      <c r="P21" s="85"/>
      <c r="Q21" s="86">
        <f t="shared" si="1"/>
        <v>0</v>
      </c>
      <c r="R21" s="87">
        <f t="shared" si="2"/>
        <v>3560180</v>
      </c>
      <c r="S21" s="67">
        <v>4.16</v>
      </c>
      <c r="T21" s="88">
        <f t="shared" si="3"/>
        <v>1.3866666666666667</v>
      </c>
      <c r="U21" s="1" t="s">
        <v>68</v>
      </c>
      <c r="W21">
        <v>14824000</v>
      </c>
      <c r="X21" s="89">
        <f t="shared" si="4"/>
        <v>4.16</v>
      </c>
      <c r="AC21" s="72"/>
    </row>
    <row r="22" spans="2:29">
      <c r="B22" s="54" t="s">
        <v>8</v>
      </c>
      <c r="C22" s="93" t="s">
        <v>120</v>
      </c>
      <c r="D22" s="91" t="s">
        <v>121</v>
      </c>
      <c r="E22" s="94" t="s">
        <v>63</v>
      </c>
      <c r="F22" s="53" t="s">
        <v>347</v>
      </c>
      <c r="G22" s="53" t="s">
        <v>123</v>
      </c>
      <c r="H22" s="1" t="s">
        <v>342</v>
      </c>
      <c r="I22" s="1" t="s">
        <v>37</v>
      </c>
      <c r="J22" s="73" t="s">
        <v>66</v>
      </c>
      <c r="K22" s="1" t="s">
        <v>13</v>
      </c>
      <c r="L22" s="83" t="str">
        <f t="shared" si="0"/>
        <v>A</v>
      </c>
      <c r="M22" s="40"/>
      <c r="N22" s="84" t="s">
        <v>69</v>
      </c>
      <c r="O22" s="75">
        <v>9416720</v>
      </c>
      <c r="P22" s="85"/>
      <c r="Q22" s="86">
        <f t="shared" si="1"/>
        <v>0</v>
      </c>
      <c r="R22" s="87">
        <f t="shared" si="2"/>
        <v>3138906.6666666665</v>
      </c>
      <c r="S22" s="67">
        <v>5.61</v>
      </c>
      <c r="T22" s="88">
        <f t="shared" si="3"/>
        <v>1.87</v>
      </c>
      <c r="U22" s="1" t="s">
        <v>68</v>
      </c>
      <c r="W22">
        <v>17607540</v>
      </c>
      <c r="X22" s="89">
        <f t="shared" si="4"/>
        <v>5.61</v>
      </c>
      <c r="AC22" s="72"/>
    </row>
    <row r="23" spans="2:29">
      <c r="B23" s="53" t="s">
        <v>8</v>
      </c>
      <c r="C23" s="53" t="s">
        <v>124</v>
      </c>
      <c r="D23" s="53" t="s">
        <v>125</v>
      </c>
      <c r="E23" s="95" t="s">
        <v>63</v>
      </c>
      <c r="F23" s="53" t="s">
        <v>348</v>
      </c>
      <c r="G23" s="53" t="s">
        <v>127</v>
      </c>
      <c r="H23" s="1" t="s">
        <v>344</v>
      </c>
      <c r="I23" s="1" t="s">
        <v>37</v>
      </c>
      <c r="J23" s="73" t="s">
        <v>66</v>
      </c>
      <c r="K23" s="1" t="s">
        <v>13</v>
      </c>
      <c r="L23" s="83" t="str">
        <f t="shared" si="0"/>
        <v>A</v>
      </c>
      <c r="M23" s="40"/>
      <c r="N23" s="84" t="s">
        <v>69</v>
      </c>
      <c r="O23" s="10">
        <v>1047800</v>
      </c>
      <c r="P23" s="85"/>
      <c r="Q23" s="86">
        <f t="shared" si="1"/>
        <v>0</v>
      </c>
      <c r="R23" s="87">
        <f t="shared" si="2"/>
        <v>349266.66666666669</v>
      </c>
      <c r="S23" s="67">
        <v>7.28</v>
      </c>
      <c r="T23" s="88">
        <f t="shared" si="3"/>
        <v>2.4266666666666667</v>
      </c>
      <c r="U23" s="1" t="s">
        <v>68</v>
      </c>
      <c r="W23">
        <v>2544200</v>
      </c>
      <c r="X23" s="89">
        <f t="shared" si="4"/>
        <v>7.28</v>
      </c>
      <c r="AC23" s="72"/>
    </row>
    <row r="24" spans="2:29">
      <c r="B24" s="53" t="s">
        <v>8</v>
      </c>
      <c r="C24" s="53" t="s">
        <v>128</v>
      </c>
      <c r="D24" s="53" t="s">
        <v>128</v>
      </c>
      <c r="E24" s="95" t="s">
        <v>63</v>
      </c>
      <c r="F24" s="53" t="s">
        <v>349</v>
      </c>
      <c r="G24" s="53" t="s">
        <v>108</v>
      </c>
      <c r="H24" s="1" t="s">
        <v>342</v>
      </c>
      <c r="I24" s="1" t="s">
        <v>37</v>
      </c>
      <c r="J24" s="73" t="s">
        <v>66</v>
      </c>
      <c r="K24" s="1" t="s">
        <v>13</v>
      </c>
      <c r="L24" s="83" t="str">
        <f t="shared" si="0"/>
        <v>A</v>
      </c>
      <c r="M24" s="40"/>
      <c r="N24" s="84" t="s">
        <v>69</v>
      </c>
      <c r="O24" s="10">
        <v>10813500</v>
      </c>
      <c r="P24"/>
      <c r="Q24" s="86">
        <f t="shared" si="1"/>
        <v>0</v>
      </c>
      <c r="R24" s="87">
        <f t="shared" si="2"/>
        <v>3604500</v>
      </c>
      <c r="S24" s="67">
        <v>6.82</v>
      </c>
      <c r="T24" s="88">
        <f t="shared" si="3"/>
        <v>2.2733333333333334</v>
      </c>
      <c r="U24" s="1" t="s">
        <v>68</v>
      </c>
      <c r="W24">
        <v>24590500</v>
      </c>
      <c r="X24" s="89">
        <f t="shared" si="4"/>
        <v>6.82</v>
      </c>
      <c r="AC24" s="72"/>
    </row>
    <row r="25" spans="2:29">
      <c r="B25" s="53" t="s">
        <v>8</v>
      </c>
      <c r="C25" s="53" t="s">
        <v>130</v>
      </c>
      <c r="D25" s="53" t="s">
        <v>130</v>
      </c>
      <c r="E25" s="95" t="s">
        <v>63</v>
      </c>
      <c r="F25" s="53" t="s">
        <v>350</v>
      </c>
      <c r="G25" s="53" t="s">
        <v>108</v>
      </c>
      <c r="H25" s="1" t="s">
        <v>342</v>
      </c>
      <c r="I25" s="1" t="s">
        <v>37</v>
      </c>
      <c r="J25" s="73" t="s">
        <v>66</v>
      </c>
      <c r="K25" s="1" t="s">
        <v>13</v>
      </c>
      <c r="L25" s="83" t="str">
        <f t="shared" si="0"/>
        <v>A</v>
      </c>
      <c r="M25" s="40"/>
      <c r="N25" s="84" t="s">
        <v>69</v>
      </c>
      <c r="O25" s="10">
        <v>36415600</v>
      </c>
      <c r="P25" s="85"/>
      <c r="Q25" s="86">
        <f t="shared" si="1"/>
        <v>0</v>
      </c>
      <c r="R25" s="87">
        <f t="shared" si="2"/>
        <v>12138533.333333334</v>
      </c>
      <c r="S25" s="67">
        <v>6.64</v>
      </c>
      <c r="T25" s="88">
        <f t="shared" si="3"/>
        <v>2.2133333333333334</v>
      </c>
      <c r="U25" s="1" t="s">
        <v>68</v>
      </c>
      <c r="W25">
        <v>80584100</v>
      </c>
      <c r="X25" s="89">
        <f t="shared" si="4"/>
        <v>6.64</v>
      </c>
      <c r="AC25" s="72"/>
    </row>
    <row r="26" spans="2:29">
      <c r="B26" s="53" t="s">
        <v>8</v>
      </c>
      <c r="C26" s="53" t="s">
        <v>133</v>
      </c>
      <c r="D26" s="53" t="s">
        <v>134</v>
      </c>
      <c r="E26" s="95" t="s">
        <v>63</v>
      </c>
      <c r="F26" s="53" t="s">
        <v>135</v>
      </c>
      <c r="G26" s="53" t="s">
        <v>73</v>
      </c>
      <c r="H26" s="1" t="s">
        <v>342</v>
      </c>
      <c r="I26" s="1" t="s">
        <v>37</v>
      </c>
      <c r="J26" s="73" t="s">
        <v>66</v>
      </c>
      <c r="K26" s="1" t="s">
        <v>13</v>
      </c>
      <c r="L26" s="83" t="str">
        <f t="shared" si="0"/>
        <v>A</v>
      </c>
      <c r="M26" s="40"/>
      <c r="N26" s="84" t="s">
        <v>69</v>
      </c>
      <c r="O26" s="10">
        <v>3705800</v>
      </c>
      <c r="P26" s="85"/>
      <c r="Q26" s="86">
        <f t="shared" si="1"/>
        <v>0</v>
      </c>
      <c r="R26" s="87">
        <f t="shared" si="2"/>
        <v>1235266.6666666667</v>
      </c>
      <c r="S26" s="67">
        <v>5.04</v>
      </c>
      <c r="T26" s="88">
        <f t="shared" si="3"/>
        <v>1.68</v>
      </c>
      <c r="U26" s="1" t="s">
        <v>68</v>
      </c>
      <c r="W26">
        <v>6230800</v>
      </c>
      <c r="X26" s="89">
        <f t="shared" si="4"/>
        <v>5.04</v>
      </c>
      <c r="AC26" s="72"/>
    </row>
    <row r="27" spans="2:29">
      <c r="B27" s="53" t="s">
        <v>8</v>
      </c>
      <c r="C27" s="53" t="s">
        <v>136</v>
      </c>
      <c r="D27" s="53" t="s">
        <v>136</v>
      </c>
      <c r="E27" s="95" t="s">
        <v>63</v>
      </c>
      <c r="F27" s="53" t="s">
        <v>137</v>
      </c>
      <c r="G27" s="53" t="s">
        <v>76</v>
      </c>
      <c r="H27" s="1" t="s">
        <v>342</v>
      </c>
      <c r="I27" s="1" t="s">
        <v>37</v>
      </c>
      <c r="J27" s="73" t="s">
        <v>66</v>
      </c>
      <c r="K27" s="1" t="s">
        <v>13</v>
      </c>
      <c r="L27" s="83" t="str">
        <f t="shared" si="0"/>
        <v>A</v>
      </c>
      <c r="M27" s="40"/>
      <c r="N27" s="84" t="s">
        <v>69</v>
      </c>
      <c r="O27" s="10">
        <v>162000</v>
      </c>
      <c r="P27" s="85"/>
      <c r="Q27" s="86">
        <f t="shared" si="1"/>
        <v>0</v>
      </c>
      <c r="R27" s="87">
        <f t="shared" si="2"/>
        <v>54000</v>
      </c>
      <c r="S27" s="67">
        <v>7.95</v>
      </c>
      <c r="T27" s="88">
        <f t="shared" si="3"/>
        <v>2.65</v>
      </c>
      <c r="U27" s="1" t="s">
        <v>68</v>
      </c>
      <c r="W27">
        <v>429200</v>
      </c>
      <c r="X27" s="89">
        <f t="shared" si="4"/>
        <v>7.95</v>
      </c>
      <c r="AC27" s="72"/>
    </row>
    <row r="28" spans="2:29">
      <c r="B28" s="53" t="s">
        <v>8</v>
      </c>
      <c r="C28" s="53" t="s">
        <v>138</v>
      </c>
      <c r="D28" s="53" t="s">
        <v>138</v>
      </c>
      <c r="E28" s="95" t="s">
        <v>63</v>
      </c>
      <c r="F28" s="53" t="s">
        <v>139</v>
      </c>
      <c r="G28" s="53" t="s">
        <v>105</v>
      </c>
      <c r="H28" s="1" t="s">
        <v>341</v>
      </c>
      <c r="I28" s="1" t="s">
        <v>37</v>
      </c>
      <c r="J28" s="73" t="s">
        <v>66</v>
      </c>
      <c r="K28" s="1" t="s">
        <v>354</v>
      </c>
      <c r="L28" s="83" t="str">
        <f t="shared" si="0"/>
        <v>D</v>
      </c>
      <c r="M28" s="40" t="s">
        <v>332</v>
      </c>
      <c r="N28" s="84" t="s">
        <v>333</v>
      </c>
      <c r="O28" s="10">
        <v>500</v>
      </c>
      <c r="P28" s="85"/>
      <c r="Q28" s="86">
        <f t="shared" si="1"/>
        <v>0</v>
      </c>
      <c r="R28" s="87">
        <f t="shared" si="2"/>
        <v>166.66666666666666</v>
      </c>
      <c r="S28" s="67">
        <v>0</v>
      </c>
      <c r="T28" s="88">
        <f t="shared" si="3"/>
        <v>0</v>
      </c>
      <c r="U28" s="1" t="s">
        <v>334</v>
      </c>
      <c r="W28">
        <v>0</v>
      </c>
      <c r="X28" s="89">
        <f t="shared" si="4"/>
        <v>0</v>
      </c>
      <c r="AC28" s="72"/>
    </row>
    <row r="29" spans="2:29">
      <c r="B29" s="53" t="s">
        <v>8</v>
      </c>
      <c r="C29" s="53" t="s">
        <v>140</v>
      </c>
      <c r="D29" s="53" t="s">
        <v>141</v>
      </c>
      <c r="E29" s="95" t="s">
        <v>63</v>
      </c>
      <c r="F29" s="53" t="s">
        <v>142</v>
      </c>
      <c r="G29" s="53" t="s">
        <v>65</v>
      </c>
      <c r="H29" s="1" t="s">
        <v>341</v>
      </c>
      <c r="I29" s="1" t="s">
        <v>37</v>
      </c>
      <c r="J29" s="73" t="s">
        <v>66</v>
      </c>
      <c r="K29" s="1" t="s">
        <v>13</v>
      </c>
      <c r="L29" s="83" t="str">
        <f t="shared" si="0"/>
        <v>A</v>
      </c>
      <c r="M29" s="40"/>
      <c r="N29" s="84" t="s">
        <v>69</v>
      </c>
      <c r="O29" s="10">
        <v>683430</v>
      </c>
      <c r="P29" s="85"/>
      <c r="Q29" s="86">
        <f t="shared" si="1"/>
        <v>0</v>
      </c>
      <c r="R29" s="87">
        <f t="shared" si="2"/>
        <v>227810</v>
      </c>
      <c r="S29" s="67">
        <v>4.75</v>
      </c>
      <c r="T29" s="88">
        <f t="shared" si="3"/>
        <v>1.5833333333333333</v>
      </c>
      <c r="U29" s="68" t="s">
        <v>68</v>
      </c>
      <c r="W29">
        <v>1081310</v>
      </c>
      <c r="X29" s="89">
        <f t="shared" si="4"/>
        <v>4.75</v>
      </c>
      <c r="AC29" s="72"/>
    </row>
    <row r="30" spans="2:29">
      <c r="B30" s="53" t="s">
        <v>8</v>
      </c>
      <c r="C30" s="53" t="s">
        <v>143</v>
      </c>
      <c r="D30" s="53" t="s">
        <v>144</v>
      </c>
      <c r="E30" s="95" t="s">
        <v>63</v>
      </c>
      <c r="F30" s="53" t="s">
        <v>145</v>
      </c>
      <c r="G30" s="53" t="s">
        <v>146</v>
      </c>
      <c r="H30" s="1" t="s">
        <v>344</v>
      </c>
      <c r="I30" s="1" t="s">
        <v>37</v>
      </c>
      <c r="J30" s="73" t="s">
        <v>66</v>
      </c>
      <c r="K30" s="1" t="s">
        <v>13</v>
      </c>
      <c r="L30" s="83" t="str">
        <f t="shared" si="0"/>
        <v>A</v>
      </c>
      <c r="M30" s="40"/>
      <c r="N30" s="84" t="s">
        <v>69</v>
      </c>
      <c r="O30" s="10">
        <v>5999460</v>
      </c>
      <c r="P30" s="85"/>
      <c r="Q30" s="86">
        <f t="shared" si="1"/>
        <v>0</v>
      </c>
      <c r="R30" s="87">
        <f t="shared" si="2"/>
        <v>1999820</v>
      </c>
      <c r="S30" s="67">
        <v>5.04</v>
      </c>
      <c r="T30" s="88">
        <f t="shared" si="3"/>
        <v>1.68</v>
      </c>
      <c r="U30" s="1" t="s">
        <v>68</v>
      </c>
      <c r="W30">
        <v>10088300</v>
      </c>
      <c r="X30" s="89">
        <f t="shared" si="4"/>
        <v>5.04</v>
      </c>
      <c r="AC30" s="72"/>
    </row>
    <row r="31" spans="2:29">
      <c r="B31" s="53" t="s">
        <v>8</v>
      </c>
      <c r="C31" s="53" t="s">
        <v>147</v>
      </c>
      <c r="D31" s="53" t="s">
        <v>147</v>
      </c>
      <c r="E31" s="95" t="s">
        <v>63</v>
      </c>
      <c r="F31" s="53" t="s">
        <v>148</v>
      </c>
      <c r="G31" s="53" t="s">
        <v>149</v>
      </c>
      <c r="H31" s="1" t="s">
        <v>344</v>
      </c>
      <c r="I31" s="1" t="s">
        <v>37</v>
      </c>
      <c r="J31" s="73" t="s">
        <v>66</v>
      </c>
      <c r="K31" s="1" t="s">
        <v>13</v>
      </c>
      <c r="L31" s="83" t="str">
        <f t="shared" si="0"/>
        <v>A</v>
      </c>
      <c r="M31" s="40"/>
      <c r="N31" s="84" t="s">
        <v>69</v>
      </c>
      <c r="O31" s="10">
        <v>121500</v>
      </c>
      <c r="P31" s="85"/>
      <c r="Q31" s="86">
        <f t="shared" si="1"/>
        <v>0</v>
      </c>
      <c r="R31" s="87">
        <f t="shared" si="2"/>
        <v>40500</v>
      </c>
      <c r="S31" s="67">
        <v>10.45</v>
      </c>
      <c r="T31" s="88">
        <f t="shared" si="3"/>
        <v>3.4833333333333329</v>
      </c>
      <c r="U31" s="1" t="s">
        <v>68</v>
      </c>
      <c r="W31">
        <v>423100</v>
      </c>
      <c r="X31" s="89">
        <f t="shared" si="4"/>
        <v>10.45</v>
      </c>
      <c r="AC31" s="72"/>
    </row>
    <row r="32" spans="2:29">
      <c r="B32" s="53" t="s">
        <v>8</v>
      </c>
      <c r="C32" s="53" t="s">
        <v>150</v>
      </c>
      <c r="D32" s="53" t="s">
        <v>150</v>
      </c>
      <c r="E32" s="95" t="s">
        <v>63</v>
      </c>
      <c r="F32" s="53" t="s">
        <v>151</v>
      </c>
      <c r="G32" s="53" t="s">
        <v>152</v>
      </c>
      <c r="H32" s="1" t="s">
        <v>344</v>
      </c>
      <c r="I32" s="1" t="s">
        <v>37</v>
      </c>
      <c r="J32" s="73" t="s">
        <v>66</v>
      </c>
      <c r="K32" s="1" t="s">
        <v>13</v>
      </c>
      <c r="L32" s="83" t="str">
        <f t="shared" si="0"/>
        <v>B</v>
      </c>
      <c r="M32" s="40"/>
      <c r="N32" s="84" t="s">
        <v>69</v>
      </c>
      <c r="O32" s="10">
        <v>14359860</v>
      </c>
      <c r="P32" s="85"/>
      <c r="Q32" s="86">
        <f t="shared" si="1"/>
        <v>0</v>
      </c>
      <c r="R32" s="87">
        <f t="shared" si="2"/>
        <v>4786620</v>
      </c>
      <c r="S32" s="67">
        <v>3.29</v>
      </c>
      <c r="T32" s="88">
        <f t="shared" si="3"/>
        <v>1.0966666666666667</v>
      </c>
      <c r="U32" s="1" t="s">
        <v>68</v>
      </c>
      <c r="W32">
        <v>15733170</v>
      </c>
      <c r="X32" s="89">
        <f t="shared" si="4"/>
        <v>3.29</v>
      </c>
      <c r="AC32" s="72"/>
    </row>
    <row r="33" spans="2:29">
      <c r="B33" s="53" t="s">
        <v>8</v>
      </c>
      <c r="C33" s="53" t="s">
        <v>154</v>
      </c>
      <c r="D33" s="53" t="s">
        <v>155</v>
      </c>
      <c r="E33" s="95" t="s">
        <v>63</v>
      </c>
      <c r="F33" s="53" t="s">
        <v>156</v>
      </c>
      <c r="G33" s="53" t="s">
        <v>157</v>
      </c>
      <c r="H33" s="1" t="s">
        <v>342</v>
      </c>
      <c r="I33" s="1" t="s">
        <v>37</v>
      </c>
      <c r="J33" s="73" t="s">
        <v>66</v>
      </c>
      <c r="K33" s="1" t="s">
        <v>13</v>
      </c>
      <c r="L33" s="83" t="str">
        <f t="shared" si="0"/>
        <v>A</v>
      </c>
      <c r="M33" s="40"/>
      <c r="N33" s="84" t="s">
        <v>69</v>
      </c>
      <c r="O33" s="10">
        <v>581200</v>
      </c>
      <c r="P33" s="85"/>
      <c r="Q33" s="86">
        <f t="shared" si="1"/>
        <v>0</v>
      </c>
      <c r="R33" s="87">
        <f t="shared" si="2"/>
        <v>193733.33333333334</v>
      </c>
      <c r="S33" s="67">
        <v>9.33</v>
      </c>
      <c r="T33" s="88">
        <f t="shared" si="3"/>
        <v>3.11</v>
      </c>
      <c r="U33" s="1" t="s">
        <v>68</v>
      </c>
      <c r="W33">
        <v>1808300</v>
      </c>
      <c r="X33" s="89">
        <f t="shared" si="4"/>
        <v>9.33</v>
      </c>
      <c r="AC33" s="72"/>
    </row>
    <row r="34" spans="2:29">
      <c r="B34" s="53" t="s">
        <v>8</v>
      </c>
      <c r="C34" s="53" t="s">
        <v>158</v>
      </c>
      <c r="D34" s="53" t="s">
        <v>159</v>
      </c>
      <c r="E34" s="95" t="s">
        <v>63</v>
      </c>
      <c r="F34" s="53" t="s">
        <v>160</v>
      </c>
      <c r="G34" s="53" t="s">
        <v>161</v>
      </c>
      <c r="H34" s="1" t="s">
        <v>344</v>
      </c>
      <c r="I34" s="1" t="s">
        <v>37</v>
      </c>
      <c r="J34" s="73" t="s">
        <v>66</v>
      </c>
      <c r="K34" s="1" t="s">
        <v>13</v>
      </c>
      <c r="L34" s="83" t="str">
        <f t="shared" si="0"/>
        <v>A</v>
      </c>
      <c r="M34" s="40"/>
      <c r="N34" s="84" t="s">
        <v>69</v>
      </c>
      <c r="O34" s="10">
        <v>3118500</v>
      </c>
      <c r="P34" s="85"/>
      <c r="Q34" s="86">
        <f t="shared" si="1"/>
        <v>0</v>
      </c>
      <c r="R34" s="87">
        <f t="shared" si="2"/>
        <v>1039500</v>
      </c>
      <c r="S34" s="67">
        <v>6.79</v>
      </c>
      <c r="T34" s="88">
        <f t="shared" si="3"/>
        <v>2.2633333333333332</v>
      </c>
      <c r="U34" s="1" t="s">
        <v>68</v>
      </c>
      <c r="W34">
        <v>7060800</v>
      </c>
      <c r="X34" s="89">
        <f t="shared" si="4"/>
        <v>6.79</v>
      </c>
      <c r="AC34" s="72"/>
    </row>
    <row r="35" spans="2:29">
      <c r="B35" s="53" t="s">
        <v>8</v>
      </c>
      <c r="C35" s="53" t="s">
        <v>162</v>
      </c>
      <c r="D35" s="53" t="s">
        <v>163</v>
      </c>
      <c r="E35" s="95" t="s">
        <v>63</v>
      </c>
      <c r="F35" s="53" t="s">
        <v>164</v>
      </c>
      <c r="G35" s="53" t="s">
        <v>114</v>
      </c>
      <c r="H35" s="1" t="s">
        <v>344</v>
      </c>
      <c r="I35" s="1" t="s">
        <v>37</v>
      </c>
      <c r="J35" s="73" t="s">
        <v>66</v>
      </c>
      <c r="K35" s="1" t="s">
        <v>13</v>
      </c>
      <c r="L35" s="83" t="str">
        <f t="shared" si="0"/>
        <v>A</v>
      </c>
      <c r="M35" s="40"/>
      <c r="N35" s="84" t="s">
        <v>69</v>
      </c>
      <c r="O35" s="10">
        <v>3339100</v>
      </c>
      <c r="P35" s="85"/>
      <c r="Q35" s="86">
        <f t="shared" si="1"/>
        <v>0</v>
      </c>
      <c r="R35" s="87">
        <f t="shared" si="2"/>
        <v>1113033.3333333333</v>
      </c>
      <c r="S35" s="67">
        <v>6.35</v>
      </c>
      <c r="T35" s="88">
        <f t="shared" si="3"/>
        <v>2.1166666666666667</v>
      </c>
      <c r="U35" s="1" t="s">
        <v>68</v>
      </c>
      <c r="W35">
        <v>7062600</v>
      </c>
      <c r="X35" s="89">
        <f t="shared" si="4"/>
        <v>6.35</v>
      </c>
      <c r="AC35" s="72"/>
    </row>
    <row r="36" spans="2:29">
      <c r="B36" s="53" t="s">
        <v>8</v>
      </c>
      <c r="C36" s="53" t="s">
        <v>165</v>
      </c>
      <c r="D36" s="53" t="s">
        <v>165</v>
      </c>
      <c r="E36" s="95" t="s">
        <v>63</v>
      </c>
      <c r="F36" s="53" t="s">
        <v>166</v>
      </c>
      <c r="G36" s="53" t="s">
        <v>119</v>
      </c>
      <c r="H36" s="1" t="s">
        <v>344</v>
      </c>
      <c r="I36" s="1" t="s">
        <v>37</v>
      </c>
      <c r="J36" s="73" t="s">
        <v>66</v>
      </c>
      <c r="K36" s="1" t="s">
        <v>13</v>
      </c>
      <c r="L36" s="83" t="str">
        <f t="shared" si="0"/>
        <v>A</v>
      </c>
      <c r="M36" s="40"/>
      <c r="N36" s="84" t="s">
        <v>69</v>
      </c>
      <c r="O36" s="10">
        <v>976000</v>
      </c>
      <c r="P36" s="85"/>
      <c r="Q36" s="86">
        <f t="shared" si="1"/>
        <v>0</v>
      </c>
      <c r="R36" s="87">
        <f t="shared" si="2"/>
        <v>325333.33333333331</v>
      </c>
      <c r="S36" s="67">
        <v>8.09</v>
      </c>
      <c r="T36" s="88">
        <f t="shared" si="3"/>
        <v>2.6966666666666668</v>
      </c>
      <c r="U36" s="1" t="s">
        <v>68</v>
      </c>
      <c r="W36">
        <v>2633500</v>
      </c>
      <c r="X36" s="89">
        <f t="shared" si="4"/>
        <v>8.09</v>
      </c>
      <c r="AC36" s="72"/>
    </row>
    <row r="37" spans="2:29">
      <c r="B37" s="53" t="s">
        <v>8</v>
      </c>
      <c r="C37" s="53" t="s">
        <v>167</v>
      </c>
      <c r="D37" s="53" t="s">
        <v>167</v>
      </c>
      <c r="E37" s="95" t="s">
        <v>63</v>
      </c>
      <c r="F37" s="53" t="s">
        <v>168</v>
      </c>
      <c r="G37" s="53" t="s">
        <v>169</v>
      </c>
      <c r="H37" s="1" t="s">
        <v>341</v>
      </c>
      <c r="I37" s="1" t="s">
        <v>37</v>
      </c>
      <c r="J37" s="73" t="s">
        <v>66</v>
      </c>
      <c r="K37" s="1" t="s">
        <v>354</v>
      </c>
      <c r="L37" s="83" t="str">
        <f t="shared" si="0"/>
        <v>D</v>
      </c>
      <c r="M37" s="40" t="s">
        <v>332</v>
      </c>
      <c r="N37" s="84" t="s">
        <v>333</v>
      </c>
      <c r="O37" s="10">
        <v>3906</v>
      </c>
      <c r="P37" s="85"/>
      <c r="Q37" s="86">
        <f t="shared" si="1"/>
        <v>0</v>
      </c>
      <c r="R37" s="87">
        <f t="shared" si="2"/>
        <v>1302</v>
      </c>
      <c r="S37" s="67">
        <v>0</v>
      </c>
      <c r="T37" s="88">
        <f t="shared" si="3"/>
        <v>0</v>
      </c>
      <c r="U37" s="1" t="s">
        <v>334</v>
      </c>
      <c r="W37">
        <v>0</v>
      </c>
      <c r="X37" s="89">
        <f t="shared" si="4"/>
        <v>0</v>
      </c>
      <c r="AC37" s="72"/>
    </row>
    <row r="38" spans="2:29">
      <c r="B38" s="53" t="s">
        <v>8</v>
      </c>
      <c r="C38" s="53" t="s">
        <v>170</v>
      </c>
      <c r="D38" s="53" t="s">
        <v>170</v>
      </c>
      <c r="E38" s="95" t="s">
        <v>63</v>
      </c>
      <c r="F38" s="53" t="s">
        <v>171</v>
      </c>
      <c r="G38" s="53" t="s">
        <v>73</v>
      </c>
      <c r="H38" s="1" t="s">
        <v>341</v>
      </c>
      <c r="I38" s="1" t="s">
        <v>37</v>
      </c>
      <c r="J38" s="73" t="s">
        <v>66</v>
      </c>
      <c r="K38" s="1" t="s">
        <v>354</v>
      </c>
      <c r="L38" s="83" t="str">
        <f t="shared" si="0"/>
        <v>D</v>
      </c>
      <c r="M38" s="40" t="s">
        <v>332</v>
      </c>
      <c r="N38" s="84" t="s">
        <v>333</v>
      </c>
      <c r="O38" s="10">
        <v>30940</v>
      </c>
      <c r="P38" s="85"/>
      <c r="Q38" s="86">
        <f t="shared" si="1"/>
        <v>0</v>
      </c>
      <c r="R38" s="87">
        <f t="shared" si="2"/>
        <v>10313.333333333334</v>
      </c>
      <c r="S38" s="67">
        <v>0</v>
      </c>
      <c r="T38" s="88">
        <f t="shared" si="3"/>
        <v>0</v>
      </c>
      <c r="U38" s="1" t="s">
        <v>334</v>
      </c>
      <c r="W38">
        <v>0</v>
      </c>
      <c r="X38" s="89">
        <f t="shared" si="4"/>
        <v>0</v>
      </c>
      <c r="AC38" s="72"/>
    </row>
    <row r="39" spans="2:29">
      <c r="B39" s="53" t="s">
        <v>8</v>
      </c>
      <c r="C39" s="53" t="s">
        <v>172</v>
      </c>
      <c r="D39" s="53" t="s">
        <v>172</v>
      </c>
      <c r="E39" s="95" t="s">
        <v>63</v>
      </c>
      <c r="F39" s="53" t="s">
        <v>173</v>
      </c>
      <c r="G39" s="53" t="s">
        <v>76</v>
      </c>
      <c r="H39" s="1" t="s">
        <v>341</v>
      </c>
      <c r="I39" s="1" t="s">
        <v>37</v>
      </c>
      <c r="J39" s="73" t="s">
        <v>66</v>
      </c>
      <c r="K39" s="1" t="s">
        <v>354</v>
      </c>
      <c r="L39" s="83" t="str">
        <f t="shared" si="0"/>
        <v>D</v>
      </c>
      <c r="M39" s="40" t="s">
        <v>332</v>
      </c>
      <c r="N39" s="84" t="s">
        <v>333</v>
      </c>
      <c r="O39" s="10">
        <v>1624</v>
      </c>
      <c r="P39" s="85"/>
      <c r="Q39" s="86">
        <f t="shared" si="1"/>
        <v>0</v>
      </c>
      <c r="R39" s="87">
        <f t="shared" si="2"/>
        <v>541.33333333333337</v>
      </c>
      <c r="S39" s="67">
        <v>0</v>
      </c>
      <c r="T39" s="88">
        <f t="shared" si="3"/>
        <v>0</v>
      </c>
      <c r="U39" s="1" t="s">
        <v>334</v>
      </c>
      <c r="W39">
        <v>0</v>
      </c>
      <c r="X39" s="89">
        <f t="shared" si="4"/>
        <v>0</v>
      </c>
      <c r="AC39" s="72"/>
    </row>
    <row r="40" spans="2:29">
      <c r="B40" s="53" t="s">
        <v>8</v>
      </c>
      <c r="C40" s="53" t="s">
        <v>174</v>
      </c>
      <c r="D40" s="53" t="s">
        <v>174</v>
      </c>
      <c r="E40" s="95" t="s">
        <v>63</v>
      </c>
      <c r="F40" s="53" t="s">
        <v>175</v>
      </c>
      <c r="G40" s="53" t="s">
        <v>169</v>
      </c>
      <c r="H40" s="1" t="s">
        <v>344</v>
      </c>
      <c r="I40" s="1" t="s">
        <v>37</v>
      </c>
      <c r="J40" s="73" t="s">
        <v>66</v>
      </c>
      <c r="K40" s="1" t="s">
        <v>13</v>
      </c>
      <c r="L40" s="83" t="str">
        <f t="shared" si="0"/>
        <v>A</v>
      </c>
      <c r="M40" s="40"/>
      <c r="N40" s="84" t="s">
        <v>69</v>
      </c>
      <c r="O40" s="10">
        <v>34874</v>
      </c>
      <c r="P40" s="85"/>
      <c r="Q40" s="86">
        <f t="shared" si="1"/>
        <v>0</v>
      </c>
      <c r="R40" s="87">
        <f t="shared" si="2"/>
        <v>11624.666666666666</v>
      </c>
      <c r="S40" s="67">
        <v>8.18</v>
      </c>
      <c r="T40" s="88">
        <f t="shared" si="3"/>
        <v>2.7266666666666666</v>
      </c>
      <c r="U40" s="1" t="s">
        <v>68</v>
      </c>
      <c r="W40">
        <v>95088</v>
      </c>
      <c r="X40" s="89">
        <f t="shared" si="4"/>
        <v>8.18</v>
      </c>
      <c r="AC40" s="72"/>
    </row>
    <row r="41" spans="2:29">
      <c r="B41" s="53" t="s">
        <v>8</v>
      </c>
      <c r="C41" s="53" t="s">
        <v>176</v>
      </c>
      <c r="D41" s="53" t="s">
        <v>176</v>
      </c>
      <c r="E41" s="95" t="s">
        <v>63</v>
      </c>
      <c r="F41" s="53" t="s">
        <v>177</v>
      </c>
      <c r="G41" s="53" t="s">
        <v>73</v>
      </c>
      <c r="H41" s="1" t="s">
        <v>341</v>
      </c>
      <c r="I41" s="1" t="s">
        <v>37</v>
      </c>
      <c r="J41" s="73" t="s">
        <v>66</v>
      </c>
      <c r="K41" s="1" t="s">
        <v>13</v>
      </c>
      <c r="L41" s="83" t="str">
        <f t="shared" si="0"/>
        <v>A</v>
      </c>
      <c r="M41" s="40"/>
      <c r="N41" s="84" t="s">
        <v>69</v>
      </c>
      <c r="O41" s="10">
        <v>425268</v>
      </c>
      <c r="P41" s="85"/>
      <c r="Q41" s="86">
        <f t="shared" si="1"/>
        <v>0</v>
      </c>
      <c r="R41" s="87">
        <f t="shared" si="2"/>
        <v>141756</v>
      </c>
      <c r="S41" s="67">
        <v>10.69</v>
      </c>
      <c r="T41" s="88">
        <f t="shared" si="3"/>
        <v>3.563333333333333</v>
      </c>
      <c r="U41" s="1" t="s">
        <v>68</v>
      </c>
      <c r="W41">
        <v>1515192</v>
      </c>
      <c r="X41" s="89">
        <f t="shared" si="4"/>
        <v>10.69</v>
      </c>
      <c r="AC41" s="72"/>
    </row>
    <row r="42" spans="2:29">
      <c r="B42" s="53" t="s">
        <v>8</v>
      </c>
      <c r="C42" s="53" t="s">
        <v>178</v>
      </c>
      <c r="D42" s="53" t="s">
        <v>178</v>
      </c>
      <c r="E42" s="95" t="s">
        <v>63</v>
      </c>
      <c r="F42" s="53" t="s">
        <v>179</v>
      </c>
      <c r="G42" s="53" t="s">
        <v>76</v>
      </c>
      <c r="H42" s="1" t="s">
        <v>341</v>
      </c>
      <c r="I42" s="1" t="s">
        <v>37</v>
      </c>
      <c r="J42" s="73" t="s">
        <v>66</v>
      </c>
      <c r="K42" s="1" t="s">
        <v>13</v>
      </c>
      <c r="L42" s="83" t="str">
        <f t="shared" si="0"/>
        <v>A</v>
      </c>
      <c r="M42" s="40"/>
      <c r="N42" s="84" t="s">
        <v>69</v>
      </c>
      <c r="O42" s="10">
        <v>38864</v>
      </c>
      <c r="P42" s="85"/>
      <c r="Q42" s="86">
        <f t="shared" si="1"/>
        <v>0</v>
      </c>
      <c r="R42" s="87">
        <f t="shared" si="2"/>
        <v>12954.666666666666</v>
      </c>
      <c r="S42" s="67">
        <v>15.83</v>
      </c>
      <c r="T42" s="88">
        <f t="shared" si="3"/>
        <v>5.2766666666666664</v>
      </c>
      <c r="U42" s="1" t="s">
        <v>68</v>
      </c>
      <c r="W42">
        <v>205072</v>
      </c>
      <c r="X42" s="89">
        <f t="shared" si="4"/>
        <v>15.83</v>
      </c>
      <c r="AC42" s="72"/>
    </row>
    <row r="43" spans="2:29">
      <c r="B43" s="53" t="s">
        <v>8</v>
      </c>
      <c r="C43" s="53" t="s">
        <v>180</v>
      </c>
      <c r="D43" s="53" t="s">
        <v>181</v>
      </c>
      <c r="E43" s="95" t="s">
        <v>63</v>
      </c>
      <c r="F43" s="53" t="s">
        <v>182</v>
      </c>
      <c r="G43" s="53" t="s">
        <v>80</v>
      </c>
      <c r="H43" s="1" t="s">
        <v>342</v>
      </c>
      <c r="I43" s="1" t="s">
        <v>37</v>
      </c>
      <c r="J43" s="73" t="s">
        <v>66</v>
      </c>
      <c r="K43" s="1" t="s">
        <v>13</v>
      </c>
      <c r="L43" s="83" t="str">
        <f t="shared" si="0"/>
        <v>A</v>
      </c>
      <c r="M43" s="40"/>
      <c r="N43" s="84" t="s">
        <v>69</v>
      </c>
      <c r="O43" s="10">
        <v>5178900</v>
      </c>
      <c r="P43" s="85"/>
      <c r="Q43" s="86">
        <f t="shared" si="1"/>
        <v>0</v>
      </c>
      <c r="R43" s="87">
        <f t="shared" si="2"/>
        <v>1726300</v>
      </c>
      <c r="S43" s="67">
        <v>6.75</v>
      </c>
      <c r="T43" s="88">
        <f t="shared" si="3"/>
        <v>2.25</v>
      </c>
      <c r="U43" s="1" t="s">
        <v>68</v>
      </c>
      <c r="W43">
        <v>11660500</v>
      </c>
      <c r="X43" s="89">
        <f t="shared" si="4"/>
        <v>6.75</v>
      </c>
      <c r="AC43" s="72"/>
    </row>
    <row r="44" spans="2:29">
      <c r="B44" s="53" t="s">
        <v>8</v>
      </c>
      <c r="C44" s="53" t="s">
        <v>183</v>
      </c>
      <c r="D44" s="53" t="s">
        <v>183</v>
      </c>
      <c r="E44" s="95" t="s">
        <v>63</v>
      </c>
      <c r="F44" s="53" t="s">
        <v>184</v>
      </c>
      <c r="G44" s="53" t="s">
        <v>185</v>
      </c>
      <c r="H44" s="1" t="s">
        <v>342</v>
      </c>
      <c r="I44" s="1" t="s">
        <v>37</v>
      </c>
      <c r="J44" s="73" t="s">
        <v>66</v>
      </c>
      <c r="K44" s="1" t="s">
        <v>13</v>
      </c>
      <c r="L44" s="83" t="str">
        <f t="shared" si="0"/>
        <v>A</v>
      </c>
      <c r="M44" s="40"/>
      <c r="N44" s="84" t="s">
        <v>69</v>
      </c>
      <c r="O44" s="10">
        <v>2418300</v>
      </c>
      <c r="P44" s="85"/>
      <c r="Q44" s="86">
        <f t="shared" si="1"/>
        <v>0</v>
      </c>
      <c r="R44" s="87">
        <f t="shared" si="2"/>
        <v>806100</v>
      </c>
      <c r="S44" s="67">
        <v>5.24</v>
      </c>
      <c r="T44" s="88">
        <f t="shared" si="3"/>
        <v>1.7466666666666668</v>
      </c>
      <c r="U44" s="68" t="s">
        <v>68</v>
      </c>
      <c r="W44">
        <v>4224500</v>
      </c>
      <c r="X44" s="89">
        <f t="shared" si="4"/>
        <v>5.24</v>
      </c>
      <c r="AC44" s="72"/>
    </row>
    <row r="45" spans="2:29">
      <c r="B45" s="53" t="s">
        <v>8</v>
      </c>
      <c r="C45" s="53" t="s">
        <v>186</v>
      </c>
      <c r="D45" s="53" t="s">
        <v>187</v>
      </c>
      <c r="E45" s="95" t="s">
        <v>63</v>
      </c>
      <c r="F45" s="53" t="s">
        <v>188</v>
      </c>
      <c r="G45" s="53" t="s">
        <v>189</v>
      </c>
      <c r="H45" s="1" t="s">
        <v>344</v>
      </c>
      <c r="I45" s="1" t="s">
        <v>37</v>
      </c>
      <c r="J45" s="73" t="s">
        <v>66</v>
      </c>
      <c r="K45" s="1" t="s">
        <v>13</v>
      </c>
      <c r="L45" s="83" t="str">
        <f t="shared" si="0"/>
        <v>A</v>
      </c>
      <c r="M45" s="40"/>
      <c r="N45" s="84" t="s">
        <v>69</v>
      </c>
      <c r="O45" s="10">
        <v>2901800</v>
      </c>
      <c r="P45" s="85"/>
      <c r="Q45" s="86">
        <f t="shared" si="1"/>
        <v>0</v>
      </c>
      <c r="R45" s="87">
        <f t="shared" si="2"/>
        <v>967266.66666666663</v>
      </c>
      <c r="S45" s="67">
        <v>6.14</v>
      </c>
      <c r="T45" s="88">
        <f t="shared" si="3"/>
        <v>2.0466666666666664</v>
      </c>
      <c r="U45" s="1" t="s">
        <v>68</v>
      </c>
      <c r="W45">
        <v>5943600</v>
      </c>
      <c r="X45" s="89">
        <f t="shared" si="4"/>
        <v>6.14</v>
      </c>
      <c r="AC45" s="72"/>
    </row>
    <row r="46" spans="2:29">
      <c r="B46" s="53" t="s">
        <v>8</v>
      </c>
      <c r="C46" s="53" t="s">
        <v>190</v>
      </c>
      <c r="D46" s="53" t="s">
        <v>191</v>
      </c>
      <c r="E46" s="95" t="s">
        <v>63</v>
      </c>
      <c r="F46" s="53" t="s">
        <v>192</v>
      </c>
      <c r="G46" s="53" t="s">
        <v>65</v>
      </c>
      <c r="H46" s="1" t="s">
        <v>344</v>
      </c>
      <c r="I46" s="1" t="s">
        <v>37</v>
      </c>
      <c r="J46" s="73" t="s">
        <v>66</v>
      </c>
      <c r="K46" s="1" t="s">
        <v>13</v>
      </c>
      <c r="L46" s="83" t="str">
        <f t="shared" si="0"/>
        <v>A</v>
      </c>
      <c r="M46" s="40"/>
      <c r="N46" s="84" t="s">
        <v>69</v>
      </c>
      <c r="O46" s="10">
        <v>5579200</v>
      </c>
      <c r="P46" s="85"/>
      <c r="Q46" s="86">
        <f t="shared" si="1"/>
        <v>0</v>
      </c>
      <c r="R46" s="87">
        <f t="shared" si="2"/>
        <v>1859733.3333333333</v>
      </c>
      <c r="S46" s="67">
        <v>7.27</v>
      </c>
      <c r="T46" s="88">
        <f t="shared" si="3"/>
        <v>2.4233333333333333</v>
      </c>
      <c r="U46" s="1" t="s">
        <v>68</v>
      </c>
      <c r="W46">
        <v>13519300</v>
      </c>
      <c r="X46" s="89">
        <f t="shared" si="4"/>
        <v>7.27</v>
      </c>
      <c r="AC46" s="72"/>
    </row>
    <row r="47" spans="2:29">
      <c r="B47" s="53" t="s">
        <v>8</v>
      </c>
      <c r="C47" s="53" t="s">
        <v>193</v>
      </c>
      <c r="D47" s="53" t="s">
        <v>194</v>
      </c>
      <c r="E47" s="95" t="s">
        <v>63</v>
      </c>
      <c r="F47" s="53" t="s">
        <v>195</v>
      </c>
      <c r="G47" s="53" t="s">
        <v>73</v>
      </c>
      <c r="H47" s="1" t="s">
        <v>344</v>
      </c>
      <c r="I47" s="1" t="s">
        <v>37</v>
      </c>
      <c r="J47" s="73" t="s">
        <v>66</v>
      </c>
      <c r="K47" s="1" t="s">
        <v>13</v>
      </c>
      <c r="L47" s="83" t="str">
        <f t="shared" si="0"/>
        <v>A</v>
      </c>
      <c r="M47" s="40"/>
      <c r="N47" s="84" t="s">
        <v>69</v>
      </c>
      <c r="O47" s="10">
        <v>1978800</v>
      </c>
      <c r="P47" s="85"/>
      <c r="Q47" s="86">
        <f t="shared" si="1"/>
        <v>0</v>
      </c>
      <c r="R47" s="87">
        <f t="shared" si="2"/>
        <v>659600</v>
      </c>
      <c r="S47" s="67">
        <v>7.56</v>
      </c>
      <c r="T47" s="88">
        <f t="shared" si="3"/>
        <v>2.52</v>
      </c>
      <c r="U47" s="1" t="s">
        <v>68</v>
      </c>
      <c r="W47">
        <v>4986900</v>
      </c>
      <c r="X47" s="89">
        <f t="shared" si="4"/>
        <v>7.56</v>
      </c>
      <c r="AC47" s="72"/>
    </row>
    <row r="48" spans="2:29">
      <c r="B48" s="53" t="s">
        <v>8</v>
      </c>
      <c r="C48" s="53" t="s">
        <v>196</v>
      </c>
      <c r="D48" s="53" t="s">
        <v>197</v>
      </c>
      <c r="E48" s="95" t="s">
        <v>63</v>
      </c>
      <c r="F48" s="53" t="s">
        <v>198</v>
      </c>
      <c r="G48" s="53" t="s">
        <v>76</v>
      </c>
      <c r="H48" s="1" t="s">
        <v>341</v>
      </c>
      <c r="I48" s="1" t="s">
        <v>37</v>
      </c>
      <c r="J48" s="73" t="s">
        <v>66</v>
      </c>
      <c r="K48" s="1" t="s">
        <v>13</v>
      </c>
      <c r="L48" s="83" t="str">
        <f t="shared" si="0"/>
        <v>A</v>
      </c>
      <c r="M48" s="40"/>
      <c r="N48" s="84" t="s">
        <v>69</v>
      </c>
      <c r="O48" s="10">
        <v>4299040</v>
      </c>
      <c r="P48" s="85"/>
      <c r="Q48" s="86">
        <f t="shared" si="1"/>
        <v>0</v>
      </c>
      <c r="R48" s="87">
        <f t="shared" si="2"/>
        <v>1433013.3333333333</v>
      </c>
      <c r="S48" s="67">
        <v>12.75</v>
      </c>
      <c r="T48" s="88">
        <f t="shared" si="3"/>
        <v>4.25</v>
      </c>
      <c r="U48" s="1" t="s">
        <v>68</v>
      </c>
      <c r="W48">
        <v>18266440</v>
      </c>
      <c r="X48" s="89">
        <f t="shared" si="4"/>
        <v>12.75</v>
      </c>
      <c r="AC48" s="72"/>
    </row>
    <row r="49" spans="2:29">
      <c r="B49" s="53" t="s">
        <v>8</v>
      </c>
      <c r="C49" s="53" t="s">
        <v>199</v>
      </c>
      <c r="D49" s="53" t="s">
        <v>200</v>
      </c>
      <c r="E49" s="95" t="s">
        <v>63</v>
      </c>
      <c r="F49" s="53" t="s">
        <v>201</v>
      </c>
      <c r="G49" s="53" t="s">
        <v>105</v>
      </c>
      <c r="H49" s="1" t="s">
        <v>341</v>
      </c>
      <c r="I49" s="1" t="s">
        <v>37</v>
      </c>
      <c r="J49" s="73" t="s">
        <v>66</v>
      </c>
      <c r="K49" s="1" t="s">
        <v>13</v>
      </c>
      <c r="L49" s="83" t="str">
        <f t="shared" si="0"/>
        <v>A</v>
      </c>
      <c r="M49" s="40"/>
      <c r="N49" s="84" t="s">
        <v>69</v>
      </c>
      <c r="O49" s="10">
        <v>4562000</v>
      </c>
      <c r="P49" s="85"/>
      <c r="Q49" s="86">
        <f t="shared" si="1"/>
        <v>0</v>
      </c>
      <c r="R49" s="87">
        <f t="shared" si="2"/>
        <v>1520666.6666666667</v>
      </c>
      <c r="S49" s="67">
        <v>5.72</v>
      </c>
      <c r="T49" s="88">
        <f t="shared" si="3"/>
        <v>1.9066666666666665</v>
      </c>
      <c r="U49" s="1" t="s">
        <v>68</v>
      </c>
      <c r="W49">
        <v>8696200</v>
      </c>
      <c r="X49" s="89">
        <f t="shared" si="4"/>
        <v>5.72</v>
      </c>
      <c r="AC49" s="72"/>
    </row>
    <row r="50" spans="2:29">
      <c r="B50" s="53" t="s">
        <v>8</v>
      </c>
      <c r="C50" s="53" t="s">
        <v>202</v>
      </c>
      <c r="D50" s="53" t="s">
        <v>203</v>
      </c>
      <c r="E50" s="95" t="s">
        <v>63</v>
      </c>
      <c r="F50" s="53" t="s">
        <v>204</v>
      </c>
      <c r="G50" s="53" t="s">
        <v>76</v>
      </c>
      <c r="H50" s="1" t="s">
        <v>344</v>
      </c>
      <c r="I50" s="1" t="s">
        <v>37</v>
      </c>
      <c r="J50" s="73" t="s">
        <v>66</v>
      </c>
      <c r="K50" s="1" t="s">
        <v>13</v>
      </c>
      <c r="L50" s="83" t="str">
        <f t="shared" si="0"/>
        <v>B</v>
      </c>
      <c r="M50" s="40"/>
      <c r="N50" s="84" t="s">
        <v>69</v>
      </c>
      <c r="O50" s="10">
        <v>7802000</v>
      </c>
      <c r="P50" s="85"/>
      <c r="Q50" s="86">
        <f t="shared" si="1"/>
        <v>0</v>
      </c>
      <c r="R50" s="87">
        <f t="shared" si="2"/>
        <v>2600666.6666666665</v>
      </c>
      <c r="S50" s="67">
        <v>4.41</v>
      </c>
      <c r="T50" s="88">
        <f t="shared" si="3"/>
        <v>1.47</v>
      </c>
      <c r="U50" s="1" t="s">
        <v>68</v>
      </c>
      <c r="W50">
        <v>11457500</v>
      </c>
      <c r="X50" s="89">
        <f t="shared" si="4"/>
        <v>4.41</v>
      </c>
      <c r="AC50" s="72"/>
    </row>
    <row r="51" spans="2:29">
      <c r="B51" s="53" t="s">
        <v>8</v>
      </c>
      <c r="C51" s="53" t="s">
        <v>205</v>
      </c>
      <c r="D51" s="53" t="s">
        <v>206</v>
      </c>
      <c r="E51" s="95" t="s">
        <v>63</v>
      </c>
      <c r="F51" s="53" t="s">
        <v>207</v>
      </c>
      <c r="G51" s="53" t="s">
        <v>105</v>
      </c>
      <c r="H51" s="1" t="s">
        <v>341</v>
      </c>
      <c r="I51" s="1" t="s">
        <v>37</v>
      </c>
      <c r="J51" s="73" t="s">
        <v>66</v>
      </c>
      <c r="K51" s="1" t="s">
        <v>13</v>
      </c>
      <c r="L51" s="83" t="str">
        <f t="shared" si="0"/>
        <v>A</v>
      </c>
      <c r="M51" s="40"/>
      <c r="N51" s="84" t="s">
        <v>69</v>
      </c>
      <c r="O51" s="10">
        <v>12411300</v>
      </c>
      <c r="P51" s="85"/>
      <c r="Q51" s="86">
        <f t="shared" si="1"/>
        <v>0</v>
      </c>
      <c r="R51" s="87">
        <f t="shared" si="2"/>
        <v>4137100</v>
      </c>
      <c r="S51" s="67">
        <v>4.53</v>
      </c>
      <c r="T51" s="88">
        <f t="shared" si="3"/>
        <v>1.51</v>
      </c>
      <c r="U51" s="1" t="s">
        <v>68</v>
      </c>
      <c r="W51">
        <v>18748400</v>
      </c>
      <c r="X51" s="89">
        <f t="shared" si="4"/>
        <v>4.53</v>
      </c>
      <c r="AC51" s="72"/>
    </row>
    <row r="52" spans="2:29">
      <c r="B52" s="53" t="s">
        <v>8</v>
      </c>
      <c r="C52" s="53" t="s">
        <v>208</v>
      </c>
      <c r="D52" s="53" t="s">
        <v>209</v>
      </c>
      <c r="E52" s="95" t="s">
        <v>63</v>
      </c>
      <c r="F52" s="53" t="s">
        <v>210</v>
      </c>
      <c r="G52" s="53" t="s">
        <v>211</v>
      </c>
      <c r="H52" s="1" t="s">
        <v>344</v>
      </c>
      <c r="I52" s="1" t="s">
        <v>37</v>
      </c>
      <c r="J52" s="73" t="s">
        <v>66</v>
      </c>
      <c r="K52" s="1" t="s">
        <v>13</v>
      </c>
      <c r="L52" s="83" t="str">
        <f t="shared" si="0"/>
        <v>A</v>
      </c>
      <c r="M52" s="40"/>
      <c r="N52" s="84" t="s">
        <v>69</v>
      </c>
      <c r="O52" s="10">
        <v>15455700</v>
      </c>
      <c r="P52" s="85"/>
      <c r="Q52" s="86">
        <f t="shared" si="1"/>
        <v>0</v>
      </c>
      <c r="R52" s="87">
        <f t="shared" si="2"/>
        <v>5151900</v>
      </c>
      <c r="S52" s="67">
        <v>5.0599999999999996</v>
      </c>
      <c r="T52" s="88">
        <f t="shared" si="3"/>
        <v>1.6866666666666665</v>
      </c>
      <c r="U52" s="1" t="s">
        <v>68</v>
      </c>
      <c r="W52">
        <v>26048400</v>
      </c>
      <c r="X52" s="89">
        <f t="shared" si="4"/>
        <v>5.0599999999999996</v>
      </c>
      <c r="AC52" s="72"/>
    </row>
    <row r="53" spans="2:29">
      <c r="B53" s="53" t="s">
        <v>8</v>
      </c>
      <c r="C53" s="53" t="s">
        <v>212</v>
      </c>
      <c r="D53" s="53" t="s">
        <v>213</v>
      </c>
      <c r="E53" s="95" t="s">
        <v>63</v>
      </c>
      <c r="F53" s="53" t="s">
        <v>214</v>
      </c>
      <c r="G53" s="53" t="s">
        <v>215</v>
      </c>
      <c r="H53" s="1" t="s">
        <v>344</v>
      </c>
      <c r="I53" s="1" t="s">
        <v>37</v>
      </c>
      <c r="J53" s="73" t="s">
        <v>66</v>
      </c>
      <c r="K53" s="1" t="s">
        <v>13</v>
      </c>
      <c r="L53" s="83" t="str">
        <f t="shared" si="0"/>
        <v>B</v>
      </c>
      <c r="M53" s="40"/>
      <c r="N53" s="84" t="s">
        <v>69</v>
      </c>
      <c r="O53" s="10">
        <v>41580400</v>
      </c>
      <c r="P53" s="85"/>
      <c r="Q53" s="86">
        <f t="shared" si="1"/>
        <v>0</v>
      </c>
      <c r="R53" s="87">
        <f t="shared" si="2"/>
        <v>13860133.333333334</v>
      </c>
      <c r="S53" s="67">
        <v>4.05</v>
      </c>
      <c r="T53" s="88">
        <f t="shared" si="3"/>
        <v>1.3499999999999999</v>
      </c>
      <c r="U53" s="1" t="s">
        <v>68</v>
      </c>
      <c r="W53">
        <v>56180600</v>
      </c>
      <c r="X53" s="89">
        <f t="shared" si="4"/>
        <v>4.05</v>
      </c>
      <c r="AC53" s="72"/>
    </row>
    <row r="54" spans="2:29">
      <c r="B54" s="53" t="s">
        <v>8</v>
      </c>
      <c r="C54" s="53" t="s">
        <v>216</v>
      </c>
      <c r="D54" s="53" t="s">
        <v>217</v>
      </c>
      <c r="E54" s="95" t="s">
        <v>63</v>
      </c>
      <c r="F54" s="53" t="s">
        <v>218</v>
      </c>
      <c r="G54" s="53" t="s">
        <v>219</v>
      </c>
      <c r="H54" s="1" t="s">
        <v>342</v>
      </c>
      <c r="I54" s="1" t="s">
        <v>37</v>
      </c>
      <c r="J54" s="73" t="s">
        <v>66</v>
      </c>
      <c r="K54" s="1" t="s">
        <v>13</v>
      </c>
      <c r="L54" s="83" t="str">
        <f t="shared" si="0"/>
        <v>A</v>
      </c>
      <c r="M54" s="40"/>
      <c r="N54" s="84" t="s">
        <v>69</v>
      </c>
      <c r="O54" s="10">
        <v>2238500</v>
      </c>
      <c r="P54" s="85"/>
      <c r="Q54" s="86">
        <f t="shared" si="1"/>
        <v>0</v>
      </c>
      <c r="R54" s="87">
        <f t="shared" si="2"/>
        <v>746166.66666666663</v>
      </c>
      <c r="S54" s="67">
        <v>5.45</v>
      </c>
      <c r="T54" s="88">
        <f t="shared" si="3"/>
        <v>1.8166666666666667</v>
      </c>
      <c r="U54" s="1" t="s">
        <v>68</v>
      </c>
      <c r="W54">
        <v>4067800</v>
      </c>
      <c r="X54" s="89">
        <f t="shared" si="4"/>
        <v>5.45</v>
      </c>
      <c r="AC54" s="72"/>
    </row>
    <row r="55" spans="2:29">
      <c r="B55" s="53" t="s">
        <v>8</v>
      </c>
      <c r="C55" s="53" t="s">
        <v>220</v>
      </c>
      <c r="D55" s="53" t="s">
        <v>220</v>
      </c>
      <c r="E55" s="95" t="s">
        <v>63</v>
      </c>
      <c r="F55" s="53" t="s">
        <v>221</v>
      </c>
      <c r="G55" s="53" t="s">
        <v>222</v>
      </c>
      <c r="H55" s="1" t="s">
        <v>342</v>
      </c>
      <c r="I55" s="1" t="s">
        <v>37</v>
      </c>
      <c r="J55" s="73" t="s">
        <v>66</v>
      </c>
      <c r="K55" s="1" t="s">
        <v>13</v>
      </c>
      <c r="L55" s="83" t="str">
        <f t="shared" si="0"/>
        <v>B</v>
      </c>
      <c r="M55" s="40"/>
      <c r="N55" s="84" t="s">
        <v>69</v>
      </c>
      <c r="O55" s="10">
        <v>1539900</v>
      </c>
      <c r="P55" s="85"/>
      <c r="Q55" s="86">
        <f t="shared" si="1"/>
        <v>0</v>
      </c>
      <c r="R55" s="87">
        <f t="shared" si="2"/>
        <v>513300</v>
      </c>
      <c r="S55" s="67">
        <v>3.1</v>
      </c>
      <c r="T55" s="88">
        <f t="shared" si="3"/>
        <v>1.0333333333333334</v>
      </c>
      <c r="U55" s="1" t="s">
        <v>68</v>
      </c>
      <c r="W55">
        <v>1591400</v>
      </c>
      <c r="X55" s="89">
        <f t="shared" si="4"/>
        <v>3.1</v>
      </c>
      <c r="AC55" s="72"/>
    </row>
    <row r="56" spans="2:29">
      <c r="B56" s="53" t="s">
        <v>8</v>
      </c>
      <c r="C56" s="53" t="s">
        <v>223</v>
      </c>
      <c r="D56" s="53" t="s">
        <v>224</v>
      </c>
      <c r="E56" s="95" t="s">
        <v>63</v>
      </c>
      <c r="F56" s="53" t="s">
        <v>225</v>
      </c>
      <c r="G56" s="53" t="s">
        <v>226</v>
      </c>
      <c r="H56" s="1" t="s">
        <v>342</v>
      </c>
      <c r="I56" s="1" t="s">
        <v>37</v>
      </c>
      <c r="J56" s="73" t="s">
        <v>66</v>
      </c>
      <c r="K56" s="1" t="s">
        <v>13</v>
      </c>
      <c r="L56" s="83" t="str">
        <f t="shared" si="0"/>
        <v>B</v>
      </c>
      <c r="M56" s="40"/>
      <c r="N56" s="84" t="s">
        <v>69</v>
      </c>
      <c r="O56" s="10">
        <v>1743000</v>
      </c>
      <c r="P56" s="85"/>
      <c r="Q56" s="86">
        <f t="shared" si="1"/>
        <v>0</v>
      </c>
      <c r="R56" s="87">
        <f t="shared" si="2"/>
        <v>581000</v>
      </c>
      <c r="S56" s="67">
        <v>3.32</v>
      </c>
      <c r="T56" s="88">
        <f t="shared" si="3"/>
        <v>1.1066666666666667</v>
      </c>
      <c r="U56" s="1" t="s">
        <v>68</v>
      </c>
      <c r="W56">
        <v>1930300</v>
      </c>
      <c r="X56" s="89">
        <f t="shared" si="4"/>
        <v>3.32</v>
      </c>
      <c r="AC56" s="72"/>
    </row>
    <row r="57" spans="2:29">
      <c r="B57" s="53" t="s">
        <v>8</v>
      </c>
      <c r="C57" s="53" t="s">
        <v>227</v>
      </c>
      <c r="D57" s="53" t="s">
        <v>228</v>
      </c>
      <c r="E57" s="95" t="s">
        <v>63</v>
      </c>
      <c r="F57" s="53" t="s">
        <v>229</v>
      </c>
      <c r="G57" s="53" t="s">
        <v>230</v>
      </c>
      <c r="H57" s="1" t="s">
        <v>342</v>
      </c>
      <c r="I57" s="1" t="s">
        <v>37</v>
      </c>
      <c r="J57" s="73" t="s">
        <v>66</v>
      </c>
      <c r="K57" s="1" t="s">
        <v>13</v>
      </c>
      <c r="L57" s="83" t="str">
        <f t="shared" si="0"/>
        <v>B</v>
      </c>
      <c r="M57" s="40"/>
      <c r="N57" s="84" t="s">
        <v>69</v>
      </c>
      <c r="O57" s="10">
        <v>139100</v>
      </c>
      <c r="P57" s="85"/>
      <c r="Q57" s="86">
        <f t="shared" si="1"/>
        <v>0</v>
      </c>
      <c r="R57" s="87">
        <f t="shared" si="2"/>
        <v>46366.666666666664</v>
      </c>
      <c r="S57" s="67">
        <v>3.46</v>
      </c>
      <c r="T57" s="88">
        <f t="shared" si="3"/>
        <v>1.1533333333333333</v>
      </c>
      <c r="U57" s="1" t="s">
        <v>68</v>
      </c>
      <c r="W57">
        <v>160600</v>
      </c>
      <c r="X57" s="89">
        <f t="shared" si="4"/>
        <v>3.46</v>
      </c>
      <c r="AC57" s="72"/>
    </row>
    <row r="58" spans="2:29">
      <c r="B58" s="53" t="s">
        <v>8</v>
      </c>
      <c r="C58" s="53" t="s">
        <v>231</v>
      </c>
      <c r="D58" s="53" t="s">
        <v>232</v>
      </c>
      <c r="E58" s="95" t="s">
        <v>63</v>
      </c>
      <c r="F58" s="53" t="s">
        <v>233</v>
      </c>
      <c r="G58" s="53" t="s">
        <v>234</v>
      </c>
      <c r="H58" s="1" t="s">
        <v>344</v>
      </c>
      <c r="I58" s="1" t="s">
        <v>37</v>
      </c>
      <c r="J58" s="73" t="s">
        <v>66</v>
      </c>
      <c r="K58" s="1" t="s">
        <v>13</v>
      </c>
      <c r="L58" s="83" t="str">
        <f t="shared" si="0"/>
        <v>B</v>
      </c>
      <c r="M58" s="40"/>
      <c r="N58" s="84" t="s">
        <v>69</v>
      </c>
      <c r="O58" s="10">
        <v>7223100</v>
      </c>
      <c r="P58" s="85"/>
      <c r="Q58" s="86">
        <f t="shared" si="1"/>
        <v>0</v>
      </c>
      <c r="R58" s="87">
        <f t="shared" si="2"/>
        <v>2407700</v>
      </c>
      <c r="S58" s="67">
        <v>3.68</v>
      </c>
      <c r="T58" s="88">
        <f t="shared" si="3"/>
        <v>1.2266666666666668</v>
      </c>
      <c r="U58" s="1" t="s">
        <v>68</v>
      </c>
      <c r="W58">
        <v>8863700</v>
      </c>
      <c r="X58" s="89">
        <f t="shared" si="4"/>
        <v>3.68</v>
      </c>
      <c r="AC58" s="72"/>
    </row>
    <row r="59" spans="2:29">
      <c r="B59" s="53" t="s">
        <v>8</v>
      </c>
      <c r="C59" s="53" t="s">
        <v>235</v>
      </c>
      <c r="D59" s="53" t="s">
        <v>236</v>
      </c>
      <c r="E59" s="95" t="s">
        <v>63</v>
      </c>
      <c r="F59" s="53" t="s">
        <v>237</v>
      </c>
      <c r="G59" s="53" t="s">
        <v>234</v>
      </c>
      <c r="H59" s="1" t="s">
        <v>344</v>
      </c>
      <c r="I59" s="1" t="s">
        <v>37</v>
      </c>
      <c r="J59" s="73" t="s">
        <v>66</v>
      </c>
      <c r="K59" s="1" t="s">
        <v>13</v>
      </c>
      <c r="L59" s="83" t="s">
        <v>356</v>
      </c>
      <c r="M59" s="40"/>
      <c r="N59" s="84" t="s">
        <v>69</v>
      </c>
      <c r="O59" s="10">
        <v>16267700</v>
      </c>
      <c r="P59" s="85"/>
      <c r="Q59" s="86">
        <f t="shared" si="1"/>
        <v>0</v>
      </c>
      <c r="R59" s="87">
        <f t="shared" si="2"/>
        <v>5422566.666666667</v>
      </c>
      <c r="S59" s="67">
        <v>2.98</v>
      </c>
      <c r="T59" s="88">
        <f t="shared" si="3"/>
        <v>0.99333333333333329</v>
      </c>
      <c r="U59" s="1" t="s">
        <v>68</v>
      </c>
      <c r="W59">
        <v>16184900</v>
      </c>
      <c r="X59" s="89">
        <f t="shared" si="4"/>
        <v>2.98</v>
      </c>
      <c r="AC59" s="72"/>
    </row>
    <row r="60" spans="2:29">
      <c r="B60" s="53" t="s">
        <v>8</v>
      </c>
      <c r="C60" s="53" t="s">
        <v>238</v>
      </c>
      <c r="D60" s="53" t="s">
        <v>239</v>
      </c>
      <c r="E60" s="95" t="s">
        <v>63</v>
      </c>
      <c r="F60" s="53" t="s">
        <v>240</v>
      </c>
      <c r="G60" s="53" t="s">
        <v>241</v>
      </c>
      <c r="H60" s="1" t="s">
        <v>344</v>
      </c>
      <c r="I60" s="1" t="s">
        <v>37</v>
      </c>
      <c r="J60" s="73" t="s">
        <v>66</v>
      </c>
      <c r="K60" s="1" t="s">
        <v>13</v>
      </c>
      <c r="L60" s="83" t="str">
        <f t="shared" si="0"/>
        <v>B</v>
      </c>
      <c r="M60" s="40"/>
      <c r="N60" s="84" t="s">
        <v>69</v>
      </c>
      <c r="O60" s="10">
        <v>3995400</v>
      </c>
      <c r="P60" s="85"/>
      <c r="Q60" s="86">
        <f t="shared" si="1"/>
        <v>0</v>
      </c>
      <c r="R60" s="87">
        <f t="shared" si="2"/>
        <v>1331800</v>
      </c>
      <c r="S60" s="67">
        <v>4.01</v>
      </c>
      <c r="T60" s="88">
        <f t="shared" si="3"/>
        <v>1.3366666666666667</v>
      </c>
      <c r="U60" s="1" t="s">
        <v>68</v>
      </c>
      <c r="W60">
        <v>5344600</v>
      </c>
      <c r="X60" s="89">
        <f t="shared" si="4"/>
        <v>4.01</v>
      </c>
      <c r="AC60" s="72"/>
    </row>
    <row r="61" spans="2:29">
      <c r="B61" s="53" t="s">
        <v>8</v>
      </c>
      <c r="C61" s="53" t="s">
        <v>242</v>
      </c>
      <c r="D61" s="53" t="s">
        <v>243</v>
      </c>
      <c r="E61" s="95" t="s">
        <v>63</v>
      </c>
      <c r="F61" s="53" t="s">
        <v>244</v>
      </c>
      <c r="G61" s="53" t="s">
        <v>245</v>
      </c>
      <c r="H61" s="1" t="s">
        <v>341</v>
      </c>
      <c r="I61" s="1" t="s">
        <v>37</v>
      </c>
      <c r="J61" s="73" t="s">
        <v>66</v>
      </c>
      <c r="K61" s="1" t="s">
        <v>13</v>
      </c>
      <c r="L61" s="83" t="str">
        <f t="shared" si="0"/>
        <v>A</v>
      </c>
      <c r="M61" s="40"/>
      <c r="N61" s="84" t="s">
        <v>69</v>
      </c>
      <c r="O61" s="10">
        <v>3311900</v>
      </c>
      <c r="P61" s="85"/>
      <c r="Q61" s="86">
        <f t="shared" si="1"/>
        <v>0</v>
      </c>
      <c r="R61" s="87">
        <f t="shared" si="2"/>
        <v>1103966.6666666667</v>
      </c>
      <c r="S61" s="67">
        <v>5.83</v>
      </c>
      <c r="T61" s="88">
        <f t="shared" si="3"/>
        <v>1.9433333333333334</v>
      </c>
      <c r="U61" s="1" t="s">
        <v>68</v>
      </c>
      <c r="W61">
        <v>6437000</v>
      </c>
      <c r="X61" s="89">
        <f t="shared" si="4"/>
        <v>5.83</v>
      </c>
      <c r="AC61" s="72"/>
    </row>
    <row r="62" spans="2:29">
      <c r="B62" s="53" t="s">
        <v>8</v>
      </c>
      <c r="C62" s="53" t="s">
        <v>246</v>
      </c>
      <c r="D62" s="53" t="s">
        <v>247</v>
      </c>
      <c r="E62" s="95" t="s">
        <v>63</v>
      </c>
      <c r="F62" s="53" t="s">
        <v>248</v>
      </c>
      <c r="G62" s="53" t="s">
        <v>241</v>
      </c>
      <c r="H62" s="1" t="s">
        <v>341</v>
      </c>
      <c r="I62" s="1" t="s">
        <v>37</v>
      </c>
      <c r="J62" s="73" t="s">
        <v>66</v>
      </c>
      <c r="K62" s="1" t="s">
        <v>13</v>
      </c>
      <c r="L62" s="83" t="str">
        <f t="shared" si="0"/>
        <v>B</v>
      </c>
      <c r="M62" s="40"/>
      <c r="N62" s="84" t="s">
        <v>69</v>
      </c>
      <c r="O62" s="10">
        <v>16066600</v>
      </c>
      <c r="P62" s="85"/>
      <c r="Q62" s="86">
        <f t="shared" si="1"/>
        <v>0</v>
      </c>
      <c r="R62" s="87">
        <f t="shared" si="2"/>
        <v>5355533.333333333</v>
      </c>
      <c r="S62" s="67">
        <v>3.59</v>
      </c>
      <c r="T62" s="88">
        <f t="shared" si="3"/>
        <v>1.1966666666666665</v>
      </c>
      <c r="U62" s="68" t="s">
        <v>68</v>
      </c>
      <c r="W62">
        <v>19207300</v>
      </c>
      <c r="X62" s="89">
        <f t="shared" si="4"/>
        <v>3.59</v>
      </c>
      <c r="AC62" s="72"/>
    </row>
    <row r="63" spans="2:29">
      <c r="B63" s="53" t="s">
        <v>8</v>
      </c>
      <c r="C63" s="53" t="s">
        <v>250</v>
      </c>
      <c r="D63" s="53" t="s">
        <v>251</v>
      </c>
      <c r="E63" s="95" t="s">
        <v>63</v>
      </c>
      <c r="F63" s="53" t="s">
        <v>252</v>
      </c>
      <c r="G63" s="53" t="s">
        <v>245</v>
      </c>
      <c r="H63" s="1" t="s">
        <v>341</v>
      </c>
      <c r="I63" s="1" t="s">
        <v>37</v>
      </c>
      <c r="J63" s="73" t="s">
        <v>66</v>
      </c>
      <c r="K63" s="1" t="s">
        <v>13</v>
      </c>
      <c r="L63" s="83" t="str">
        <f t="shared" si="0"/>
        <v>B</v>
      </c>
      <c r="M63" s="40"/>
      <c r="N63" s="84" t="s">
        <v>69</v>
      </c>
      <c r="O63" s="10">
        <v>27348700</v>
      </c>
      <c r="P63" s="85"/>
      <c r="Q63" s="86">
        <f t="shared" si="1"/>
        <v>0</v>
      </c>
      <c r="R63" s="87">
        <f t="shared" si="2"/>
        <v>9116233.333333334</v>
      </c>
      <c r="S63" s="67">
        <v>3.41</v>
      </c>
      <c r="T63" s="88">
        <f t="shared" si="3"/>
        <v>1.1366666666666667</v>
      </c>
      <c r="U63" s="68" t="s">
        <v>68</v>
      </c>
      <c r="W63">
        <v>31061100</v>
      </c>
      <c r="X63" s="89">
        <f t="shared" si="4"/>
        <v>3.41</v>
      </c>
      <c r="AC63" s="72"/>
    </row>
    <row r="64" spans="2:29">
      <c r="B64" s="53" t="s">
        <v>8</v>
      </c>
      <c r="C64" s="53" t="s">
        <v>253</v>
      </c>
      <c r="D64" s="53" t="s">
        <v>253</v>
      </c>
      <c r="E64" s="95" t="s">
        <v>63</v>
      </c>
      <c r="F64" s="53" t="s">
        <v>351</v>
      </c>
      <c r="G64" s="53" t="s">
        <v>123</v>
      </c>
      <c r="H64" s="1" t="s">
        <v>342</v>
      </c>
      <c r="I64" s="1" t="s">
        <v>37</v>
      </c>
      <c r="J64" s="73" t="s">
        <v>66</v>
      </c>
      <c r="K64" s="1" t="s">
        <v>13</v>
      </c>
      <c r="L64" s="83" t="str">
        <f t="shared" si="0"/>
        <v>A</v>
      </c>
      <c r="M64" s="40"/>
      <c r="N64" s="84" t="s">
        <v>69</v>
      </c>
      <c r="O64" s="10">
        <v>31755000</v>
      </c>
      <c r="P64" s="85"/>
      <c r="Q64" s="86">
        <f t="shared" si="1"/>
        <v>0</v>
      </c>
      <c r="R64" s="87">
        <f t="shared" si="2"/>
        <v>10585000</v>
      </c>
      <c r="S64" s="67">
        <v>5.41</v>
      </c>
      <c r="T64" s="88">
        <f t="shared" si="3"/>
        <v>1.8033333333333335</v>
      </c>
      <c r="U64" s="1" t="s">
        <v>68</v>
      </c>
      <c r="W64">
        <v>57311600</v>
      </c>
      <c r="X64" s="89">
        <f t="shared" si="4"/>
        <v>5.41</v>
      </c>
      <c r="AC64" s="72"/>
    </row>
    <row r="65" spans="2:29">
      <c r="B65" s="53" t="s">
        <v>8</v>
      </c>
      <c r="C65" s="53" t="s">
        <v>255</v>
      </c>
      <c r="D65" s="53" t="s">
        <v>256</v>
      </c>
      <c r="E65" s="95" t="s">
        <v>63</v>
      </c>
      <c r="F65" s="53" t="s">
        <v>257</v>
      </c>
      <c r="G65" s="53" t="s">
        <v>80</v>
      </c>
      <c r="H65" s="1" t="s">
        <v>344</v>
      </c>
      <c r="I65" s="1" t="s">
        <v>37</v>
      </c>
      <c r="J65" s="73" t="s">
        <v>66</v>
      </c>
      <c r="K65" s="1" t="s">
        <v>13</v>
      </c>
      <c r="L65" s="83" t="str">
        <f t="shared" si="0"/>
        <v>D</v>
      </c>
      <c r="M65" s="40" t="s">
        <v>87</v>
      </c>
      <c r="N65" s="84" t="s">
        <v>69</v>
      </c>
      <c r="O65" s="10">
        <v>86998300</v>
      </c>
      <c r="P65" s="85"/>
      <c r="Q65" s="86">
        <f t="shared" si="1"/>
        <v>0</v>
      </c>
      <c r="R65" s="87">
        <f t="shared" si="2"/>
        <v>28999433.333333332</v>
      </c>
      <c r="S65" s="67">
        <v>1.75</v>
      </c>
      <c r="T65" s="88">
        <f t="shared" si="3"/>
        <v>0.58333333333333337</v>
      </c>
      <c r="U65" s="1" t="s">
        <v>358</v>
      </c>
      <c r="W65">
        <v>50743300</v>
      </c>
      <c r="X65" s="89">
        <f t="shared" si="4"/>
        <v>1.75</v>
      </c>
      <c r="AC65" s="72"/>
    </row>
    <row r="66" spans="2:29" ht="54">
      <c r="B66" s="53" t="s">
        <v>8</v>
      </c>
      <c r="C66" s="53" t="s">
        <v>258</v>
      </c>
      <c r="D66" s="53" t="s">
        <v>259</v>
      </c>
      <c r="E66" s="95" t="s">
        <v>63</v>
      </c>
      <c r="F66" s="53" t="s">
        <v>260</v>
      </c>
      <c r="G66" s="53" t="s">
        <v>185</v>
      </c>
      <c r="H66" s="1" t="s">
        <v>344</v>
      </c>
      <c r="I66" s="1" t="s">
        <v>37</v>
      </c>
      <c r="J66" s="73" t="s">
        <v>66</v>
      </c>
      <c r="K66" s="1" t="s">
        <v>13</v>
      </c>
      <c r="L66" s="83" t="str">
        <f t="shared" si="0"/>
        <v>B</v>
      </c>
      <c r="M66" s="40"/>
      <c r="N66" s="84" t="s">
        <v>69</v>
      </c>
      <c r="O66" s="10">
        <v>7296700</v>
      </c>
      <c r="P66" s="85"/>
      <c r="Q66" s="86">
        <f t="shared" si="1"/>
        <v>0</v>
      </c>
      <c r="R66" s="87">
        <f t="shared" si="2"/>
        <v>2432233.3333333335</v>
      </c>
      <c r="S66" s="67">
        <v>3.94</v>
      </c>
      <c r="T66" s="88">
        <f t="shared" si="3"/>
        <v>1.3133333333333332</v>
      </c>
      <c r="U66" s="68" t="s">
        <v>311</v>
      </c>
      <c r="W66">
        <v>9581200</v>
      </c>
      <c r="X66" s="89">
        <f t="shared" si="4"/>
        <v>3.94</v>
      </c>
      <c r="AC66" s="72"/>
    </row>
    <row r="67" spans="2:29">
      <c r="B67" s="53" t="s">
        <v>8</v>
      </c>
      <c r="C67" s="53" t="s">
        <v>261</v>
      </c>
      <c r="D67" s="53" t="s">
        <v>261</v>
      </c>
      <c r="E67" s="95" t="s">
        <v>63</v>
      </c>
      <c r="F67" s="53" t="s">
        <v>262</v>
      </c>
      <c r="G67" s="53" t="s">
        <v>73</v>
      </c>
      <c r="H67" s="1" t="s">
        <v>344</v>
      </c>
      <c r="I67" s="1" t="s">
        <v>37</v>
      </c>
      <c r="J67" s="73" t="s">
        <v>66</v>
      </c>
      <c r="K67" s="1" t="s">
        <v>13</v>
      </c>
      <c r="L67" s="83" t="str">
        <f t="shared" si="0"/>
        <v>B</v>
      </c>
      <c r="M67" s="40"/>
      <c r="N67" s="84" t="s">
        <v>69</v>
      </c>
      <c r="O67" s="10">
        <v>56387600</v>
      </c>
      <c r="P67" s="85"/>
      <c r="Q67" s="86">
        <f t="shared" si="1"/>
        <v>0</v>
      </c>
      <c r="R67" s="87">
        <f t="shared" si="2"/>
        <v>18795866.666666668</v>
      </c>
      <c r="S67" s="67">
        <v>3.52</v>
      </c>
      <c r="T67" s="88">
        <f t="shared" si="3"/>
        <v>1.1733333333333333</v>
      </c>
      <c r="U67" s="1" t="s">
        <v>68</v>
      </c>
      <c r="W67">
        <v>66254900</v>
      </c>
      <c r="X67" s="89">
        <f t="shared" si="4"/>
        <v>3.52</v>
      </c>
      <c r="AC67" s="72"/>
    </row>
    <row r="68" spans="2:29">
      <c r="B68" s="53" t="s">
        <v>8</v>
      </c>
      <c r="C68" s="53" t="s">
        <v>263</v>
      </c>
      <c r="D68" s="53" t="s">
        <v>264</v>
      </c>
      <c r="E68" s="95" t="s">
        <v>63</v>
      </c>
      <c r="F68" s="53" t="s">
        <v>265</v>
      </c>
      <c r="G68" s="53" t="s">
        <v>266</v>
      </c>
      <c r="H68" s="1" t="s">
        <v>341</v>
      </c>
      <c r="I68" s="1" t="s">
        <v>37</v>
      </c>
      <c r="J68" s="73" t="s">
        <v>66</v>
      </c>
      <c r="K68" s="1" t="s">
        <v>13</v>
      </c>
      <c r="L68" s="83" t="str">
        <f t="shared" si="0"/>
        <v>A</v>
      </c>
      <c r="M68" s="40"/>
      <c r="N68" s="84" t="s">
        <v>69</v>
      </c>
      <c r="O68" s="10">
        <v>60512100</v>
      </c>
      <c r="P68" s="85"/>
      <c r="Q68" s="86">
        <f t="shared" si="1"/>
        <v>0</v>
      </c>
      <c r="R68" s="87">
        <f t="shared" si="2"/>
        <v>20170700</v>
      </c>
      <c r="S68" s="67">
        <v>5.16</v>
      </c>
      <c r="T68" s="88">
        <f t="shared" si="3"/>
        <v>1.72</v>
      </c>
      <c r="U68" s="68" t="s">
        <v>68</v>
      </c>
      <c r="W68">
        <v>104054300</v>
      </c>
      <c r="X68" s="89">
        <f t="shared" si="4"/>
        <v>5.16</v>
      </c>
      <c r="AC68" s="72"/>
    </row>
    <row r="69" spans="2:29">
      <c r="B69" s="53" t="s">
        <v>16</v>
      </c>
      <c r="C69" s="53" t="s">
        <v>269</v>
      </c>
      <c r="D69" s="53" t="s">
        <v>269</v>
      </c>
      <c r="E69" s="95" t="s">
        <v>63</v>
      </c>
      <c r="F69" s="53" t="s">
        <v>270</v>
      </c>
      <c r="G69" s="53" t="s">
        <v>271</v>
      </c>
      <c r="H69" s="1" t="s">
        <v>342</v>
      </c>
      <c r="I69" s="1" t="s">
        <v>37</v>
      </c>
      <c r="J69" s="73" t="s">
        <v>66</v>
      </c>
      <c r="K69" s="1" t="s">
        <v>13</v>
      </c>
      <c r="L69" s="83" t="str">
        <f t="shared" si="0"/>
        <v>B</v>
      </c>
      <c r="M69" s="40"/>
      <c r="N69" s="84" t="s">
        <v>69</v>
      </c>
      <c r="O69" s="10">
        <v>10270</v>
      </c>
      <c r="P69" s="85"/>
      <c r="Q69" s="86">
        <f t="shared" si="1"/>
        <v>0</v>
      </c>
      <c r="R69" s="87">
        <f t="shared" si="2"/>
        <v>3423.3333333333335</v>
      </c>
      <c r="S69" s="67">
        <v>4.03</v>
      </c>
      <c r="T69" s="88">
        <f t="shared" si="3"/>
        <v>1.3433333333333335</v>
      </c>
      <c r="U69" s="1" t="s">
        <v>68</v>
      </c>
      <c r="W69">
        <v>13810</v>
      </c>
      <c r="X69" s="89">
        <f t="shared" si="4"/>
        <v>4.03</v>
      </c>
      <c r="AC69" s="72"/>
    </row>
    <row r="70" spans="2:29">
      <c r="B70" s="53" t="s">
        <v>16</v>
      </c>
      <c r="C70" s="53" t="s">
        <v>272</v>
      </c>
      <c r="D70" s="53" t="s">
        <v>273</v>
      </c>
      <c r="E70" s="95" t="s">
        <v>63</v>
      </c>
      <c r="F70" s="53" t="s">
        <v>274</v>
      </c>
      <c r="G70" s="53" t="s">
        <v>275</v>
      </c>
      <c r="H70" s="1" t="s">
        <v>344</v>
      </c>
      <c r="I70" s="1" t="s">
        <v>37</v>
      </c>
      <c r="J70" s="73" t="s">
        <v>66</v>
      </c>
      <c r="K70" s="1" t="s">
        <v>13</v>
      </c>
      <c r="L70" s="83" t="str">
        <f t="shared" ref="L70:L77" si="5">IF(T70&gt;=1.5,"A",IF(T70=1,"C",IF(T70&lt;1,"D",IF(1&lt;=T70&gt;1.5,"B",""))))</f>
        <v>B</v>
      </c>
      <c r="M70" s="40"/>
      <c r="N70" s="84" t="s">
        <v>69</v>
      </c>
      <c r="O70" s="10">
        <v>214840</v>
      </c>
      <c r="P70" s="85"/>
      <c r="Q70" s="86">
        <f t="shared" ref="Q70:Q77" si="6">P70/O70</f>
        <v>0</v>
      </c>
      <c r="R70" s="87">
        <f t="shared" ref="R70:R77" si="7">O70/3</f>
        <v>71613.333333333328</v>
      </c>
      <c r="S70" s="67">
        <v>4.4800000000000004</v>
      </c>
      <c r="T70" s="88">
        <f t="shared" ref="T70:T77" si="8">S70/3</f>
        <v>1.4933333333333334</v>
      </c>
      <c r="U70" s="1" t="s">
        <v>68</v>
      </c>
      <c r="W70">
        <v>320790</v>
      </c>
      <c r="X70" s="89">
        <f t="shared" ref="X70:X77" si="9">ROUND(W70/R70,2)</f>
        <v>4.4800000000000004</v>
      </c>
      <c r="AC70" s="72"/>
    </row>
    <row r="71" spans="2:29">
      <c r="B71" s="53" t="s">
        <v>16</v>
      </c>
      <c r="C71" s="53" t="s">
        <v>276</v>
      </c>
      <c r="D71" s="53" t="s">
        <v>277</v>
      </c>
      <c r="E71" s="95" t="s">
        <v>63</v>
      </c>
      <c r="F71" s="53" t="s">
        <v>278</v>
      </c>
      <c r="G71" s="53" t="s">
        <v>279</v>
      </c>
      <c r="H71" s="1" t="s">
        <v>342</v>
      </c>
      <c r="I71" s="1" t="s">
        <v>37</v>
      </c>
      <c r="J71" s="73" t="s">
        <v>66</v>
      </c>
      <c r="K71" s="1" t="s">
        <v>13</v>
      </c>
      <c r="L71" s="83" t="str">
        <f t="shared" si="5"/>
        <v>A</v>
      </c>
      <c r="M71" s="40"/>
      <c r="N71" s="84" t="s">
        <v>69</v>
      </c>
      <c r="O71" s="10">
        <v>124585</v>
      </c>
      <c r="P71" s="85"/>
      <c r="Q71" s="86">
        <f t="shared" si="6"/>
        <v>0</v>
      </c>
      <c r="R71" s="87">
        <f t="shared" si="7"/>
        <v>41528.333333333336</v>
      </c>
      <c r="S71" s="67">
        <v>5.91</v>
      </c>
      <c r="T71" s="88">
        <f t="shared" si="8"/>
        <v>1.97</v>
      </c>
      <c r="U71" s="1" t="s">
        <v>68</v>
      </c>
      <c r="W71">
        <v>245535</v>
      </c>
      <c r="X71" s="89">
        <f t="shared" si="9"/>
        <v>5.91</v>
      </c>
      <c r="AC71" s="72"/>
    </row>
    <row r="72" spans="2:29">
      <c r="B72" s="53" t="s">
        <v>16</v>
      </c>
      <c r="C72" s="53" t="s">
        <v>280</v>
      </c>
      <c r="D72" s="53" t="s">
        <v>280</v>
      </c>
      <c r="E72" s="95" t="s">
        <v>63</v>
      </c>
      <c r="F72" s="53" t="s">
        <v>281</v>
      </c>
      <c r="G72" s="53" t="s">
        <v>282</v>
      </c>
      <c r="H72" s="1" t="s">
        <v>342</v>
      </c>
      <c r="I72" s="1" t="s">
        <v>37</v>
      </c>
      <c r="J72" s="73" t="s">
        <v>66</v>
      </c>
      <c r="K72" s="1" t="s">
        <v>13</v>
      </c>
      <c r="L72" s="83" t="str">
        <f t="shared" si="5"/>
        <v>A</v>
      </c>
      <c r="M72" s="40"/>
      <c r="N72" s="84" t="s">
        <v>69</v>
      </c>
      <c r="O72" s="10">
        <v>686550</v>
      </c>
      <c r="P72" s="85"/>
      <c r="Q72" s="86">
        <f t="shared" si="6"/>
        <v>0</v>
      </c>
      <c r="R72" s="87">
        <f t="shared" si="7"/>
        <v>228850</v>
      </c>
      <c r="S72" s="67">
        <v>6.79</v>
      </c>
      <c r="T72" s="88">
        <f t="shared" si="8"/>
        <v>2.2633333333333332</v>
      </c>
      <c r="U72" s="1" t="s">
        <v>68</v>
      </c>
      <c r="W72">
        <v>1553300</v>
      </c>
      <c r="X72" s="89">
        <f t="shared" si="9"/>
        <v>6.79</v>
      </c>
      <c r="AC72" s="72"/>
    </row>
    <row r="73" spans="2:29">
      <c r="B73" s="53" t="s">
        <v>22</v>
      </c>
      <c r="C73" s="53" t="s">
        <v>283</v>
      </c>
      <c r="D73" s="53" t="s">
        <v>283</v>
      </c>
      <c r="E73" s="95" t="s">
        <v>63</v>
      </c>
      <c r="F73" s="53" t="s">
        <v>284</v>
      </c>
      <c r="G73" s="53" t="s">
        <v>285</v>
      </c>
      <c r="H73" s="1" t="s">
        <v>344</v>
      </c>
      <c r="I73" s="1" t="s">
        <v>37</v>
      </c>
      <c r="J73" s="73" t="s">
        <v>66</v>
      </c>
      <c r="K73" s="1" t="s">
        <v>13</v>
      </c>
      <c r="L73" s="83" t="str">
        <f t="shared" si="5"/>
        <v>D</v>
      </c>
      <c r="M73" s="40" t="s">
        <v>355</v>
      </c>
      <c r="N73" s="84" t="s">
        <v>69</v>
      </c>
      <c r="O73" s="10">
        <v>1949760</v>
      </c>
      <c r="P73" s="85"/>
      <c r="Q73" s="86">
        <f t="shared" si="6"/>
        <v>0</v>
      </c>
      <c r="R73" s="87">
        <f t="shared" si="7"/>
        <v>649920</v>
      </c>
      <c r="S73" s="67">
        <v>2.5299999999999998</v>
      </c>
      <c r="T73" s="88">
        <f t="shared" si="8"/>
        <v>0.84333333333333327</v>
      </c>
      <c r="U73" s="1" t="s">
        <v>359</v>
      </c>
      <c r="W73">
        <v>1642680</v>
      </c>
      <c r="X73" s="89">
        <f t="shared" si="9"/>
        <v>2.5299999999999998</v>
      </c>
      <c r="AC73" s="72"/>
    </row>
    <row r="74" spans="2:29">
      <c r="B74" s="53" t="s">
        <v>22</v>
      </c>
      <c r="C74" s="53" t="s">
        <v>287</v>
      </c>
      <c r="D74" s="53" t="s">
        <v>287</v>
      </c>
      <c r="E74" s="95" t="s">
        <v>63</v>
      </c>
      <c r="F74" s="53" t="s">
        <v>288</v>
      </c>
      <c r="G74" s="53" t="s">
        <v>289</v>
      </c>
      <c r="H74" s="1" t="s">
        <v>342</v>
      </c>
      <c r="I74" s="1" t="s">
        <v>37</v>
      </c>
      <c r="J74" s="73" t="s">
        <v>66</v>
      </c>
      <c r="K74" s="1" t="s">
        <v>13</v>
      </c>
      <c r="L74" s="83" t="str">
        <f t="shared" si="5"/>
        <v>D</v>
      </c>
      <c r="M74" s="40" t="s">
        <v>355</v>
      </c>
      <c r="N74" s="84" t="s">
        <v>69</v>
      </c>
      <c r="O74" s="10">
        <v>1073100</v>
      </c>
      <c r="P74" s="85"/>
      <c r="Q74" s="86">
        <f t="shared" si="6"/>
        <v>0</v>
      </c>
      <c r="R74" s="87">
        <f t="shared" si="7"/>
        <v>357700</v>
      </c>
      <c r="S74" s="67">
        <v>1.51</v>
      </c>
      <c r="T74" s="88">
        <f t="shared" si="8"/>
        <v>0.5033333333333333</v>
      </c>
      <c r="U74" s="1" t="s">
        <v>359</v>
      </c>
      <c r="W74">
        <v>540090</v>
      </c>
      <c r="X74" s="89">
        <f t="shared" si="9"/>
        <v>1.51</v>
      </c>
      <c r="AC74" s="72"/>
    </row>
    <row r="75" spans="2:29" ht="64.5" customHeight="1">
      <c r="B75" s="53" t="s">
        <v>22</v>
      </c>
      <c r="C75" s="53" t="s">
        <v>316</v>
      </c>
      <c r="D75" s="53" t="s">
        <v>316</v>
      </c>
      <c r="E75" s="95" t="s">
        <v>63</v>
      </c>
      <c r="F75" s="53" t="s">
        <v>352</v>
      </c>
      <c r="G75" s="53" t="s">
        <v>318</v>
      </c>
      <c r="H75" s="1" t="s">
        <v>319</v>
      </c>
      <c r="I75" s="1" t="s">
        <v>37</v>
      </c>
      <c r="J75" s="73" t="s">
        <v>66</v>
      </c>
      <c r="K75" s="1" t="s">
        <v>13</v>
      </c>
      <c r="L75" s="83" t="str">
        <f t="shared" si="5"/>
        <v>D</v>
      </c>
      <c r="M75" s="40" t="s">
        <v>355</v>
      </c>
      <c r="N75" s="84" t="s">
        <v>69</v>
      </c>
      <c r="O75" s="10">
        <v>878639</v>
      </c>
      <c r="P75" s="85"/>
      <c r="Q75" s="86">
        <f t="shared" si="6"/>
        <v>0</v>
      </c>
      <c r="R75" s="87">
        <f t="shared" si="7"/>
        <v>292879.66666666669</v>
      </c>
      <c r="S75" s="67">
        <v>0.61</v>
      </c>
      <c r="T75" s="88">
        <f t="shared" si="8"/>
        <v>0.20333333333333334</v>
      </c>
      <c r="U75" s="1" t="s">
        <v>360</v>
      </c>
      <c r="W75">
        <v>177404</v>
      </c>
      <c r="X75" s="89">
        <f t="shared" si="9"/>
        <v>0.61</v>
      </c>
      <c r="AC75" s="72"/>
    </row>
    <row r="76" spans="2:29" ht="64.5" customHeight="1">
      <c r="B76" s="53" t="s">
        <v>22</v>
      </c>
      <c r="C76" s="53" t="s">
        <v>322</v>
      </c>
      <c r="D76" s="53" t="s">
        <v>322</v>
      </c>
      <c r="E76" s="95" t="s">
        <v>63</v>
      </c>
      <c r="F76" s="53" t="s">
        <v>352</v>
      </c>
      <c r="G76" s="53" t="s">
        <v>324</v>
      </c>
      <c r="H76" s="1" t="s">
        <v>319</v>
      </c>
      <c r="I76" s="1" t="s">
        <v>37</v>
      </c>
      <c r="J76" s="73" t="s">
        <v>66</v>
      </c>
      <c r="K76" s="1" t="s">
        <v>13</v>
      </c>
      <c r="L76" s="83" t="str">
        <f t="shared" si="5"/>
        <v>D</v>
      </c>
      <c r="M76" s="40" t="s">
        <v>355</v>
      </c>
      <c r="N76" s="84" t="s">
        <v>69</v>
      </c>
      <c r="O76" s="10">
        <v>878639</v>
      </c>
      <c r="P76" s="85"/>
      <c r="Q76" s="86">
        <f t="shared" si="6"/>
        <v>0</v>
      </c>
      <c r="R76" s="87">
        <f t="shared" si="7"/>
        <v>292879.66666666669</v>
      </c>
      <c r="S76" s="67">
        <v>0.61</v>
      </c>
      <c r="T76" s="88">
        <f t="shared" si="8"/>
        <v>0.20333333333333334</v>
      </c>
      <c r="U76" s="1" t="s">
        <v>360</v>
      </c>
      <c r="W76">
        <v>177404</v>
      </c>
      <c r="X76" s="89">
        <f t="shared" si="9"/>
        <v>0.61</v>
      </c>
      <c r="AC76" s="72"/>
    </row>
    <row r="77" spans="2:29">
      <c r="B77" s="53" t="s">
        <v>22</v>
      </c>
      <c r="C77" s="53" t="s">
        <v>290</v>
      </c>
      <c r="D77" s="53" t="s">
        <v>291</v>
      </c>
      <c r="E77" s="95" t="s">
        <v>63</v>
      </c>
      <c r="F77" s="53" t="s">
        <v>292</v>
      </c>
      <c r="G77" s="53" t="s">
        <v>293</v>
      </c>
      <c r="H77" s="1" t="s">
        <v>342</v>
      </c>
      <c r="I77" s="1" t="s">
        <v>37</v>
      </c>
      <c r="J77" s="73" t="s">
        <v>66</v>
      </c>
      <c r="K77" s="1" t="s">
        <v>13</v>
      </c>
      <c r="L77" s="83" t="str">
        <f t="shared" si="5"/>
        <v>A</v>
      </c>
      <c r="M77" s="40"/>
      <c r="N77" s="84" t="s">
        <v>69</v>
      </c>
      <c r="O77" s="10">
        <v>124593</v>
      </c>
      <c r="P77" s="85"/>
      <c r="Q77" s="86">
        <f t="shared" si="6"/>
        <v>0</v>
      </c>
      <c r="R77" s="87">
        <f t="shared" si="7"/>
        <v>41531</v>
      </c>
      <c r="S77" s="67">
        <v>4.83</v>
      </c>
      <c r="T77" s="88">
        <f t="shared" si="8"/>
        <v>1.61</v>
      </c>
      <c r="U77" s="1" t="s">
        <v>68</v>
      </c>
      <c r="W77">
        <v>200568</v>
      </c>
      <c r="X77" s="89">
        <f t="shared" si="9"/>
        <v>4.83</v>
      </c>
      <c r="AC77" s="72"/>
    </row>
  </sheetData>
  <autoFilter ref="B4:AJ77" xr:uid="{72060370-C177-4E7E-A0CF-8829DBBE8B66}"/>
  <phoneticPr fontId="2"/>
  <pageMargins left="0.7" right="0.7" top="0.75" bottom="0.75" header="0.3" footer="0.3"/>
  <pageSetup paperSize="8" scale="2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0EBED-012F-40F5-89DB-A0F17DF41A59}">
  <sheetPr>
    <tabColor theme="4" tint="0.79998168889431442"/>
    <pageSetUpPr fitToPage="1"/>
  </sheetPr>
  <dimension ref="B1:AC77"/>
  <sheetViews>
    <sheetView showGridLines="0" zoomScale="80" zoomScaleNormal="80" workbookViewId="0">
      <pane xSplit="7" ySplit="4" topLeftCell="H5" activePane="bottomRight" state="frozen"/>
      <selection pane="topRight" activeCell="H1" sqref="H1"/>
      <selection pane="bottomLeft" activeCell="A5" sqref="A5"/>
      <selection pane="bottomRight" activeCell="E75" sqref="E75"/>
    </sheetView>
  </sheetViews>
  <sheetFormatPr defaultRowHeight="18"/>
  <cols>
    <col min="1" max="1" width="4.58203125" customWidth="1"/>
    <col min="2" max="2" width="16.58203125" customWidth="1"/>
    <col min="3" max="3" width="20.58203125" customWidth="1"/>
    <col min="4" max="5" width="17" customWidth="1"/>
    <col min="6" max="6" width="44.1640625" customWidth="1"/>
    <col min="7" max="7" width="14.83203125" bestFit="1" customWidth="1"/>
    <col min="8" max="8" width="22.33203125" bestFit="1" customWidth="1"/>
    <col min="9" max="9" width="24.5" bestFit="1" customWidth="1"/>
    <col min="10" max="10" width="28.33203125" style="25" bestFit="1" customWidth="1"/>
    <col min="11" max="11" width="20.58203125" bestFit="1" customWidth="1"/>
    <col min="12" max="12" width="34.58203125" style="18" bestFit="1" customWidth="1"/>
    <col min="13" max="13" width="34.6640625" style="18" customWidth="1"/>
    <col min="14" max="14" width="48.33203125" style="15" bestFit="1" customWidth="1"/>
    <col min="15" max="15" width="35.08203125" style="11" bestFit="1" customWidth="1" collapsed="1"/>
    <col min="16" max="16" width="24.25" style="11" bestFit="1" customWidth="1"/>
    <col min="17" max="17" width="22.33203125" style="29" bestFit="1" customWidth="1"/>
    <col min="18" max="18" width="24.25" style="49" bestFit="1" customWidth="1"/>
    <col min="19" max="19" width="21.83203125" bestFit="1" customWidth="1"/>
    <col min="20" max="20" width="26.25" style="31" bestFit="1" customWidth="1"/>
    <col min="21" max="21" width="48.83203125" customWidth="1"/>
    <col min="22" max="22" width="8.58203125" customWidth="1"/>
    <col min="23" max="23" width="11.83203125" customWidth="1"/>
    <col min="24" max="24" width="11.08203125" bestFit="1" customWidth="1"/>
    <col min="25" max="25" width="9" bestFit="1" customWidth="1"/>
    <col min="26" max="28" width="10.83203125" customWidth="1"/>
  </cols>
  <sheetData>
    <row r="1" spans="2:29" ht="23" thickBot="1">
      <c r="B1" s="13" t="s">
        <v>38</v>
      </c>
    </row>
    <row r="2" spans="2:29" ht="23" thickBot="1">
      <c r="B2" s="27" t="s">
        <v>39</v>
      </c>
      <c r="C2" s="28">
        <v>45848</v>
      </c>
      <c r="M2" s="14" t="s">
        <v>40</v>
      </c>
      <c r="N2" s="16" t="s">
        <v>41</v>
      </c>
    </row>
    <row r="3" spans="2:29" s="69" customFormat="1"/>
    <row r="4" spans="2:29" ht="186" customHeight="1" thickBot="1">
      <c r="B4" s="4" t="s">
        <v>0</v>
      </c>
      <c r="C4" s="77" t="s">
        <v>42</v>
      </c>
      <c r="D4" s="78" t="s">
        <v>43</v>
      </c>
      <c r="E4" s="78" t="s">
        <v>44</v>
      </c>
      <c r="F4" s="4" t="s">
        <v>45</v>
      </c>
      <c r="G4" s="19" t="s">
        <v>46</v>
      </c>
      <c r="H4" s="21" t="s">
        <v>47</v>
      </c>
      <c r="I4" s="46" t="s">
        <v>325</v>
      </c>
      <c r="J4" s="22" t="s">
        <v>49</v>
      </c>
      <c r="K4" s="47" t="s">
        <v>326</v>
      </c>
      <c r="L4" s="37" t="s">
        <v>51</v>
      </c>
      <c r="M4" s="48" t="s">
        <v>327</v>
      </c>
      <c r="N4" s="79" t="s">
        <v>329</v>
      </c>
      <c r="O4" s="41" t="s">
        <v>54</v>
      </c>
      <c r="P4" s="42" t="s">
        <v>55</v>
      </c>
      <c r="Q4" s="43" t="s">
        <v>56</v>
      </c>
      <c r="R4" s="50" t="s">
        <v>57</v>
      </c>
      <c r="S4" s="44" t="s">
        <v>58</v>
      </c>
      <c r="T4" s="45" t="s">
        <v>59</v>
      </c>
      <c r="U4" s="24" t="s">
        <v>52</v>
      </c>
      <c r="W4" t="s">
        <v>361</v>
      </c>
      <c r="X4" t="s">
        <v>331</v>
      </c>
    </row>
    <row r="5" spans="2:29" ht="18.5" thickTop="1">
      <c r="B5" s="1" t="s">
        <v>8</v>
      </c>
      <c r="C5" s="80" t="s">
        <v>295</v>
      </c>
      <c r="D5" s="53" t="s">
        <v>295</v>
      </c>
      <c r="E5" s="81" t="s">
        <v>63</v>
      </c>
      <c r="F5" s="82" t="s">
        <v>337</v>
      </c>
      <c r="G5" s="53" t="s">
        <v>76</v>
      </c>
      <c r="H5" s="1" t="s">
        <v>342</v>
      </c>
      <c r="I5" s="1" t="s">
        <v>37</v>
      </c>
      <c r="J5" s="73" t="s">
        <v>66</v>
      </c>
      <c r="K5" s="1" t="s">
        <v>13</v>
      </c>
      <c r="L5" s="83" t="str">
        <f>IF(T5&gt;=1.5,"A",IF(T5=1,"C",IF(T5&lt;1,"D",IF(1&lt;=T5&gt;1.5,"B",""))))</f>
        <v>D</v>
      </c>
      <c r="M5" s="40" t="s">
        <v>27</v>
      </c>
      <c r="N5" s="84" t="s">
        <v>69</v>
      </c>
      <c r="O5" s="10">
        <v>13427100</v>
      </c>
      <c r="P5" s="85"/>
      <c r="Q5" s="86">
        <f>P5/O5</f>
        <v>0</v>
      </c>
      <c r="R5" s="87">
        <f>O5/3</f>
        <v>4475700</v>
      </c>
      <c r="S5" s="67">
        <f>X5</f>
        <v>2.94</v>
      </c>
      <c r="T5" s="88">
        <f>S5/3</f>
        <v>0.98</v>
      </c>
      <c r="U5" s="1" t="s">
        <v>362</v>
      </c>
      <c r="W5">
        <v>13142000</v>
      </c>
      <c r="X5" s="89">
        <f>ROUND(W5/R5,2)</f>
        <v>2.94</v>
      </c>
      <c r="AC5" s="72"/>
    </row>
    <row r="6" spans="2:29">
      <c r="B6" s="1" t="s">
        <v>8</v>
      </c>
      <c r="C6" s="80" t="s">
        <v>298</v>
      </c>
      <c r="D6" s="53" t="s">
        <v>298</v>
      </c>
      <c r="E6" s="81" t="s">
        <v>63</v>
      </c>
      <c r="F6" s="82" t="s">
        <v>339</v>
      </c>
      <c r="G6" s="53" t="s">
        <v>105</v>
      </c>
      <c r="H6" s="1" t="s">
        <v>342</v>
      </c>
      <c r="I6" s="1" t="s">
        <v>37</v>
      </c>
      <c r="J6" s="73" t="s">
        <v>66</v>
      </c>
      <c r="K6" s="1" t="s">
        <v>13</v>
      </c>
      <c r="L6" s="83" t="str">
        <f t="shared" ref="L6:L69" si="0">IF(T6&gt;=1.5,"A",IF(T6=1,"C",IF(T6&lt;1,"D",IF(1&lt;=T6&gt;1.5,"B",""))))</f>
        <v>B</v>
      </c>
      <c r="M6" s="40"/>
      <c r="N6" s="84" t="s">
        <v>69</v>
      </c>
      <c r="O6" s="10">
        <v>49691500</v>
      </c>
      <c r="P6" s="85"/>
      <c r="Q6" s="86">
        <f t="shared" ref="Q6:Q69" si="1">P6/O6</f>
        <v>0</v>
      </c>
      <c r="R6" s="87">
        <f t="shared" ref="R6:R69" si="2">O6/3</f>
        <v>16563833.333333334</v>
      </c>
      <c r="S6" s="67">
        <v>3.11</v>
      </c>
      <c r="T6" s="88">
        <f t="shared" ref="T6:T69" si="3">S6/3</f>
        <v>1.0366666666666666</v>
      </c>
      <c r="U6" s="1" t="s">
        <v>68</v>
      </c>
      <c r="W6">
        <v>50205700</v>
      </c>
      <c r="X6" s="89">
        <f t="shared" ref="X6:X69" si="4">ROUND(W6/R6,2)</f>
        <v>3.03</v>
      </c>
      <c r="AC6" s="72"/>
    </row>
    <row r="7" spans="2:29">
      <c r="B7" s="1" t="s">
        <v>8</v>
      </c>
      <c r="C7" s="80" t="s">
        <v>300</v>
      </c>
      <c r="D7" s="53" t="s">
        <v>300</v>
      </c>
      <c r="E7" s="81" t="s">
        <v>63</v>
      </c>
      <c r="F7" s="82" t="s">
        <v>340</v>
      </c>
      <c r="G7" s="53" t="s">
        <v>302</v>
      </c>
      <c r="H7" s="1" t="s">
        <v>342</v>
      </c>
      <c r="I7" s="1" t="s">
        <v>37</v>
      </c>
      <c r="J7" s="73" t="s">
        <v>66</v>
      </c>
      <c r="K7" s="1" t="s">
        <v>13</v>
      </c>
      <c r="L7" s="83" t="str">
        <f t="shared" si="0"/>
        <v>B</v>
      </c>
      <c r="M7" s="40"/>
      <c r="N7" s="84" t="s">
        <v>69</v>
      </c>
      <c r="O7" s="10">
        <v>14315100</v>
      </c>
      <c r="P7" s="85"/>
      <c r="Q7" s="86">
        <f>P7/O7</f>
        <v>0</v>
      </c>
      <c r="R7" s="87">
        <f t="shared" si="2"/>
        <v>4771700</v>
      </c>
      <c r="S7" s="67">
        <v>4.3099999999999996</v>
      </c>
      <c r="T7" s="88">
        <f t="shared" si="3"/>
        <v>1.4366666666666665</v>
      </c>
      <c r="U7" s="1" t="s">
        <v>68</v>
      </c>
      <c r="W7">
        <v>18341200</v>
      </c>
      <c r="X7" s="89">
        <f t="shared" si="4"/>
        <v>3.84</v>
      </c>
      <c r="AC7" s="72"/>
    </row>
    <row r="8" spans="2:29">
      <c r="B8" s="1" t="s">
        <v>8</v>
      </c>
      <c r="C8" s="80" t="s">
        <v>61</v>
      </c>
      <c r="D8" s="53" t="s">
        <v>62</v>
      </c>
      <c r="E8" s="81" t="s">
        <v>63</v>
      </c>
      <c r="F8" s="82" t="s">
        <v>64</v>
      </c>
      <c r="G8" s="53" t="s">
        <v>65</v>
      </c>
      <c r="H8" s="1" t="s">
        <v>341</v>
      </c>
      <c r="I8" s="1" t="s">
        <v>37</v>
      </c>
      <c r="J8" s="73" t="s">
        <v>66</v>
      </c>
      <c r="K8" s="1" t="s">
        <v>13</v>
      </c>
      <c r="L8" s="83" t="str">
        <f t="shared" si="0"/>
        <v>A</v>
      </c>
      <c r="M8" s="40"/>
      <c r="N8" s="84" t="s">
        <v>69</v>
      </c>
      <c r="O8" s="10">
        <v>1152000</v>
      </c>
      <c r="P8" s="85"/>
      <c r="Q8" s="86">
        <f t="shared" si="1"/>
        <v>0</v>
      </c>
      <c r="R8" s="87">
        <f t="shared" si="2"/>
        <v>384000</v>
      </c>
      <c r="S8" s="67">
        <v>11.4</v>
      </c>
      <c r="T8" s="88">
        <f t="shared" si="3"/>
        <v>3.8000000000000003</v>
      </c>
      <c r="U8" s="1" t="s">
        <v>68</v>
      </c>
      <c r="W8">
        <v>3869300</v>
      </c>
      <c r="X8" s="89">
        <f t="shared" si="4"/>
        <v>10.08</v>
      </c>
      <c r="AC8" s="72"/>
    </row>
    <row r="9" spans="2:29">
      <c r="B9" s="1" t="s">
        <v>8</v>
      </c>
      <c r="C9" s="80" t="s">
        <v>70</v>
      </c>
      <c r="D9" s="53" t="s">
        <v>71</v>
      </c>
      <c r="E9" s="81" t="s">
        <v>63</v>
      </c>
      <c r="F9" s="82" t="s">
        <v>72</v>
      </c>
      <c r="G9" s="53" t="s">
        <v>73</v>
      </c>
      <c r="H9" s="1" t="s">
        <v>341</v>
      </c>
      <c r="I9" s="1" t="s">
        <v>37</v>
      </c>
      <c r="J9" s="73" t="s">
        <v>66</v>
      </c>
      <c r="K9" s="1" t="s">
        <v>13</v>
      </c>
      <c r="L9" s="83" t="str">
        <f t="shared" si="0"/>
        <v>A</v>
      </c>
      <c r="M9" s="40"/>
      <c r="N9" s="84" t="s">
        <v>69</v>
      </c>
      <c r="O9" s="10">
        <v>2093700</v>
      </c>
      <c r="P9" s="85"/>
      <c r="Q9" s="86">
        <f t="shared" si="1"/>
        <v>0</v>
      </c>
      <c r="R9" s="87">
        <f t="shared" si="2"/>
        <v>697900</v>
      </c>
      <c r="S9" s="67">
        <v>10.84</v>
      </c>
      <c r="T9" s="88">
        <f t="shared" si="3"/>
        <v>3.6133333333333333</v>
      </c>
      <c r="U9" s="1" t="s">
        <v>68</v>
      </c>
      <c r="W9">
        <v>6348500</v>
      </c>
      <c r="X9" s="89">
        <f t="shared" si="4"/>
        <v>9.1</v>
      </c>
      <c r="AC9" s="72"/>
    </row>
    <row r="10" spans="2:29">
      <c r="B10" s="1" t="s">
        <v>8</v>
      </c>
      <c r="C10" s="80" t="s">
        <v>74</v>
      </c>
      <c r="D10" s="53" t="s">
        <v>74</v>
      </c>
      <c r="E10" s="81" t="s">
        <v>63</v>
      </c>
      <c r="F10" s="82" t="s">
        <v>75</v>
      </c>
      <c r="G10" s="53" t="s">
        <v>76</v>
      </c>
      <c r="H10" s="1" t="s">
        <v>344</v>
      </c>
      <c r="I10" s="1" t="s">
        <v>37</v>
      </c>
      <c r="J10" s="73" t="s">
        <v>66</v>
      </c>
      <c r="K10" s="1" t="s">
        <v>13</v>
      </c>
      <c r="L10" s="83" t="str">
        <f t="shared" si="0"/>
        <v>A</v>
      </c>
      <c r="M10" s="40"/>
      <c r="N10" s="84" t="s">
        <v>69</v>
      </c>
      <c r="O10" s="10">
        <v>101700</v>
      </c>
      <c r="P10" s="85"/>
      <c r="Q10" s="86">
        <f t="shared" si="1"/>
        <v>0</v>
      </c>
      <c r="R10" s="87">
        <f t="shared" si="2"/>
        <v>33900</v>
      </c>
      <c r="S10" s="67">
        <v>11.45</v>
      </c>
      <c r="T10" s="88">
        <f t="shared" si="3"/>
        <v>3.8166666666666664</v>
      </c>
      <c r="U10" s="1" t="s">
        <v>68</v>
      </c>
      <c r="W10">
        <v>325900</v>
      </c>
      <c r="X10" s="89">
        <f t="shared" si="4"/>
        <v>9.61</v>
      </c>
      <c r="AC10" s="72"/>
    </row>
    <row r="11" spans="2:29">
      <c r="B11" s="1" t="s">
        <v>8</v>
      </c>
      <c r="C11" s="80" t="s">
        <v>77</v>
      </c>
      <c r="D11" s="53" t="s">
        <v>78</v>
      </c>
      <c r="E11" s="81" t="s">
        <v>63</v>
      </c>
      <c r="F11" s="82" t="s">
        <v>79</v>
      </c>
      <c r="G11" s="53" t="s">
        <v>80</v>
      </c>
      <c r="H11" s="1" t="s">
        <v>363</v>
      </c>
      <c r="I11" s="1" t="s">
        <v>37</v>
      </c>
      <c r="J11" s="73" t="s">
        <v>66</v>
      </c>
      <c r="K11" s="1" t="s">
        <v>13</v>
      </c>
      <c r="L11" s="83" t="str">
        <f t="shared" si="0"/>
        <v>A</v>
      </c>
      <c r="M11" s="40"/>
      <c r="N11" s="84" t="s">
        <v>69</v>
      </c>
      <c r="O11" s="10">
        <v>79852100</v>
      </c>
      <c r="P11" s="85"/>
      <c r="Q11" s="86">
        <f t="shared" si="1"/>
        <v>0</v>
      </c>
      <c r="R11" s="87">
        <f t="shared" si="2"/>
        <v>26617366.666666668</v>
      </c>
      <c r="S11" s="67">
        <v>6.5</v>
      </c>
      <c r="T11" s="88">
        <f t="shared" si="3"/>
        <v>2.1666666666666665</v>
      </c>
      <c r="U11" s="68" t="s">
        <v>68</v>
      </c>
      <c r="W11">
        <v>137099400</v>
      </c>
      <c r="X11" s="89">
        <f t="shared" si="4"/>
        <v>5.15</v>
      </c>
      <c r="AC11" s="72"/>
    </row>
    <row r="12" spans="2:29">
      <c r="B12" s="1" t="s">
        <v>8</v>
      </c>
      <c r="C12" s="80" t="s">
        <v>82</v>
      </c>
      <c r="D12" s="53" t="s">
        <v>83</v>
      </c>
      <c r="E12" s="81" t="s">
        <v>63</v>
      </c>
      <c r="F12" s="90" t="s">
        <v>84</v>
      </c>
      <c r="G12" s="91" t="s">
        <v>85</v>
      </c>
      <c r="H12" s="1" t="s">
        <v>363</v>
      </c>
      <c r="I12" s="1" t="s">
        <v>37</v>
      </c>
      <c r="J12" s="73" t="s">
        <v>66</v>
      </c>
      <c r="K12" s="1" t="s">
        <v>13</v>
      </c>
      <c r="L12" s="83" t="str">
        <f t="shared" si="0"/>
        <v>A</v>
      </c>
      <c r="M12" s="40"/>
      <c r="N12" s="84" t="s">
        <v>69</v>
      </c>
      <c r="O12" s="10">
        <v>20623</v>
      </c>
      <c r="P12" s="85"/>
      <c r="Q12" s="86">
        <f t="shared" si="1"/>
        <v>0</v>
      </c>
      <c r="R12" s="87">
        <f t="shared" si="2"/>
        <v>6874.333333333333</v>
      </c>
      <c r="S12" s="67">
        <v>6.22</v>
      </c>
      <c r="T12" s="88">
        <f t="shared" si="3"/>
        <v>2.0733333333333333</v>
      </c>
      <c r="U12" s="1" t="s">
        <v>68</v>
      </c>
      <c r="W12">
        <v>59265</v>
      </c>
      <c r="X12" s="89">
        <f t="shared" si="4"/>
        <v>8.6199999999999992</v>
      </c>
      <c r="AC12" s="72"/>
    </row>
    <row r="13" spans="2:29">
      <c r="B13" s="1" t="s">
        <v>8</v>
      </c>
      <c r="C13" s="80" t="s">
        <v>89</v>
      </c>
      <c r="D13" s="53" t="s">
        <v>90</v>
      </c>
      <c r="E13" s="92" t="s">
        <v>63</v>
      </c>
      <c r="F13" s="53" t="s">
        <v>91</v>
      </c>
      <c r="G13" s="53" t="s">
        <v>92</v>
      </c>
      <c r="H13" s="1" t="s">
        <v>363</v>
      </c>
      <c r="I13" s="1" t="s">
        <v>37</v>
      </c>
      <c r="J13" s="73" t="s">
        <v>66</v>
      </c>
      <c r="K13" s="1" t="s">
        <v>13</v>
      </c>
      <c r="L13" s="83" t="str">
        <f t="shared" si="0"/>
        <v>A</v>
      </c>
      <c r="M13" s="40"/>
      <c r="N13" s="84" t="s">
        <v>69</v>
      </c>
      <c r="O13" s="10">
        <v>1009</v>
      </c>
      <c r="P13" s="85"/>
      <c r="Q13" s="86">
        <f t="shared" si="1"/>
        <v>0</v>
      </c>
      <c r="R13" s="87">
        <f t="shared" si="2"/>
        <v>336.33333333333331</v>
      </c>
      <c r="S13" s="67">
        <v>16.93</v>
      </c>
      <c r="T13" s="88">
        <f t="shared" si="3"/>
        <v>5.6433333333333335</v>
      </c>
      <c r="U13" s="1" t="s">
        <v>68</v>
      </c>
      <c r="W13">
        <v>5092</v>
      </c>
      <c r="X13" s="89">
        <f t="shared" si="4"/>
        <v>15.14</v>
      </c>
      <c r="AC13" s="72"/>
    </row>
    <row r="14" spans="2:29">
      <c r="B14" s="1" t="s">
        <v>8</v>
      </c>
      <c r="C14" s="80" t="s">
        <v>93</v>
      </c>
      <c r="D14" s="53" t="s">
        <v>94</v>
      </c>
      <c r="E14" s="92" t="s">
        <v>63</v>
      </c>
      <c r="F14" s="53" t="s">
        <v>95</v>
      </c>
      <c r="G14" s="53" t="s">
        <v>76</v>
      </c>
      <c r="H14" s="1" t="s">
        <v>342</v>
      </c>
      <c r="I14" s="1" t="s">
        <v>37</v>
      </c>
      <c r="J14" s="73" t="s">
        <v>66</v>
      </c>
      <c r="K14" s="1" t="s">
        <v>13</v>
      </c>
      <c r="L14" s="83" t="str">
        <f t="shared" si="0"/>
        <v>A</v>
      </c>
      <c r="M14" s="40"/>
      <c r="N14" s="84" t="s">
        <v>69</v>
      </c>
      <c r="O14" s="10">
        <v>1115700</v>
      </c>
      <c r="P14" s="85"/>
      <c r="Q14" s="86">
        <f t="shared" si="1"/>
        <v>0</v>
      </c>
      <c r="R14" s="87">
        <f t="shared" si="2"/>
        <v>371900</v>
      </c>
      <c r="S14" s="67">
        <v>11.42</v>
      </c>
      <c r="T14" s="88">
        <f t="shared" si="3"/>
        <v>3.8066666666666666</v>
      </c>
      <c r="U14" s="1" t="s">
        <v>68</v>
      </c>
      <c r="W14">
        <v>3651800</v>
      </c>
      <c r="X14" s="89">
        <f t="shared" si="4"/>
        <v>9.82</v>
      </c>
      <c r="AC14" s="72"/>
    </row>
    <row r="15" spans="2:29">
      <c r="B15" s="1" t="s">
        <v>8</v>
      </c>
      <c r="C15" s="80" t="s">
        <v>96</v>
      </c>
      <c r="D15" s="53" t="s">
        <v>96</v>
      </c>
      <c r="E15" s="92" t="s">
        <v>63</v>
      </c>
      <c r="F15" s="53" t="s">
        <v>343</v>
      </c>
      <c r="G15" s="53" t="s">
        <v>98</v>
      </c>
      <c r="H15" s="1" t="s">
        <v>342</v>
      </c>
      <c r="I15" s="1" t="s">
        <v>37</v>
      </c>
      <c r="J15" s="73" t="s">
        <v>66</v>
      </c>
      <c r="K15" s="1" t="s">
        <v>13</v>
      </c>
      <c r="L15" s="83" t="str">
        <f t="shared" si="0"/>
        <v>D</v>
      </c>
      <c r="M15" s="40" t="s">
        <v>27</v>
      </c>
      <c r="N15" s="84" t="s">
        <v>69</v>
      </c>
      <c r="O15" s="10">
        <v>38652376</v>
      </c>
      <c r="P15" s="85"/>
      <c r="Q15" s="86">
        <f t="shared" si="1"/>
        <v>0</v>
      </c>
      <c r="R15" s="87">
        <f t="shared" si="2"/>
        <v>12884125.333333334</v>
      </c>
      <c r="S15" s="67">
        <v>1.62</v>
      </c>
      <c r="T15" s="88">
        <f t="shared" si="3"/>
        <v>0.54</v>
      </c>
      <c r="U15" s="1" t="s">
        <v>362</v>
      </c>
      <c r="W15">
        <v>27359192</v>
      </c>
      <c r="X15" s="89">
        <f t="shared" si="4"/>
        <v>2.12</v>
      </c>
      <c r="AC15" s="72"/>
    </row>
    <row r="16" spans="2:29">
      <c r="B16" s="1" t="s">
        <v>8</v>
      </c>
      <c r="C16" s="80" t="s">
        <v>99</v>
      </c>
      <c r="D16" s="53" t="s">
        <v>100</v>
      </c>
      <c r="E16" s="92" t="s">
        <v>63</v>
      </c>
      <c r="F16" s="53" t="s">
        <v>101</v>
      </c>
      <c r="G16" s="53" t="s">
        <v>76</v>
      </c>
      <c r="H16" s="1" t="s">
        <v>344</v>
      </c>
      <c r="I16" s="1" t="s">
        <v>37</v>
      </c>
      <c r="J16" s="73" t="s">
        <v>66</v>
      </c>
      <c r="K16" s="1" t="s">
        <v>13</v>
      </c>
      <c r="L16" s="83" t="str">
        <f t="shared" si="0"/>
        <v>A</v>
      </c>
      <c r="M16" s="40"/>
      <c r="N16" s="84" t="s">
        <v>69</v>
      </c>
      <c r="O16" s="10">
        <v>4295420</v>
      </c>
      <c r="P16" s="85"/>
      <c r="Q16" s="86">
        <f t="shared" si="1"/>
        <v>0</v>
      </c>
      <c r="R16" s="87">
        <f t="shared" si="2"/>
        <v>1431806.6666666667</v>
      </c>
      <c r="S16" s="67">
        <v>9.43</v>
      </c>
      <c r="T16" s="88">
        <f t="shared" si="3"/>
        <v>3.1433333333333331</v>
      </c>
      <c r="U16" s="1" t="s">
        <v>68</v>
      </c>
      <c r="W16">
        <v>13672260</v>
      </c>
      <c r="X16" s="89">
        <f t="shared" si="4"/>
        <v>9.5500000000000007</v>
      </c>
      <c r="AC16" s="72"/>
    </row>
    <row r="17" spans="2:29">
      <c r="B17" s="1" t="s">
        <v>8</v>
      </c>
      <c r="C17" s="80" t="s">
        <v>102</v>
      </c>
      <c r="D17" s="53" t="s">
        <v>103</v>
      </c>
      <c r="E17" s="92" t="s">
        <v>63</v>
      </c>
      <c r="F17" s="53" t="s">
        <v>104</v>
      </c>
      <c r="G17" s="53" t="s">
        <v>105</v>
      </c>
      <c r="H17" s="1" t="s">
        <v>344</v>
      </c>
      <c r="I17" s="1" t="s">
        <v>37</v>
      </c>
      <c r="J17" s="73" t="s">
        <v>66</v>
      </c>
      <c r="K17" s="1" t="s">
        <v>13</v>
      </c>
      <c r="L17" s="83" t="str">
        <f t="shared" si="0"/>
        <v>A</v>
      </c>
      <c r="M17" s="40"/>
      <c r="N17" s="84" t="s">
        <v>69</v>
      </c>
      <c r="O17" s="10">
        <v>2354780</v>
      </c>
      <c r="P17" s="85"/>
      <c r="Q17" s="86">
        <f t="shared" si="1"/>
        <v>0</v>
      </c>
      <c r="R17" s="87">
        <f t="shared" si="2"/>
        <v>784926.66666666663</v>
      </c>
      <c r="S17" s="67">
        <v>6.29</v>
      </c>
      <c r="T17" s="88">
        <f t="shared" si="3"/>
        <v>2.0966666666666667</v>
      </c>
      <c r="U17" s="1" t="s">
        <v>68</v>
      </c>
      <c r="W17">
        <v>8913660</v>
      </c>
      <c r="X17" s="89">
        <f t="shared" si="4"/>
        <v>11.36</v>
      </c>
      <c r="AC17" s="72"/>
    </row>
    <row r="18" spans="2:29">
      <c r="B18" s="1" t="s">
        <v>8</v>
      </c>
      <c r="C18" s="80" t="s">
        <v>106</v>
      </c>
      <c r="D18" s="53" t="s">
        <v>106</v>
      </c>
      <c r="E18" s="92" t="s">
        <v>63</v>
      </c>
      <c r="F18" s="53" t="s">
        <v>107</v>
      </c>
      <c r="G18" s="53" t="s">
        <v>108</v>
      </c>
      <c r="H18" s="1" t="s">
        <v>344</v>
      </c>
      <c r="I18" s="1" t="s">
        <v>37</v>
      </c>
      <c r="J18" s="73" t="s">
        <v>66</v>
      </c>
      <c r="K18" s="1" t="s">
        <v>13</v>
      </c>
      <c r="L18" s="83" t="str">
        <f t="shared" si="0"/>
        <v>A</v>
      </c>
      <c r="M18" s="40"/>
      <c r="N18" s="84" t="s">
        <v>69</v>
      </c>
      <c r="O18" s="10">
        <v>469000</v>
      </c>
      <c r="P18" s="85"/>
      <c r="Q18" s="86">
        <f t="shared" si="1"/>
        <v>0</v>
      </c>
      <c r="R18" s="87">
        <f t="shared" si="2"/>
        <v>156333.33333333334</v>
      </c>
      <c r="S18" s="67">
        <v>7.85</v>
      </c>
      <c r="T18" s="88">
        <f t="shared" si="3"/>
        <v>2.6166666666666667</v>
      </c>
      <c r="U18" s="1" t="s">
        <v>68</v>
      </c>
      <c r="W18">
        <v>819500</v>
      </c>
      <c r="X18" s="89">
        <f t="shared" si="4"/>
        <v>5.24</v>
      </c>
      <c r="AC18" s="72"/>
    </row>
    <row r="19" spans="2:29">
      <c r="B19" s="1" t="s">
        <v>8</v>
      </c>
      <c r="C19" s="80" t="s">
        <v>109</v>
      </c>
      <c r="D19" s="53" t="s">
        <v>109</v>
      </c>
      <c r="E19" s="92" t="s">
        <v>63</v>
      </c>
      <c r="F19" s="53" t="s">
        <v>110</v>
      </c>
      <c r="G19" s="53" t="s">
        <v>108</v>
      </c>
      <c r="H19" s="1" t="s">
        <v>344</v>
      </c>
      <c r="I19" s="1" t="s">
        <v>37</v>
      </c>
      <c r="J19" s="73" t="s">
        <v>66</v>
      </c>
      <c r="K19" s="1" t="s">
        <v>13</v>
      </c>
      <c r="L19" s="83" t="str">
        <f t="shared" si="0"/>
        <v>A</v>
      </c>
      <c r="M19" s="40"/>
      <c r="N19" s="84" t="s">
        <v>69</v>
      </c>
      <c r="O19" s="10">
        <v>2096600</v>
      </c>
      <c r="P19" s="85"/>
      <c r="Q19" s="86">
        <f t="shared" si="1"/>
        <v>0</v>
      </c>
      <c r="R19" s="87">
        <f t="shared" si="2"/>
        <v>698866.66666666663</v>
      </c>
      <c r="S19" s="67">
        <v>6.7</v>
      </c>
      <c r="T19" s="88">
        <f t="shared" si="3"/>
        <v>2.2333333333333334</v>
      </c>
      <c r="U19" s="1" t="s">
        <v>68</v>
      </c>
      <c r="W19">
        <v>2914200</v>
      </c>
      <c r="X19" s="89">
        <f t="shared" si="4"/>
        <v>4.17</v>
      </c>
      <c r="AC19" s="72"/>
    </row>
    <row r="20" spans="2:29">
      <c r="B20" s="1" t="s">
        <v>8</v>
      </c>
      <c r="C20" s="80" t="s">
        <v>111</v>
      </c>
      <c r="D20" s="53" t="s">
        <v>112</v>
      </c>
      <c r="E20" s="92" t="s">
        <v>63</v>
      </c>
      <c r="F20" s="53" t="s">
        <v>345</v>
      </c>
      <c r="G20" s="53" t="s">
        <v>114</v>
      </c>
      <c r="H20" s="1" t="s">
        <v>342</v>
      </c>
      <c r="I20" s="1" t="s">
        <v>37</v>
      </c>
      <c r="J20" s="73" t="s">
        <v>66</v>
      </c>
      <c r="K20" s="1" t="s">
        <v>13</v>
      </c>
      <c r="L20" s="83" t="str">
        <f t="shared" si="0"/>
        <v>A</v>
      </c>
      <c r="M20" s="40"/>
      <c r="N20" s="84" t="s">
        <v>69</v>
      </c>
      <c r="O20" s="10">
        <v>2835800</v>
      </c>
      <c r="P20" s="85"/>
      <c r="Q20" s="86">
        <f t="shared" si="1"/>
        <v>0</v>
      </c>
      <c r="R20" s="87">
        <f t="shared" si="2"/>
        <v>945266.66666666663</v>
      </c>
      <c r="S20" s="67">
        <v>5.64</v>
      </c>
      <c r="T20" s="88">
        <f t="shared" si="3"/>
        <v>1.88</v>
      </c>
      <c r="U20" s="1" t="s">
        <v>68</v>
      </c>
      <c r="W20">
        <v>14063000</v>
      </c>
      <c r="X20" s="89">
        <f t="shared" si="4"/>
        <v>14.88</v>
      </c>
      <c r="AC20" s="72"/>
    </row>
    <row r="21" spans="2:29">
      <c r="B21" s="1" t="s">
        <v>8</v>
      </c>
      <c r="C21" s="80" t="s">
        <v>116</v>
      </c>
      <c r="D21" s="53" t="s">
        <v>117</v>
      </c>
      <c r="E21" s="92" t="s">
        <v>63</v>
      </c>
      <c r="F21" s="53" t="s">
        <v>346</v>
      </c>
      <c r="G21" s="53" t="s">
        <v>119</v>
      </c>
      <c r="H21" s="1" t="s">
        <v>342</v>
      </c>
      <c r="I21" s="1" t="s">
        <v>37</v>
      </c>
      <c r="J21" s="73" t="s">
        <v>66</v>
      </c>
      <c r="K21" s="1" t="s">
        <v>13</v>
      </c>
      <c r="L21" s="83" t="str">
        <f t="shared" si="0"/>
        <v>B</v>
      </c>
      <c r="M21" s="40"/>
      <c r="N21" s="84" t="s">
        <v>69</v>
      </c>
      <c r="O21" s="10">
        <v>10681540</v>
      </c>
      <c r="P21" s="85"/>
      <c r="Q21" s="86">
        <f t="shared" si="1"/>
        <v>0</v>
      </c>
      <c r="R21" s="87">
        <f t="shared" si="2"/>
        <v>3560513.3333333335</v>
      </c>
      <c r="S21" s="67">
        <v>4.16</v>
      </c>
      <c r="T21" s="88">
        <f t="shared" si="3"/>
        <v>1.3866666666666667</v>
      </c>
      <c r="U21" s="1" t="s">
        <v>68</v>
      </c>
      <c r="W21">
        <v>27996700</v>
      </c>
      <c r="X21" s="89">
        <f t="shared" si="4"/>
        <v>7.86</v>
      </c>
      <c r="AC21" s="72"/>
    </row>
    <row r="22" spans="2:29">
      <c r="B22" s="54" t="s">
        <v>8</v>
      </c>
      <c r="C22" s="93" t="s">
        <v>120</v>
      </c>
      <c r="D22" s="91" t="s">
        <v>121</v>
      </c>
      <c r="E22" s="94" t="s">
        <v>63</v>
      </c>
      <c r="F22" s="53" t="s">
        <v>347</v>
      </c>
      <c r="G22" s="53" t="s">
        <v>123</v>
      </c>
      <c r="H22" s="1" t="s">
        <v>342</v>
      </c>
      <c r="I22" s="1" t="s">
        <v>37</v>
      </c>
      <c r="J22" s="73" t="s">
        <v>66</v>
      </c>
      <c r="K22" s="1" t="s">
        <v>13</v>
      </c>
      <c r="L22" s="83" t="str">
        <f t="shared" si="0"/>
        <v>A</v>
      </c>
      <c r="M22" s="40"/>
      <c r="N22" s="84" t="s">
        <v>69</v>
      </c>
      <c r="O22" s="75">
        <v>9426220</v>
      </c>
      <c r="P22" s="85"/>
      <c r="Q22" s="86">
        <f t="shared" si="1"/>
        <v>0</v>
      </c>
      <c r="R22" s="87">
        <f t="shared" si="2"/>
        <v>3142073.3333333335</v>
      </c>
      <c r="S22" s="67">
        <v>5.61</v>
      </c>
      <c r="T22" s="88">
        <f t="shared" si="3"/>
        <v>1.87</v>
      </c>
      <c r="U22" s="1" t="s">
        <v>68</v>
      </c>
      <c r="W22">
        <v>24478040</v>
      </c>
      <c r="X22" s="89">
        <f t="shared" si="4"/>
        <v>7.79</v>
      </c>
      <c r="AC22" s="72"/>
    </row>
    <row r="23" spans="2:29">
      <c r="B23" s="53" t="s">
        <v>8</v>
      </c>
      <c r="C23" s="53" t="s">
        <v>124</v>
      </c>
      <c r="D23" s="53" t="s">
        <v>125</v>
      </c>
      <c r="E23" s="95" t="s">
        <v>63</v>
      </c>
      <c r="F23" s="53" t="s">
        <v>348</v>
      </c>
      <c r="G23" s="53" t="s">
        <v>127</v>
      </c>
      <c r="H23" s="1" t="s">
        <v>344</v>
      </c>
      <c r="I23" s="1" t="s">
        <v>37</v>
      </c>
      <c r="J23" s="73" t="s">
        <v>66</v>
      </c>
      <c r="K23" s="1" t="s">
        <v>13</v>
      </c>
      <c r="L23" s="83" t="str">
        <f t="shared" si="0"/>
        <v>A</v>
      </c>
      <c r="M23" s="40"/>
      <c r="N23" s="84" t="s">
        <v>69</v>
      </c>
      <c r="O23" s="10">
        <v>1047800</v>
      </c>
      <c r="P23" s="85"/>
      <c r="Q23" s="86">
        <f t="shared" si="1"/>
        <v>0</v>
      </c>
      <c r="R23" s="87">
        <f t="shared" si="2"/>
        <v>349266.66666666669</v>
      </c>
      <c r="S23" s="67">
        <v>7.28</v>
      </c>
      <c r="T23" s="88">
        <f t="shared" si="3"/>
        <v>2.4266666666666667</v>
      </c>
      <c r="U23" s="1" t="s">
        <v>68</v>
      </c>
      <c r="W23">
        <v>3356800</v>
      </c>
      <c r="X23" s="89">
        <f t="shared" si="4"/>
        <v>9.61</v>
      </c>
      <c r="AC23" s="72"/>
    </row>
    <row r="24" spans="2:29">
      <c r="B24" s="53" t="s">
        <v>8</v>
      </c>
      <c r="C24" s="53" t="s">
        <v>128</v>
      </c>
      <c r="D24" s="53" t="s">
        <v>128</v>
      </c>
      <c r="E24" s="95" t="s">
        <v>63</v>
      </c>
      <c r="F24" s="53" t="s">
        <v>349</v>
      </c>
      <c r="G24" s="53" t="s">
        <v>108</v>
      </c>
      <c r="H24" s="1" t="s">
        <v>342</v>
      </c>
      <c r="I24" s="1" t="s">
        <v>37</v>
      </c>
      <c r="J24" s="73" t="s">
        <v>66</v>
      </c>
      <c r="K24" s="1" t="s">
        <v>13</v>
      </c>
      <c r="L24" s="83" t="str">
        <f t="shared" si="0"/>
        <v>A</v>
      </c>
      <c r="M24" s="40"/>
      <c r="N24" s="84" t="s">
        <v>69</v>
      </c>
      <c r="O24" s="10">
        <v>10825500</v>
      </c>
      <c r="P24"/>
      <c r="Q24" s="86">
        <f t="shared" si="1"/>
        <v>0</v>
      </c>
      <c r="R24" s="87">
        <f t="shared" si="2"/>
        <v>3608500</v>
      </c>
      <c r="S24" s="67">
        <v>6.82</v>
      </c>
      <c r="T24" s="88">
        <f t="shared" si="3"/>
        <v>2.2733333333333334</v>
      </c>
      <c r="U24" s="1" t="s">
        <v>68</v>
      </c>
      <c r="W24">
        <v>19724700</v>
      </c>
      <c r="X24" s="89">
        <f t="shared" si="4"/>
        <v>5.47</v>
      </c>
      <c r="AC24" s="72"/>
    </row>
    <row r="25" spans="2:29">
      <c r="B25" s="53" t="s">
        <v>8</v>
      </c>
      <c r="C25" s="53" t="s">
        <v>130</v>
      </c>
      <c r="D25" s="53" t="s">
        <v>130</v>
      </c>
      <c r="E25" s="95" t="s">
        <v>63</v>
      </c>
      <c r="F25" s="53" t="s">
        <v>350</v>
      </c>
      <c r="G25" s="53" t="s">
        <v>108</v>
      </c>
      <c r="H25" s="1" t="s">
        <v>342</v>
      </c>
      <c r="I25" s="1" t="s">
        <v>37</v>
      </c>
      <c r="J25" s="73" t="s">
        <v>66</v>
      </c>
      <c r="K25" s="1" t="s">
        <v>13</v>
      </c>
      <c r="L25" s="83" t="str">
        <f t="shared" si="0"/>
        <v>A</v>
      </c>
      <c r="M25" s="40"/>
      <c r="N25" s="84" t="s">
        <v>69</v>
      </c>
      <c r="O25" s="10">
        <v>36415600</v>
      </c>
      <c r="P25" s="85"/>
      <c r="Q25" s="86">
        <f t="shared" si="1"/>
        <v>0</v>
      </c>
      <c r="R25" s="87">
        <f t="shared" si="2"/>
        <v>12138533.333333334</v>
      </c>
      <c r="S25" s="67">
        <v>6.64</v>
      </c>
      <c r="T25" s="88">
        <f t="shared" si="3"/>
        <v>2.2133333333333334</v>
      </c>
      <c r="U25" s="1" t="s">
        <v>68</v>
      </c>
      <c r="W25">
        <v>72826500</v>
      </c>
      <c r="X25" s="89">
        <f t="shared" si="4"/>
        <v>6</v>
      </c>
      <c r="AC25" s="72"/>
    </row>
    <row r="26" spans="2:29">
      <c r="B26" s="53" t="s">
        <v>8</v>
      </c>
      <c r="C26" s="53" t="s">
        <v>133</v>
      </c>
      <c r="D26" s="53" t="s">
        <v>134</v>
      </c>
      <c r="E26" s="95" t="s">
        <v>63</v>
      </c>
      <c r="F26" s="53" t="s">
        <v>135</v>
      </c>
      <c r="G26" s="53" t="s">
        <v>73</v>
      </c>
      <c r="H26" s="1" t="s">
        <v>342</v>
      </c>
      <c r="I26" s="1" t="s">
        <v>37</v>
      </c>
      <c r="J26" s="73" t="s">
        <v>66</v>
      </c>
      <c r="K26" s="1" t="s">
        <v>13</v>
      </c>
      <c r="L26" s="83" t="str">
        <f t="shared" si="0"/>
        <v>A</v>
      </c>
      <c r="M26" s="40"/>
      <c r="N26" s="84" t="s">
        <v>69</v>
      </c>
      <c r="O26" s="10">
        <v>3651500</v>
      </c>
      <c r="P26" s="85"/>
      <c r="Q26" s="86">
        <f t="shared" si="1"/>
        <v>0</v>
      </c>
      <c r="R26" s="87">
        <f t="shared" si="2"/>
        <v>1217166.6666666667</v>
      </c>
      <c r="S26" s="67">
        <v>5.04</v>
      </c>
      <c r="T26" s="88">
        <f t="shared" si="3"/>
        <v>1.68</v>
      </c>
      <c r="U26" s="1" t="s">
        <v>68</v>
      </c>
      <c r="W26">
        <v>8354500</v>
      </c>
      <c r="X26" s="89">
        <f t="shared" si="4"/>
        <v>6.86</v>
      </c>
      <c r="AC26" s="72"/>
    </row>
    <row r="27" spans="2:29">
      <c r="B27" s="53" t="s">
        <v>8</v>
      </c>
      <c r="C27" s="53" t="s">
        <v>136</v>
      </c>
      <c r="D27" s="53" t="s">
        <v>136</v>
      </c>
      <c r="E27" s="95" t="s">
        <v>63</v>
      </c>
      <c r="F27" s="53" t="s">
        <v>137</v>
      </c>
      <c r="G27" s="53" t="s">
        <v>76</v>
      </c>
      <c r="H27" s="1" t="s">
        <v>342</v>
      </c>
      <c r="I27" s="1" t="s">
        <v>37</v>
      </c>
      <c r="J27" s="73" t="s">
        <v>66</v>
      </c>
      <c r="K27" s="1" t="s">
        <v>13</v>
      </c>
      <c r="L27" s="83" t="str">
        <f t="shared" si="0"/>
        <v>A</v>
      </c>
      <c r="M27" s="40"/>
      <c r="N27" s="84" t="s">
        <v>69</v>
      </c>
      <c r="O27" s="10">
        <v>162000</v>
      </c>
      <c r="P27" s="85"/>
      <c r="Q27" s="86">
        <f t="shared" si="1"/>
        <v>0</v>
      </c>
      <c r="R27" s="87">
        <f t="shared" si="2"/>
        <v>54000</v>
      </c>
      <c r="S27" s="67">
        <v>7.95</v>
      </c>
      <c r="T27" s="88">
        <f t="shared" si="3"/>
        <v>2.65</v>
      </c>
      <c r="U27" s="1" t="s">
        <v>68</v>
      </c>
      <c r="W27">
        <v>280000</v>
      </c>
      <c r="X27" s="89">
        <f t="shared" si="4"/>
        <v>5.19</v>
      </c>
      <c r="AC27" s="72"/>
    </row>
    <row r="28" spans="2:29">
      <c r="B28" s="53" t="s">
        <v>8</v>
      </c>
      <c r="C28" s="53" t="s">
        <v>138</v>
      </c>
      <c r="D28" s="53" t="s">
        <v>138</v>
      </c>
      <c r="E28" s="95" t="s">
        <v>63</v>
      </c>
      <c r="F28" s="53" t="s">
        <v>139</v>
      </c>
      <c r="G28" s="53" t="s">
        <v>105</v>
      </c>
      <c r="H28" s="1" t="s">
        <v>341</v>
      </c>
      <c r="I28" s="1" t="s">
        <v>37</v>
      </c>
      <c r="J28" s="73" t="s">
        <v>66</v>
      </c>
      <c r="K28" s="1" t="s">
        <v>354</v>
      </c>
      <c r="L28" s="83" t="str">
        <f t="shared" si="0"/>
        <v>D</v>
      </c>
      <c r="M28" s="40" t="s">
        <v>332</v>
      </c>
      <c r="N28" s="84" t="s">
        <v>333</v>
      </c>
      <c r="O28" s="10">
        <v>500</v>
      </c>
      <c r="P28" s="85"/>
      <c r="Q28" s="86">
        <f t="shared" si="1"/>
        <v>0</v>
      </c>
      <c r="R28" s="87">
        <f t="shared" si="2"/>
        <v>166.66666666666666</v>
      </c>
      <c r="S28" s="67">
        <v>0</v>
      </c>
      <c r="T28" s="88">
        <f t="shared" si="3"/>
        <v>0</v>
      </c>
      <c r="U28" s="1" t="s">
        <v>334</v>
      </c>
      <c r="W28">
        <v>0</v>
      </c>
      <c r="X28" s="89">
        <f t="shared" si="4"/>
        <v>0</v>
      </c>
      <c r="AC28" s="72"/>
    </row>
    <row r="29" spans="2:29">
      <c r="B29" s="53" t="s">
        <v>8</v>
      </c>
      <c r="C29" s="53" t="s">
        <v>140</v>
      </c>
      <c r="D29" s="53" t="s">
        <v>141</v>
      </c>
      <c r="E29" s="95" t="s">
        <v>63</v>
      </c>
      <c r="F29" s="53" t="s">
        <v>142</v>
      </c>
      <c r="G29" s="53" t="s">
        <v>65</v>
      </c>
      <c r="H29" s="1" t="s">
        <v>341</v>
      </c>
      <c r="I29" s="1" t="s">
        <v>37</v>
      </c>
      <c r="J29" s="73" t="s">
        <v>66</v>
      </c>
      <c r="K29" s="1" t="s">
        <v>13</v>
      </c>
      <c r="L29" s="83" t="str">
        <f t="shared" si="0"/>
        <v>A</v>
      </c>
      <c r="M29" s="40"/>
      <c r="N29" s="84" t="s">
        <v>69</v>
      </c>
      <c r="O29" s="10">
        <v>683430</v>
      </c>
      <c r="P29" s="85"/>
      <c r="Q29" s="86">
        <f t="shared" si="1"/>
        <v>0</v>
      </c>
      <c r="R29" s="87">
        <f t="shared" si="2"/>
        <v>227810</v>
      </c>
      <c r="S29" s="67">
        <v>4.75</v>
      </c>
      <c r="T29" s="88">
        <f t="shared" si="3"/>
        <v>1.5833333333333333</v>
      </c>
      <c r="U29" s="68" t="s">
        <v>68</v>
      </c>
      <c r="W29">
        <v>998090</v>
      </c>
      <c r="X29" s="89">
        <f t="shared" si="4"/>
        <v>4.38</v>
      </c>
      <c r="AC29" s="72"/>
    </row>
    <row r="30" spans="2:29">
      <c r="B30" s="53" t="s">
        <v>8</v>
      </c>
      <c r="C30" s="53" t="s">
        <v>143</v>
      </c>
      <c r="D30" s="53" t="s">
        <v>144</v>
      </c>
      <c r="E30" s="95" t="s">
        <v>63</v>
      </c>
      <c r="F30" s="53" t="s">
        <v>145</v>
      </c>
      <c r="G30" s="53" t="s">
        <v>146</v>
      </c>
      <c r="H30" s="1" t="s">
        <v>344</v>
      </c>
      <c r="I30" s="1" t="s">
        <v>37</v>
      </c>
      <c r="J30" s="73" t="s">
        <v>66</v>
      </c>
      <c r="K30" s="1" t="s">
        <v>13</v>
      </c>
      <c r="L30" s="83" t="str">
        <f t="shared" si="0"/>
        <v>A</v>
      </c>
      <c r="M30" s="40"/>
      <c r="N30" s="84" t="s">
        <v>69</v>
      </c>
      <c r="O30" s="10">
        <v>5990220</v>
      </c>
      <c r="P30" s="85"/>
      <c r="Q30" s="86">
        <f t="shared" si="1"/>
        <v>0</v>
      </c>
      <c r="R30" s="87">
        <f t="shared" si="2"/>
        <v>1996740</v>
      </c>
      <c r="S30" s="67">
        <v>5.04</v>
      </c>
      <c r="T30" s="88">
        <f t="shared" si="3"/>
        <v>1.68</v>
      </c>
      <c r="U30" s="1" t="s">
        <v>68</v>
      </c>
      <c r="W30">
        <v>11028300</v>
      </c>
      <c r="X30" s="89">
        <f t="shared" si="4"/>
        <v>5.52</v>
      </c>
      <c r="AC30" s="72"/>
    </row>
    <row r="31" spans="2:29">
      <c r="B31" s="53" t="s">
        <v>8</v>
      </c>
      <c r="C31" s="53" t="s">
        <v>147</v>
      </c>
      <c r="D31" s="53" t="s">
        <v>147</v>
      </c>
      <c r="E31" s="95" t="s">
        <v>63</v>
      </c>
      <c r="F31" s="53" t="s">
        <v>148</v>
      </c>
      <c r="G31" s="53" t="s">
        <v>149</v>
      </c>
      <c r="H31" s="1" t="s">
        <v>344</v>
      </c>
      <c r="I31" s="1" t="s">
        <v>37</v>
      </c>
      <c r="J31" s="73" t="s">
        <v>66</v>
      </c>
      <c r="K31" s="1" t="s">
        <v>13</v>
      </c>
      <c r="L31" s="83" t="str">
        <f t="shared" si="0"/>
        <v>A</v>
      </c>
      <c r="M31" s="40"/>
      <c r="N31" s="84" t="s">
        <v>69</v>
      </c>
      <c r="O31" s="10">
        <v>121500</v>
      </c>
      <c r="P31" s="85"/>
      <c r="Q31" s="86">
        <f t="shared" si="1"/>
        <v>0</v>
      </c>
      <c r="R31" s="87">
        <f t="shared" si="2"/>
        <v>40500</v>
      </c>
      <c r="S31" s="67">
        <v>10.45</v>
      </c>
      <c r="T31" s="88">
        <f t="shared" si="3"/>
        <v>3.4833333333333329</v>
      </c>
      <c r="U31" s="1" t="s">
        <v>68</v>
      </c>
      <c r="W31">
        <v>332440</v>
      </c>
      <c r="X31" s="89">
        <f t="shared" si="4"/>
        <v>8.2100000000000009</v>
      </c>
      <c r="AC31" s="72"/>
    </row>
    <row r="32" spans="2:29">
      <c r="B32" s="53" t="s">
        <v>8</v>
      </c>
      <c r="C32" s="53" t="s">
        <v>150</v>
      </c>
      <c r="D32" s="53" t="s">
        <v>150</v>
      </c>
      <c r="E32" s="95" t="s">
        <v>63</v>
      </c>
      <c r="F32" s="53" t="s">
        <v>151</v>
      </c>
      <c r="G32" s="53" t="s">
        <v>152</v>
      </c>
      <c r="H32" s="1" t="s">
        <v>344</v>
      </c>
      <c r="I32" s="1" t="s">
        <v>37</v>
      </c>
      <c r="J32" s="73" t="s">
        <v>66</v>
      </c>
      <c r="K32" s="1" t="s">
        <v>13</v>
      </c>
      <c r="L32" s="83" t="str">
        <f t="shared" si="0"/>
        <v>B</v>
      </c>
      <c r="M32" s="40"/>
      <c r="N32" s="84" t="s">
        <v>69</v>
      </c>
      <c r="O32" s="10">
        <v>14359860</v>
      </c>
      <c r="P32" s="85"/>
      <c r="Q32" s="86">
        <f t="shared" si="1"/>
        <v>0</v>
      </c>
      <c r="R32" s="87">
        <f t="shared" si="2"/>
        <v>4786620</v>
      </c>
      <c r="S32" s="67">
        <v>3.29</v>
      </c>
      <c r="T32" s="88">
        <f t="shared" si="3"/>
        <v>1.0966666666666667</v>
      </c>
      <c r="U32" s="1" t="s">
        <v>68</v>
      </c>
      <c r="W32">
        <v>12837780</v>
      </c>
      <c r="X32" s="89">
        <f t="shared" si="4"/>
        <v>2.68</v>
      </c>
      <c r="AC32" s="72"/>
    </row>
    <row r="33" spans="2:29">
      <c r="B33" s="53" t="s">
        <v>8</v>
      </c>
      <c r="C33" s="53" t="s">
        <v>154</v>
      </c>
      <c r="D33" s="53" t="s">
        <v>155</v>
      </c>
      <c r="E33" s="95" t="s">
        <v>63</v>
      </c>
      <c r="F33" s="53" t="s">
        <v>156</v>
      </c>
      <c r="G33" s="53" t="s">
        <v>157</v>
      </c>
      <c r="H33" s="1" t="s">
        <v>342</v>
      </c>
      <c r="I33" s="1" t="s">
        <v>37</v>
      </c>
      <c r="J33" s="73" t="s">
        <v>66</v>
      </c>
      <c r="K33" s="1" t="s">
        <v>13</v>
      </c>
      <c r="L33" s="83" t="str">
        <f t="shared" si="0"/>
        <v>A</v>
      </c>
      <c r="M33" s="40"/>
      <c r="N33" s="84" t="s">
        <v>69</v>
      </c>
      <c r="O33" s="10">
        <v>581200</v>
      </c>
      <c r="P33" s="85"/>
      <c r="Q33" s="86">
        <f t="shared" si="1"/>
        <v>0</v>
      </c>
      <c r="R33" s="87">
        <f t="shared" si="2"/>
        <v>193733.33333333334</v>
      </c>
      <c r="S33" s="67">
        <v>9.33</v>
      </c>
      <c r="T33" s="88">
        <f t="shared" si="3"/>
        <v>3.11</v>
      </c>
      <c r="U33" s="1" t="s">
        <v>68</v>
      </c>
      <c r="W33">
        <v>1291200</v>
      </c>
      <c r="X33" s="89">
        <f t="shared" si="4"/>
        <v>6.66</v>
      </c>
      <c r="AC33" s="72"/>
    </row>
    <row r="34" spans="2:29">
      <c r="B34" s="53" t="s">
        <v>8</v>
      </c>
      <c r="C34" s="53" t="s">
        <v>158</v>
      </c>
      <c r="D34" s="53" t="s">
        <v>159</v>
      </c>
      <c r="E34" s="95" t="s">
        <v>63</v>
      </c>
      <c r="F34" s="53" t="s">
        <v>160</v>
      </c>
      <c r="G34" s="53" t="s">
        <v>161</v>
      </c>
      <c r="H34" s="1" t="s">
        <v>344</v>
      </c>
      <c r="I34" s="1" t="s">
        <v>37</v>
      </c>
      <c r="J34" s="73" t="s">
        <v>66</v>
      </c>
      <c r="K34" s="1" t="s">
        <v>13</v>
      </c>
      <c r="L34" s="83" t="str">
        <f t="shared" si="0"/>
        <v>A</v>
      </c>
      <c r="M34" s="40"/>
      <c r="N34" s="84" t="s">
        <v>69</v>
      </c>
      <c r="O34" s="10">
        <v>3118500</v>
      </c>
      <c r="P34" s="85"/>
      <c r="Q34" s="86">
        <f t="shared" si="1"/>
        <v>0</v>
      </c>
      <c r="R34" s="87">
        <f t="shared" si="2"/>
        <v>1039500</v>
      </c>
      <c r="S34" s="67">
        <v>6.79</v>
      </c>
      <c r="T34" s="88">
        <f t="shared" si="3"/>
        <v>2.2633333333333332</v>
      </c>
      <c r="U34" s="1" t="s">
        <v>68</v>
      </c>
      <c r="W34">
        <v>9131800</v>
      </c>
      <c r="X34" s="89">
        <f t="shared" si="4"/>
        <v>8.7799999999999994</v>
      </c>
      <c r="AC34" s="72"/>
    </row>
    <row r="35" spans="2:29">
      <c r="B35" s="53" t="s">
        <v>8</v>
      </c>
      <c r="C35" s="53" t="s">
        <v>162</v>
      </c>
      <c r="D35" s="53" t="s">
        <v>163</v>
      </c>
      <c r="E35" s="95" t="s">
        <v>63</v>
      </c>
      <c r="F35" s="53" t="s">
        <v>164</v>
      </c>
      <c r="G35" s="53" t="s">
        <v>114</v>
      </c>
      <c r="H35" s="1" t="s">
        <v>344</v>
      </c>
      <c r="I35" s="1" t="s">
        <v>37</v>
      </c>
      <c r="J35" s="73" t="s">
        <v>66</v>
      </c>
      <c r="K35" s="1" t="s">
        <v>13</v>
      </c>
      <c r="L35" s="83" t="str">
        <f t="shared" si="0"/>
        <v>A</v>
      </c>
      <c r="M35" s="40"/>
      <c r="N35" s="84" t="s">
        <v>69</v>
      </c>
      <c r="O35" s="10">
        <v>3277100</v>
      </c>
      <c r="P35" s="85"/>
      <c r="Q35" s="86">
        <f t="shared" si="1"/>
        <v>0</v>
      </c>
      <c r="R35" s="87">
        <f t="shared" si="2"/>
        <v>1092366.6666666667</v>
      </c>
      <c r="S35" s="67">
        <v>6.35</v>
      </c>
      <c r="T35" s="88">
        <f t="shared" si="3"/>
        <v>2.1166666666666667</v>
      </c>
      <c r="U35" s="1" t="s">
        <v>68</v>
      </c>
      <c r="W35">
        <v>8871300</v>
      </c>
      <c r="X35" s="89">
        <f t="shared" si="4"/>
        <v>8.1199999999999992</v>
      </c>
      <c r="AC35" s="72"/>
    </row>
    <row r="36" spans="2:29">
      <c r="B36" s="53" t="s">
        <v>8</v>
      </c>
      <c r="C36" s="53" t="s">
        <v>165</v>
      </c>
      <c r="D36" s="53" t="s">
        <v>165</v>
      </c>
      <c r="E36" s="95" t="s">
        <v>63</v>
      </c>
      <c r="F36" s="53" t="s">
        <v>166</v>
      </c>
      <c r="G36" s="53" t="s">
        <v>119</v>
      </c>
      <c r="H36" s="1" t="s">
        <v>344</v>
      </c>
      <c r="I36" s="1" t="s">
        <v>37</v>
      </c>
      <c r="J36" s="73" t="s">
        <v>66</v>
      </c>
      <c r="K36" s="1" t="s">
        <v>13</v>
      </c>
      <c r="L36" s="83" t="str">
        <f t="shared" si="0"/>
        <v>A</v>
      </c>
      <c r="M36" s="40"/>
      <c r="N36" s="84" t="s">
        <v>69</v>
      </c>
      <c r="O36" s="10">
        <v>976000</v>
      </c>
      <c r="P36" s="85"/>
      <c r="Q36" s="86">
        <f t="shared" si="1"/>
        <v>0</v>
      </c>
      <c r="R36" s="87">
        <f t="shared" si="2"/>
        <v>325333.33333333331</v>
      </c>
      <c r="S36" s="67">
        <v>8.09</v>
      </c>
      <c r="T36" s="88">
        <f t="shared" si="3"/>
        <v>2.6966666666666668</v>
      </c>
      <c r="U36" s="1" t="s">
        <v>68</v>
      </c>
      <c r="W36">
        <v>1787400</v>
      </c>
      <c r="X36" s="89">
        <f t="shared" si="4"/>
        <v>5.49</v>
      </c>
      <c r="AC36" s="72"/>
    </row>
    <row r="37" spans="2:29">
      <c r="B37" s="53" t="s">
        <v>8</v>
      </c>
      <c r="C37" s="53" t="s">
        <v>167</v>
      </c>
      <c r="D37" s="53" t="s">
        <v>167</v>
      </c>
      <c r="E37" s="95" t="s">
        <v>63</v>
      </c>
      <c r="F37" s="53" t="s">
        <v>168</v>
      </c>
      <c r="G37" s="53" t="s">
        <v>169</v>
      </c>
      <c r="H37" s="1" t="s">
        <v>341</v>
      </c>
      <c r="I37" s="1" t="s">
        <v>37</v>
      </c>
      <c r="J37" s="73" t="s">
        <v>66</v>
      </c>
      <c r="K37" s="1" t="s">
        <v>354</v>
      </c>
      <c r="L37" s="83" t="str">
        <f t="shared" si="0"/>
        <v>D</v>
      </c>
      <c r="M37" s="40" t="s">
        <v>332</v>
      </c>
      <c r="N37" s="84" t="s">
        <v>333</v>
      </c>
      <c r="O37" s="10">
        <v>3822</v>
      </c>
      <c r="P37" s="85"/>
      <c r="Q37" s="86">
        <f t="shared" si="1"/>
        <v>0</v>
      </c>
      <c r="R37" s="87">
        <f t="shared" si="2"/>
        <v>1274</v>
      </c>
      <c r="S37" s="67">
        <v>0</v>
      </c>
      <c r="T37" s="88">
        <f t="shared" si="3"/>
        <v>0</v>
      </c>
      <c r="U37" s="1" t="s">
        <v>334</v>
      </c>
      <c r="W37">
        <v>0</v>
      </c>
      <c r="X37" s="89">
        <f t="shared" si="4"/>
        <v>0</v>
      </c>
      <c r="AC37" s="72"/>
    </row>
    <row r="38" spans="2:29">
      <c r="B38" s="53" t="s">
        <v>8</v>
      </c>
      <c r="C38" s="53" t="s">
        <v>170</v>
      </c>
      <c r="D38" s="53" t="s">
        <v>170</v>
      </c>
      <c r="E38" s="95" t="s">
        <v>63</v>
      </c>
      <c r="F38" s="53" t="s">
        <v>171</v>
      </c>
      <c r="G38" s="53" t="s">
        <v>73</v>
      </c>
      <c r="H38" s="1" t="s">
        <v>341</v>
      </c>
      <c r="I38" s="1" t="s">
        <v>37</v>
      </c>
      <c r="J38" s="73" t="s">
        <v>66</v>
      </c>
      <c r="K38" s="1" t="s">
        <v>354</v>
      </c>
      <c r="L38" s="83" t="str">
        <f t="shared" si="0"/>
        <v>D</v>
      </c>
      <c r="M38" s="40" t="s">
        <v>332</v>
      </c>
      <c r="N38" s="84" t="s">
        <v>333</v>
      </c>
      <c r="O38" s="10">
        <v>28516</v>
      </c>
      <c r="P38" s="85"/>
      <c r="Q38" s="86">
        <f t="shared" si="1"/>
        <v>0</v>
      </c>
      <c r="R38" s="87">
        <f t="shared" si="2"/>
        <v>9505.3333333333339</v>
      </c>
      <c r="S38" s="67">
        <v>0</v>
      </c>
      <c r="T38" s="88">
        <f t="shared" si="3"/>
        <v>0</v>
      </c>
      <c r="U38" s="1" t="s">
        <v>334</v>
      </c>
      <c r="W38">
        <v>0</v>
      </c>
      <c r="X38" s="89">
        <f t="shared" si="4"/>
        <v>0</v>
      </c>
      <c r="AC38" s="72"/>
    </row>
    <row r="39" spans="2:29">
      <c r="B39" s="53" t="s">
        <v>8</v>
      </c>
      <c r="C39" s="53" t="s">
        <v>172</v>
      </c>
      <c r="D39" s="53" t="s">
        <v>172</v>
      </c>
      <c r="E39" s="95" t="s">
        <v>63</v>
      </c>
      <c r="F39" s="53" t="s">
        <v>173</v>
      </c>
      <c r="G39" s="53" t="s">
        <v>76</v>
      </c>
      <c r="H39" s="1" t="s">
        <v>341</v>
      </c>
      <c r="I39" s="1" t="s">
        <v>37</v>
      </c>
      <c r="J39" s="73" t="s">
        <v>66</v>
      </c>
      <c r="K39" s="1" t="s">
        <v>354</v>
      </c>
      <c r="L39" s="83" t="str">
        <f t="shared" si="0"/>
        <v>D</v>
      </c>
      <c r="M39" s="40" t="s">
        <v>332</v>
      </c>
      <c r="N39" s="84" t="s">
        <v>333</v>
      </c>
      <c r="O39" s="10">
        <v>1456</v>
      </c>
      <c r="P39" s="85"/>
      <c r="Q39" s="86">
        <f t="shared" si="1"/>
        <v>0</v>
      </c>
      <c r="R39" s="87">
        <f t="shared" si="2"/>
        <v>485.33333333333331</v>
      </c>
      <c r="S39" s="67">
        <v>0</v>
      </c>
      <c r="T39" s="88">
        <f t="shared" si="3"/>
        <v>0</v>
      </c>
      <c r="U39" s="1" t="s">
        <v>334</v>
      </c>
      <c r="W39">
        <v>0</v>
      </c>
      <c r="X39" s="89">
        <f t="shared" si="4"/>
        <v>0</v>
      </c>
      <c r="AC39" s="72"/>
    </row>
    <row r="40" spans="2:29">
      <c r="B40" s="53" t="s">
        <v>8</v>
      </c>
      <c r="C40" s="53" t="s">
        <v>174</v>
      </c>
      <c r="D40" s="53" t="s">
        <v>174</v>
      </c>
      <c r="E40" s="95" t="s">
        <v>63</v>
      </c>
      <c r="F40" s="53" t="s">
        <v>175</v>
      </c>
      <c r="G40" s="53" t="s">
        <v>169</v>
      </c>
      <c r="H40" s="1" t="s">
        <v>344</v>
      </c>
      <c r="I40" s="1" t="s">
        <v>37</v>
      </c>
      <c r="J40" s="73" t="s">
        <v>66</v>
      </c>
      <c r="K40" s="1" t="s">
        <v>13</v>
      </c>
      <c r="L40" s="83" t="str">
        <f t="shared" si="0"/>
        <v>A</v>
      </c>
      <c r="M40" s="40"/>
      <c r="N40" s="84" t="s">
        <v>69</v>
      </c>
      <c r="O40" s="10">
        <v>34874</v>
      </c>
      <c r="P40" s="85"/>
      <c r="Q40" s="86">
        <f t="shared" si="1"/>
        <v>0</v>
      </c>
      <c r="R40" s="87">
        <f t="shared" si="2"/>
        <v>11624.666666666666</v>
      </c>
      <c r="S40" s="67">
        <v>8.18</v>
      </c>
      <c r="T40" s="88">
        <f t="shared" si="3"/>
        <v>2.7266666666666666</v>
      </c>
      <c r="U40" s="1" t="s">
        <v>68</v>
      </c>
      <c r="W40">
        <v>213584</v>
      </c>
      <c r="X40" s="89">
        <f t="shared" si="4"/>
        <v>18.37</v>
      </c>
      <c r="AC40" s="72"/>
    </row>
    <row r="41" spans="2:29">
      <c r="B41" s="53" t="s">
        <v>8</v>
      </c>
      <c r="C41" s="53" t="s">
        <v>176</v>
      </c>
      <c r="D41" s="53" t="s">
        <v>176</v>
      </c>
      <c r="E41" s="95" t="s">
        <v>63</v>
      </c>
      <c r="F41" s="53" t="s">
        <v>177</v>
      </c>
      <c r="G41" s="53" t="s">
        <v>73</v>
      </c>
      <c r="H41" s="1" t="s">
        <v>341</v>
      </c>
      <c r="I41" s="1" t="s">
        <v>37</v>
      </c>
      <c r="J41" s="73" t="s">
        <v>66</v>
      </c>
      <c r="K41" s="1" t="s">
        <v>13</v>
      </c>
      <c r="L41" s="83" t="str">
        <f t="shared" si="0"/>
        <v>A</v>
      </c>
      <c r="M41" s="40"/>
      <c r="N41" s="84" t="s">
        <v>69</v>
      </c>
      <c r="O41" s="10">
        <v>412836</v>
      </c>
      <c r="P41" s="85"/>
      <c r="Q41" s="86">
        <f t="shared" si="1"/>
        <v>0</v>
      </c>
      <c r="R41" s="87">
        <f t="shared" si="2"/>
        <v>137612</v>
      </c>
      <c r="S41" s="67">
        <v>10.69</v>
      </c>
      <c r="T41" s="88">
        <f t="shared" si="3"/>
        <v>3.563333333333333</v>
      </c>
      <c r="U41" s="1" t="s">
        <v>68</v>
      </c>
      <c r="W41">
        <v>2377804</v>
      </c>
      <c r="X41" s="89">
        <f t="shared" si="4"/>
        <v>17.28</v>
      </c>
      <c r="AC41" s="72"/>
    </row>
    <row r="42" spans="2:29">
      <c r="B42" s="53" t="s">
        <v>8</v>
      </c>
      <c r="C42" s="53" t="s">
        <v>178</v>
      </c>
      <c r="D42" s="53" t="s">
        <v>178</v>
      </c>
      <c r="E42" s="95" t="s">
        <v>63</v>
      </c>
      <c r="F42" s="53" t="s">
        <v>179</v>
      </c>
      <c r="G42" s="53" t="s">
        <v>76</v>
      </c>
      <c r="H42" s="1" t="s">
        <v>341</v>
      </c>
      <c r="I42" s="1" t="s">
        <v>37</v>
      </c>
      <c r="J42" s="73" t="s">
        <v>66</v>
      </c>
      <c r="K42" s="1" t="s">
        <v>13</v>
      </c>
      <c r="L42" s="83" t="str">
        <f t="shared" si="0"/>
        <v>A</v>
      </c>
      <c r="M42" s="40"/>
      <c r="N42" s="84" t="s">
        <v>69</v>
      </c>
      <c r="O42" s="10">
        <v>36624</v>
      </c>
      <c r="P42" s="85"/>
      <c r="Q42" s="86">
        <f t="shared" si="1"/>
        <v>0</v>
      </c>
      <c r="R42" s="87">
        <f t="shared" si="2"/>
        <v>12208</v>
      </c>
      <c r="S42" s="67">
        <v>15.83</v>
      </c>
      <c r="T42" s="88">
        <f t="shared" si="3"/>
        <v>5.2766666666666664</v>
      </c>
      <c r="U42" s="1" t="s">
        <v>68</v>
      </c>
      <c r="W42">
        <v>185248</v>
      </c>
      <c r="X42" s="89">
        <f t="shared" si="4"/>
        <v>15.17</v>
      </c>
      <c r="AC42" s="72"/>
    </row>
    <row r="43" spans="2:29">
      <c r="B43" s="53" t="s">
        <v>8</v>
      </c>
      <c r="C43" s="53" t="s">
        <v>180</v>
      </c>
      <c r="D43" s="53" t="s">
        <v>181</v>
      </c>
      <c r="E43" s="95" t="s">
        <v>63</v>
      </c>
      <c r="F43" s="53" t="s">
        <v>182</v>
      </c>
      <c r="G43" s="53" t="s">
        <v>80</v>
      </c>
      <c r="H43" s="1" t="s">
        <v>342</v>
      </c>
      <c r="I43" s="1" t="s">
        <v>37</v>
      </c>
      <c r="J43" s="73" t="s">
        <v>66</v>
      </c>
      <c r="K43" s="1" t="s">
        <v>13</v>
      </c>
      <c r="L43" s="83" t="str">
        <f t="shared" si="0"/>
        <v>A</v>
      </c>
      <c r="M43" s="40"/>
      <c r="N43" s="84" t="s">
        <v>69</v>
      </c>
      <c r="O43" s="10">
        <v>5204400</v>
      </c>
      <c r="P43" s="85"/>
      <c r="Q43" s="86">
        <f t="shared" si="1"/>
        <v>0</v>
      </c>
      <c r="R43" s="87">
        <f t="shared" si="2"/>
        <v>1734800</v>
      </c>
      <c r="S43" s="67">
        <v>6.75</v>
      </c>
      <c r="T43" s="88">
        <f t="shared" si="3"/>
        <v>2.25</v>
      </c>
      <c r="U43" s="1" t="s">
        <v>68</v>
      </c>
      <c r="W43">
        <v>11459500</v>
      </c>
      <c r="X43" s="89">
        <f t="shared" si="4"/>
        <v>6.61</v>
      </c>
      <c r="AC43" s="72"/>
    </row>
    <row r="44" spans="2:29">
      <c r="B44" s="53" t="s">
        <v>8</v>
      </c>
      <c r="C44" s="53" t="s">
        <v>183</v>
      </c>
      <c r="D44" s="53" t="s">
        <v>183</v>
      </c>
      <c r="E44" s="95" t="s">
        <v>63</v>
      </c>
      <c r="F44" s="53" t="s">
        <v>184</v>
      </c>
      <c r="G44" s="53" t="s">
        <v>185</v>
      </c>
      <c r="H44" s="1" t="s">
        <v>342</v>
      </c>
      <c r="I44" s="1" t="s">
        <v>37</v>
      </c>
      <c r="J44" s="73" t="s">
        <v>66</v>
      </c>
      <c r="K44" s="1" t="s">
        <v>13</v>
      </c>
      <c r="L44" s="83" t="str">
        <f t="shared" si="0"/>
        <v>A</v>
      </c>
      <c r="M44" s="40"/>
      <c r="N44" s="84" t="s">
        <v>69</v>
      </c>
      <c r="O44" s="10">
        <v>2418300</v>
      </c>
      <c r="P44" s="85"/>
      <c r="Q44" s="86">
        <f t="shared" si="1"/>
        <v>0</v>
      </c>
      <c r="R44" s="87">
        <f t="shared" si="2"/>
        <v>806100</v>
      </c>
      <c r="S44" s="67">
        <v>5.24</v>
      </c>
      <c r="T44" s="88">
        <f t="shared" si="3"/>
        <v>1.7466666666666668</v>
      </c>
      <c r="U44" s="68" t="s">
        <v>68</v>
      </c>
      <c r="W44">
        <v>3478400</v>
      </c>
      <c r="X44" s="89">
        <f t="shared" si="4"/>
        <v>4.32</v>
      </c>
      <c r="AC44" s="72"/>
    </row>
    <row r="45" spans="2:29">
      <c r="B45" s="53" t="s">
        <v>8</v>
      </c>
      <c r="C45" s="53" t="s">
        <v>186</v>
      </c>
      <c r="D45" s="53" t="s">
        <v>187</v>
      </c>
      <c r="E45" s="95" t="s">
        <v>63</v>
      </c>
      <c r="F45" s="53" t="s">
        <v>188</v>
      </c>
      <c r="G45" s="53" t="s">
        <v>189</v>
      </c>
      <c r="H45" s="1" t="s">
        <v>344</v>
      </c>
      <c r="I45" s="1" t="s">
        <v>37</v>
      </c>
      <c r="J45" s="73" t="s">
        <v>66</v>
      </c>
      <c r="K45" s="1" t="s">
        <v>13</v>
      </c>
      <c r="L45" s="83" t="str">
        <f t="shared" si="0"/>
        <v>A</v>
      </c>
      <c r="M45" s="40"/>
      <c r="N45" s="84" t="s">
        <v>69</v>
      </c>
      <c r="O45" s="10">
        <v>2901800</v>
      </c>
      <c r="P45" s="85"/>
      <c r="Q45" s="86">
        <f t="shared" si="1"/>
        <v>0</v>
      </c>
      <c r="R45" s="87">
        <f t="shared" si="2"/>
        <v>967266.66666666663</v>
      </c>
      <c r="S45" s="67">
        <v>6.14</v>
      </c>
      <c r="T45" s="88">
        <f t="shared" si="3"/>
        <v>2.0466666666666664</v>
      </c>
      <c r="U45" s="1" t="s">
        <v>68</v>
      </c>
      <c r="W45">
        <v>5376400</v>
      </c>
      <c r="X45" s="89">
        <f t="shared" si="4"/>
        <v>5.56</v>
      </c>
      <c r="AC45" s="72"/>
    </row>
    <row r="46" spans="2:29">
      <c r="B46" s="53" t="s">
        <v>8</v>
      </c>
      <c r="C46" s="53" t="s">
        <v>190</v>
      </c>
      <c r="D46" s="53" t="s">
        <v>191</v>
      </c>
      <c r="E46" s="95" t="s">
        <v>63</v>
      </c>
      <c r="F46" s="53" t="s">
        <v>192</v>
      </c>
      <c r="G46" s="53" t="s">
        <v>65</v>
      </c>
      <c r="H46" s="1" t="s">
        <v>344</v>
      </c>
      <c r="I46" s="1" t="s">
        <v>37</v>
      </c>
      <c r="J46" s="73" t="s">
        <v>66</v>
      </c>
      <c r="K46" s="1" t="s">
        <v>13</v>
      </c>
      <c r="L46" s="83" t="str">
        <f t="shared" si="0"/>
        <v>A</v>
      </c>
      <c r="M46" s="40"/>
      <c r="N46" s="84" t="s">
        <v>69</v>
      </c>
      <c r="O46" s="10">
        <v>5579200</v>
      </c>
      <c r="P46" s="85"/>
      <c r="Q46" s="86">
        <f t="shared" si="1"/>
        <v>0</v>
      </c>
      <c r="R46" s="87">
        <f t="shared" si="2"/>
        <v>1859733.3333333333</v>
      </c>
      <c r="S46" s="67">
        <v>7.27</v>
      </c>
      <c r="T46" s="88">
        <f t="shared" si="3"/>
        <v>2.4233333333333333</v>
      </c>
      <c r="U46" s="1" t="s">
        <v>68</v>
      </c>
      <c r="W46">
        <v>9046000</v>
      </c>
      <c r="X46" s="89">
        <f t="shared" si="4"/>
        <v>4.8600000000000003</v>
      </c>
      <c r="AC46" s="72"/>
    </row>
    <row r="47" spans="2:29">
      <c r="B47" s="53" t="s">
        <v>8</v>
      </c>
      <c r="C47" s="53" t="s">
        <v>193</v>
      </c>
      <c r="D47" s="53" t="s">
        <v>194</v>
      </c>
      <c r="E47" s="95" t="s">
        <v>63</v>
      </c>
      <c r="F47" s="53" t="s">
        <v>195</v>
      </c>
      <c r="G47" s="53" t="s">
        <v>73</v>
      </c>
      <c r="H47" s="1" t="s">
        <v>344</v>
      </c>
      <c r="I47" s="1" t="s">
        <v>37</v>
      </c>
      <c r="J47" s="73" t="s">
        <v>66</v>
      </c>
      <c r="K47" s="1" t="s">
        <v>13</v>
      </c>
      <c r="L47" s="83" t="str">
        <f t="shared" si="0"/>
        <v>A</v>
      </c>
      <c r="M47" s="40"/>
      <c r="N47" s="84" t="s">
        <v>69</v>
      </c>
      <c r="O47" s="10">
        <v>1978800</v>
      </c>
      <c r="P47" s="85"/>
      <c r="Q47" s="86">
        <f t="shared" si="1"/>
        <v>0</v>
      </c>
      <c r="R47" s="87">
        <f t="shared" si="2"/>
        <v>659600</v>
      </c>
      <c r="S47" s="67">
        <v>7.56</v>
      </c>
      <c r="T47" s="88">
        <f t="shared" si="3"/>
        <v>2.52</v>
      </c>
      <c r="U47" s="1" t="s">
        <v>68</v>
      </c>
      <c r="W47">
        <v>3636300</v>
      </c>
      <c r="X47" s="89">
        <f t="shared" si="4"/>
        <v>5.51</v>
      </c>
      <c r="AC47" s="72"/>
    </row>
    <row r="48" spans="2:29">
      <c r="B48" s="53" t="s">
        <v>8</v>
      </c>
      <c r="C48" s="53" t="s">
        <v>196</v>
      </c>
      <c r="D48" s="53" t="s">
        <v>197</v>
      </c>
      <c r="E48" s="95" t="s">
        <v>63</v>
      </c>
      <c r="F48" s="53" t="s">
        <v>198</v>
      </c>
      <c r="G48" s="53" t="s">
        <v>76</v>
      </c>
      <c r="H48" s="1" t="s">
        <v>341</v>
      </c>
      <c r="I48" s="1" t="s">
        <v>37</v>
      </c>
      <c r="J48" s="73" t="s">
        <v>66</v>
      </c>
      <c r="K48" s="1" t="s">
        <v>13</v>
      </c>
      <c r="L48" s="83" t="str">
        <f t="shared" si="0"/>
        <v>A</v>
      </c>
      <c r="M48" s="40"/>
      <c r="N48" s="84" t="s">
        <v>69</v>
      </c>
      <c r="O48" s="10">
        <v>4337540</v>
      </c>
      <c r="P48" s="85"/>
      <c r="Q48" s="86">
        <f t="shared" si="1"/>
        <v>0</v>
      </c>
      <c r="R48" s="87">
        <f t="shared" si="2"/>
        <v>1445846.6666666667</v>
      </c>
      <c r="S48" s="67">
        <v>12.75</v>
      </c>
      <c r="T48" s="88">
        <f t="shared" si="3"/>
        <v>4.25</v>
      </c>
      <c r="U48" s="1" t="s">
        <v>68</v>
      </c>
      <c r="W48">
        <v>15785140</v>
      </c>
      <c r="X48" s="89">
        <f t="shared" si="4"/>
        <v>10.92</v>
      </c>
      <c r="AC48" s="72"/>
    </row>
    <row r="49" spans="2:29">
      <c r="B49" s="53" t="s">
        <v>8</v>
      </c>
      <c r="C49" s="53" t="s">
        <v>199</v>
      </c>
      <c r="D49" s="53" t="s">
        <v>200</v>
      </c>
      <c r="E49" s="95" t="s">
        <v>63</v>
      </c>
      <c r="F49" s="53" t="s">
        <v>201</v>
      </c>
      <c r="G49" s="53" t="s">
        <v>105</v>
      </c>
      <c r="H49" s="1" t="s">
        <v>341</v>
      </c>
      <c r="I49" s="1" t="s">
        <v>37</v>
      </c>
      <c r="J49" s="73" t="s">
        <v>66</v>
      </c>
      <c r="K49" s="1" t="s">
        <v>13</v>
      </c>
      <c r="L49" s="83" t="str">
        <f t="shared" si="0"/>
        <v>A</v>
      </c>
      <c r="M49" s="40"/>
      <c r="N49" s="84" t="s">
        <v>69</v>
      </c>
      <c r="O49" s="10">
        <v>4546600</v>
      </c>
      <c r="P49" s="85"/>
      <c r="Q49" s="86">
        <f t="shared" si="1"/>
        <v>0</v>
      </c>
      <c r="R49" s="87">
        <f t="shared" si="2"/>
        <v>1515533.3333333333</v>
      </c>
      <c r="S49" s="67">
        <v>5.72</v>
      </c>
      <c r="T49" s="88">
        <f t="shared" si="3"/>
        <v>1.9066666666666665</v>
      </c>
      <c r="U49" s="1" t="s">
        <v>68</v>
      </c>
      <c r="W49">
        <v>6409900</v>
      </c>
      <c r="X49" s="89">
        <f t="shared" si="4"/>
        <v>4.2300000000000004</v>
      </c>
      <c r="AC49" s="72"/>
    </row>
    <row r="50" spans="2:29">
      <c r="B50" s="53" t="s">
        <v>8</v>
      </c>
      <c r="C50" s="53" t="s">
        <v>202</v>
      </c>
      <c r="D50" s="53" t="s">
        <v>203</v>
      </c>
      <c r="E50" s="95" t="s">
        <v>63</v>
      </c>
      <c r="F50" s="53" t="s">
        <v>204</v>
      </c>
      <c r="G50" s="53" t="s">
        <v>76</v>
      </c>
      <c r="H50" s="1" t="s">
        <v>344</v>
      </c>
      <c r="I50" s="1" t="s">
        <v>37</v>
      </c>
      <c r="J50" s="73" t="s">
        <v>66</v>
      </c>
      <c r="K50" s="1" t="s">
        <v>13</v>
      </c>
      <c r="L50" s="83" t="str">
        <f t="shared" si="0"/>
        <v>B</v>
      </c>
      <c r="M50" s="40"/>
      <c r="N50" s="84" t="s">
        <v>69</v>
      </c>
      <c r="O50" s="10">
        <v>8490300</v>
      </c>
      <c r="P50" s="85"/>
      <c r="Q50" s="86">
        <f t="shared" si="1"/>
        <v>0</v>
      </c>
      <c r="R50" s="87">
        <f t="shared" si="2"/>
        <v>2830100</v>
      </c>
      <c r="S50" s="67">
        <v>4.41</v>
      </c>
      <c r="T50" s="88">
        <f t="shared" si="3"/>
        <v>1.47</v>
      </c>
      <c r="U50" s="1" t="s">
        <v>68</v>
      </c>
      <c r="W50">
        <v>19086100</v>
      </c>
      <c r="X50" s="89">
        <f t="shared" si="4"/>
        <v>6.74</v>
      </c>
      <c r="AC50" s="72"/>
    </row>
    <row r="51" spans="2:29">
      <c r="B51" s="53" t="s">
        <v>8</v>
      </c>
      <c r="C51" s="53" t="s">
        <v>205</v>
      </c>
      <c r="D51" s="53" t="s">
        <v>206</v>
      </c>
      <c r="E51" s="95" t="s">
        <v>63</v>
      </c>
      <c r="F51" s="53" t="s">
        <v>207</v>
      </c>
      <c r="G51" s="53" t="s">
        <v>105</v>
      </c>
      <c r="H51" s="1" t="s">
        <v>341</v>
      </c>
      <c r="I51" s="1" t="s">
        <v>37</v>
      </c>
      <c r="J51" s="73" t="s">
        <v>66</v>
      </c>
      <c r="K51" s="1" t="s">
        <v>13</v>
      </c>
      <c r="L51" s="83" t="str">
        <f t="shared" si="0"/>
        <v>A</v>
      </c>
      <c r="M51" s="40"/>
      <c r="N51" s="84" t="s">
        <v>69</v>
      </c>
      <c r="O51" s="10">
        <v>12351000</v>
      </c>
      <c r="P51" s="85"/>
      <c r="Q51" s="86">
        <f t="shared" si="1"/>
        <v>0</v>
      </c>
      <c r="R51" s="87">
        <f t="shared" si="2"/>
        <v>4117000</v>
      </c>
      <c r="S51" s="67">
        <v>4.53</v>
      </c>
      <c r="T51" s="88">
        <f t="shared" si="3"/>
        <v>1.51</v>
      </c>
      <c r="U51" s="1" t="s">
        <v>68</v>
      </c>
      <c r="W51">
        <v>20047400</v>
      </c>
      <c r="X51" s="89">
        <f t="shared" si="4"/>
        <v>4.87</v>
      </c>
      <c r="AC51" s="72"/>
    </row>
    <row r="52" spans="2:29">
      <c r="B52" s="53" t="s">
        <v>8</v>
      </c>
      <c r="C52" s="53" t="s">
        <v>208</v>
      </c>
      <c r="D52" s="53" t="s">
        <v>209</v>
      </c>
      <c r="E52" s="95" t="s">
        <v>63</v>
      </c>
      <c r="F52" s="53" t="s">
        <v>210</v>
      </c>
      <c r="G52" s="53" t="s">
        <v>211</v>
      </c>
      <c r="H52" s="1" t="s">
        <v>344</v>
      </c>
      <c r="I52" s="1" t="s">
        <v>37</v>
      </c>
      <c r="J52" s="73" t="s">
        <v>66</v>
      </c>
      <c r="K52" s="1" t="s">
        <v>13</v>
      </c>
      <c r="L52" s="83" t="str">
        <f t="shared" si="0"/>
        <v>A</v>
      </c>
      <c r="M52" s="40"/>
      <c r="N52" s="84" t="s">
        <v>69</v>
      </c>
      <c r="O52" s="10">
        <v>15455700</v>
      </c>
      <c r="P52" s="85"/>
      <c r="Q52" s="86">
        <f t="shared" si="1"/>
        <v>0</v>
      </c>
      <c r="R52" s="87">
        <f t="shared" si="2"/>
        <v>5151900</v>
      </c>
      <c r="S52" s="67">
        <v>5.0599999999999996</v>
      </c>
      <c r="T52" s="88">
        <f t="shared" si="3"/>
        <v>1.6866666666666665</v>
      </c>
      <c r="U52" s="1" t="s">
        <v>68</v>
      </c>
      <c r="W52">
        <v>30905300</v>
      </c>
      <c r="X52" s="89">
        <f t="shared" si="4"/>
        <v>6</v>
      </c>
      <c r="AC52" s="72"/>
    </row>
    <row r="53" spans="2:29">
      <c r="B53" s="53" t="s">
        <v>8</v>
      </c>
      <c r="C53" s="53" t="s">
        <v>212</v>
      </c>
      <c r="D53" s="53" t="s">
        <v>213</v>
      </c>
      <c r="E53" s="95" t="s">
        <v>63</v>
      </c>
      <c r="F53" s="53" t="s">
        <v>214</v>
      </c>
      <c r="G53" s="53" t="s">
        <v>215</v>
      </c>
      <c r="H53" s="1" t="s">
        <v>344</v>
      </c>
      <c r="I53" s="1" t="s">
        <v>37</v>
      </c>
      <c r="J53" s="73" t="s">
        <v>66</v>
      </c>
      <c r="K53" s="1" t="s">
        <v>13</v>
      </c>
      <c r="L53" s="83" t="str">
        <f t="shared" si="0"/>
        <v>B</v>
      </c>
      <c r="M53" s="40"/>
      <c r="N53" s="84" t="s">
        <v>69</v>
      </c>
      <c r="O53" s="10">
        <v>41580400</v>
      </c>
      <c r="P53" s="85"/>
      <c r="Q53" s="86">
        <f t="shared" si="1"/>
        <v>0</v>
      </c>
      <c r="R53" s="87">
        <f t="shared" si="2"/>
        <v>13860133.333333334</v>
      </c>
      <c r="S53" s="67">
        <v>4.05</v>
      </c>
      <c r="T53" s="88">
        <f t="shared" si="3"/>
        <v>1.3499999999999999</v>
      </c>
      <c r="U53" s="1" t="s">
        <v>68</v>
      </c>
      <c r="W53">
        <v>44887500</v>
      </c>
      <c r="X53" s="89">
        <f t="shared" si="4"/>
        <v>3.24</v>
      </c>
      <c r="AC53" s="72"/>
    </row>
    <row r="54" spans="2:29">
      <c r="B54" s="53" t="s">
        <v>8</v>
      </c>
      <c r="C54" s="53" t="s">
        <v>216</v>
      </c>
      <c r="D54" s="53" t="s">
        <v>217</v>
      </c>
      <c r="E54" s="95" t="s">
        <v>63</v>
      </c>
      <c r="F54" s="53" t="s">
        <v>218</v>
      </c>
      <c r="G54" s="53" t="s">
        <v>219</v>
      </c>
      <c r="H54" s="1" t="s">
        <v>342</v>
      </c>
      <c r="I54" s="1" t="s">
        <v>37</v>
      </c>
      <c r="J54" s="73" t="s">
        <v>66</v>
      </c>
      <c r="K54" s="1" t="s">
        <v>13</v>
      </c>
      <c r="L54" s="83" t="str">
        <f t="shared" si="0"/>
        <v>A</v>
      </c>
      <c r="M54" s="40"/>
      <c r="N54" s="84" t="s">
        <v>69</v>
      </c>
      <c r="O54" s="10">
        <v>2257000</v>
      </c>
      <c r="P54" s="85"/>
      <c r="Q54" s="86">
        <f t="shared" si="1"/>
        <v>0</v>
      </c>
      <c r="R54" s="87">
        <f t="shared" si="2"/>
        <v>752333.33333333337</v>
      </c>
      <c r="S54" s="67">
        <v>5.45</v>
      </c>
      <c r="T54" s="88">
        <f t="shared" si="3"/>
        <v>1.8166666666666667</v>
      </c>
      <c r="U54" s="1" t="s">
        <v>68</v>
      </c>
      <c r="W54">
        <v>4402800</v>
      </c>
      <c r="X54" s="89">
        <f t="shared" si="4"/>
        <v>5.85</v>
      </c>
      <c r="AC54" s="72"/>
    </row>
    <row r="55" spans="2:29">
      <c r="B55" s="53" t="s">
        <v>8</v>
      </c>
      <c r="C55" s="53" t="s">
        <v>220</v>
      </c>
      <c r="D55" s="53" t="s">
        <v>220</v>
      </c>
      <c r="E55" s="95" t="s">
        <v>63</v>
      </c>
      <c r="F55" s="53" t="s">
        <v>221</v>
      </c>
      <c r="G55" s="53" t="s">
        <v>222</v>
      </c>
      <c r="H55" s="1" t="s">
        <v>342</v>
      </c>
      <c r="I55" s="1" t="s">
        <v>37</v>
      </c>
      <c r="J55" s="73" t="s">
        <v>66</v>
      </c>
      <c r="K55" s="1" t="s">
        <v>13</v>
      </c>
      <c r="L55" s="83" t="str">
        <f t="shared" si="0"/>
        <v>B</v>
      </c>
      <c r="M55" s="40"/>
      <c r="N55" s="84" t="s">
        <v>69</v>
      </c>
      <c r="O55" s="10">
        <v>1567300</v>
      </c>
      <c r="P55" s="85"/>
      <c r="Q55" s="86">
        <f t="shared" si="1"/>
        <v>0</v>
      </c>
      <c r="R55" s="87">
        <f t="shared" si="2"/>
        <v>522433.33333333331</v>
      </c>
      <c r="S55" s="67">
        <v>3.1</v>
      </c>
      <c r="T55" s="88">
        <f t="shared" si="3"/>
        <v>1.0333333333333334</v>
      </c>
      <c r="U55" s="1" t="s">
        <v>68</v>
      </c>
      <c r="W55">
        <v>2331100</v>
      </c>
      <c r="X55" s="89">
        <f t="shared" si="4"/>
        <v>4.46</v>
      </c>
      <c r="AC55" s="72"/>
    </row>
    <row r="56" spans="2:29">
      <c r="B56" s="53" t="s">
        <v>8</v>
      </c>
      <c r="C56" s="53" t="s">
        <v>223</v>
      </c>
      <c r="D56" s="53" t="s">
        <v>224</v>
      </c>
      <c r="E56" s="95" t="s">
        <v>63</v>
      </c>
      <c r="F56" s="53" t="s">
        <v>225</v>
      </c>
      <c r="G56" s="53" t="s">
        <v>226</v>
      </c>
      <c r="H56" s="1" t="s">
        <v>342</v>
      </c>
      <c r="I56" s="1" t="s">
        <v>37</v>
      </c>
      <c r="J56" s="73" t="s">
        <v>66</v>
      </c>
      <c r="K56" s="1" t="s">
        <v>13</v>
      </c>
      <c r="L56" s="83" t="str">
        <f t="shared" si="0"/>
        <v>B</v>
      </c>
      <c r="M56" s="40"/>
      <c r="N56" s="84" t="s">
        <v>69</v>
      </c>
      <c r="O56" s="10">
        <v>1743000</v>
      </c>
      <c r="P56" s="85"/>
      <c r="Q56" s="86">
        <f t="shared" si="1"/>
        <v>0</v>
      </c>
      <c r="R56" s="87">
        <f t="shared" si="2"/>
        <v>581000</v>
      </c>
      <c r="S56" s="67">
        <v>3.32</v>
      </c>
      <c r="T56" s="88">
        <f t="shared" si="3"/>
        <v>1.1066666666666667</v>
      </c>
      <c r="U56" s="1" t="s">
        <v>68</v>
      </c>
      <c r="W56">
        <v>2498400</v>
      </c>
      <c r="X56" s="89">
        <f t="shared" si="4"/>
        <v>4.3</v>
      </c>
      <c r="AC56" s="72"/>
    </row>
    <row r="57" spans="2:29">
      <c r="B57" s="53" t="s">
        <v>8</v>
      </c>
      <c r="C57" s="53" t="s">
        <v>227</v>
      </c>
      <c r="D57" s="53" t="s">
        <v>228</v>
      </c>
      <c r="E57" s="95" t="s">
        <v>63</v>
      </c>
      <c r="F57" s="53" t="s">
        <v>229</v>
      </c>
      <c r="G57" s="53" t="s">
        <v>230</v>
      </c>
      <c r="H57" s="1" t="s">
        <v>342</v>
      </c>
      <c r="I57" s="1" t="s">
        <v>37</v>
      </c>
      <c r="J57" s="73" t="s">
        <v>66</v>
      </c>
      <c r="K57" s="1" t="s">
        <v>13</v>
      </c>
      <c r="L57" s="83" t="str">
        <f t="shared" si="0"/>
        <v>B</v>
      </c>
      <c r="M57" s="40"/>
      <c r="N57" s="84" t="s">
        <v>69</v>
      </c>
      <c r="O57" s="10">
        <v>142600</v>
      </c>
      <c r="P57" s="85"/>
      <c r="Q57" s="86">
        <f t="shared" si="1"/>
        <v>0</v>
      </c>
      <c r="R57" s="87">
        <f t="shared" si="2"/>
        <v>47533.333333333336</v>
      </c>
      <c r="S57" s="67">
        <v>3.46</v>
      </c>
      <c r="T57" s="88">
        <f t="shared" si="3"/>
        <v>1.1533333333333333</v>
      </c>
      <c r="U57" s="1" t="s">
        <v>68</v>
      </c>
      <c r="W57">
        <v>314200</v>
      </c>
      <c r="X57" s="89">
        <f t="shared" si="4"/>
        <v>6.61</v>
      </c>
      <c r="AC57" s="72"/>
    </row>
    <row r="58" spans="2:29">
      <c r="B58" s="53" t="s">
        <v>8</v>
      </c>
      <c r="C58" s="53" t="s">
        <v>231</v>
      </c>
      <c r="D58" s="53" t="s">
        <v>232</v>
      </c>
      <c r="E58" s="95" t="s">
        <v>63</v>
      </c>
      <c r="F58" s="53" t="s">
        <v>233</v>
      </c>
      <c r="G58" s="53" t="s">
        <v>234</v>
      </c>
      <c r="H58" s="1" t="s">
        <v>344</v>
      </c>
      <c r="I58" s="1" t="s">
        <v>37</v>
      </c>
      <c r="J58" s="73" t="s">
        <v>66</v>
      </c>
      <c r="K58" s="1" t="s">
        <v>13</v>
      </c>
      <c r="L58" s="83" t="str">
        <f t="shared" si="0"/>
        <v>B</v>
      </c>
      <c r="M58" s="40"/>
      <c r="N58" s="84" t="s">
        <v>69</v>
      </c>
      <c r="O58" s="10">
        <v>7678500</v>
      </c>
      <c r="P58" s="85"/>
      <c r="Q58" s="86">
        <f t="shared" si="1"/>
        <v>0</v>
      </c>
      <c r="R58" s="87">
        <f t="shared" si="2"/>
        <v>2559500</v>
      </c>
      <c r="S58" s="67">
        <v>3.68</v>
      </c>
      <c r="T58" s="88">
        <f t="shared" si="3"/>
        <v>1.2266666666666668</v>
      </c>
      <c r="U58" s="1" t="s">
        <v>68</v>
      </c>
      <c r="W58">
        <v>12901200</v>
      </c>
      <c r="X58" s="89">
        <f t="shared" si="4"/>
        <v>5.04</v>
      </c>
      <c r="AC58" s="72"/>
    </row>
    <row r="59" spans="2:29">
      <c r="B59" s="53" t="s">
        <v>8</v>
      </c>
      <c r="C59" s="53" t="s">
        <v>235</v>
      </c>
      <c r="D59" s="53" t="s">
        <v>236</v>
      </c>
      <c r="E59" s="95" t="s">
        <v>63</v>
      </c>
      <c r="F59" s="53" t="s">
        <v>237</v>
      </c>
      <c r="G59" s="53" t="s">
        <v>234</v>
      </c>
      <c r="H59" s="1" t="s">
        <v>344</v>
      </c>
      <c r="I59" s="1" t="s">
        <v>37</v>
      </c>
      <c r="J59" s="73" t="s">
        <v>66</v>
      </c>
      <c r="K59" s="1" t="s">
        <v>13</v>
      </c>
      <c r="L59" s="83" t="s">
        <v>26</v>
      </c>
      <c r="M59" s="40"/>
      <c r="N59" s="84" t="s">
        <v>69</v>
      </c>
      <c r="O59" s="10">
        <v>15908200</v>
      </c>
      <c r="P59" s="85"/>
      <c r="Q59" s="86">
        <f t="shared" si="1"/>
        <v>0</v>
      </c>
      <c r="R59" s="87">
        <f t="shared" si="2"/>
        <v>5302733.333333333</v>
      </c>
      <c r="S59" s="67">
        <v>2.98</v>
      </c>
      <c r="T59" s="88">
        <f t="shared" si="3"/>
        <v>0.99333333333333329</v>
      </c>
      <c r="U59" s="1" t="s">
        <v>68</v>
      </c>
      <c r="W59">
        <v>14728900</v>
      </c>
      <c r="X59" s="89">
        <f t="shared" si="4"/>
        <v>2.78</v>
      </c>
      <c r="AC59" s="72"/>
    </row>
    <row r="60" spans="2:29">
      <c r="B60" s="53" t="s">
        <v>8</v>
      </c>
      <c r="C60" s="53" t="s">
        <v>238</v>
      </c>
      <c r="D60" s="53" t="s">
        <v>239</v>
      </c>
      <c r="E60" s="95" t="s">
        <v>63</v>
      </c>
      <c r="F60" s="53" t="s">
        <v>240</v>
      </c>
      <c r="G60" s="53" t="s">
        <v>241</v>
      </c>
      <c r="H60" s="1" t="s">
        <v>344</v>
      </c>
      <c r="I60" s="1" t="s">
        <v>37</v>
      </c>
      <c r="J60" s="73" t="s">
        <v>66</v>
      </c>
      <c r="K60" s="1" t="s">
        <v>13</v>
      </c>
      <c r="L60" s="83" t="str">
        <f t="shared" si="0"/>
        <v>B</v>
      </c>
      <c r="M60" s="40"/>
      <c r="N60" s="84" t="s">
        <v>69</v>
      </c>
      <c r="O60" s="10">
        <v>3995400</v>
      </c>
      <c r="P60" s="85"/>
      <c r="Q60" s="86">
        <f t="shared" si="1"/>
        <v>0</v>
      </c>
      <c r="R60" s="87">
        <f t="shared" si="2"/>
        <v>1331800</v>
      </c>
      <c r="S60" s="67">
        <v>4.01</v>
      </c>
      <c r="T60" s="88">
        <f t="shared" si="3"/>
        <v>1.3366666666666667</v>
      </c>
      <c r="U60" s="1" t="s">
        <v>68</v>
      </c>
      <c r="W60">
        <v>4858000</v>
      </c>
      <c r="X60" s="89">
        <f t="shared" si="4"/>
        <v>3.65</v>
      </c>
      <c r="AC60" s="72"/>
    </row>
    <row r="61" spans="2:29">
      <c r="B61" s="53" t="s">
        <v>8</v>
      </c>
      <c r="C61" s="53" t="s">
        <v>242</v>
      </c>
      <c r="D61" s="53" t="s">
        <v>243</v>
      </c>
      <c r="E61" s="95" t="s">
        <v>63</v>
      </c>
      <c r="F61" s="53" t="s">
        <v>244</v>
      </c>
      <c r="G61" s="53" t="s">
        <v>245</v>
      </c>
      <c r="H61" s="1" t="s">
        <v>341</v>
      </c>
      <c r="I61" s="1" t="s">
        <v>37</v>
      </c>
      <c r="J61" s="73" t="s">
        <v>66</v>
      </c>
      <c r="K61" s="1" t="s">
        <v>13</v>
      </c>
      <c r="L61" s="83" t="str">
        <f t="shared" si="0"/>
        <v>A</v>
      </c>
      <c r="M61" s="40"/>
      <c r="N61" s="84" t="s">
        <v>69</v>
      </c>
      <c r="O61" s="10">
        <v>3311900</v>
      </c>
      <c r="P61" s="85"/>
      <c r="Q61" s="86">
        <f t="shared" si="1"/>
        <v>0</v>
      </c>
      <c r="R61" s="87">
        <f t="shared" si="2"/>
        <v>1103966.6666666667</v>
      </c>
      <c r="S61" s="67">
        <v>5.83</v>
      </c>
      <c r="T61" s="88">
        <f t="shared" si="3"/>
        <v>1.9433333333333334</v>
      </c>
      <c r="U61" s="1" t="s">
        <v>68</v>
      </c>
      <c r="W61">
        <v>5428700</v>
      </c>
      <c r="X61" s="89">
        <f t="shared" si="4"/>
        <v>4.92</v>
      </c>
      <c r="AC61" s="72"/>
    </row>
    <row r="62" spans="2:29">
      <c r="B62" s="53" t="s">
        <v>8</v>
      </c>
      <c r="C62" s="53" t="s">
        <v>246</v>
      </c>
      <c r="D62" s="53" t="s">
        <v>247</v>
      </c>
      <c r="E62" s="95" t="s">
        <v>63</v>
      </c>
      <c r="F62" s="53" t="s">
        <v>248</v>
      </c>
      <c r="G62" s="53" t="s">
        <v>241</v>
      </c>
      <c r="H62" s="1" t="s">
        <v>341</v>
      </c>
      <c r="I62" s="1" t="s">
        <v>37</v>
      </c>
      <c r="J62" s="73" t="s">
        <v>66</v>
      </c>
      <c r="K62" s="1" t="s">
        <v>13</v>
      </c>
      <c r="L62" s="83" t="str">
        <f t="shared" si="0"/>
        <v>B</v>
      </c>
      <c r="M62" s="40"/>
      <c r="N62" s="84" t="s">
        <v>69</v>
      </c>
      <c r="O62" s="10">
        <v>17141500</v>
      </c>
      <c r="P62" s="85"/>
      <c r="Q62" s="86">
        <f t="shared" si="1"/>
        <v>0</v>
      </c>
      <c r="R62" s="87">
        <f t="shared" si="2"/>
        <v>5713833.333333333</v>
      </c>
      <c r="S62" s="67">
        <v>3.59</v>
      </c>
      <c r="T62" s="88">
        <f t="shared" si="3"/>
        <v>1.1966666666666665</v>
      </c>
      <c r="U62" s="68" t="s">
        <v>68</v>
      </c>
      <c r="W62">
        <v>25808200</v>
      </c>
      <c r="X62" s="89">
        <f t="shared" si="4"/>
        <v>4.5199999999999996</v>
      </c>
      <c r="AC62" s="72"/>
    </row>
    <row r="63" spans="2:29">
      <c r="B63" s="53" t="s">
        <v>8</v>
      </c>
      <c r="C63" s="53" t="s">
        <v>250</v>
      </c>
      <c r="D63" s="53" t="s">
        <v>251</v>
      </c>
      <c r="E63" s="95" t="s">
        <v>63</v>
      </c>
      <c r="F63" s="53" t="s">
        <v>252</v>
      </c>
      <c r="G63" s="53" t="s">
        <v>245</v>
      </c>
      <c r="H63" s="1" t="s">
        <v>341</v>
      </c>
      <c r="I63" s="1" t="s">
        <v>37</v>
      </c>
      <c r="J63" s="73" t="s">
        <v>66</v>
      </c>
      <c r="K63" s="1" t="s">
        <v>13</v>
      </c>
      <c r="L63" s="83" t="str">
        <f t="shared" si="0"/>
        <v>B</v>
      </c>
      <c r="M63" s="40"/>
      <c r="N63" s="84" t="s">
        <v>69</v>
      </c>
      <c r="O63" s="10">
        <v>27348700</v>
      </c>
      <c r="P63" s="85"/>
      <c r="Q63" s="86">
        <f t="shared" si="1"/>
        <v>0</v>
      </c>
      <c r="R63" s="87">
        <f t="shared" si="2"/>
        <v>9116233.333333334</v>
      </c>
      <c r="S63" s="67">
        <v>3.41</v>
      </c>
      <c r="T63" s="88">
        <f t="shared" si="3"/>
        <v>1.1366666666666667</v>
      </c>
      <c r="U63" s="68" t="s">
        <v>68</v>
      </c>
      <c r="W63">
        <v>39191300</v>
      </c>
      <c r="X63" s="89">
        <f t="shared" si="4"/>
        <v>4.3</v>
      </c>
      <c r="AC63" s="72"/>
    </row>
    <row r="64" spans="2:29">
      <c r="B64" s="53" t="s">
        <v>8</v>
      </c>
      <c r="C64" s="53" t="s">
        <v>253</v>
      </c>
      <c r="D64" s="53" t="s">
        <v>253</v>
      </c>
      <c r="E64" s="95" t="s">
        <v>63</v>
      </c>
      <c r="F64" s="53" t="s">
        <v>351</v>
      </c>
      <c r="G64" s="53" t="s">
        <v>123</v>
      </c>
      <c r="H64" s="1" t="s">
        <v>342</v>
      </c>
      <c r="I64" s="1" t="s">
        <v>37</v>
      </c>
      <c r="J64" s="73" t="s">
        <v>66</v>
      </c>
      <c r="K64" s="1" t="s">
        <v>13</v>
      </c>
      <c r="L64" s="83" t="str">
        <f t="shared" si="0"/>
        <v>A</v>
      </c>
      <c r="M64" s="40"/>
      <c r="N64" s="84" t="s">
        <v>69</v>
      </c>
      <c r="O64" s="10">
        <v>31755000</v>
      </c>
      <c r="P64" s="85"/>
      <c r="Q64" s="86">
        <f t="shared" si="1"/>
        <v>0</v>
      </c>
      <c r="R64" s="87">
        <f t="shared" si="2"/>
        <v>10585000</v>
      </c>
      <c r="S64" s="67">
        <v>5.41</v>
      </c>
      <c r="T64" s="88">
        <f t="shared" si="3"/>
        <v>1.8033333333333335</v>
      </c>
      <c r="U64" s="1" t="s">
        <v>68</v>
      </c>
      <c r="W64">
        <v>75338100</v>
      </c>
      <c r="X64" s="89">
        <f t="shared" si="4"/>
        <v>7.12</v>
      </c>
      <c r="AC64" s="72"/>
    </row>
    <row r="65" spans="2:29">
      <c r="B65" s="53" t="s">
        <v>8</v>
      </c>
      <c r="C65" s="53" t="s">
        <v>255</v>
      </c>
      <c r="D65" s="53" t="s">
        <v>256</v>
      </c>
      <c r="E65" s="95" t="s">
        <v>63</v>
      </c>
      <c r="F65" s="53" t="s">
        <v>257</v>
      </c>
      <c r="G65" s="53" t="s">
        <v>80</v>
      </c>
      <c r="H65" s="1" t="s">
        <v>344</v>
      </c>
      <c r="I65" s="1" t="s">
        <v>37</v>
      </c>
      <c r="J65" s="73" t="s">
        <v>66</v>
      </c>
      <c r="K65" s="1" t="s">
        <v>13</v>
      </c>
      <c r="L65" s="83" t="str">
        <f t="shared" si="0"/>
        <v>D</v>
      </c>
      <c r="M65" s="40" t="s">
        <v>87</v>
      </c>
      <c r="N65" s="84" t="s">
        <v>69</v>
      </c>
      <c r="O65" s="10">
        <v>84887800</v>
      </c>
      <c r="P65" s="85"/>
      <c r="Q65" s="86">
        <f t="shared" si="1"/>
        <v>0</v>
      </c>
      <c r="R65" s="87">
        <f t="shared" si="2"/>
        <v>28295933.333333332</v>
      </c>
      <c r="S65" s="67">
        <v>1.75</v>
      </c>
      <c r="T65" s="88">
        <f t="shared" si="3"/>
        <v>0.58333333333333337</v>
      </c>
      <c r="U65" s="1" t="s">
        <v>364</v>
      </c>
      <c r="W65">
        <v>81035200</v>
      </c>
      <c r="X65" s="89">
        <f t="shared" si="4"/>
        <v>2.86</v>
      </c>
      <c r="AC65" s="72"/>
    </row>
    <row r="66" spans="2:29" ht="54">
      <c r="B66" s="53" t="s">
        <v>8</v>
      </c>
      <c r="C66" s="53" t="s">
        <v>258</v>
      </c>
      <c r="D66" s="53" t="s">
        <v>259</v>
      </c>
      <c r="E66" s="95" t="s">
        <v>63</v>
      </c>
      <c r="F66" s="53" t="s">
        <v>260</v>
      </c>
      <c r="G66" s="53" t="s">
        <v>185</v>
      </c>
      <c r="H66" s="1" t="s">
        <v>344</v>
      </c>
      <c r="I66" s="1" t="s">
        <v>37</v>
      </c>
      <c r="J66" s="73" t="s">
        <v>66</v>
      </c>
      <c r="K66" s="1" t="s">
        <v>13</v>
      </c>
      <c r="L66" s="83" t="str">
        <f t="shared" si="0"/>
        <v>B</v>
      </c>
      <c r="M66" s="40"/>
      <c r="N66" s="84" t="s">
        <v>69</v>
      </c>
      <c r="O66" s="10">
        <v>7232200</v>
      </c>
      <c r="P66" s="85"/>
      <c r="Q66" s="86">
        <f t="shared" si="1"/>
        <v>0</v>
      </c>
      <c r="R66" s="87">
        <f t="shared" si="2"/>
        <v>2410733.3333333335</v>
      </c>
      <c r="S66" s="67">
        <v>3.94</v>
      </c>
      <c r="T66" s="88">
        <f t="shared" si="3"/>
        <v>1.3133333333333332</v>
      </c>
      <c r="U66" s="68" t="s">
        <v>311</v>
      </c>
      <c r="W66">
        <v>15515700</v>
      </c>
      <c r="X66" s="89">
        <f t="shared" si="4"/>
        <v>6.44</v>
      </c>
      <c r="AC66" s="72"/>
    </row>
    <row r="67" spans="2:29">
      <c r="B67" s="53" t="s">
        <v>8</v>
      </c>
      <c r="C67" s="53" t="s">
        <v>261</v>
      </c>
      <c r="D67" s="53" t="s">
        <v>261</v>
      </c>
      <c r="E67" s="95" t="s">
        <v>63</v>
      </c>
      <c r="F67" s="53" t="s">
        <v>262</v>
      </c>
      <c r="G67" s="53" t="s">
        <v>73</v>
      </c>
      <c r="H67" s="1" t="s">
        <v>363</v>
      </c>
      <c r="I67" s="1" t="s">
        <v>37</v>
      </c>
      <c r="J67" s="73" t="s">
        <v>66</v>
      </c>
      <c r="K67" s="1" t="s">
        <v>13</v>
      </c>
      <c r="L67" s="83" t="str">
        <f t="shared" si="0"/>
        <v>B</v>
      </c>
      <c r="M67" s="40"/>
      <c r="N67" s="84" t="s">
        <v>69</v>
      </c>
      <c r="O67" s="10">
        <v>56387600</v>
      </c>
      <c r="P67" s="85"/>
      <c r="Q67" s="86">
        <f t="shared" si="1"/>
        <v>0</v>
      </c>
      <c r="R67" s="87">
        <f t="shared" si="2"/>
        <v>18795866.666666668</v>
      </c>
      <c r="S67" s="67">
        <v>3.52</v>
      </c>
      <c r="T67" s="88">
        <f t="shared" si="3"/>
        <v>1.1733333333333333</v>
      </c>
      <c r="U67" s="1" t="s">
        <v>68</v>
      </c>
      <c r="W67">
        <v>51231200</v>
      </c>
      <c r="X67" s="89">
        <f t="shared" si="4"/>
        <v>2.73</v>
      </c>
      <c r="AC67" s="72"/>
    </row>
    <row r="68" spans="2:29">
      <c r="B68" s="53" t="s">
        <v>8</v>
      </c>
      <c r="C68" s="53" t="s">
        <v>263</v>
      </c>
      <c r="D68" s="53" t="s">
        <v>264</v>
      </c>
      <c r="E68" s="95" t="s">
        <v>63</v>
      </c>
      <c r="F68" s="53" t="s">
        <v>265</v>
      </c>
      <c r="G68" s="53" t="s">
        <v>266</v>
      </c>
      <c r="H68" s="1" t="s">
        <v>363</v>
      </c>
      <c r="I68" s="1" t="s">
        <v>37</v>
      </c>
      <c r="J68" s="73" t="s">
        <v>66</v>
      </c>
      <c r="K68" s="1" t="s">
        <v>13</v>
      </c>
      <c r="L68" s="83" t="str">
        <f t="shared" si="0"/>
        <v>A</v>
      </c>
      <c r="M68" s="40"/>
      <c r="N68" s="84" t="s">
        <v>69</v>
      </c>
      <c r="O68" s="10">
        <v>60512100</v>
      </c>
      <c r="P68" s="85"/>
      <c r="Q68" s="86">
        <f t="shared" si="1"/>
        <v>0</v>
      </c>
      <c r="R68" s="87">
        <f t="shared" si="2"/>
        <v>20170700</v>
      </c>
      <c r="S68" s="67">
        <v>5.16</v>
      </c>
      <c r="T68" s="88">
        <f t="shared" si="3"/>
        <v>1.72</v>
      </c>
      <c r="U68" s="68" t="s">
        <v>68</v>
      </c>
      <c r="W68">
        <v>94975300</v>
      </c>
      <c r="X68" s="89">
        <f t="shared" si="4"/>
        <v>4.71</v>
      </c>
      <c r="AC68" s="72"/>
    </row>
    <row r="69" spans="2:29">
      <c r="B69" s="53" t="s">
        <v>16</v>
      </c>
      <c r="C69" s="53" t="s">
        <v>269</v>
      </c>
      <c r="D69" s="53" t="s">
        <v>269</v>
      </c>
      <c r="E69" s="95" t="s">
        <v>63</v>
      </c>
      <c r="F69" s="53" t="s">
        <v>270</v>
      </c>
      <c r="G69" s="53" t="s">
        <v>271</v>
      </c>
      <c r="H69" s="1" t="s">
        <v>342</v>
      </c>
      <c r="I69" s="1" t="s">
        <v>37</v>
      </c>
      <c r="J69" s="73" t="s">
        <v>66</v>
      </c>
      <c r="K69" s="1" t="s">
        <v>13</v>
      </c>
      <c r="L69" s="83" t="str">
        <f t="shared" si="0"/>
        <v>B</v>
      </c>
      <c r="M69" s="40"/>
      <c r="N69" s="84" t="s">
        <v>69</v>
      </c>
      <c r="O69" s="10">
        <v>10270</v>
      </c>
      <c r="P69" s="85"/>
      <c r="Q69" s="86">
        <f t="shared" si="1"/>
        <v>0</v>
      </c>
      <c r="R69" s="87">
        <f t="shared" si="2"/>
        <v>3423.3333333333335</v>
      </c>
      <c r="S69" s="67">
        <v>4.03</v>
      </c>
      <c r="T69" s="88">
        <f t="shared" si="3"/>
        <v>1.3433333333333335</v>
      </c>
      <c r="U69" s="1" t="s">
        <v>68</v>
      </c>
      <c r="W69">
        <v>4430</v>
      </c>
      <c r="X69" s="89">
        <f t="shared" si="4"/>
        <v>1.29</v>
      </c>
      <c r="AC69" s="72"/>
    </row>
    <row r="70" spans="2:29">
      <c r="B70" s="53" t="s">
        <v>16</v>
      </c>
      <c r="C70" s="53" t="s">
        <v>272</v>
      </c>
      <c r="D70" s="53" t="s">
        <v>273</v>
      </c>
      <c r="E70" s="95" t="s">
        <v>63</v>
      </c>
      <c r="F70" s="53" t="s">
        <v>274</v>
      </c>
      <c r="G70" s="53" t="s">
        <v>275</v>
      </c>
      <c r="H70" s="1" t="s">
        <v>344</v>
      </c>
      <c r="I70" s="1" t="s">
        <v>37</v>
      </c>
      <c r="J70" s="73" t="s">
        <v>66</v>
      </c>
      <c r="K70" s="1" t="s">
        <v>13</v>
      </c>
      <c r="L70" s="83" t="str">
        <f t="shared" ref="L70:L77" si="5">IF(T70&gt;=1.5,"A",IF(T70=1,"C",IF(T70&lt;1,"D",IF(1&lt;=T70&gt;1.5,"B",""))))</f>
        <v>B</v>
      </c>
      <c r="M70" s="40"/>
      <c r="N70" s="84" t="s">
        <v>69</v>
      </c>
      <c r="O70" s="10">
        <v>206340</v>
      </c>
      <c r="P70" s="85"/>
      <c r="Q70" s="86">
        <f t="shared" ref="Q70:Q77" si="6">P70/O70</f>
        <v>0</v>
      </c>
      <c r="R70" s="87">
        <f t="shared" ref="R70:R77" si="7">O70/3</f>
        <v>68780</v>
      </c>
      <c r="S70" s="67">
        <v>4.4800000000000004</v>
      </c>
      <c r="T70" s="88">
        <f t="shared" ref="T70:T77" si="8">S70/3</f>
        <v>1.4933333333333334</v>
      </c>
      <c r="U70" s="1" t="s">
        <v>68</v>
      </c>
      <c r="W70">
        <v>150970</v>
      </c>
      <c r="X70" s="89">
        <f t="shared" ref="X70:X77" si="9">ROUND(W70/R70,2)</f>
        <v>2.19</v>
      </c>
      <c r="AC70" s="72"/>
    </row>
    <row r="71" spans="2:29">
      <c r="B71" s="53" t="s">
        <v>16</v>
      </c>
      <c r="C71" s="53" t="s">
        <v>276</v>
      </c>
      <c r="D71" s="53" t="s">
        <v>277</v>
      </c>
      <c r="E71" s="95" t="s">
        <v>63</v>
      </c>
      <c r="F71" s="53" t="s">
        <v>278</v>
      </c>
      <c r="G71" s="53" t="s">
        <v>279</v>
      </c>
      <c r="H71" s="1" t="s">
        <v>342</v>
      </c>
      <c r="I71" s="1" t="s">
        <v>37</v>
      </c>
      <c r="J71" s="73" t="s">
        <v>66</v>
      </c>
      <c r="K71" s="1" t="s">
        <v>13</v>
      </c>
      <c r="L71" s="83" t="str">
        <f t="shared" si="5"/>
        <v>A</v>
      </c>
      <c r="M71" s="40"/>
      <c r="N71" s="84" t="s">
        <v>69</v>
      </c>
      <c r="O71" s="10">
        <v>124585</v>
      </c>
      <c r="P71" s="85"/>
      <c r="Q71" s="86">
        <f t="shared" si="6"/>
        <v>0</v>
      </c>
      <c r="R71" s="87">
        <f t="shared" si="7"/>
        <v>41528.333333333336</v>
      </c>
      <c r="S71" s="67">
        <v>5.91</v>
      </c>
      <c r="T71" s="88">
        <f t="shared" si="8"/>
        <v>1.97</v>
      </c>
      <c r="U71" s="1" t="s">
        <v>68</v>
      </c>
      <c r="W71">
        <v>223305</v>
      </c>
      <c r="X71" s="89">
        <f t="shared" si="9"/>
        <v>5.38</v>
      </c>
      <c r="AC71" s="72"/>
    </row>
    <row r="72" spans="2:29">
      <c r="B72" s="53" t="s">
        <v>16</v>
      </c>
      <c r="C72" s="53" t="s">
        <v>280</v>
      </c>
      <c r="D72" s="53" t="s">
        <v>280</v>
      </c>
      <c r="E72" s="95" t="s">
        <v>63</v>
      </c>
      <c r="F72" s="53" t="s">
        <v>281</v>
      </c>
      <c r="G72" s="53" t="s">
        <v>282</v>
      </c>
      <c r="H72" s="1" t="s">
        <v>342</v>
      </c>
      <c r="I72" s="1" t="s">
        <v>37</v>
      </c>
      <c r="J72" s="73" t="s">
        <v>66</v>
      </c>
      <c r="K72" s="1" t="s">
        <v>13</v>
      </c>
      <c r="L72" s="83" t="str">
        <f t="shared" si="5"/>
        <v>A</v>
      </c>
      <c r="M72" s="40"/>
      <c r="N72" s="84" t="s">
        <v>69</v>
      </c>
      <c r="O72" s="10">
        <v>766050</v>
      </c>
      <c r="P72" s="85"/>
      <c r="Q72" s="86">
        <f t="shared" si="6"/>
        <v>0</v>
      </c>
      <c r="R72" s="87">
        <f t="shared" si="7"/>
        <v>255350</v>
      </c>
      <c r="S72" s="67">
        <v>6.79</v>
      </c>
      <c r="T72" s="88">
        <f t="shared" si="8"/>
        <v>2.2633333333333332</v>
      </c>
      <c r="U72" s="1" t="s">
        <v>68</v>
      </c>
      <c r="W72">
        <v>1883150</v>
      </c>
      <c r="X72" s="89">
        <f t="shared" si="9"/>
        <v>7.37</v>
      </c>
      <c r="AC72" s="72"/>
    </row>
    <row r="73" spans="2:29">
      <c r="B73" s="53" t="s">
        <v>22</v>
      </c>
      <c r="C73" s="53" t="s">
        <v>283</v>
      </c>
      <c r="D73" s="53" t="s">
        <v>283</v>
      </c>
      <c r="E73" s="95" t="s">
        <v>63</v>
      </c>
      <c r="F73" s="53" t="s">
        <v>284</v>
      </c>
      <c r="G73" s="53" t="s">
        <v>285</v>
      </c>
      <c r="H73" s="1" t="s">
        <v>344</v>
      </c>
      <c r="I73" s="1" t="s">
        <v>37</v>
      </c>
      <c r="J73" s="73" t="s">
        <v>66</v>
      </c>
      <c r="K73" s="1" t="s">
        <v>13</v>
      </c>
      <c r="L73" s="83" t="str">
        <f t="shared" si="5"/>
        <v>D</v>
      </c>
      <c r="M73" s="40" t="s">
        <v>27</v>
      </c>
      <c r="N73" s="84" t="s">
        <v>69</v>
      </c>
      <c r="O73" s="10">
        <v>1949760</v>
      </c>
      <c r="P73" s="85"/>
      <c r="Q73" s="86">
        <f t="shared" si="6"/>
        <v>0</v>
      </c>
      <c r="R73" s="87">
        <f t="shared" si="7"/>
        <v>649920</v>
      </c>
      <c r="S73" s="67">
        <v>2.5299999999999998</v>
      </c>
      <c r="T73" s="88">
        <f t="shared" si="8"/>
        <v>0.84333333333333327</v>
      </c>
      <c r="U73" s="1" t="s">
        <v>365</v>
      </c>
      <c r="W73">
        <v>1152030</v>
      </c>
      <c r="X73" s="89">
        <f t="shared" si="9"/>
        <v>1.77</v>
      </c>
      <c r="AC73" s="72"/>
    </row>
    <row r="74" spans="2:29">
      <c r="B74" s="53" t="s">
        <v>22</v>
      </c>
      <c r="C74" s="53" t="s">
        <v>287</v>
      </c>
      <c r="D74" s="53" t="s">
        <v>287</v>
      </c>
      <c r="E74" s="95" t="s">
        <v>63</v>
      </c>
      <c r="F74" s="53" t="s">
        <v>288</v>
      </c>
      <c r="G74" s="53" t="s">
        <v>289</v>
      </c>
      <c r="H74" s="1" t="s">
        <v>342</v>
      </c>
      <c r="I74" s="1" t="s">
        <v>37</v>
      </c>
      <c r="J74" s="73" t="s">
        <v>66</v>
      </c>
      <c r="K74" s="1" t="s">
        <v>13</v>
      </c>
      <c r="L74" s="83" t="str">
        <f t="shared" si="5"/>
        <v>D</v>
      </c>
      <c r="M74" s="40" t="s">
        <v>27</v>
      </c>
      <c r="N74" s="84" t="s">
        <v>69</v>
      </c>
      <c r="O74" s="10">
        <v>1073100</v>
      </c>
      <c r="P74" s="85"/>
      <c r="Q74" s="86">
        <f t="shared" si="6"/>
        <v>0</v>
      </c>
      <c r="R74" s="87">
        <f t="shared" si="7"/>
        <v>357700</v>
      </c>
      <c r="S74" s="67">
        <v>1.51</v>
      </c>
      <c r="T74" s="88">
        <f t="shared" si="8"/>
        <v>0.5033333333333333</v>
      </c>
      <c r="U74" s="1" t="s">
        <v>365</v>
      </c>
      <c r="W74">
        <v>1400700</v>
      </c>
      <c r="X74" s="89">
        <f t="shared" si="9"/>
        <v>3.92</v>
      </c>
      <c r="AC74" s="72"/>
    </row>
    <row r="75" spans="2:29" ht="64.5" customHeight="1">
      <c r="B75" s="53" t="s">
        <v>22</v>
      </c>
      <c r="C75" s="53" t="s">
        <v>316</v>
      </c>
      <c r="D75" s="53" t="s">
        <v>316</v>
      </c>
      <c r="E75" s="95" t="s">
        <v>63</v>
      </c>
      <c r="F75" s="53" t="s">
        <v>352</v>
      </c>
      <c r="G75" s="53" t="s">
        <v>318</v>
      </c>
      <c r="H75" s="1" t="s">
        <v>319</v>
      </c>
      <c r="I75" s="1" t="s">
        <v>37</v>
      </c>
      <c r="J75" s="73" t="s">
        <v>66</v>
      </c>
      <c r="K75" s="1" t="s">
        <v>13</v>
      </c>
      <c r="L75" s="83" t="str">
        <f t="shared" si="5"/>
        <v>D</v>
      </c>
      <c r="M75" s="40" t="s">
        <v>27</v>
      </c>
      <c r="N75" s="84" t="s">
        <v>69</v>
      </c>
      <c r="O75" s="10">
        <v>878639</v>
      </c>
      <c r="P75" s="85"/>
      <c r="Q75" s="86">
        <f t="shared" si="6"/>
        <v>0</v>
      </c>
      <c r="R75" s="87">
        <f t="shared" si="7"/>
        <v>292879.66666666669</v>
      </c>
      <c r="S75" s="67">
        <v>0.61</v>
      </c>
      <c r="T75" s="88">
        <f t="shared" si="8"/>
        <v>0.20333333333333334</v>
      </c>
      <c r="U75" s="1" t="s">
        <v>366</v>
      </c>
      <c r="W75">
        <v>218619</v>
      </c>
      <c r="X75" s="89">
        <f t="shared" si="9"/>
        <v>0.75</v>
      </c>
      <c r="AC75" s="72"/>
    </row>
    <row r="76" spans="2:29" ht="64.5" customHeight="1">
      <c r="B76" s="53" t="s">
        <v>22</v>
      </c>
      <c r="C76" s="53" t="s">
        <v>322</v>
      </c>
      <c r="D76" s="53" t="s">
        <v>322</v>
      </c>
      <c r="E76" s="95" t="s">
        <v>63</v>
      </c>
      <c r="F76" s="53" t="s">
        <v>352</v>
      </c>
      <c r="G76" s="53" t="s">
        <v>324</v>
      </c>
      <c r="H76" s="1" t="s">
        <v>319</v>
      </c>
      <c r="I76" s="1" t="s">
        <v>37</v>
      </c>
      <c r="J76" s="73" t="s">
        <v>66</v>
      </c>
      <c r="K76" s="1" t="s">
        <v>13</v>
      </c>
      <c r="L76" s="83" t="str">
        <f t="shared" si="5"/>
        <v>D</v>
      </c>
      <c r="M76" s="40" t="s">
        <v>27</v>
      </c>
      <c r="N76" s="84" t="s">
        <v>69</v>
      </c>
      <c r="O76" s="10">
        <v>878639</v>
      </c>
      <c r="P76" s="85"/>
      <c r="Q76" s="86">
        <f t="shared" si="6"/>
        <v>0</v>
      </c>
      <c r="R76" s="87">
        <f t="shared" si="7"/>
        <v>292879.66666666669</v>
      </c>
      <c r="S76" s="67">
        <v>0.61</v>
      </c>
      <c r="T76" s="88">
        <f t="shared" si="8"/>
        <v>0.20333333333333334</v>
      </c>
      <c r="U76" s="1" t="s">
        <v>366</v>
      </c>
      <c r="W76">
        <v>218619</v>
      </c>
      <c r="X76" s="89">
        <f t="shared" si="9"/>
        <v>0.75</v>
      </c>
      <c r="AC76" s="72"/>
    </row>
    <row r="77" spans="2:29">
      <c r="B77" s="53" t="s">
        <v>22</v>
      </c>
      <c r="C77" s="53" t="s">
        <v>290</v>
      </c>
      <c r="D77" s="53" t="s">
        <v>291</v>
      </c>
      <c r="E77" s="95" t="s">
        <v>63</v>
      </c>
      <c r="F77" s="53" t="s">
        <v>292</v>
      </c>
      <c r="G77" s="53" t="s">
        <v>293</v>
      </c>
      <c r="H77" s="1" t="s">
        <v>342</v>
      </c>
      <c r="I77" s="1" t="s">
        <v>37</v>
      </c>
      <c r="J77" s="73" t="s">
        <v>66</v>
      </c>
      <c r="K77" s="1" t="s">
        <v>13</v>
      </c>
      <c r="L77" s="83" t="str">
        <f t="shared" si="5"/>
        <v>A</v>
      </c>
      <c r="M77" s="40"/>
      <c r="N77" s="84" t="s">
        <v>69</v>
      </c>
      <c r="O77" s="10">
        <v>127605</v>
      </c>
      <c r="P77" s="85"/>
      <c r="Q77" s="86">
        <f t="shared" si="6"/>
        <v>0</v>
      </c>
      <c r="R77" s="87">
        <f t="shared" si="7"/>
        <v>42535</v>
      </c>
      <c r="S77" s="67">
        <v>4.83</v>
      </c>
      <c r="T77" s="88">
        <f t="shared" si="8"/>
        <v>1.61</v>
      </c>
      <c r="U77" s="1" t="s">
        <v>68</v>
      </c>
      <c r="W77">
        <v>227582</v>
      </c>
      <c r="X77" s="89">
        <f t="shared" si="9"/>
        <v>5.35</v>
      </c>
      <c r="AC77" s="72"/>
    </row>
  </sheetData>
  <autoFilter ref="B4:AJ77" xr:uid="{72060370-C177-4E7E-A0CF-8829DBBE8B66}"/>
  <phoneticPr fontId="2"/>
  <pageMargins left="0.7" right="0.7" top="0.75" bottom="0.75" header="0.3" footer="0.3"/>
  <pageSetup paperSize="8" scale="2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35F91-BFE0-4D18-A8E6-5A3E1C216F54}">
  <sheetPr>
    <tabColor theme="4" tint="0.79998168889431442"/>
    <pageSetUpPr fitToPage="1"/>
  </sheetPr>
  <dimension ref="B1:AC77"/>
  <sheetViews>
    <sheetView showGridLines="0" tabSelected="1" zoomScale="80" zoomScaleNormal="80" workbookViewId="0">
      <pane xSplit="7" ySplit="4" topLeftCell="H72" activePane="bottomRight" state="frozen"/>
      <selection pane="topRight" activeCell="H1" sqref="H1"/>
      <selection pane="bottomLeft" activeCell="A5" sqref="A5"/>
      <selection pane="bottomRight" activeCell="F5" sqref="F5:F77"/>
    </sheetView>
  </sheetViews>
  <sheetFormatPr defaultRowHeight="18"/>
  <cols>
    <col min="1" max="1" width="4.58203125" customWidth="1"/>
    <col min="2" max="2" width="16.58203125" customWidth="1"/>
    <col min="3" max="3" width="20.58203125" customWidth="1"/>
    <col min="4" max="5" width="17" customWidth="1"/>
    <col min="6" max="6" width="44.1640625" customWidth="1"/>
    <col min="7" max="7" width="14.83203125" bestFit="1" customWidth="1"/>
    <col min="8" max="8" width="22.33203125" bestFit="1" customWidth="1"/>
    <col min="9" max="9" width="24.5" bestFit="1" customWidth="1"/>
    <col min="10" max="10" width="28.33203125" style="25" bestFit="1" customWidth="1"/>
    <col min="11" max="11" width="20.58203125" bestFit="1" customWidth="1"/>
    <col min="12" max="12" width="34.58203125" style="18" bestFit="1" customWidth="1"/>
    <col min="13" max="13" width="34.6640625" style="18" customWidth="1"/>
    <col min="14" max="14" width="48.33203125" style="15" bestFit="1" customWidth="1"/>
    <col min="15" max="15" width="35.08203125" style="11" bestFit="1" customWidth="1" collapsed="1"/>
    <col min="16" max="16" width="24.25" style="11" bestFit="1" customWidth="1"/>
    <col min="17" max="17" width="22.33203125" style="29" bestFit="1" customWidth="1"/>
    <col min="18" max="18" width="24.25" style="49" bestFit="1" customWidth="1"/>
    <col min="19" max="19" width="21.83203125" bestFit="1" customWidth="1"/>
    <col min="20" max="20" width="26.25" style="31" bestFit="1" customWidth="1"/>
    <col min="21" max="21" width="48.83203125" customWidth="1"/>
    <col min="22" max="22" width="8.58203125" customWidth="1"/>
    <col min="23" max="23" width="11.83203125" customWidth="1"/>
    <col min="24" max="24" width="11.08203125" bestFit="1" customWidth="1"/>
    <col min="25" max="25" width="9" bestFit="1" customWidth="1"/>
    <col min="26" max="28" width="10.83203125" customWidth="1"/>
  </cols>
  <sheetData>
    <row r="1" spans="2:29" ht="23" thickBot="1">
      <c r="B1" s="13" t="s">
        <v>38</v>
      </c>
    </row>
    <row r="2" spans="2:29" ht="23" thickBot="1">
      <c r="B2" s="27" t="s">
        <v>39</v>
      </c>
      <c r="C2" s="28">
        <v>45901</v>
      </c>
      <c r="M2" s="14" t="s">
        <v>40</v>
      </c>
      <c r="N2" s="16" t="s">
        <v>41</v>
      </c>
    </row>
    <row r="3" spans="2:29" s="69" customFormat="1"/>
    <row r="4" spans="2:29" ht="186" customHeight="1" thickBot="1">
      <c r="B4" s="4" t="s">
        <v>0</v>
      </c>
      <c r="C4" s="77" t="s">
        <v>42</v>
      </c>
      <c r="D4" s="78" t="s">
        <v>43</v>
      </c>
      <c r="E4" s="78" t="s">
        <v>44</v>
      </c>
      <c r="F4" s="4" t="s">
        <v>45</v>
      </c>
      <c r="G4" s="19" t="s">
        <v>46</v>
      </c>
      <c r="H4" s="21" t="s">
        <v>47</v>
      </c>
      <c r="I4" s="46" t="s">
        <v>325</v>
      </c>
      <c r="J4" s="22" t="s">
        <v>49</v>
      </c>
      <c r="K4" s="47" t="s">
        <v>326</v>
      </c>
      <c r="L4" s="37" t="s">
        <v>51</v>
      </c>
      <c r="M4" s="48" t="s">
        <v>327</v>
      </c>
      <c r="N4" s="79" t="s">
        <v>329</v>
      </c>
      <c r="O4" s="41" t="s">
        <v>54</v>
      </c>
      <c r="P4" s="42" t="s">
        <v>55</v>
      </c>
      <c r="Q4" s="43" t="s">
        <v>56</v>
      </c>
      <c r="R4" s="50" t="s">
        <v>57</v>
      </c>
      <c r="S4" s="44" t="s">
        <v>58</v>
      </c>
      <c r="T4" s="45" t="s">
        <v>59</v>
      </c>
      <c r="U4" s="24" t="s">
        <v>52</v>
      </c>
      <c r="W4" t="s">
        <v>361</v>
      </c>
      <c r="X4" t="s">
        <v>331</v>
      </c>
    </row>
    <row r="5" spans="2:29" ht="18.5" thickTop="1">
      <c r="B5" s="1" t="s">
        <v>8</v>
      </c>
      <c r="C5" s="80" t="s">
        <v>295</v>
      </c>
      <c r="D5" s="53" t="s">
        <v>295</v>
      </c>
      <c r="E5" s="81" t="s">
        <v>367</v>
      </c>
      <c r="F5" s="82" t="s">
        <v>337</v>
      </c>
      <c r="G5" s="53" t="s">
        <v>76</v>
      </c>
      <c r="H5" s="1" t="s">
        <v>342</v>
      </c>
      <c r="I5" s="1" t="s">
        <v>37</v>
      </c>
      <c r="J5" s="73" t="s">
        <v>66</v>
      </c>
      <c r="K5" s="1" t="s">
        <v>13</v>
      </c>
      <c r="L5" s="83" t="str">
        <f>IF(T5&gt;=1.5,"A",IF(T5=1,"C",IF(T5&lt;1,"D",IF(1&lt;=T5&gt;1.5,"B",""))))</f>
        <v>D</v>
      </c>
      <c r="M5" s="40" t="s">
        <v>27</v>
      </c>
      <c r="N5" s="84" t="s">
        <v>69</v>
      </c>
      <c r="O5" s="10">
        <v>13427100</v>
      </c>
      <c r="P5" s="85"/>
      <c r="Q5" s="86">
        <f>P5/O5</f>
        <v>0</v>
      </c>
      <c r="R5" s="87">
        <f>O5/3</f>
        <v>4475700</v>
      </c>
      <c r="S5" s="67">
        <f>X5</f>
        <v>2.94</v>
      </c>
      <c r="T5" s="88">
        <f>S5/3</f>
        <v>0.98</v>
      </c>
      <c r="U5" s="1" t="s">
        <v>362</v>
      </c>
      <c r="W5">
        <v>13142000</v>
      </c>
      <c r="X5" s="89">
        <f>ROUND(W5/R5,2)</f>
        <v>2.94</v>
      </c>
      <c r="AC5" s="72"/>
    </row>
    <row r="6" spans="2:29">
      <c r="B6" s="1" t="s">
        <v>8</v>
      </c>
      <c r="C6" s="80" t="s">
        <v>298</v>
      </c>
      <c r="D6" s="53" t="s">
        <v>298</v>
      </c>
      <c r="E6" s="81" t="s">
        <v>367</v>
      </c>
      <c r="F6" s="82" t="s">
        <v>339</v>
      </c>
      <c r="G6" s="53" t="s">
        <v>105</v>
      </c>
      <c r="H6" s="1" t="s">
        <v>342</v>
      </c>
      <c r="I6" s="1" t="s">
        <v>37</v>
      </c>
      <c r="J6" s="73" t="s">
        <v>66</v>
      </c>
      <c r="K6" s="1" t="s">
        <v>13</v>
      </c>
      <c r="L6" s="83" t="str">
        <f t="shared" ref="L6:L69" si="0">IF(T6&gt;=1.5,"A",IF(T6=1,"C",IF(T6&lt;1,"D",IF(1&lt;=T6&gt;1.5,"B",""))))</f>
        <v>B</v>
      </c>
      <c r="M6" s="40"/>
      <c r="N6" s="84" t="s">
        <v>69</v>
      </c>
      <c r="O6" s="10">
        <v>49691500</v>
      </c>
      <c r="P6" s="85"/>
      <c r="Q6" s="86">
        <f t="shared" ref="Q6:Q69" si="1">P6/O6</f>
        <v>0</v>
      </c>
      <c r="R6" s="87">
        <f t="shared" ref="R6:R69" si="2">O6/3</f>
        <v>16563833.333333334</v>
      </c>
      <c r="S6" s="67">
        <v>3.11</v>
      </c>
      <c r="T6" s="88">
        <f t="shared" ref="T6:T69" si="3">S6/3</f>
        <v>1.0366666666666666</v>
      </c>
      <c r="U6" s="1" t="s">
        <v>68</v>
      </c>
      <c r="W6">
        <v>50205700</v>
      </c>
      <c r="X6" s="89">
        <f t="shared" ref="X6:X69" si="4">ROUND(W6/R6,2)</f>
        <v>3.03</v>
      </c>
      <c r="AC6" s="72"/>
    </row>
    <row r="7" spans="2:29">
      <c r="B7" s="1" t="s">
        <v>8</v>
      </c>
      <c r="C7" s="80" t="s">
        <v>300</v>
      </c>
      <c r="D7" s="53" t="s">
        <v>300</v>
      </c>
      <c r="E7" s="81" t="s">
        <v>367</v>
      </c>
      <c r="F7" s="82" t="s">
        <v>340</v>
      </c>
      <c r="G7" s="53" t="s">
        <v>302</v>
      </c>
      <c r="H7" s="1" t="s">
        <v>342</v>
      </c>
      <c r="I7" s="1" t="s">
        <v>37</v>
      </c>
      <c r="J7" s="73" t="s">
        <v>66</v>
      </c>
      <c r="K7" s="1" t="s">
        <v>13</v>
      </c>
      <c r="L7" s="83" t="str">
        <f t="shared" si="0"/>
        <v>B</v>
      </c>
      <c r="M7" s="40"/>
      <c r="N7" s="84" t="s">
        <v>69</v>
      </c>
      <c r="O7" s="10">
        <v>14315100</v>
      </c>
      <c r="P7" s="85"/>
      <c r="Q7" s="86">
        <f>P7/O7</f>
        <v>0</v>
      </c>
      <c r="R7" s="87">
        <f t="shared" si="2"/>
        <v>4771700</v>
      </c>
      <c r="S7" s="67">
        <v>4.3099999999999996</v>
      </c>
      <c r="T7" s="88">
        <f t="shared" si="3"/>
        <v>1.4366666666666665</v>
      </c>
      <c r="U7" s="1" t="s">
        <v>68</v>
      </c>
      <c r="W7">
        <v>18341200</v>
      </c>
      <c r="X7" s="89">
        <f t="shared" si="4"/>
        <v>3.84</v>
      </c>
      <c r="AC7" s="72"/>
    </row>
    <row r="8" spans="2:29">
      <c r="B8" s="1" t="s">
        <v>8</v>
      </c>
      <c r="C8" s="80" t="s">
        <v>61</v>
      </c>
      <c r="D8" s="53" t="s">
        <v>62</v>
      </c>
      <c r="E8" s="81" t="s">
        <v>367</v>
      </c>
      <c r="F8" s="82" t="s">
        <v>64</v>
      </c>
      <c r="G8" s="53" t="s">
        <v>65</v>
      </c>
      <c r="H8" s="1" t="s">
        <v>341</v>
      </c>
      <c r="I8" s="1" t="s">
        <v>37</v>
      </c>
      <c r="J8" s="73" t="s">
        <v>66</v>
      </c>
      <c r="K8" s="1" t="s">
        <v>13</v>
      </c>
      <c r="L8" s="83" t="str">
        <f t="shared" si="0"/>
        <v>A</v>
      </c>
      <c r="M8" s="40"/>
      <c r="N8" s="84" t="s">
        <v>69</v>
      </c>
      <c r="O8" s="10">
        <v>1152000</v>
      </c>
      <c r="P8" s="85"/>
      <c r="Q8" s="86">
        <f t="shared" si="1"/>
        <v>0</v>
      </c>
      <c r="R8" s="87">
        <f t="shared" si="2"/>
        <v>384000</v>
      </c>
      <c r="S8" s="67">
        <v>11.4</v>
      </c>
      <c r="T8" s="88">
        <f t="shared" si="3"/>
        <v>3.8000000000000003</v>
      </c>
      <c r="U8" s="1" t="s">
        <v>68</v>
      </c>
      <c r="W8">
        <v>3869300</v>
      </c>
      <c r="X8" s="89">
        <f t="shared" si="4"/>
        <v>10.08</v>
      </c>
      <c r="AC8" s="72"/>
    </row>
    <row r="9" spans="2:29">
      <c r="B9" s="1" t="s">
        <v>8</v>
      </c>
      <c r="C9" s="80" t="s">
        <v>70</v>
      </c>
      <c r="D9" s="53" t="s">
        <v>71</v>
      </c>
      <c r="E9" s="81" t="s">
        <v>367</v>
      </c>
      <c r="F9" s="82" t="s">
        <v>72</v>
      </c>
      <c r="G9" s="53" t="s">
        <v>73</v>
      </c>
      <c r="H9" s="1" t="s">
        <v>341</v>
      </c>
      <c r="I9" s="1" t="s">
        <v>37</v>
      </c>
      <c r="J9" s="73" t="s">
        <v>66</v>
      </c>
      <c r="K9" s="1" t="s">
        <v>13</v>
      </c>
      <c r="L9" s="83" t="str">
        <f t="shared" si="0"/>
        <v>A</v>
      </c>
      <c r="M9" s="40"/>
      <c r="N9" s="84" t="s">
        <v>69</v>
      </c>
      <c r="O9" s="10">
        <v>2093700</v>
      </c>
      <c r="P9" s="85"/>
      <c r="Q9" s="86">
        <f t="shared" si="1"/>
        <v>0</v>
      </c>
      <c r="R9" s="87">
        <f t="shared" si="2"/>
        <v>697900</v>
      </c>
      <c r="S9" s="67">
        <v>10.84</v>
      </c>
      <c r="T9" s="88">
        <f t="shared" si="3"/>
        <v>3.6133333333333333</v>
      </c>
      <c r="U9" s="1" t="s">
        <v>68</v>
      </c>
      <c r="W9">
        <v>6348500</v>
      </c>
      <c r="X9" s="89">
        <f t="shared" si="4"/>
        <v>9.1</v>
      </c>
      <c r="AC9" s="72"/>
    </row>
    <row r="10" spans="2:29">
      <c r="B10" s="1" t="s">
        <v>8</v>
      </c>
      <c r="C10" s="80" t="s">
        <v>74</v>
      </c>
      <c r="D10" s="53" t="s">
        <v>74</v>
      </c>
      <c r="E10" s="81" t="s">
        <v>367</v>
      </c>
      <c r="F10" s="82" t="s">
        <v>75</v>
      </c>
      <c r="G10" s="53" t="s">
        <v>76</v>
      </c>
      <c r="H10" s="1" t="s">
        <v>344</v>
      </c>
      <c r="I10" s="1" t="s">
        <v>37</v>
      </c>
      <c r="J10" s="73" t="s">
        <v>66</v>
      </c>
      <c r="K10" s="1" t="s">
        <v>13</v>
      </c>
      <c r="L10" s="83" t="str">
        <f t="shared" si="0"/>
        <v>A</v>
      </c>
      <c r="M10" s="40"/>
      <c r="N10" s="84" t="s">
        <v>69</v>
      </c>
      <c r="O10" s="10">
        <v>101700</v>
      </c>
      <c r="P10" s="85"/>
      <c r="Q10" s="86">
        <f t="shared" si="1"/>
        <v>0</v>
      </c>
      <c r="R10" s="87">
        <f t="shared" si="2"/>
        <v>33900</v>
      </c>
      <c r="S10" s="67">
        <v>11.45</v>
      </c>
      <c r="T10" s="88">
        <f t="shared" si="3"/>
        <v>3.8166666666666664</v>
      </c>
      <c r="U10" s="1" t="s">
        <v>68</v>
      </c>
      <c r="W10">
        <v>325900</v>
      </c>
      <c r="X10" s="89">
        <f t="shared" si="4"/>
        <v>9.61</v>
      </c>
      <c r="AC10" s="72"/>
    </row>
    <row r="11" spans="2:29">
      <c r="B11" s="1" t="s">
        <v>8</v>
      </c>
      <c r="C11" s="80" t="s">
        <v>77</v>
      </c>
      <c r="D11" s="53" t="s">
        <v>78</v>
      </c>
      <c r="E11" s="81" t="s">
        <v>367</v>
      </c>
      <c r="F11" s="82" t="s">
        <v>79</v>
      </c>
      <c r="G11" s="53" t="s">
        <v>80</v>
      </c>
      <c r="H11" s="1" t="s">
        <v>24</v>
      </c>
      <c r="I11" s="1" t="s">
        <v>37</v>
      </c>
      <c r="J11" s="73" t="s">
        <v>66</v>
      </c>
      <c r="K11" s="1" t="s">
        <v>13</v>
      </c>
      <c r="L11" s="83" t="str">
        <f t="shared" si="0"/>
        <v>A</v>
      </c>
      <c r="M11" s="40"/>
      <c r="N11" s="84" t="s">
        <v>69</v>
      </c>
      <c r="O11" s="10">
        <v>79852100</v>
      </c>
      <c r="P11" s="85"/>
      <c r="Q11" s="86">
        <f t="shared" si="1"/>
        <v>0</v>
      </c>
      <c r="R11" s="87">
        <f t="shared" si="2"/>
        <v>26617366.666666668</v>
      </c>
      <c r="S11" s="67">
        <v>6.5</v>
      </c>
      <c r="T11" s="88">
        <f t="shared" si="3"/>
        <v>2.1666666666666665</v>
      </c>
      <c r="U11" s="68" t="s">
        <v>68</v>
      </c>
      <c r="W11">
        <v>137099400</v>
      </c>
      <c r="X11" s="89">
        <f t="shared" si="4"/>
        <v>5.15</v>
      </c>
      <c r="AC11" s="72"/>
    </row>
    <row r="12" spans="2:29">
      <c r="B12" s="1" t="s">
        <v>8</v>
      </c>
      <c r="C12" s="80" t="s">
        <v>82</v>
      </c>
      <c r="D12" s="53" t="s">
        <v>83</v>
      </c>
      <c r="E12" s="81" t="s">
        <v>367</v>
      </c>
      <c r="F12" s="90" t="s">
        <v>84</v>
      </c>
      <c r="G12" s="91" t="s">
        <v>85</v>
      </c>
      <c r="H12" s="1" t="s">
        <v>24</v>
      </c>
      <c r="I12" s="1" t="s">
        <v>37</v>
      </c>
      <c r="J12" s="73" t="s">
        <v>66</v>
      </c>
      <c r="K12" s="1" t="s">
        <v>13</v>
      </c>
      <c r="L12" s="83" t="str">
        <f t="shared" si="0"/>
        <v>A</v>
      </c>
      <c r="M12" s="40"/>
      <c r="N12" s="84" t="s">
        <v>69</v>
      </c>
      <c r="O12" s="10">
        <v>20623</v>
      </c>
      <c r="P12" s="85"/>
      <c r="Q12" s="86">
        <f t="shared" si="1"/>
        <v>0</v>
      </c>
      <c r="R12" s="87">
        <f t="shared" si="2"/>
        <v>6874.333333333333</v>
      </c>
      <c r="S12" s="67">
        <v>6.22</v>
      </c>
      <c r="T12" s="88">
        <f t="shared" si="3"/>
        <v>2.0733333333333333</v>
      </c>
      <c r="U12" s="1" t="s">
        <v>68</v>
      </c>
      <c r="W12">
        <v>59265</v>
      </c>
      <c r="X12" s="89">
        <f t="shared" si="4"/>
        <v>8.6199999999999992</v>
      </c>
      <c r="AC12" s="72"/>
    </row>
    <row r="13" spans="2:29">
      <c r="B13" s="1" t="s">
        <v>8</v>
      </c>
      <c r="C13" s="80" t="s">
        <v>89</v>
      </c>
      <c r="D13" s="53" t="s">
        <v>90</v>
      </c>
      <c r="E13" s="81" t="s">
        <v>367</v>
      </c>
      <c r="F13" s="53" t="s">
        <v>91</v>
      </c>
      <c r="G13" s="53" t="s">
        <v>92</v>
      </c>
      <c r="H13" s="1" t="s">
        <v>24</v>
      </c>
      <c r="I13" s="1" t="s">
        <v>37</v>
      </c>
      <c r="J13" s="73" t="s">
        <v>66</v>
      </c>
      <c r="K13" s="1" t="s">
        <v>13</v>
      </c>
      <c r="L13" s="83" t="str">
        <f t="shared" si="0"/>
        <v>A</v>
      </c>
      <c r="M13" s="40"/>
      <c r="N13" s="84" t="s">
        <v>69</v>
      </c>
      <c r="O13" s="10">
        <v>1009</v>
      </c>
      <c r="P13" s="85"/>
      <c r="Q13" s="86">
        <f t="shared" si="1"/>
        <v>0</v>
      </c>
      <c r="R13" s="87">
        <f t="shared" si="2"/>
        <v>336.33333333333331</v>
      </c>
      <c r="S13" s="67">
        <v>16.93</v>
      </c>
      <c r="T13" s="88">
        <f t="shared" si="3"/>
        <v>5.6433333333333335</v>
      </c>
      <c r="U13" s="1" t="s">
        <v>68</v>
      </c>
      <c r="W13">
        <v>5092</v>
      </c>
      <c r="X13" s="89">
        <f t="shared" si="4"/>
        <v>15.14</v>
      </c>
      <c r="AC13" s="72"/>
    </row>
    <row r="14" spans="2:29">
      <c r="B14" s="1" t="s">
        <v>8</v>
      </c>
      <c r="C14" s="80" t="s">
        <v>93</v>
      </c>
      <c r="D14" s="53" t="s">
        <v>94</v>
      </c>
      <c r="E14" s="81" t="s">
        <v>367</v>
      </c>
      <c r="F14" s="53" t="s">
        <v>95</v>
      </c>
      <c r="G14" s="53" t="s">
        <v>76</v>
      </c>
      <c r="H14" s="1" t="s">
        <v>342</v>
      </c>
      <c r="I14" s="1" t="s">
        <v>37</v>
      </c>
      <c r="J14" s="73" t="s">
        <v>66</v>
      </c>
      <c r="K14" s="1" t="s">
        <v>13</v>
      </c>
      <c r="L14" s="83" t="str">
        <f t="shared" si="0"/>
        <v>A</v>
      </c>
      <c r="M14" s="40"/>
      <c r="N14" s="84" t="s">
        <v>69</v>
      </c>
      <c r="O14" s="10">
        <v>1115700</v>
      </c>
      <c r="P14" s="85"/>
      <c r="Q14" s="86">
        <f t="shared" si="1"/>
        <v>0</v>
      </c>
      <c r="R14" s="87">
        <f t="shared" si="2"/>
        <v>371900</v>
      </c>
      <c r="S14" s="67">
        <v>11.42</v>
      </c>
      <c r="T14" s="88">
        <f t="shared" si="3"/>
        <v>3.8066666666666666</v>
      </c>
      <c r="U14" s="1" t="s">
        <v>68</v>
      </c>
      <c r="W14">
        <v>3651800</v>
      </c>
      <c r="X14" s="89">
        <f t="shared" si="4"/>
        <v>9.82</v>
      </c>
      <c r="AC14" s="72"/>
    </row>
    <row r="15" spans="2:29">
      <c r="B15" s="1" t="s">
        <v>8</v>
      </c>
      <c r="C15" s="80" t="s">
        <v>96</v>
      </c>
      <c r="D15" s="53" t="s">
        <v>96</v>
      </c>
      <c r="E15" s="81" t="s">
        <v>367</v>
      </c>
      <c r="F15" s="53" t="s">
        <v>343</v>
      </c>
      <c r="G15" s="53" t="s">
        <v>98</v>
      </c>
      <c r="H15" s="1" t="s">
        <v>342</v>
      </c>
      <c r="I15" s="1" t="s">
        <v>37</v>
      </c>
      <c r="J15" s="73" t="s">
        <v>66</v>
      </c>
      <c r="K15" s="1" t="s">
        <v>13</v>
      </c>
      <c r="L15" s="83" t="str">
        <f t="shared" si="0"/>
        <v>D</v>
      </c>
      <c r="M15" s="40" t="s">
        <v>27</v>
      </c>
      <c r="N15" s="84" t="s">
        <v>69</v>
      </c>
      <c r="O15" s="10">
        <v>38652376</v>
      </c>
      <c r="P15" s="85"/>
      <c r="Q15" s="86">
        <f t="shared" si="1"/>
        <v>0</v>
      </c>
      <c r="R15" s="87">
        <f t="shared" si="2"/>
        <v>12884125.333333334</v>
      </c>
      <c r="S15" s="67">
        <v>1.62</v>
      </c>
      <c r="T15" s="88">
        <f t="shared" si="3"/>
        <v>0.54</v>
      </c>
      <c r="U15" s="1" t="s">
        <v>362</v>
      </c>
      <c r="W15">
        <v>27359192</v>
      </c>
      <c r="X15" s="89">
        <f t="shared" si="4"/>
        <v>2.12</v>
      </c>
      <c r="AC15" s="72"/>
    </row>
    <row r="16" spans="2:29">
      <c r="B16" s="1" t="s">
        <v>8</v>
      </c>
      <c r="C16" s="80" t="s">
        <v>99</v>
      </c>
      <c r="D16" s="53" t="s">
        <v>100</v>
      </c>
      <c r="E16" s="81" t="s">
        <v>367</v>
      </c>
      <c r="F16" s="53" t="s">
        <v>101</v>
      </c>
      <c r="G16" s="53" t="s">
        <v>76</v>
      </c>
      <c r="H16" s="1" t="s">
        <v>344</v>
      </c>
      <c r="I16" s="1" t="s">
        <v>37</v>
      </c>
      <c r="J16" s="73" t="s">
        <v>66</v>
      </c>
      <c r="K16" s="1" t="s">
        <v>13</v>
      </c>
      <c r="L16" s="83" t="str">
        <f t="shared" si="0"/>
        <v>A</v>
      </c>
      <c r="M16" s="40"/>
      <c r="N16" s="84" t="s">
        <v>69</v>
      </c>
      <c r="O16" s="10">
        <v>4295420</v>
      </c>
      <c r="P16" s="85"/>
      <c r="Q16" s="86">
        <f t="shared" si="1"/>
        <v>0</v>
      </c>
      <c r="R16" s="87">
        <f t="shared" si="2"/>
        <v>1431806.6666666667</v>
      </c>
      <c r="S16" s="67">
        <v>9.43</v>
      </c>
      <c r="T16" s="88">
        <f t="shared" si="3"/>
        <v>3.1433333333333331</v>
      </c>
      <c r="U16" s="1" t="s">
        <v>68</v>
      </c>
      <c r="W16">
        <v>13672260</v>
      </c>
      <c r="X16" s="89">
        <f t="shared" si="4"/>
        <v>9.5500000000000007</v>
      </c>
      <c r="AC16" s="72"/>
    </row>
    <row r="17" spans="2:29">
      <c r="B17" s="1" t="s">
        <v>8</v>
      </c>
      <c r="C17" s="80" t="s">
        <v>102</v>
      </c>
      <c r="D17" s="53" t="s">
        <v>103</v>
      </c>
      <c r="E17" s="81" t="s">
        <v>367</v>
      </c>
      <c r="F17" s="53" t="s">
        <v>104</v>
      </c>
      <c r="G17" s="53" t="s">
        <v>105</v>
      </c>
      <c r="H17" s="1" t="s">
        <v>344</v>
      </c>
      <c r="I17" s="1" t="s">
        <v>37</v>
      </c>
      <c r="J17" s="73" t="s">
        <v>66</v>
      </c>
      <c r="K17" s="1" t="s">
        <v>13</v>
      </c>
      <c r="L17" s="83" t="str">
        <f t="shared" si="0"/>
        <v>A</v>
      </c>
      <c r="M17" s="40"/>
      <c r="N17" s="84" t="s">
        <v>69</v>
      </c>
      <c r="O17" s="10">
        <v>2354780</v>
      </c>
      <c r="P17" s="85"/>
      <c r="Q17" s="86">
        <f t="shared" si="1"/>
        <v>0</v>
      </c>
      <c r="R17" s="87">
        <f t="shared" si="2"/>
        <v>784926.66666666663</v>
      </c>
      <c r="S17" s="67">
        <v>6.29</v>
      </c>
      <c r="T17" s="88">
        <f t="shared" si="3"/>
        <v>2.0966666666666667</v>
      </c>
      <c r="U17" s="1" t="s">
        <v>68</v>
      </c>
      <c r="W17">
        <v>8913660</v>
      </c>
      <c r="X17" s="89">
        <f t="shared" si="4"/>
        <v>11.36</v>
      </c>
      <c r="AC17" s="72"/>
    </row>
    <row r="18" spans="2:29">
      <c r="B18" s="1" t="s">
        <v>8</v>
      </c>
      <c r="C18" s="80" t="s">
        <v>106</v>
      </c>
      <c r="D18" s="53" t="s">
        <v>106</v>
      </c>
      <c r="E18" s="81" t="s">
        <v>367</v>
      </c>
      <c r="F18" s="53" t="s">
        <v>107</v>
      </c>
      <c r="G18" s="53" t="s">
        <v>108</v>
      </c>
      <c r="H18" s="1" t="s">
        <v>344</v>
      </c>
      <c r="I18" s="1" t="s">
        <v>37</v>
      </c>
      <c r="J18" s="73" t="s">
        <v>66</v>
      </c>
      <c r="K18" s="1" t="s">
        <v>13</v>
      </c>
      <c r="L18" s="83" t="str">
        <f t="shared" si="0"/>
        <v>A</v>
      </c>
      <c r="M18" s="40"/>
      <c r="N18" s="84" t="s">
        <v>69</v>
      </c>
      <c r="O18" s="10">
        <v>469000</v>
      </c>
      <c r="P18" s="85"/>
      <c r="Q18" s="86">
        <f t="shared" si="1"/>
        <v>0</v>
      </c>
      <c r="R18" s="87">
        <f t="shared" si="2"/>
        <v>156333.33333333334</v>
      </c>
      <c r="S18" s="67">
        <v>7.85</v>
      </c>
      <c r="T18" s="88">
        <f t="shared" si="3"/>
        <v>2.6166666666666667</v>
      </c>
      <c r="U18" s="1" t="s">
        <v>68</v>
      </c>
      <c r="W18">
        <v>819500</v>
      </c>
      <c r="X18" s="89">
        <f t="shared" si="4"/>
        <v>5.24</v>
      </c>
      <c r="AC18" s="72"/>
    </row>
    <row r="19" spans="2:29">
      <c r="B19" s="1" t="s">
        <v>8</v>
      </c>
      <c r="C19" s="80" t="s">
        <v>109</v>
      </c>
      <c r="D19" s="53" t="s">
        <v>109</v>
      </c>
      <c r="E19" s="81" t="s">
        <v>367</v>
      </c>
      <c r="F19" s="53" t="s">
        <v>110</v>
      </c>
      <c r="G19" s="53" t="s">
        <v>108</v>
      </c>
      <c r="H19" s="1" t="s">
        <v>344</v>
      </c>
      <c r="I19" s="1" t="s">
        <v>37</v>
      </c>
      <c r="J19" s="73" t="s">
        <v>66</v>
      </c>
      <c r="K19" s="1" t="s">
        <v>13</v>
      </c>
      <c r="L19" s="83" t="str">
        <f t="shared" si="0"/>
        <v>A</v>
      </c>
      <c r="M19" s="40"/>
      <c r="N19" s="84" t="s">
        <v>69</v>
      </c>
      <c r="O19" s="10">
        <v>2096600</v>
      </c>
      <c r="P19" s="85"/>
      <c r="Q19" s="86">
        <f t="shared" si="1"/>
        <v>0</v>
      </c>
      <c r="R19" s="87">
        <f t="shared" si="2"/>
        <v>698866.66666666663</v>
      </c>
      <c r="S19" s="67">
        <v>6.7</v>
      </c>
      <c r="T19" s="88">
        <f t="shared" si="3"/>
        <v>2.2333333333333334</v>
      </c>
      <c r="U19" s="1" t="s">
        <v>68</v>
      </c>
      <c r="W19">
        <v>2914200</v>
      </c>
      <c r="X19" s="89">
        <f t="shared" si="4"/>
        <v>4.17</v>
      </c>
      <c r="AC19" s="72"/>
    </row>
    <row r="20" spans="2:29">
      <c r="B20" s="1" t="s">
        <v>8</v>
      </c>
      <c r="C20" s="80" t="s">
        <v>111</v>
      </c>
      <c r="D20" s="53" t="s">
        <v>112</v>
      </c>
      <c r="E20" s="81" t="s">
        <v>367</v>
      </c>
      <c r="F20" s="53" t="s">
        <v>345</v>
      </c>
      <c r="G20" s="53" t="s">
        <v>114</v>
      </c>
      <c r="H20" s="1" t="s">
        <v>342</v>
      </c>
      <c r="I20" s="1" t="s">
        <v>37</v>
      </c>
      <c r="J20" s="73" t="s">
        <v>66</v>
      </c>
      <c r="K20" s="1" t="s">
        <v>13</v>
      </c>
      <c r="L20" s="83" t="str">
        <f t="shared" si="0"/>
        <v>A</v>
      </c>
      <c r="M20" s="40"/>
      <c r="N20" s="84" t="s">
        <v>69</v>
      </c>
      <c r="O20" s="10">
        <v>2835800</v>
      </c>
      <c r="P20" s="85"/>
      <c r="Q20" s="86">
        <f t="shared" si="1"/>
        <v>0</v>
      </c>
      <c r="R20" s="87">
        <f t="shared" si="2"/>
        <v>945266.66666666663</v>
      </c>
      <c r="S20" s="67">
        <v>5.64</v>
      </c>
      <c r="T20" s="88">
        <f t="shared" si="3"/>
        <v>1.88</v>
      </c>
      <c r="U20" s="1" t="s">
        <v>68</v>
      </c>
      <c r="W20">
        <v>14063000</v>
      </c>
      <c r="X20" s="89">
        <f t="shared" si="4"/>
        <v>14.88</v>
      </c>
      <c r="AC20" s="72"/>
    </row>
    <row r="21" spans="2:29">
      <c r="B21" s="1" t="s">
        <v>8</v>
      </c>
      <c r="C21" s="80" t="s">
        <v>116</v>
      </c>
      <c r="D21" s="53" t="s">
        <v>117</v>
      </c>
      <c r="E21" s="81" t="s">
        <v>367</v>
      </c>
      <c r="F21" s="53" t="s">
        <v>346</v>
      </c>
      <c r="G21" s="53" t="s">
        <v>119</v>
      </c>
      <c r="H21" s="1" t="s">
        <v>342</v>
      </c>
      <c r="I21" s="1" t="s">
        <v>37</v>
      </c>
      <c r="J21" s="73" t="s">
        <v>66</v>
      </c>
      <c r="K21" s="1" t="s">
        <v>13</v>
      </c>
      <c r="L21" s="83" t="str">
        <f t="shared" si="0"/>
        <v>B</v>
      </c>
      <c r="M21" s="40"/>
      <c r="N21" s="84" t="s">
        <v>69</v>
      </c>
      <c r="O21" s="10">
        <v>10681540</v>
      </c>
      <c r="P21" s="85"/>
      <c r="Q21" s="86">
        <f t="shared" si="1"/>
        <v>0</v>
      </c>
      <c r="R21" s="87">
        <f t="shared" si="2"/>
        <v>3560513.3333333335</v>
      </c>
      <c r="S21" s="67">
        <v>4.16</v>
      </c>
      <c r="T21" s="88">
        <f t="shared" si="3"/>
        <v>1.3866666666666667</v>
      </c>
      <c r="U21" s="1" t="s">
        <v>68</v>
      </c>
      <c r="W21">
        <v>27996700</v>
      </c>
      <c r="X21" s="89">
        <f t="shared" si="4"/>
        <v>7.86</v>
      </c>
      <c r="AC21" s="72"/>
    </row>
    <row r="22" spans="2:29">
      <c r="B22" s="54" t="s">
        <v>8</v>
      </c>
      <c r="C22" s="93" t="s">
        <v>120</v>
      </c>
      <c r="D22" s="91" t="s">
        <v>121</v>
      </c>
      <c r="E22" s="81" t="s">
        <v>367</v>
      </c>
      <c r="F22" s="53" t="s">
        <v>347</v>
      </c>
      <c r="G22" s="53" t="s">
        <v>123</v>
      </c>
      <c r="H22" s="1" t="s">
        <v>342</v>
      </c>
      <c r="I22" s="1" t="s">
        <v>37</v>
      </c>
      <c r="J22" s="73" t="s">
        <v>66</v>
      </c>
      <c r="K22" s="1" t="s">
        <v>13</v>
      </c>
      <c r="L22" s="83" t="str">
        <f t="shared" si="0"/>
        <v>A</v>
      </c>
      <c r="M22" s="40"/>
      <c r="N22" s="84" t="s">
        <v>69</v>
      </c>
      <c r="O22" s="75">
        <v>9426220</v>
      </c>
      <c r="P22" s="85"/>
      <c r="Q22" s="86">
        <f t="shared" si="1"/>
        <v>0</v>
      </c>
      <c r="R22" s="87">
        <f t="shared" si="2"/>
        <v>3142073.3333333335</v>
      </c>
      <c r="S22" s="67">
        <v>5.61</v>
      </c>
      <c r="T22" s="88">
        <f t="shared" si="3"/>
        <v>1.87</v>
      </c>
      <c r="U22" s="1" t="s">
        <v>68</v>
      </c>
      <c r="W22">
        <v>24478040</v>
      </c>
      <c r="X22" s="89">
        <f t="shared" si="4"/>
        <v>7.79</v>
      </c>
      <c r="AC22" s="72"/>
    </row>
    <row r="23" spans="2:29">
      <c r="B23" s="53" t="s">
        <v>8</v>
      </c>
      <c r="C23" s="53" t="s">
        <v>124</v>
      </c>
      <c r="D23" s="53" t="s">
        <v>125</v>
      </c>
      <c r="E23" s="81" t="s">
        <v>367</v>
      </c>
      <c r="F23" s="53" t="s">
        <v>348</v>
      </c>
      <c r="G23" s="53" t="s">
        <v>127</v>
      </c>
      <c r="H23" s="1" t="s">
        <v>344</v>
      </c>
      <c r="I23" s="1" t="s">
        <v>37</v>
      </c>
      <c r="J23" s="73" t="s">
        <v>66</v>
      </c>
      <c r="K23" s="1" t="s">
        <v>13</v>
      </c>
      <c r="L23" s="83" t="str">
        <f t="shared" si="0"/>
        <v>A</v>
      </c>
      <c r="M23" s="40"/>
      <c r="N23" s="84" t="s">
        <v>69</v>
      </c>
      <c r="O23" s="10">
        <v>1047800</v>
      </c>
      <c r="P23" s="85"/>
      <c r="Q23" s="86">
        <f t="shared" si="1"/>
        <v>0</v>
      </c>
      <c r="R23" s="87">
        <f t="shared" si="2"/>
        <v>349266.66666666669</v>
      </c>
      <c r="S23" s="67">
        <v>7.28</v>
      </c>
      <c r="T23" s="88">
        <f t="shared" si="3"/>
        <v>2.4266666666666667</v>
      </c>
      <c r="U23" s="1" t="s">
        <v>68</v>
      </c>
      <c r="W23">
        <v>3356800</v>
      </c>
      <c r="X23" s="89">
        <f t="shared" si="4"/>
        <v>9.61</v>
      </c>
      <c r="AC23" s="72"/>
    </row>
    <row r="24" spans="2:29">
      <c r="B24" s="53" t="s">
        <v>8</v>
      </c>
      <c r="C24" s="53" t="s">
        <v>128</v>
      </c>
      <c r="D24" s="53" t="s">
        <v>128</v>
      </c>
      <c r="E24" s="81" t="s">
        <v>367</v>
      </c>
      <c r="F24" s="53" t="s">
        <v>349</v>
      </c>
      <c r="G24" s="53" t="s">
        <v>108</v>
      </c>
      <c r="H24" s="1" t="s">
        <v>342</v>
      </c>
      <c r="I24" s="1" t="s">
        <v>37</v>
      </c>
      <c r="J24" s="73" t="s">
        <v>66</v>
      </c>
      <c r="K24" s="1" t="s">
        <v>13</v>
      </c>
      <c r="L24" s="83" t="str">
        <f t="shared" si="0"/>
        <v>A</v>
      </c>
      <c r="M24" s="40"/>
      <c r="N24" s="84" t="s">
        <v>69</v>
      </c>
      <c r="O24" s="10">
        <v>10825500</v>
      </c>
      <c r="P24"/>
      <c r="Q24" s="86">
        <f t="shared" si="1"/>
        <v>0</v>
      </c>
      <c r="R24" s="87">
        <f t="shared" si="2"/>
        <v>3608500</v>
      </c>
      <c r="S24" s="67">
        <v>6.82</v>
      </c>
      <c r="T24" s="88">
        <f t="shared" si="3"/>
        <v>2.2733333333333334</v>
      </c>
      <c r="U24" s="1" t="s">
        <v>68</v>
      </c>
      <c r="W24">
        <v>19724700</v>
      </c>
      <c r="X24" s="89">
        <f t="shared" si="4"/>
        <v>5.47</v>
      </c>
      <c r="AC24" s="72"/>
    </row>
    <row r="25" spans="2:29">
      <c r="B25" s="53" t="s">
        <v>8</v>
      </c>
      <c r="C25" s="53" t="s">
        <v>130</v>
      </c>
      <c r="D25" s="53" t="s">
        <v>130</v>
      </c>
      <c r="E25" s="81" t="s">
        <v>367</v>
      </c>
      <c r="F25" s="53" t="s">
        <v>350</v>
      </c>
      <c r="G25" s="53" t="s">
        <v>108</v>
      </c>
      <c r="H25" s="1" t="s">
        <v>342</v>
      </c>
      <c r="I25" s="1" t="s">
        <v>37</v>
      </c>
      <c r="J25" s="73" t="s">
        <v>66</v>
      </c>
      <c r="K25" s="1" t="s">
        <v>13</v>
      </c>
      <c r="L25" s="83" t="str">
        <f t="shared" si="0"/>
        <v>A</v>
      </c>
      <c r="M25" s="40"/>
      <c r="N25" s="84" t="s">
        <v>69</v>
      </c>
      <c r="O25" s="10">
        <v>36415600</v>
      </c>
      <c r="P25" s="85"/>
      <c r="Q25" s="86">
        <f t="shared" si="1"/>
        <v>0</v>
      </c>
      <c r="R25" s="87">
        <f t="shared" si="2"/>
        <v>12138533.333333334</v>
      </c>
      <c r="S25" s="67">
        <v>6.64</v>
      </c>
      <c r="T25" s="88">
        <f t="shared" si="3"/>
        <v>2.2133333333333334</v>
      </c>
      <c r="U25" s="1" t="s">
        <v>68</v>
      </c>
      <c r="W25">
        <v>72826500</v>
      </c>
      <c r="X25" s="89">
        <f t="shared" si="4"/>
        <v>6</v>
      </c>
      <c r="AC25" s="72"/>
    </row>
    <row r="26" spans="2:29">
      <c r="B26" s="53" t="s">
        <v>8</v>
      </c>
      <c r="C26" s="53" t="s">
        <v>133</v>
      </c>
      <c r="D26" s="53" t="s">
        <v>134</v>
      </c>
      <c r="E26" s="81" t="s">
        <v>367</v>
      </c>
      <c r="F26" s="53" t="s">
        <v>135</v>
      </c>
      <c r="G26" s="53" t="s">
        <v>73</v>
      </c>
      <c r="H26" s="1" t="s">
        <v>342</v>
      </c>
      <c r="I26" s="1" t="s">
        <v>37</v>
      </c>
      <c r="J26" s="73" t="s">
        <v>66</v>
      </c>
      <c r="K26" s="1" t="s">
        <v>13</v>
      </c>
      <c r="L26" s="83" t="str">
        <f t="shared" si="0"/>
        <v>A</v>
      </c>
      <c r="M26" s="40"/>
      <c r="N26" s="84" t="s">
        <v>69</v>
      </c>
      <c r="O26" s="10">
        <v>3651500</v>
      </c>
      <c r="P26" s="85"/>
      <c r="Q26" s="86">
        <f t="shared" si="1"/>
        <v>0</v>
      </c>
      <c r="R26" s="87">
        <f t="shared" si="2"/>
        <v>1217166.6666666667</v>
      </c>
      <c r="S26" s="67">
        <v>5.04</v>
      </c>
      <c r="T26" s="88">
        <f t="shared" si="3"/>
        <v>1.68</v>
      </c>
      <c r="U26" s="1" t="s">
        <v>68</v>
      </c>
      <c r="W26">
        <v>8354500</v>
      </c>
      <c r="X26" s="89">
        <f t="shared" si="4"/>
        <v>6.86</v>
      </c>
      <c r="AC26" s="72"/>
    </row>
    <row r="27" spans="2:29">
      <c r="B27" s="53" t="s">
        <v>8</v>
      </c>
      <c r="C27" s="53" t="s">
        <v>136</v>
      </c>
      <c r="D27" s="53" t="s">
        <v>136</v>
      </c>
      <c r="E27" s="81" t="s">
        <v>367</v>
      </c>
      <c r="F27" s="53" t="s">
        <v>137</v>
      </c>
      <c r="G27" s="53" t="s">
        <v>76</v>
      </c>
      <c r="H27" s="1" t="s">
        <v>342</v>
      </c>
      <c r="I27" s="1" t="s">
        <v>37</v>
      </c>
      <c r="J27" s="73" t="s">
        <v>66</v>
      </c>
      <c r="K27" s="1" t="s">
        <v>13</v>
      </c>
      <c r="L27" s="83" t="str">
        <f t="shared" si="0"/>
        <v>A</v>
      </c>
      <c r="M27" s="40"/>
      <c r="N27" s="84" t="s">
        <v>69</v>
      </c>
      <c r="O27" s="10">
        <v>162000</v>
      </c>
      <c r="P27" s="85"/>
      <c r="Q27" s="86">
        <f t="shared" si="1"/>
        <v>0</v>
      </c>
      <c r="R27" s="87">
        <f t="shared" si="2"/>
        <v>54000</v>
      </c>
      <c r="S27" s="67">
        <v>7.95</v>
      </c>
      <c r="T27" s="88">
        <f t="shared" si="3"/>
        <v>2.65</v>
      </c>
      <c r="U27" s="1" t="s">
        <v>68</v>
      </c>
      <c r="W27">
        <v>280000</v>
      </c>
      <c r="X27" s="89">
        <f t="shared" si="4"/>
        <v>5.19</v>
      </c>
      <c r="AC27" s="72"/>
    </row>
    <row r="28" spans="2:29">
      <c r="B28" s="53" t="s">
        <v>8</v>
      </c>
      <c r="C28" s="53" t="s">
        <v>138</v>
      </c>
      <c r="D28" s="53" t="s">
        <v>138</v>
      </c>
      <c r="E28" s="81" t="s">
        <v>367</v>
      </c>
      <c r="F28" s="53" t="s">
        <v>139</v>
      </c>
      <c r="G28" s="53" t="s">
        <v>105</v>
      </c>
      <c r="H28" s="1" t="s">
        <v>341</v>
      </c>
      <c r="I28" s="1" t="s">
        <v>37</v>
      </c>
      <c r="J28" s="73" t="s">
        <v>66</v>
      </c>
      <c r="K28" s="1" t="s">
        <v>354</v>
      </c>
      <c r="L28" s="83" t="str">
        <f t="shared" si="0"/>
        <v>D</v>
      </c>
      <c r="M28" s="40" t="s">
        <v>332</v>
      </c>
      <c r="N28" s="84" t="s">
        <v>333</v>
      </c>
      <c r="O28" s="10">
        <v>500</v>
      </c>
      <c r="P28" s="85"/>
      <c r="Q28" s="86">
        <f t="shared" si="1"/>
        <v>0</v>
      </c>
      <c r="R28" s="87">
        <f t="shared" si="2"/>
        <v>166.66666666666666</v>
      </c>
      <c r="S28" s="67">
        <v>0</v>
      </c>
      <c r="T28" s="88">
        <f t="shared" si="3"/>
        <v>0</v>
      </c>
      <c r="U28" s="1" t="s">
        <v>334</v>
      </c>
      <c r="W28">
        <v>0</v>
      </c>
      <c r="X28" s="89">
        <f t="shared" si="4"/>
        <v>0</v>
      </c>
      <c r="AC28" s="72"/>
    </row>
    <row r="29" spans="2:29">
      <c r="B29" s="53" t="s">
        <v>8</v>
      </c>
      <c r="C29" s="53" t="s">
        <v>140</v>
      </c>
      <c r="D29" s="53" t="s">
        <v>141</v>
      </c>
      <c r="E29" s="81" t="s">
        <v>367</v>
      </c>
      <c r="F29" s="53" t="s">
        <v>142</v>
      </c>
      <c r="G29" s="53" t="s">
        <v>65</v>
      </c>
      <c r="H29" s="1" t="s">
        <v>341</v>
      </c>
      <c r="I29" s="1" t="s">
        <v>37</v>
      </c>
      <c r="J29" s="73" t="s">
        <v>66</v>
      </c>
      <c r="K29" s="1" t="s">
        <v>13</v>
      </c>
      <c r="L29" s="83" t="str">
        <f t="shared" si="0"/>
        <v>A</v>
      </c>
      <c r="M29" s="40"/>
      <c r="N29" s="84" t="s">
        <v>69</v>
      </c>
      <c r="O29" s="10">
        <v>683430</v>
      </c>
      <c r="P29" s="85"/>
      <c r="Q29" s="86">
        <f t="shared" si="1"/>
        <v>0</v>
      </c>
      <c r="R29" s="87">
        <f t="shared" si="2"/>
        <v>227810</v>
      </c>
      <c r="S29" s="67">
        <v>4.75</v>
      </c>
      <c r="T29" s="88">
        <f t="shared" si="3"/>
        <v>1.5833333333333333</v>
      </c>
      <c r="U29" s="68" t="s">
        <v>68</v>
      </c>
      <c r="W29">
        <v>998090</v>
      </c>
      <c r="X29" s="89">
        <f t="shared" si="4"/>
        <v>4.38</v>
      </c>
      <c r="AC29" s="72"/>
    </row>
    <row r="30" spans="2:29">
      <c r="B30" s="53" t="s">
        <v>8</v>
      </c>
      <c r="C30" s="53" t="s">
        <v>143</v>
      </c>
      <c r="D30" s="53" t="s">
        <v>144</v>
      </c>
      <c r="E30" s="81" t="s">
        <v>367</v>
      </c>
      <c r="F30" s="53" t="s">
        <v>145</v>
      </c>
      <c r="G30" s="53" t="s">
        <v>146</v>
      </c>
      <c r="H30" s="1" t="s">
        <v>344</v>
      </c>
      <c r="I30" s="1" t="s">
        <v>37</v>
      </c>
      <c r="J30" s="73" t="s">
        <v>66</v>
      </c>
      <c r="K30" s="1" t="s">
        <v>13</v>
      </c>
      <c r="L30" s="83" t="str">
        <f t="shared" si="0"/>
        <v>A</v>
      </c>
      <c r="M30" s="40"/>
      <c r="N30" s="84" t="s">
        <v>69</v>
      </c>
      <c r="O30" s="10">
        <v>5990220</v>
      </c>
      <c r="P30" s="85"/>
      <c r="Q30" s="86">
        <f t="shared" si="1"/>
        <v>0</v>
      </c>
      <c r="R30" s="87">
        <f t="shared" si="2"/>
        <v>1996740</v>
      </c>
      <c r="S30" s="67">
        <v>5.04</v>
      </c>
      <c r="T30" s="88">
        <f t="shared" si="3"/>
        <v>1.68</v>
      </c>
      <c r="U30" s="1" t="s">
        <v>68</v>
      </c>
      <c r="W30">
        <v>11028300</v>
      </c>
      <c r="X30" s="89">
        <f t="shared" si="4"/>
        <v>5.52</v>
      </c>
      <c r="AC30" s="72"/>
    </row>
    <row r="31" spans="2:29">
      <c r="B31" s="53" t="s">
        <v>8</v>
      </c>
      <c r="C31" s="53" t="s">
        <v>147</v>
      </c>
      <c r="D31" s="53" t="s">
        <v>147</v>
      </c>
      <c r="E31" s="81" t="s">
        <v>367</v>
      </c>
      <c r="F31" s="53" t="s">
        <v>148</v>
      </c>
      <c r="G31" s="53" t="s">
        <v>149</v>
      </c>
      <c r="H31" s="1" t="s">
        <v>344</v>
      </c>
      <c r="I31" s="1" t="s">
        <v>37</v>
      </c>
      <c r="J31" s="73" t="s">
        <v>66</v>
      </c>
      <c r="K31" s="1" t="s">
        <v>13</v>
      </c>
      <c r="L31" s="83" t="str">
        <f t="shared" si="0"/>
        <v>A</v>
      </c>
      <c r="M31" s="40"/>
      <c r="N31" s="84" t="s">
        <v>69</v>
      </c>
      <c r="O31" s="10">
        <v>121500</v>
      </c>
      <c r="P31" s="85"/>
      <c r="Q31" s="86">
        <f t="shared" si="1"/>
        <v>0</v>
      </c>
      <c r="R31" s="87">
        <f t="shared" si="2"/>
        <v>40500</v>
      </c>
      <c r="S31" s="67">
        <v>10.45</v>
      </c>
      <c r="T31" s="88">
        <f t="shared" si="3"/>
        <v>3.4833333333333329</v>
      </c>
      <c r="U31" s="1" t="s">
        <v>68</v>
      </c>
      <c r="W31">
        <v>332440</v>
      </c>
      <c r="X31" s="89">
        <f t="shared" si="4"/>
        <v>8.2100000000000009</v>
      </c>
      <c r="AC31" s="72"/>
    </row>
    <row r="32" spans="2:29">
      <c r="B32" s="53" t="s">
        <v>8</v>
      </c>
      <c r="C32" s="53" t="s">
        <v>150</v>
      </c>
      <c r="D32" s="53" t="s">
        <v>150</v>
      </c>
      <c r="E32" s="81" t="s">
        <v>367</v>
      </c>
      <c r="F32" s="53" t="s">
        <v>151</v>
      </c>
      <c r="G32" s="53" t="s">
        <v>152</v>
      </c>
      <c r="H32" s="1" t="s">
        <v>344</v>
      </c>
      <c r="I32" s="1" t="s">
        <v>37</v>
      </c>
      <c r="J32" s="73" t="s">
        <v>66</v>
      </c>
      <c r="K32" s="1" t="s">
        <v>13</v>
      </c>
      <c r="L32" s="83" t="str">
        <f t="shared" si="0"/>
        <v>B</v>
      </c>
      <c r="M32" s="40"/>
      <c r="N32" s="84" t="s">
        <v>69</v>
      </c>
      <c r="O32" s="10">
        <v>14359860</v>
      </c>
      <c r="P32" s="85"/>
      <c r="Q32" s="86">
        <f t="shared" si="1"/>
        <v>0</v>
      </c>
      <c r="R32" s="87">
        <f t="shared" si="2"/>
        <v>4786620</v>
      </c>
      <c r="S32" s="67">
        <v>3.29</v>
      </c>
      <c r="T32" s="88">
        <f t="shared" si="3"/>
        <v>1.0966666666666667</v>
      </c>
      <c r="U32" s="1" t="s">
        <v>68</v>
      </c>
      <c r="W32">
        <v>12837780</v>
      </c>
      <c r="X32" s="89">
        <f t="shared" si="4"/>
        <v>2.68</v>
      </c>
      <c r="AC32" s="72"/>
    </row>
    <row r="33" spans="2:29">
      <c r="B33" s="53" t="s">
        <v>8</v>
      </c>
      <c r="C33" s="53" t="s">
        <v>154</v>
      </c>
      <c r="D33" s="53" t="s">
        <v>155</v>
      </c>
      <c r="E33" s="81" t="s">
        <v>367</v>
      </c>
      <c r="F33" s="53" t="s">
        <v>156</v>
      </c>
      <c r="G33" s="53" t="s">
        <v>157</v>
      </c>
      <c r="H33" s="1" t="s">
        <v>342</v>
      </c>
      <c r="I33" s="1" t="s">
        <v>37</v>
      </c>
      <c r="J33" s="73" t="s">
        <v>66</v>
      </c>
      <c r="K33" s="1" t="s">
        <v>13</v>
      </c>
      <c r="L33" s="83" t="str">
        <f t="shared" si="0"/>
        <v>A</v>
      </c>
      <c r="M33" s="40"/>
      <c r="N33" s="84" t="s">
        <v>69</v>
      </c>
      <c r="O33" s="10">
        <v>581200</v>
      </c>
      <c r="P33" s="85"/>
      <c r="Q33" s="86">
        <f t="shared" si="1"/>
        <v>0</v>
      </c>
      <c r="R33" s="87">
        <f t="shared" si="2"/>
        <v>193733.33333333334</v>
      </c>
      <c r="S33" s="67">
        <v>9.33</v>
      </c>
      <c r="T33" s="88">
        <f t="shared" si="3"/>
        <v>3.11</v>
      </c>
      <c r="U33" s="1" t="s">
        <v>68</v>
      </c>
      <c r="W33">
        <v>1291200</v>
      </c>
      <c r="X33" s="89">
        <f t="shared" si="4"/>
        <v>6.66</v>
      </c>
      <c r="AC33" s="72"/>
    </row>
    <row r="34" spans="2:29">
      <c r="B34" s="53" t="s">
        <v>8</v>
      </c>
      <c r="C34" s="53" t="s">
        <v>158</v>
      </c>
      <c r="D34" s="53" t="s">
        <v>159</v>
      </c>
      <c r="E34" s="81" t="s">
        <v>367</v>
      </c>
      <c r="F34" s="53" t="s">
        <v>160</v>
      </c>
      <c r="G34" s="53" t="s">
        <v>161</v>
      </c>
      <c r="H34" s="1" t="s">
        <v>344</v>
      </c>
      <c r="I34" s="1" t="s">
        <v>37</v>
      </c>
      <c r="J34" s="73" t="s">
        <v>66</v>
      </c>
      <c r="K34" s="1" t="s">
        <v>13</v>
      </c>
      <c r="L34" s="83" t="str">
        <f t="shared" si="0"/>
        <v>A</v>
      </c>
      <c r="M34" s="40"/>
      <c r="N34" s="84" t="s">
        <v>69</v>
      </c>
      <c r="O34" s="10">
        <v>3118500</v>
      </c>
      <c r="P34" s="85"/>
      <c r="Q34" s="86">
        <f t="shared" si="1"/>
        <v>0</v>
      </c>
      <c r="R34" s="87">
        <f t="shared" si="2"/>
        <v>1039500</v>
      </c>
      <c r="S34" s="67">
        <v>6.79</v>
      </c>
      <c r="T34" s="88">
        <f t="shared" si="3"/>
        <v>2.2633333333333332</v>
      </c>
      <c r="U34" s="1" t="s">
        <v>68</v>
      </c>
      <c r="W34">
        <v>9131800</v>
      </c>
      <c r="X34" s="89">
        <f t="shared" si="4"/>
        <v>8.7799999999999994</v>
      </c>
      <c r="AC34" s="72"/>
    </row>
    <row r="35" spans="2:29">
      <c r="B35" s="53" t="s">
        <v>8</v>
      </c>
      <c r="C35" s="53" t="s">
        <v>162</v>
      </c>
      <c r="D35" s="53" t="s">
        <v>163</v>
      </c>
      <c r="E35" s="81" t="s">
        <v>367</v>
      </c>
      <c r="F35" s="53" t="s">
        <v>164</v>
      </c>
      <c r="G35" s="53" t="s">
        <v>114</v>
      </c>
      <c r="H35" s="1" t="s">
        <v>344</v>
      </c>
      <c r="I35" s="1" t="s">
        <v>37</v>
      </c>
      <c r="J35" s="73" t="s">
        <v>66</v>
      </c>
      <c r="K35" s="1" t="s">
        <v>13</v>
      </c>
      <c r="L35" s="83" t="str">
        <f t="shared" si="0"/>
        <v>A</v>
      </c>
      <c r="M35" s="40"/>
      <c r="N35" s="84" t="s">
        <v>69</v>
      </c>
      <c r="O35" s="10">
        <v>3277100</v>
      </c>
      <c r="P35" s="85"/>
      <c r="Q35" s="86">
        <f t="shared" si="1"/>
        <v>0</v>
      </c>
      <c r="R35" s="87">
        <f t="shared" si="2"/>
        <v>1092366.6666666667</v>
      </c>
      <c r="S35" s="67">
        <v>6.35</v>
      </c>
      <c r="T35" s="88">
        <f t="shared" si="3"/>
        <v>2.1166666666666667</v>
      </c>
      <c r="U35" s="1" t="s">
        <v>68</v>
      </c>
      <c r="W35">
        <v>8871300</v>
      </c>
      <c r="X35" s="89">
        <f t="shared" si="4"/>
        <v>8.1199999999999992</v>
      </c>
      <c r="AC35" s="72"/>
    </row>
    <row r="36" spans="2:29">
      <c r="B36" s="53" t="s">
        <v>8</v>
      </c>
      <c r="C36" s="53" t="s">
        <v>165</v>
      </c>
      <c r="D36" s="53" t="s">
        <v>165</v>
      </c>
      <c r="E36" s="81" t="s">
        <v>367</v>
      </c>
      <c r="F36" s="53" t="s">
        <v>166</v>
      </c>
      <c r="G36" s="53" t="s">
        <v>119</v>
      </c>
      <c r="H36" s="1" t="s">
        <v>344</v>
      </c>
      <c r="I36" s="1" t="s">
        <v>37</v>
      </c>
      <c r="J36" s="73" t="s">
        <v>66</v>
      </c>
      <c r="K36" s="1" t="s">
        <v>13</v>
      </c>
      <c r="L36" s="83" t="str">
        <f t="shared" si="0"/>
        <v>A</v>
      </c>
      <c r="M36" s="40"/>
      <c r="N36" s="84" t="s">
        <v>69</v>
      </c>
      <c r="O36" s="10">
        <v>976000</v>
      </c>
      <c r="P36" s="85"/>
      <c r="Q36" s="86">
        <f t="shared" si="1"/>
        <v>0</v>
      </c>
      <c r="R36" s="87">
        <f t="shared" si="2"/>
        <v>325333.33333333331</v>
      </c>
      <c r="S36" s="67">
        <v>8.09</v>
      </c>
      <c r="T36" s="88">
        <f t="shared" si="3"/>
        <v>2.6966666666666668</v>
      </c>
      <c r="U36" s="1" t="s">
        <v>68</v>
      </c>
      <c r="W36">
        <v>1787400</v>
      </c>
      <c r="X36" s="89">
        <f t="shared" si="4"/>
        <v>5.49</v>
      </c>
      <c r="AC36" s="72"/>
    </row>
    <row r="37" spans="2:29">
      <c r="B37" s="53" t="s">
        <v>8</v>
      </c>
      <c r="C37" s="53" t="s">
        <v>167</v>
      </c>
      <c r="D37" s="53" t="s">
        <v>167</v>
      </c>
      <c r="E37" s="81" t="s">
        <v>367</v>
      </c>
      <c r="F37" s="53" t="s">
        <v>168</v>
      </c>
      <c r="G37" s="53" t="s">
        <v>169</v>
      </c>
      <c r="H37" s="1" t="s">
        <v>341</v>
      </c>
      <c r="I37" s="1" t="s">
        <v>37</v>
      </c>
      <c r="J37" s="73" t="s">
        <v>66</v>
      </c>
      <c r="K37" s="1" t="s">
        <v>354</v>
      </c>
      <c r="L37" s="83" t="str">
        <f t="shared" si="0"/>
        <v>D</v>
      </c>
      <c r="M37" s="40" t="s">
        <v>332</v>
      </c>
      <c r="N37" s="84" t="s">
        <v>333</v>
      </c>
      <c r="O37" s="10">
        <v>3822</v>
      </c>
      <c r="P37" s="85"/>
      <c r="Q37" s="86">
        <f t="shared" si="1"/>
        <v>0</v>
      </c>
      <c r="R37" s="87">
        <f t="shared" si="2"/>
        <v>1274</v>
      </c>
      <c r="S37" s="67">
        <v>0</v>
      </c>
      <c r="T37" s="88">
        <f t="shared" si="3"/>
        <v>0</v>
      </c>
      <c r="U37" s="1" t="s">
        <v>334</v>
      </c>
      <c r="W37">
        <v>0</v>
      </c>
      <c r="X37" s="89">
        <f t="shared" si="4"/>
        <v>0</v>
      </c>
      <c r="AC37" s="72"/>
    </row>
    <row r="38" spans="2:29">
      <c r="B38" s="53" t="s">
        <v>8</v>
      </c>
      <c r="C38" s="53" t="s">
        <v>170</v>
      </c>
      <c r="D38" s="53" t="s">
        <v>170</v>
      </c>
      <c r="E38" s="81" t="s">
        <v>367</v>
      </c>
      <c r="F38" s="53" t="s">
        <v>171</v>
      </c>
      <c r="G38" s="53" t="s">
        <v>73</v>
      </c>
      <c r="H38" s="1" t="s">
        <v>341</v>
      </c>
      <c r="I38" s="1" t="s">
        <v>37</v>
      </c>
      <c r="J38" s="73" t="s">
        <v>66</v>
      </c>
      <c r="K38" s="1" t="s">
        <v>354</v>
      </c>
      <c r="L38" s="83" t="str">
        <f t="shared" si="0"/>
        <v>D</v>
      </c>
      <c r="M38" s="40" t="s">
        <v>332</v>
      </c>
      <c r="N38" s="84" t="s">
        <v>333</v>
      </c>
      <c r="O38" s="10">
        <v>28516</v>
      </c>
      <c r="P38" s="85"/>
      <c r="Q38" s="86">
        <f t="shared" si="1"/>
        <v>0</v>
      </c>
      <c r="R38" s="87">
        <f t="shared" si="2"/>
        <v>9505.3333333333339</v>
      </c>
      <c r="S38" s="67">
        <v>0</v>
      </c>
      <c r="T38" s="88">
        <f t="shared" si="3"/>
        <v>0</v>
      </c>
      <c r="U38" s="1" t="s">
        <v>334</v>
      </c>
      <c r="W38">
        <v>0</v>
      </c>
      <c r="X38" s="89">
        <f t="shared" si="4"/>
        <v>0</v>
      </c>
      <c r="AC38" s="72"/>
    </row>
    <row r="39" spans="2:29">
      <c r="B39" s="53" t="s">
        <v>8</v>
      </c>
      <c r="C39" s="53" t="s">
        <v>172</v>
      </c>
      <c r="D39" s="53" t="s">
        <v>172</v>
      </c>
      <c r="E39" s="81" t="s">
        <v>367</v>
      </c>
      <c r="F39" s="53" t="s">
        <v>173</v>
      </c>
      <c r="G39" s="53" t="s">
        <v>76</v>
      </c>
      <c r="H39" s="1" t="s">
        <v>341</v>
      </c>
      <c r="I39" s="1" t="s">
        <v>37</v>
      </c>
      <c r="J39" s="73" t="s">
        <v>66</v>
      </c>
      <c r="K39" s="1" t="s">
        <v>354</v>
      </c>
      <c r="L39" s="83" t="str">
        <f t="shared" si="0"/>
        <v>D</v>
      </c>
      <c r="M39" s="40" t="s">
        <v>332</v>
      </c>
      <c r="N39" s="84" t="s">
        <v>333</v>
      </c>
      <c r="O39" s="10">
        <v>1456</v>
      </c>
      <c r="P39" s="85"/>
      <c r="Q39" s="86">
        <f t="shared" si="1"/>
        <v>0</v>
      </c>
      <c r="R39" s="87">
        <f t="shared" si="2"/>
        <v>485.33333333333331</v>
      </c>
      <c r="S39" s="67">
        <v>0</v>
      </c>
      <c r="T39" s="88">
        <f t="shared" si="3"/>
        <v>0</v>
      </c>
      <c r="U39" s="1" t="s">
        <v>334</v>
      </c>
      <c r="W39">
        <v>0</v>
      </c>
      <c r="X39" s="89">
        <f t="shared" si="4"/>
        <v>0</v>
      </c>
      <c r="AC39" s="72"/>
    </row>
    <row r="40" spans="2:29">
      <c r="B40" s="53" t="s">
        <v>8</v>
      </c>
      <c r="C40" s="53" t="s">
        <v>174</v>
      </c>
      <c r="D40" s="53" t="s">
        <v>174</v>
      </c>
      <c r="E40" s="81" t="s">
        <v>367</v>
      </c>
      <c r="F40" s="53" t="s">
        <v>175</v>
      </c>
      <c r="G40" s="53" t="s">
        <v>169</v>
      </c>
      <c r="H40" s="1" t="s">
        <v>344</v>
      </c>
      <c r="I40" s="1" t="s">
        <v>37</v>
      </c>
      <c r="J40" s="73" t="s">
        <v>66</v>
      </c>
      <c r="K40" s="1" t="s">
        <v>13</v>
      </c>
      <c r="L40" s="83" t="str">
        <f t="shared" si="0"/>
        <v>A</v>
      </c>
      <c r="M40" s="40"/>
      <c r="N40" s="84" t="s">
        <v>69</v>
      </c>
      <c r="O40" s="10">
        <v>34874</v>
      </c>
      <c r="P40" s="85"/>
      <c r="Q40" s="86">
        <f t="shared" si="1"/>
        <v>0</v>
      </c>
      <c r="R40" s="87">
        <f t="shared" si="2"/>
        <v>11624.666666666666</v>
      </c>
      <c r="S40" s="67">
        <v>8.18</v>
      </c>
      <c r="T40" s="88">
        <f t="shared" si="3"/>
        <v>2.7266666666666666</v>
      </c>
      <c r="U40" s="1" t="s">
        <v>68</v>
      </c>
      <c r="W40">
        <v>213584</v>
      </c>
      <c r="X40" s="89">
        <f t="shared" si="4"/>
        <v>18.37</v>
      </c>
      <c r="AC40" s="72"/>
    </row>
    <row r="41" spans="2:29">
      <c r="B41" s="53" t="s">
        <v>8</v>
      </c>
      <c r="C41" s="53" t="s">
        <v>176</v>
      </c>
      <c r="D41" s="53" t="s">
        <v>176</v>
      </c>
      <c r="E41" s="81" t="s">
        <v>367</v>
      </c>
      <c r="F41" s="53" t="s">
        <v>177</v>
      </c>
      <c r="G41" s="53" t="s">
        <v>73</v>
      </c>
      <c r="H41" s="1" t="s">
        <v>341</v>
      </c>
      <c r="I41" s="1" t="s">
        <v>37</v>
      </c>
      <c r="J41" s="73" t="s">
        <v>66</v>
      </c>
      <c r="K41" s="1" t="s">
        <v>13</v>
      </c>
      <c r="L41" s="83" t="str">
        <f t="shared" si="0"/>
        <v>A</v>
      </c>
      <c r="M41" s="40"/>
      <c r="N41" s="84" t="s">
        <v>69</v>
      </c>
      <c r="O41" s="10">
        <v>412836</v>
      </c>
      <c r="P41" s="85"/>
      <c r="Q41" s="86">
        <f t="shared" si="1"/>
        <v>0</v>
      </c>
      <c r="R41" s="87">
        <f t="shared" si="2"/>
        <v>137612</v>
      </c>
      <c r="S41" s="67">
        <v>10.69</v>
      </c>
      <c r="T41" s="88">
        <f t="shared" si="3"/>
        <v>3.563333333333333</v>
      </c>
      <c r="U41" s="1" t="s">
        <v>68</v>
      </c>
      <c r="W41">
        <v>2377804</v>
      </c>
      <c r="X41" s="89">
        <f t="shared" si="4"/>
        <v>17.28</v>
      </c>
      <c r="AC41" s="72"/>
    </row>
    <row r="42" spans="2:29">
      <c r="B42" s="53" t="s">
        <v>8</v>
      </c>
      <c r="C42" s="53" t="s">
        <v>178</v>
      </c>
      <c r="D42" s="53" t="s">
        <v>178</v>
      </c>
      <c r="E42" s="81" t="s">
        <v>367</v>
      </c>
      <c r="F42" s="53" t="s">
        <v>179</v>
      </c>
      <c r="G42" s="53" t="s">
        <v>76</v>
      </c>
      <c r="H42" s="1" t="s">
        <v>341</v>
      </c>
      <c r="I42" s="1" t="s">
        <v>37</v>
      </c>
      <c r="J42" s="73" t="s">
        <v>66</v>
      </c>
      <c r="K42" s="1" t="s">
        <v>13</v>
      </c>
      <c r="L42" s="83" t="str">
        <f t="shared" si="0"/>
        <v>A</v>
      </c>
      <c r="M42" s="40"/>
      <c r="N42" s="84" t="s">
        <v>69</v>
      </c>
      <c r="O42" s="10">
        <v>36624</v>
      </c>
      <c r="P42" s="85"/>
      <c r="Q42" s="86">
        <f t="shared" si="1"/>
        <v>0</v>
      </c>
      <c r="R42" s="87">
        <f t="shared" si="2"/>
        <v>12208</v>
      </c>
      <c r="S42" s="67">
        <v>15.83</v>
      </c>
      <c r="T42" s="88">
        <f t="shared" si="3"/>
        <v>5.2766666666666664</v>
      </c>
      <c r="U42" s="1" t="s">
        <v>68</v>
      </c>
      <c r="W42">
        <v>185248</v>
      </c>
      <c r="X42" s="89">
        <f t="shared" si="4"/>
        <v>15.17</v>
      </c>
      <c r="AC42" s="72"/>
    </row>
    <row r="43" spans="2:29">
      <c r="B43" s="53" t="s">
        <v>8</v>
      </c>
      <c r="C43" s="53" t="s">
        <v>180</v>
      </c>
      <c r="D43" s="53" t="s">
        <v>181</v>
      </c>
      <c r="E43" s="81" t="s">
        <v>367</v>
      </c>
      <c r="F43" s="53" t="s">
        <v>182</v>
      </c>
      <c r="G43" s="53" t="s">
        <v>80</v>
      </c>
      <c r="H43" s="1" t="s">
        <v>342</v>
      </c>
      <c r="I43" s="1" t="s">
        <v>37</v>
      </c>
      <c r="J43" s="73" t="s">
        <v>66</v>
      </c>
      <c r="K43" s="1" t="s">
        <v>13</v>
      </c>
      <c r="L43" s="83" t="str">
        <f t="shared" si="0"/>
        <v>A</v>
      </c>
      <c r="M43" s="40"/>
      <c r="N43" s="84" t="s">
        <v>69</v>
      </c>
      <c r="O43" s="10">
        <v>5204400</v>
      </c>
      <c r="P43" s="85"/>
      <c r="Q43" s="86">
        <f t="shared" si="1"/>
        <v>0</v>
      </c>
      <c r="R43" s="87">
        <f t="shared" si="2"/>
        <v>1734800</v>
      </c>
      <c r="S43" s="67">
        <v>6.75</v>
      </c>
      <c r="T43" s="88">
        <f t="shared" si="3"/>
        <v>2.25</v>
      </c>
      <c r="U43" s="1" t="s">
        <v>68</v>
      </c>
      <c r="W43">
        <v>11459500</v>
      </c>
      <c r="X43" s="89">
        <f t="shared" si="4"/>
        <v>6.61</v>
      </c>
      <c r="AC43" s="72"/>
    </row>
    <row r="44" spans="2:29">
      <c r="B44" s="53" t="s">
        <v>8</v>
      </c>
      <c r="C44" s="53" t="s">
        <v>183</v>
      </c>
      <c r="D44" s="53" t="s">
        <v>183</v>
      </c>
      <c r="E44" s="81" t="s">
        <v>367</v>
      </c>
      <c r="F44" s="53" t="s">
        <v>184</v>
      </c>
      <c r="G44" s="53" t="s">
        <v>185</v>
      </c>
      <c r="H44" s="1" t="s">
        <v>342</v>
      </c>
      <c r="I44" s="1" t="s">
        <v>37</v>
      </c>
      <c r="J44" s="73" t="s">
        <v>66</v>
      </c>
      <c r="K44" s="1" t="s">
        <v>13</v>
      </c>
      <c r="L44" s="83" t="str">
        <f t="shared" si="0"/>
        <v>A</v>
      </c>
      <c r="M44" s="40"/>
      <c r="N44" s="84" t="s">
        <v>69</v>
      </c>
      <c r="O44" s="10">
        <v>2418300</v>
      </c>
      <c r="P44" s="85"/>
      <c r="Q44" s="86">
        <f t="shared" si="1"/>
        <v>0</v>
      </c>
      <c r="R44" s="87">
        <f t="shared" si="2"/>
        <v>806100</v>
      </c>
      <c r="S44" s="67">
        <v>5.24</v>
      </c>
      <c r="T44" s="88">
        <f t="shared" si="3"/>
        <v>1.7466666666666668</v>
      </c>
      <c r="U44" s="68" t="s">
        <v>68</v>
      </c>
      <c r="W44">
        <v>3478400</v>
      </c>
      <c r="X44" s="89">
        <f t="shared" si="4"/>
        <v>4.32</v>
      </c>
      <c r="AC44" s="72"/>
    </row>
    <row r="45" spans="2:29">
      <c r="B45" s="53" t="s">
        <v>8</v>
      </c>
      <c r="C45" s="53" t="s">
        <v>186</v>
      </c>
      <c r="D45" s="53" t="s">
        <v>187</v>
      </c>
      <c r="E45" s="81" t="s">
        <v>367</v>
      </c>
      <c r="F45" s="53" t="s">
        <v>188</v>
      </c>
      <c r="G45" s="53" t="s">
        <v>189</v>
      </c>
      <c r="H45" s="1" t="s">
        <v>344</v>
      </c>
      <c r="I45" s="1" t="s">
        <v>37</v>
      </c>
      <c r="J45" s="73" t="s">
        <v>66</v>
      </c>
      <c r="K45" s="1" t="s">
        <v>13</v>
      </c>
      <c r="L45" s="83" t="str">
        <f t="shared" si="0"/>
        <v>A</v>
      </c>
      <c r="M45" s="40"/>
      <c r="N45" s="84" t="s">
        <v>69</v>
      </c>
      <c r="O45" s="10">
        <v>2901800</v>
      </c>
      <c r="P45" s="85"/>
      <c r="Q45" s="86">
        <f t="shared" si="1"/>
        <v>0</v>
      </c>
      <c r="R45" s="87">
        <f t="shared" si="2"/>
        <v>967266.66666666663</v>
      </c>
      <c r="S45" s="67">
        <v>6.14</v>
      </c>
      <c r="T45" s="88">
        <f t="shared" si="3"/>
        <v>2.0466666666666664</v>
      </c>
      <c r="U45" s="1" t="s">
        <v>68</v>
      </c>
      <c r="W45">
        <v>5376400</v>
      </c>
      <c r="X45" s="89">
        <f t="shared" si="4"/>
        <v>5.56</v>
      </c>
      <c r="AC45" s="72"/>
    </row>
    <row r="46" spans="2:29">
      <c r="B46" s="53" t="s">
        <v>8</v>
      </c>
      <c r="C46" s="53" t="s">
        <v>190</v>
      </c>
      <c r="D46" s="53" t="s">
        <v>191</v>
      </c>
      <c r="E46" s="81" t="s">
        <v>367</v>
      </c>
      <c r="F46" s="53" t="s">
        <v>192</v>
      </c>
      <c r="G46" s="53" t="s">
        <v>65</v>
      </c>
      <c r="H46" s="1" t="s">
        <v>344</v>
      </c>
      <c r="I46" s="1" t="s">
        <v>37</v>
      </c>
      <c r="J46" s="73" t="s">
        <v>66</v>
      </c>
      <c r="K46" s="1" t="s">
        <v>13</v>
      </c>
      <c r="L46" s="83" t="str">
        <f t="shared" si="0"/>
        <v>A</v>
      </c>
      <c r="M46" s="40"/>
      <c r="N46" s="84" t="s">
        <v>69</v>
      </c>
      <c r="O46" s="10">
        <v>5579200</v>
      </c>
      <c r="P46" s="85"/>
      <c r="Q46" s="86">
        <f t="shared" si="1"/>
        <v>0</v>
      </c>
      <c r="R46" s="87">
        <f t="shared" si="2"/>
        <v>1859733.3333333333</v>
      </c>
      <c r="S46" s="67">
        <v>7.27</v>
      </c>
      <c r="T46" s="88">
        <f t="shared" si="3"/>
        <v>2.4233333333333333</v>
      </c>
      <c r="U46" s="1" t="s">
        <v>68</v>
      </c>
      <c r="W46">
        <v>9046000</v>
      </c>
      <c r="X46" s="89">
        <f t="shared" si="4"/>
        <v>4.8600000000000003</v>
      </c>
      <c r="AC46" s="72"/>
    </row>
    <row r="47" spans="2:29">
      <c r="B47" s="53" t="s">
        <v>8</v>
      </c>
      <c r="C47" s="53" t="s">
        <v>193</v>
      </c>
      <c r="D47" s="53" t="s">
        <v>194</v>
      </c>
      <c r="E47" s="81" t="s">
        <v>367</v>
      </c>
      <c r="F47" s="53" t="s">
        <v>195</v>
      </c>
      <c r="G47" s="53" t="s">
        <v>73</v>
      </c>
      <c r="H47" s="1" t="s">
        <v>344</v>
      </c>
      <c r="I47" s="1" t="s">
        <v>37</v>
      </c>
      <c r="J47" s="73" t="s">
        <v>66</v>
      </c>
      <c r="K47" s="1" t="s">
        <v>13</v>
      </c>
      <c r="L47" s="83" t="str">
        <f t="shared" si="0"/>
        <v>A</v>
      </c>
      <c r="M47" s="40"/>
      <c r="N47" s="84" t="s">
        <v>69</v>
      </c>
      <c r="O47" s="10">
        <v>1978800</v>
      </c>
      <c r="P47" s="85"/>
      <c r="Q47" s="86">
        <f t="shared" si="1"/>
        <v>0</v>
      </c>
      <c r="R47" s="87">
        <f t="shared" si="2"/>
        <v>659600</v>
      </c>
      <c r="S47" s="67">
        <v>7.56</v>
      </c>
      <c r="T47" s="88">
        <f t="shared" si="3"/>
        <v>2.52</v>
      </c>
      <c r="U47" s="1" t="s">
        <v>68</v>
      </c>
      <c r="W47">
        <v>3636300</v>
      </c>
      <c r="X47" s="89">
        <f t="shared" si="4"/>
        <v>5.51</v>
      </c>
      <c r="AC47" s="72"/>
    </row>
    <row r="48" spans="2:29">
      <c r="B48" s="53" t="s">
        <v>8</v>
      </c>
      <c r="C48" s="53" t="s">
        <v>196</v>
      </c>
      <c r="D48" s="53" t="s">
        <v>197</v>
      </c>
      <c r="E48" s="81" t="s">
        <v>367</v>
      </c>
      <c r="F48" s="53" t="s">
        <v>198</v>
      </c>
      <c r="G48" s="53" t="s">
        <v>76</v>
      </c>
      <c r="H48" s="1" t="s">
        <v>341</v>
      </c>
      <c r="I48" s="1" t="s">
        <v>37</v>
      </c>
      <c r="J48" s="73" t="s">
        <v>66</v>
      </c>
      <c r="K48" s="1" t="s">
        <v>13</v>
      </c>
      <c r="L48" s="83" t="str">
        <f t="shared" si="0"/>
        <v>A</v>
      </c>
      <c r="M48" s="40"/>
      <c r="N48" s="84" t="s">
        <v>69</v>
      </c>
      <c r="O48" s="10">
        <v>4337540</v>
      </c>
      <c r="P48" s="85"/>
      <c r="Q48" s="86">
        <f t="shared" si="1"/>
        <v>0</v>
      </c>
      <c r="R48" s="87">
        <f t="shared" si="2"/>
        <v>1445846.6666666667</v>
      </c>
      <c r="S48" s="67">
        <v>12.75</v>
      </c>
      <c r="T48" s="88">
        <f t="shared" si="3"/>
        <v>4.25</v>
      </c>
      <c r="U48" s="1" t="s">
        <v>68</v>
      </c>
      <c r="W48">
        <v>15785140</v>
      </c>
      <c r="X48" s="89">
        <f t="shared" si="4"/>
        <v>10.92</v>
      </c>
      <c r="AC48" s="72"/>
    </row>
    <row r="49" spans="2:29">
      <c r="B49" s="53" t="s">
        <v>8</v>
      </c>
      <c r="C49" s="53" t="s">
        <v>199</v>
      </c>
      <c r="D49" s="53" t="s">
        <v>200</v>
      </c>
      <c r="E49" s="81" t="s">
        <v>367</v>
      </c>
      <c r="F49" s="53" t="s">
        <v>201</v>
      </c>
      <c r="G49" s="53" t="s">
        <v>105</v>
      </c>
      <c r="H49" s="1" t="s">
        <v>341</v>
      </c>
      <c r="I49" s="1" t="s">
        <v>37</v>
      </c>
      <c r="J49" s="73" t="s">
        <v>66</v>
      </c>
      <c r="K49" s="1" t="s">
        <v>13</v>
      </c>
      <c r="L49" s="83" t="str">
        <f t="shared" si="0"/>
        <v>A</v>
      </c>
      <c r="M49" s="40"/>
      <c r="N49" s="84" t="s">
        <v>69</v>
      </c>
      <c r="O49" s="10">
        <v>4546600</v>
      </c>
      <c r="P49" s="85"/>
      <c r="Q49" s="86">
        <f t="shared" si="1"/>
        <v>0</v>
      </c>
      <c r="R49" s="87">
        <f t="shared" si="2"/>
        <v>1515533.3333333333</v>
      </c>
      <c r="S49" s="67">
        <v>5.72</v>
      </c>
      <c r="T49" s="88">
        <f t="shared" si="3"/>
        <v>1.9066666666666665</v>
      </c>
      <c r="U49" s="1" t="s">
        <v>68</v>
      </c>
      <c r="W49">
        <v>6409900</v>
      </c>
      <c r="X49" s="89">
        <f t="shared" si="4"/>
        <v>4.2300000000000004</v>
      </c>
      <c r="AC49" s="72"/>
    </row>
    <row r="50" spans="2:29">
      <c r="B50" s="53" t="s">
        <v>8</v>
      </c>
      <c r="C50" s="53" t="s">
        <v>202</v>
      </c>
      <c r="D50" s="53" t="s">
        <v>203</v>
      </c>
      <c r="E50" s="81" t="s">
        <v>367</v>
      </c>
      <c r="F50" s="53" t="s">
        <v>204</v>
      </c>
      <c r="G50" s="53" t="s">
        <v>76</v>
      </c>
      <c r="H50" s="1" t="s">
        <v>344</v>
      </c>
      <c r="I50" s="1" t="s">
        <v>37</v>
      </c>
      <c r="J50" s="73" t="s">
        <v>66</v>
      </c>
      <c r="K50" s="1" t="s">
        <v>13</v>
      </c>
      <c r="L50" s="83" t="str">
        <f t="shared" si="0"/>
        <v>B</v>
      </c>
      <c r="M50" s="40"/>
      <c r="N50" s="84" t="s">
        <v>69</v>
      </c>
      <c r="O50" s="10">
        <v>8490300</v>
      </c>
      <c r="P50" s="85"/>
      <c r="Q50" s="86">
        <f t="shared" si="1"/>
        <v>0</v>
      </c>
      <c r="R50" s="87">
        <f t="shared" si="2"/>
        <v>2830100</v>
      </c>
      <c r="S50" s="67">
        <v>4.41</v>
      </c>
      <c r="T50" s="88">
        <f t="shared" si="3"/>
        <v>1.47</v>
      </c>
      <c r="U50" s="1" t="s">
        <v>68</v>
      </c>
      <c r="W50">
        <v>19086100</v>
      </c>
      <c r="X50" s="89">
        <f t="shared" si="4"/>
        <v>6.74</v>
      </c>
      <c r="AC50" s="72"/>
    </row>
    <row r="51" spans="2:29">
      <c r="B51" s="53" t="s">
        <v>8</v>
      </c>
      <c r="C51" s="53" t="s">
        <v>205</v>
      </c>
      <c r="D51" s="53" t="s">
        <v>206</v>
      </c>
      <c r="E51" s="81" t="s">
        <v>367</v>
      </c>
      <c r="F51" s="53" t="s">
        <v>207</v>
      </c>
      <c r="G51" s="53" t="s">
        <v>105</v>
      </c>
      <c r="H51" s="1" t="s">
        <v>341</v>
      </c>
      <c r="I51" s="1" t="s">
        <v>37</v>
      </c>
      <c r="J51" s="73" t="s">
        <v>66</v>
      </c>
      <c r="K51" s="1" t="s">
        <v>13</v>
      </c>
      <c r="L51" s="83" t="str">
        <f t="shared" si="0"/>
        <v>A</v>
      </c>
      <c r="M51" s="40"/>
      <c r="N51" s="84" t="s">
        <v>69</v>
      </c>
      <c r="O51" s="10">
        <v>12351000</v>
      </c>
      <c r="P51" s="85"/>
      <c r="Q51" s="86">
        <f t="shared" si="1"/>
        <v>0</v>
      </c>
      <c r="R51" s="87">
        <f t="shared" si="2"/>
        <v>4117000</v>
      </c>
      <c r="S51" s="67">
        <v>4.53</v>
      </c>
      <c r="T51" s="88">
        <f t="shared" si="3"/>
        <v>1.51</v>
      </c>
      <c r="U51" s="1" t="s">
        <v>68</v>
      </c>
      <c r="W51">
        <v>20047400</v>
      </c>
      <c r="X51" s="89">
        <f t="shared" si="4"/>
        <v>4.87</v>
      </c>
      <c r="AC51" s="72"/>
    </row>
    <row r="52" spans="2:29">
      <c r="B52" s="53" t="s">
        <v>8</v>
      </c>
      <c r="C52" s="53" t="s">
        <v>208</v>
      </c>
      <c r="D52" s="53" t="s">
        <v>209</v>
      </c>
      <c r="E52" s="81" t="s">
        <v>367</v>
      </c>
      <c r="F52" s="53" t="s">
        <v>210</v>
      </c>
      <c r="G52" s="53" t="s">
        <v>211</v>
      </c>
      <c r="H52" s="1" t="s">
        <v>344</v>
      </c>
      <c r="I52" s="1" t="s">
        <v>37</v>
      </c>
      <c r="J52" s="73" t="s">
        <v>66</v>
      </c>
      <c r="K52" s="1" t="s">
        <v>13</v>
      </c>
      <c r="L52" s="83" t="str">
        <f t="shared" si="0"/>
        <v>A</v>
      </c>
      <c r="M52" s="40"/>
      <c r="N52" s="84" t="s">
        <v>69</v>
      </c>
      <c r="O52" s="10">
        <v>15455700</v>
      </c>
      <c r="P52" s="85"/>
      <c r="Q52" s="86">
        <f t="shared" si="1"/>
        <v>0</v>
      </c>
      <c r="R52" s="87">
        <f t="shared" si="2"/>
        <v>5151900</v>
      </c>
      <c r="S52" s="67">
        <v>5.0599999999999996</v>
      </c>
      <c r="T52" s="88">
        <f t="shared" si="3"/>
        <v>1.6866666666666665</v>
      </c>
      <c r="U52" s="1" t="s">
        <v>68</v>
      </c>
      <c r="W52">
        <v>30905300</v>
      </c>
      <c r="X52" s="89">
        <f t="shared" si="4"/>
        <v>6</v>
      </c>
      <c r="AC52" s="72"/>
    </row>
    <row r="53" spans="2:29">
      <c r="B53" s="53" t="s">
        <v>8</v>
      </c>
      <c r="C53" s="53" t="s">
        <v>212</v>
      </c>
      <c r="D53" s="53" t="s">
        <v>213</v>
      </c>
      <c r="E53" s="81" t="s">
        <v>367</v>
      </c>
      <c r="F53" s="53" t="s">
        <v>214</v>
      </c>
      <c r="G53" s="53" t="s">
        <v>215</v>
      </c>
      <c r="H53" s="1" t="s">
        <v>344</v>
      </c>
      <c r="I53" s="1" t="s">
        <v>37</v>
      </c>
      <c r="J53" s="73" t="s">
        <v>66</v>
      </c>
      <c r="K53" s="1" t="s">
        <v>13</v>
      </c>
      <c r="L53" s="83" t="str">
        <f t="shared" si="0"/>
        <v>B</v>
      </c>
      <c r="M53" s="40"/>
      <c r="N53" s="84" t="s">
        <v>69</v>
      </c>
      <c r="O53" s="10">
        <v>41580400</v>
      </c>
      <c r="P53" s="85"/>
      <c r="Q53" s="86">
        <f t="shared" si="1"/>
        <v>0</v>
      </c>
      <c r="R53" s="87">
        <f t="shared" si="2"/>
        <v>13860133.333333334</v>
      </c>
      <c r="S53" s="67">
        <v>4.05</v>
      </c>
      <c r="T53" s="88">
        <f t="shared" si="3"/>
        <v>1.3499999999999999</v>
      </c>
      <c r="U53" s="1" t="s">
        <v>68</v>
      </c>
      <c r="W53">
        <v>44887500</v>
      </c>
      <c r="X53" s="89">
        <f t="shared" si="4"/>
        <v>3.24</v>
      </c>
      <c r="AC53" s="72"/>
    </row>
    <row r="54" spans="2:29">
      <c r="B54" s="53" t="s">
        <v>8</v>
      </c>
      <c r="C54" s="53" t="s">
        <v>216</v>
      </c>
      <c r="D54" s="53" t="s">
        <v>217</v>
      </c>
      <c r="E54" s="81" t="s">
        <v>367</v>
      </c>
      <c r="F54" s="53" t="s">
        <v>218</v>
      </c>
      <c r="G54" s="53" t="s">
        <v>219</v>
      </c>
      <c r="H54" s="1" t="s">
        <v>342</v>
      </c>
      <c r="I54" s="1" t="s">
        <v>37</v>
      </c>
      <c r="J54" s="73" t="s">
        <v>66</v>
      </c>
      <c r="K54" s="1" t="s">
        <v>13</v>
      </c>
      <c r="L54" s="83" t="str">
        <f t="shared" si="0"/>
        <v>A</v>
      </c>
      <c r="M54" s="40"/>
      <c r="N54" s="84" t="s">
        <v>69</v>
      </c>
      <c r="O54" s="10">
        <v>2257000</v>
      </c>
      <c r="P54" s="85"/>
      <c r="Q54" s="86">
        <f t="shared" si="1"/>
        <v>0</v>
      </c>
      <c r="R54" s="87">
        <f t="shared" si="2"/>
        <v>752333.33333333337</v>
      </c>
      <c r="S54" s="67">
        <v>5.45</v>
      </c>
      <c r="T54" s="88">
        <f t="shared" si="3"/>
        <v>1.8166666666666667</v>
      </c>
      <c r="U54" s="1" t="s">
        <v>68</v>
      </c>
      <c r="W54">
        <v>4402800</v>
      </c>
      <c r="X54" s="89">
        <f t="shared" si="4"/>
        <v>5.85</v>
      </c>
      <c r="AC54" s="72"/>
    </row>
    <row r="55" spans="2:29">
      <c r="B55" s="53" t="s">
        <v>8</v>
      </c>
      <c r="C55" s="53" t="s">
        <v>220</v>
      </c>
      <c r="D55" s="53" t="s">
        <v>220</v>
      </c>
      <c r="E55" s="81" t="s">
        <v>367</v>
      </c>
      <c r="F55" s="53" t="s">
        <v>221</v>
      </c>
      <c r="G55" s="53" t="s">
        <v>222</v>
      </c>
      <c r="H55" s="1" t="s">
        <v>342</v>
      </c>
      <c r="I55" s="1" t="s">
        <v>37</v>
      </c>
      <c r="J55" s="73" t="s">
        <v>66</v>
      </c>
      <c r="K55" s="1" t="s">
        <v>13</v>
      </c>
      <c r="L55" s="83" t="str">
        <f t="shared" si="0"/>
        <v>B</v>
      </c>
      <c r="M55" s="40"/>
      <c r="N55" s="84" t="s">
        <v>69</v>
      </c>
      <c r="O55" s="10">
        <v>1567300</v>
      </c>
      <c r="P55" s="85"/>
      <c r="Q55" s="86">
        <f t="shared" si="1"/>
        <v>0</v>
      </c>
      <c r="R55" s="87">
        <f t="shared" si="2"/>
        <v>522433.33333333331</v>
      </c>
      <c r="S55" s="67">
        <v>3.1</v>
      </c>
      <c r="T55" s="88">
        <f t="shared" si="3"/>
        <v>1.0333333333333334</v>
      </c>
      <c r="U55" s="1" t="s">
        <v>68</v>
      </c>
      <c r="W55">
        <v>2331100</v>
      </c>
      <c r="X55" s="89">
        <f t="shared" si="4"/>
        <v>4.46</v>
      </c>
      <c r="AC55" s="72"/>
    </row>
    <row r="56" spans="2:29">
      <c r="B56" s="53" t="s">
        <v>8</v>
      </c>
      <c r="C56" s="53" t="s">
        <v>223</v>
      </c>
      <c r="D56" s="53" t="s">
        <v>224</v>
      </c>
      <c r="E56" s="81" t="s">
        <v>367</v>
      </c>
      <c r="F56" s="53" t="s">
        <v>225</v>
      </c>
      <c r="G56" s="53" t="s">
        <v>226</v>
      </c>
      <c r="H56" s="1" t="s">
        <v>342</v>
      </c>
      <c r="I56" s="1" t="s">
        <v>37</v>
      </c>
      <c r="J56" s="73" t="s">
        <v>66</v>
      </c>
      <c r="K56" s="1" t="s">
        <v>13</v>
      </c>
      <c r="L56" s="83" t="str">
        <f t="shared" si="0"/>
        <v>B</v>
      </c>
      <c r="M56" s="40"/>
      <c r="N56" s="84" t="s">
        <v>69</v>
      </c>
      <c r="O56" s="10">
        <v>1743000</v>
      </c>
      <c r="P56" s="85"/>
      <c r="Q56" s="86">
        <f t="shared" si="1"/>
        <v>0</v>
      </c>
      <c r="R56" s="87">
        <f t="shared" si="2"/>
        <v>581000</v>
      </c>
      <c r="S56" s="67">
        <v>3.32</v>
      </c>
      <c r="T56" s="88">
        <f t="shared" si="3"/>
        <v>1.1066666666666667</v>
      </c>
      <c r="U56" s="1" t="s">
        <v>68</v>
      </c>
      <c r="W56">
        <v>2498400</v>
      </c>
      <c r="X56" s="89">
        <f t="shared" si="4"/>
        <v>4.3</v>
      </c>
      <c r="AC56" s="72"/>
    </row>
    <row r="57" spans="2:29">
      <c r="B57" s="53" t="s">
        <v>8</v>
      </c>
      <c r="C57" s="53" t="s">
        <v>227</v>
      </c>
      <c r="D57" s="53" t="s">
        <v>228</v>
      </c>
      <c r="E57" s="81" t="s">
        <v>367</v>
      </c>
      <c r="F57" s="53" t="s">
        <v>229</v>
      </c>
      <c r="G57" s="53" t="s">
        <v>230</v>
      </c>
      <c r="H57" s="1" t="s">
        <v>342</v>
      </c>
      <c r="I57" s="1" t="s">
        <v>37</v>
      </c>
      <c r="J57" s="73" t="s">
        <v>66</v>
      </c>
      <c r="K57" s="1" t="s">
        <v>13</v>
      </c>
      <c r="L57" s="83" t="str">
        <f t="shared" si="0"/>
        <v>B</v>
      </c>
      <c r="M57" s="40"/>
      <c r="N57" s="84" t="s">
        <v>69</v>
      </c>
      <c r="O57" s="10">
        <v>142600</v>
      </c>
      <c r="P57" s="85"/>
      <c r="Q57" s="86">
        <f t="shared" si="1"/>
        <v>0</v>
      </c>
      <c r="R57" s="87">
        <f t="shared" si="2"/>
        <v>47533.333333333336</v>
      </c>
      <c r="S57" s="67">
        <v>3.46</v>
      </c>
      <c r="T57" s="88">
        <f t="shared" si="3"/>
        <v>1.1533333333333333</v>
      </c>
      <c r="U57" s="1" t="s">
        <v>68</v>
      </c>
      <c r="W57">
        <v>314200</v>
      </c>
      <c r="X57" s="89">
        <f t="shared" si="4"/>
        <v>6.61</v>
      </c>
      <c r="AC57" s="72"/>
    </row>
    <row r="58" spans="2:29">
      <c r="B58" s="53" t="s">
        <v>8</v>
      </c>
      <c r="C58" s="53" t="s">
        <v>231</v>
      </c>
      <c r="D58" s="53" t="s">
        <v>232</v>
      </c>
      <c r="E58" s="81" t="s">
        <v>367</v>
      </c>
      <c r="F58" s="53" t="s">
        <v>233</v>
      </c>
      <c r="G58" s="53" t="s">
        <v>234</v>
      </c>
      <c r="H58" s="1" t="s">
        <v>344</v>
      </c>
      <c r="I58" s="1" t="s">
        <v>37</v>
      </c>
      <c r="J58" s="73" t="s">
        <v>66</v>
      </c>
      <c r="K58" s="1" t="s">
        <v>13</v>
      </c>
      <c r="L58" s="83" t="str">
        <f t="shared" si="0"/>
        <v>B</v>
      </c>
      <c r="M58" s="40"/>
      <c r="N58" s="84" t="s">
        <v>69</v>
      </c>
      <c r="O58" s="10">
        <v>7678500</v>
      </c>
      <c r="P58" s="85"/>
      <c r="Q58" s="86">
        <f t="shared" si="1"/>
        <v>0</v>
      </c>
      <c r="R58" s="87">
        <f t="shared" si="2"/>
        <v>2559500</v>
      </c>
      <c r="S58" s="67">
        <v>3.68</v>
      </c>
      <c r="T58" s="88">
        <f t="shared" si="3"/>
        <v>1.2266666666666668</v>
      </c>
      <c r="U58" s="1" t="s">
        <v>68</v>
      </c>
      <c r="W58">
        <v>12901200</v>
      </c>
      <c r="X58" s="89">
        <f t="shared" si="4"/>
        <v>5.04</v>
      </c>
      <c r="AC58" s="72"/>
    </row>
    <row r="59" spans="2:29">
      <c r="B59" s="53" t="s">
        <v>8</v>
      </c>
      <c r="C59" s="53" t="s">
        <v>235</v>
      </c>
      <c r="D59" s="53" t="s">
        <v>236</v>
      </c>
      <c r="E59" s="81" t="s">
        <v>367</v>
      </c>
      <c r="F59" s="53" t="s">
        <v>237</v>
      </c>
      <c r="G59" s="53" t="s">
        <v>234</v>
      </c>
      <c r="H59" s="1" t="s">
        <v>344</v>
      </c>
      <c r="I59" s="1" t="s">
        <v>37</v>
      </c>
      <c r="J59" s="73" t="s">
        <v>66</v>
      </c>
      <c r="K59" s="1" t="s">
        <v>13</v>
      </c>
      <c r="L59" s="83" t="s">
        <v>26</v>
      </c>
      <c r="M59" s="40"/>
      <c r="N59" s="84" t="s">
        <v>69</v>
      </c>
      <c r="O59" s="10">
        <v>15908200</v>
      </c>
      <c r="P59" s="85"/>
      <c r="Q59" s="86">
        <f t="shared" si="1"/>
        <v>0</v>
      </c>
      <c r="R59" s="87">
        <f t="shared" si="2"/>
        <v>5302733.333333333</v>
      </c>
      <c r="S59" s="67">
        <v>2.98</v>
      </c>
      <c r="T59" s="88">
        <f t="shared" si="3"/>
        <v>0.99333333333333329</v>
      </c>
      <c r="U59" s="1" t="s">
        <v>68</v>
      </c>
      <c r="W59">
        <v>14728900</v>
      </c>
      <c r="X59" s="89">
        <f t="shared" si="4"/>
        <v>2.78</v>
      </c>
      <c r="AC59" s="72"/>
    </row>
    <row r="60" spans="2:29">
      <c r="B60" s="53" t="s">
        <v>8</v>
      </c>
      <c r="C60" s="53" t="s">
        <v>238</v>
      </c>
      <c r="D60" s="53" t="s">
        <v>239</v>
      </c>
      <c r="E60" s="81" t="s">
        <v>367</v>
      </c>
      <c r="F60" s="53" t="s">
        <v>240</v>
      </c>
      <c r="G60" s="53" t="s">
        <v>241</v>
      </c>
      <c r="H60" s="1" t="s">
        <v>344</v>
      </c>
      <c r="I60" s="1" t="s">
        <v>37</v>
      </c>
      <c r="J60" s="73" t="s">
        <v>66</v>
      </c>
      <c r="K60" s="1" t="s">
        <v>13</v>
      </c>
      <c r="L60" s="83" t="str">
        <f t="shared" si="0"/>
        <v>B</v>
      </c>
      <c r="M60" s="40"/>
      <c r="N60" s="84" t="s">
        <v>69</v>
      </c>
      <c r="O60" s="10">
        <v>3995400</v>
      </c>
      <c r="P60" s="85"/>
      <c r="Q60" s="86">
        <f t="shared" si="1"/>
        <v>0</v>
      </c>
      <c r="R60" s="87">
        <f t="shared" si="2"/>
        <v>1331800</v>
      </c>
      <c r="S60" s="67">
        <v>4.01</v>
      </c>
      <c r="T60" s="88">
        <f t="shared" si="3"/>
        <v>1.3366666666666667</v>
      </c>
      <c r="U60" s="1" t="s">
        <v>68</v>
      </c>
      <c r="W60">
        <v>4858000</v>
      </c>
      <c r="X60" s="89">
        <f t="shared" si="4"/>
        <v>3.65</v>
      </c>
      <c r="AC60" s="72"/>
    </row>
    <row r="61" spans="2:29">
      <c r="B61" s="53" t="s">
        <v>8</v>
      </c>
      <c r="C61" s="53" t="s">
        <v>242</v>
      </c>
      <c r="D61" s="53" t="s">
        <v>243</v>
      </c>
      <c r="E61" s="81" t="s">
        <v>367</v>
      </c>
      <c r="F61" s="53" t="s">
        <v>244</v>
      </c>
      <c r="G61" s="53" t="s">
        <v>245</v>
      </c>
      <c r="H61" s="1" t="s">
        <v>341</v>
      </c>
      <c r="I61" s="1" t="s">
        <v>37</v>
      </c>
      <c r="J61" s="73" t="s">
        <v>66</v>
      </c>
      <c r="K61" s="1" t="s">
        <v>13</v>
      </c>
      <c r="L61" s="83" t="str">
        <f t="shared" si="0"/>
        <v>A</v>
      </c>
      <c r="M61" s="40"/>
      <c r="N61" s="84" t="s">
        <v>69</v>
      </c>
      <c r="O61" s="10">
        <v>3311900</v>
      </c>
      <c r="P61" s="85"/>
      <c r="Q61" s="86">
        <f t="shared" si="1"/>
        <v>0</v>
      </c>
      <c r="R61" s="87">
        <f t="shared" si="2"/>
        <v>1103966.6666666667</v>
      </c>
      <c r="S61" s="67">
        <v>5.83</v>
      </c>
      <c r="T61" s="88">
        <f t="shared" si="3"/>
        <v>1.9433333333333334</v>
      </c>
      <c r="U61" s="1" t="s">
        <v>68</v>
      </c>
      <c r="W61">
        <v>5428700</v>
      </c>
      <c r="X61" s="89">
        <f t="shared" si="4"/>
        <v>4.92</v>
      </c>
      <c r="AC61" s="72"/>
    </row>
    <row r="62" spans="2:29">
      <c r="B62" s="53" t="s">
        <v>8</v>
      </c>
      <c r="C62" s="53" t="s">
        <v>246</v>
      </c>
      <c r="D62" s="53" t="s">
        <v>247</v>
      </c>
      <c r="E62" s="81" t="s">
        <v>367</v>
      </c>
      <c r="F62" s="53" t="s">
        <v>248</v>
      </c>
      <c r="G62" s="53" t="s">
        <v>241</v>
      </c>
      <c r="H62" s="1" t="s">
        <v>341</v>
      </c>
      <c r="I62" s="1" t="s">
        <v>37</v>
      </c>
      <c r="J62" s="73" t="s">
        <v>66</v>
      </c>
      <c r="K62" s="1" t="s">
        <v>13</v>
      </c>
      <c r="L62" s="83" t="str">
        <f t="shared" si="0"/>
        <v>B</v>
      </c>
      <c r="M62" s="40"/>
      <c r="N62" s="84" t="s">
        <v>69</v>
      </c>
      <c r="O62" s="10">
        <v>17141500</v>
      </c>
      <c r="P62" s="85"/>
      <c r="Q62" s="86">
        <f t="shared" si="1"/>
        <v>0</v>
      </c>
      <c r="R62" s="87">
        <f t="shared" si="2"/>
        <v>5713833.333333333</v>
      </c>
      <c r="S62" s="67">
        <v>3.59</v>
      </c>
      <c r="T62" s="88">
        <f t="shared" si="3"/>
        <v>1.1966666666666665</v>
      </c>
      <c r="U62" s="68" t="s">
        <v>68</v>
      </c>
      <c r="W62">
        <v>25808200</v>
      </c>
      <c r="X62" s="89">
        <f t="shared" si="4"/>
        <v>4.5199999999999996</v>
      </c>
      <c r="AC62" s="72"/>
    </row>
    <row r="63" spans="2:29">
      <c r="B63" s="53" t="s">
        <v>8</v>
      </c>
      <c r="C63" s="53" t="s">
        <v>250</v>
      </c>
      <c r="D63" s="53" t="s">
        <v>251</v>
      </c>
      <c r="E63" s="81" t="s">
        <v>367</v>
      </c>
      <c r="F63" s="53" t="s">
        <v>252</v>
      </c>
      <c r="G63" s="53" t="s">
        <v>245</v>
      </c>
      <c r="H63" s="1" t="s">
        <v>341</v>
      </c>
      <c r="I63" s="1" t="s">
        <v>37</v>
      </c>
      <c r="J63" s="73" t="s">
        <v>66</v>
      </c>
      <c r="K63" s="1" t="s">
        <v>13</v>
      </c>
      <c r="L63" s="83" t="str">
        <f t="shared" si="0"/>
        <v>B</v>
      </c>
      <c r="M63" s="40"/>
      <c r="N63" s="84" t="s">
        <v>69</v>
      </c>
      <c r="O63" s="10">
        <v>27348700</v>
      </c>
      <c r="P63" s="85"/>
      <c r="Q63" s="86">
        <f t="shared" si="1"/>
        <v>0</v>
      </c>
      <c r="R63" s="87">
        <f t="shared" si="2"/>
        <v>9116233.333333334</v>
      </c>
      <c r="S63" s="67">
        <v>3.41</v>
      </c>
      <c r="T63" s="88">
        <f t="shared" si="3"/>
        <v>1.1366666666666667</v>
      </c>
      <c r="U63" s="68" t="s">
        <v>68</v>
      </c>
      <c r="W63">
        <v>39191300</v>
      </c>
      <c r="X63" s="89">
        <f t="shared" si="4"/>
        <v>4.3</v>
      </c>
      <c r="AC63" s="72"/>
    </row>
    <row r="64" spans="2:29">
      <c r="B64" s="53" t="s">
        <v>8</v>
      </c>
      <c r="C64" s="53" t="s">
        <v>253</v>
      </c>
      <c r="D64" s="53" t="s">
        <v>253</v>
      </c>
      <c r="E64" s="81" t="s">
        <v>367</v>
      </c>
      <c r="F64" s="53" t="s">
        <v>351</v>
      </c>
      <c r="G64" s="53" t="s">
        <v>123</v>
      </c>
      <c r="H64" s="1" t="s">
        <v>342</v>
      </c>
      <c r="I64" s="1" t="s">
        <v>37</v>
      </c>
      <c r="J64" s="73" t="s">
        <v>66</v>
      </c>
      <c r="K64" s="1" t="s">
        <v>13</v>
      </c>
      <c r="L64" s="83" t="str">
        <f t="shared" si="0"/>
        <v>A</v>
      </c>
      <c r="M64" s="40"/>
      <c r="N64" s="84" t="s">
        <v>69</v>
      </c>
      <c r="O64" s="10">
        <v>31755000</v>
      </c>
      <c r="P64" s="85"/>
      <c r="Q64" s="86">
        <f t="shared" si="1"/>
        <v>0</v>
      </c>
      <c r="R64" s="87">
        <f t="shared" si="2"/>
        <v>10585000</v>
      </c>
      <c r="S64" s="67">
        <v>5.41</v>
      </c>
      <c r="T64" s="88">
        <f t="shared" si="3"/>
        <v>1.8033333333333335</v>
      </c>
      <c r="U64" s="1" t="s">
        <v>68</v>
      </c>
      <c r="W64">
        <v>75338100</v>
      </c>
      <c r="X64" s="89">
        <f t="shared" si="4"/>
        <v>7.12</v>
      </c>
      <c r="AC64" s="72"/>
    </row>
    <row r="65" spans="2:29">
      <c r="B65" s="53" t="s">
        <v>8</v>
      </c>
      <c r="C65" s="53" t="s">
        <v>255</v>
      </c>
      <c r="D65" s="53" t="s">
        <v>256</v>
      </c>
      <c r="E65" s="81" t="s">
        <v>367</v>
      </c>
      <c r="F65" s="53" t="s">
        <v>257</v>
      </c>
      <c r="G65" s="53" t="s">
        <v>80</v>
      </c>
      <c r="H65" s="1" t="s">
        <v>344</v>
      </c>
      <c r="I65" s="1" t="s">
        <v>37</v>
      </c>
      <c r="J65" s="73" t="s">
        <v>66</v>
      </c>
      <c r="K65" s="1" t="s">
        <v>13</v>
      </c>
      <c r="L65" s="83" t="str">
        <f t="shared" si="0"/>
        <v>D</v>
      </c>
      <c r="M65" s="40" t="s">
        <v>87</v>
      </c>
      <c r="N65" s="84" t="s">
        <v>69</v>
      </c>
      <c r="O65" s="10">
        <v>84887800</v>
      </c>
      <c r="P65" s="85"/>
      <c r="Q65" s="86">
        <f t="shared" si="1"/>
        <v>0</v>
      </c>
      <c r="R65" s="87">
        <f t="shared" si="2"/>
        <v>28295933.333333332</v>
      </c>
      <c r="S65" s="67">
        <v>1.75</v>
      </c>
      <c r="T65" s="88">
        <f t="shared" si="3"/>
        <v>0.58333333333333337</v>
      </c>
      <c r="U65" s="1" t="s">
        <v>364</v>
      </c>
      <c r="W65">
        <v>81035200</v>
      </c>
      <c r="X65" s="89">
        <f t="shared" si="4"/>
        <v>2.86</v>
      </c>
      <c r="AC65" s="72"/>
    </row>
    <row r="66" spans="2:29" ht="54">
      <c r="B66" s="53" t="s">
        <v>8</v>
      </c>
      <c r="C66" s="53" t="s">
        <v>258</v>
      </c>
      <c r="D66" s="53" t="s">
        <v>259</v>
      </c>
      <c r="E66" s="81" t="s">
        <v>367</v>
      </c>
      <c r="F66" s="53" t="s">
        <v>260</v>
      </c>
      <c r="G66" s="53" t="s">
        <v>185</v>
      </c>
      <c r="H66" s="1" t="s">
        <v>344</v>
      </c>
      <c r="I66" s="1" t="s">
        <v>37</v>
      </c>
      <c r="J66" s="73" t="s">
        <v>66</v>
      </c>
      <c r="K66" s="1" t="s">
        <v>13</v>
      </c>
      <c r="L66" s="83" t="str">
        <f t="shared" si="0"/>
        <v>B</v>
      </c>
      <c r="M66" s="40"/>
      <c r="N66" s="84" t="s">
        <v>69</v>
      </c>
      <c r="O66" s="10">
        <v>7232200</v>
      </c>
      <c r="P66" s="85"/>
      <c r="Q66" s="86">
        <f t="shared" si="1"/>
        <v>0</v>
      </c>
      <c r="R66" s="87">
        <f t="shared" si="2"/>
        <v>2410733.3333333335</v>
      </c>
      <c r="S66" s="67">
        <v>3.94</v>
      </c>
      <c r="T66" s="88">
        <f t="shared" si="3"/>
        <v>1.3133333333333332</v>
      </c>
      <c r="U66" s="68" t="s">
        <v>311</v>
      </c>
      <c r="W66">
        <v>15515700</v>
      </c>
      <c r="X66" s="89">
        <f t="shared" si="4"/>
        <v>6.44</v>
      </c>
      <c r="AC66" s="72"/>
    </row>
    <row r="67" spans="2:29">
      <c r="B67" s="53" t="s">
        <v>8</v>
      </c>
      <c r="C67" s="53" t="s">
        <v>261</v>
      </c>
      <c r="D67" s="53" t="s">
        <v>261</v>
      </c>
      <c r="E67" s="81" t="s">
        <v>367</v>
      </c>
      <c r="F67" s="53" t="s">
        <v>262</v>
      </c>
      <c r="G67" s="53" t="s">
        <v>73</v>
      </c>
      <c r="H67" s="1" t="s">
        <v>24</v>
      </c>
      <c r="I67" s="1" t="s">
        <v>37</v>
      </c>
      <c r="J67" s="73" t="s">
        <v>66</v>
      </c>
      <c r="K67" s="1" t="s">
        <v>13</v>
      </c>
      <c r="L67" s="83" t="str">
        <f t="shared" si="0"/>
        <v>B</v>
      </c>
      <c r="M67" s="40"/>
      <c r="N67" s="84" t="s">
        <v>69</v>
      </c>
      <c r="O67" s="10">
        <v>56387600</v>
      </c>
      <c r="P67" s="85"/>
      <c r="Q67" s="86">
        <f t="shared" si="1"/>
        <v>0</v>
      </c>
      <c r="R67" s="87">
        <f t="shared" si="2"/>
        <v>18795866.666666668</v>
      </c>
      <c r="S67" s="67">
        <v>3.52</v>
      </c>
      <c r="T67" s="88">
        <f t="shared" si="3"/>
        <v>1.1733333333333333</v>
      </c>
      <c r="U67" s="1" t="s">
        <v>68</v>
      </c>
      <c r="W67">
        <v>51231200</v>
      </c>
      <c r="X67" s="89">
        <f t="shared" si="4"/>
        <v>2.73</v>
      </c>
      <c r="AC67" s="72"/>
    </row>
    <row r="68" spans="2:29">
      <c r="B68" s="53" t="s">
        <v>8</v>
      </c>
      <c r="C68" s="53" t="s">
        <v>263</v>
      </c>
      <c r="D68" s="53" t="s">
        <v>264</v>
      </c>
      <c r="E68" s="81" t="s">
        <v>367</v>
      </c>
      <c r="F68" s="53" t="s">
        <v>265</v>
      </c>
      <c r="G68" s="53" t="s">
        <v>266</v>
      </c>
      <c r="H68" s="1" t="s">
        <v>24</v>
      </c>
      <c r="I68" s="1" t="s">
        <v>37</v>
      </c>
      <c r="J68" s="73" t="s">
        <v>66</v>
      </c>
      <c r="K68" s="1" t="s">
        <v>13</v>
      </c>
      <c r="L68" s="83" t="str">
        <f t="shared" si="0"/>
        <v>A</v>
      </c>
      <c r="M68" s="40"/>
      <c r="N68" s="84" t="s">
        <v>69</v>
      </c>
      <c r="O68" s="10">
        <v>60512100</v>
      </c>
      <c r="P68" s="85"/>
      <c r="Q68" s="86">
        <f t="shared" si="1"/>
        <v>0</v>
      </c>
      <c r="R68" s="87">
        <f t="shared" si="2"/>
        <v>20170700</v>
      </c>
      <c r="S68" s="67">
        <v>5.16</v>
      </c>
      <c r="T68" s="88">
        <f t="shared" si="3"/>
        <v>1.72</v>
      </c>
      <c r="U68" s="68" t="s">
        <v>68</v>
      </c>
      <c r="W68">
        <v>94975300</v>
      </c>
      <c r="X68" s="89">
        <f t="shared" si="4"/>
        <v>4.71</v>
      </c>
      <c r="AC68" s="72"/>
    </row>
    <row r="69" spans="2:29">
      <c r="B69" s="53" t="s">
        <v>16</v>
      </c>
      <c r="C69" s="53" t="s">
        <v>269</v>
      </c>
      <c r="D69" s="53" t="s">
        <v>269</v>
      </c>
      <c r="E69" s="81" t="s">
        <v>367</v>
      </c>
      <c r="F69" s="53" t="s">
        <v>270</v>
      </c>
      <c r="G69" s="53" t="s">
        <v>271</v>
      </c>
      <c r="H69" s="1" t="s">
        <v>342</v>
      </c>
      <c r="I69" s="1" t="s">
        <v>37</v>
      </c>
      <c r="J69" s="73" t="s">
        <v>66</v>
      </c>
      <c r="K69" s="1" t="s">
        <v>13</v>
      </c>
      <c r="L69" s="83" t="str">
        <f t="shared" si="0"/>
        <v>B</v>
      </c>
      <c r="M69" s="40"/>
      <c r="N69" s="84" t="s">
        <v>69</v>
      </c>
      <c r="O69" s="10">
        <v>10270</v>
      </c>
      <c r="P69" s="85"/>
      <c r="Q69" s="86">
        <f t="shared" si="1"/>
        <v>0</v>
      </c>
      <c r="R69" s="87">
        <f t="shared" si="2"/>
        <v>3423.3333333333335</v>
      </c>
      <c r="S69" s="67">
        <v>4.03</v>
      </c>
      <c r="T69" s="88">
        <f t="shared" si="3"/>
        <v>1.3433333333333335</v>
      </c>
      <c r="U69" s="1" t="s">
        <v>68</v>
      </c>
      <c r="W69">
        <v>4430</v>
      </c>
      <c r="X69" s="89">
        <f t="shared" si="4"/>
        <v>1.29</v>
      </c>
      <c r="AC69" s="72"/>
    </row>
    <row r="70" spans="2:29">
      <c r="B70" s="53" t="s">
        <v>16</v>
      </c>
      <c r="C70" s="53" t="s">
        <v>272</v>
      </c>
      <c r="D70" s="53" t="s">
        <v>273</v>
      </c>
      <c r="E70" s="81" t="s">
        <v>367</v>
      </c>
      <c r="F70" s="53" t="s">
        <v>274</v>
      </c>
      <c r="G70" s="53" t="s">
        <v>275</v>
      </c>
      <c r="H70" s="1" t="s">
        <v>344</v>
      </c>
      <c r="I70" s="1" t="s">
        <v>37</v>
      </c>
      <c r="J70" s="73" t="s">
        <v>66</v>
      </c>
      <c r="K70" s="1" t="s">
        <v>13</v>
      </c>
      <c r="L70" s="83" t="str">
        <f t="shared" ref="L70:L77" si="5">IF(T70&gt;=1.5,"A",IF(T70=1,"C",IF(T70&lt;1,"D",IF(1&lt;=T70&gt;1.5,"B",""))))</f>
        <v>B</v>
      </c>
      <c r="M70" s="40"/>
      <c r="N70" s="84" t="s">
        <v>69</v>
      </c>
      <c r="O70" s="10">
        <v>206340</v>
      </c>
      <c r="P70" s="85"/>
      <c r="Q70" s="86">
        <f t="shared" ref="Q70:Q77" si="6">P70/O70</f>
        <v>0</v>
      </c>
      <c r="R70" s="87">
        <f t="shared" ref="R70:R77" si="7">O70/3</f>
        <v>68780</v>
      </c>
      <c r="S70" s="67">
        <v>4.4800000000000004</v>
      </c>
      <c r="T70" s="88">
        <f t="shared" ref="T70:T77" si="8">S70/3</f>
        <v>1.4933333333333334</v>
      </c>
      <c r="U70" s="1" t="s">
        <v>68</v>
      </c>
      <c r="W70">
        <v>150970</v>
      </c>
      <c r="X70" s="89">
        <f t="shared" ref="X70:X77" si="9">ROUND(W70/R70,2)</f>
        <v>2.19</v>
      </c>
      <c r="AC70" s="72"/>
    </row>
    <row r="71" spans="2:29">
      <c r="B71" s="53" t="s">
        <v>16</v>
      </c>
      <c r="C71" s="53" t="s">
        <v>276</v>
      </c>
      <c r="D71" s="53" t="s">
        <v>277</v>
      </c>
      <c r="E71" s="81" t="s">
        <v>367</v>
      </c>
      <c r="F71" s="53" t="s">
        <v>278</v>
      </c>
      <c r="G71" s="53" t="s">
        <v>279</v>
      </c>
      <c r="H71" s="1" t="s">
        <v>342</v>
      </c>
      <c r="I71" s="1" t="s">
        <v>37</v>
      </c>
      <c r="J71" s="73" t="s">
        <v>66</v>
      </c>
      <c r="K71" s="1" t="s">
        <v>13</v>
      </c>
      <c r="L71" s="83" t="str">
        <f t="shared" si="5"/>
        <v>A</v>
      </c>
      <c r="M71" s="40"/>
      <c r="N71" s="84" t="s">
        <v>69</v>
      </c>
      <c r="O71" s="10">
        <v>124585</v>
      </c>
      <c r="P71" s="85"/>
      <c r="Q71" s="86">
        <f t="shared" si="6"/>
        <v>0</v>
      </c>
      <c r="R71" s="87">
        <f t="shared" si="7"/>
        <v>41528.333333333336</v>
      </c>
      <c r="S71" s="67">
        <v>5.91</v>
      </c>
      <c r="T71" s="88">
        <f t="shared" si="8"/>
        <v>1.97</v>
      </c>
      <c r="U71" s="1" t="s">
        <v>68</v>
      </c>
      <c r="W71">
        <v>223305</v>
      </c>
      <c r="X71" s="89">
        <f t="shared" si="9"/>
        <v>5.38</v>
      </c>
      <c r="AC71" s="72"/>
    </row>
    <row r="72" spans="2:29">
      <c r="B72" s="53" t="s">
        <v>16</v>
      </c>
      <c r="C72" s="53" t="s">
        <v>280</v>
      </c>
      <c r="D72" s="53" t="s">
        <v>280</v>
      </c>
      <c r="E72" s="81" t="s">
        <v>367</v>
      </c>
      <c r="F72" s="53" t="s">
        <v>281</v>
      </c>
      <c r="G72" s="53" t="s">
        <v>282</v>
      </c>
      <c r="H72" s="1" t="s">
        <v>342</v>
      </c>
      <c r="I72" s="1" t="s">
        <v>37</v>
      </c>
      <c r="J72" s="73" t="s">
        <v>66</v>
      </c>
      <c r="K72" s="1" t="s">
        <v>13</v>
      </c>
      <c r="L72" s="83" t="str">
        <f t="shared" si="5"/>
        <v>A</v>
      </c>
      <c r="M72" s="40"/>
      <c r="N72" s="84" t="s">
        <v>69</v>
      </c>
      <c r="O72" s="10">
        <v>766050</v>
      </c>
      <c r="P72" s="85"/>
      <c r="Q72" s="86">
        <f t="shared" si="6"/>
        <v>0</v>
      </c>
      <c r="R72" s="87">
        <f t="shared" si="7"/>
        <v>255350</v>
      </c>
      <c r="S72" s="67">
        <v>6.79</v>
      </c>
      <c r="T72" s="88">
        <f t="shared" si="8"/>
        <v>2.2633333333333332</v>
      </c>
      <c r="U72" s="1" t="s">
        <v>68</v>
      </c>
      <c r="W72">
        <v>1883150</v>
      </c>
      <c r="X72" s="89">
        <f t="shared" si="9"/>
        <v>7.37</v>
      </c>
      <c r="AC72" s="72"/>
    </row>
    <row r="73" spans="2:29">
      <c r="B73" s="53" t="s">
        <v>22</v>
      </c>
      <c r="C73" s="53" t="s">
        <v>283</v>
      </c>
      <c r="D73" s="53" t="s">
        <v>283</v>
      </c>
      <c r="E73" s="81" t="s">
        <v>367</v>
      </c>
      <c r="F73" s="53" t="s">
        <v>284</v>
      </c>
      <c r="G73" s="53" t="s">
        <v>285</v>
      </c>
      <c r="H73" s="1" t="s">
        <v>344</v>
      </c>
      <c r="I73" s="1" t="s">
        <v>37</v>
      </c>
      <c r="J73" s="73" t="s">
        <v>66</v>
      </c>
      <c r="K73" s="1" t="s">
        <v>13</v>
      </c>
      <c r="L73" s="83" t="str">
        <f t="shared" si="5"/>
        <v>D</v>
      </c>
      <c r="M73" s="40" t="s">
        <v>27</v>
      </c>
      <c r="N73" s="84" t="s">
        <v>69</v>
      </c>
      <c r="O73" s="10">
        <v>1949760</v>
      </c>
      <c r="P73" s="85"/>
      <c r="Q73" s="86">
        <f t="shared" si="6"/>
        <v>0</v>
      </c>
      <c r="R73" s="87">
        <f t="shared" si="7"/>
        <v>649920</v>
      </c>
      <c r="S73" s="67">
        <v>2.5299999999999998</v>
      </c>
      <c r="T73" s="88">
        <f t="shared" si="8"/>
        <v>0.84333333333333327</v>
      </c>
      <c r="U73" s="1" t="s">
        <v>365</v>
      </c>
      <c r="W73">
        <v>1152030</v>
      </c>
      <c r="X73" s="89">
        <f t="shared" si="9"/>
        <v>1.77</v>
      </c>
      <c r="AC73" s="72"/>
    </row>
    <row r="74" spans="2:29">
      <c r="B74" s="53" t="s">
        <v>22</v>
      </c>
      <c r="C74" s="53" t="s">
        <v>287</v>
      </c>
      <c r="D74" s="53" t="s">
        <v>287</v>
      </c>
      <c r="E74" s="81" t="s">
        <v>367</v>
      </c>
      <c r="F74" s="53" t="s">
        <v>288</v>
      </c>
      <c r="G74" s="53" t="s">
        <v>289</v>
      </c>
      <c r="H74" s="1" t="s">
        <v>342</v>
      </c>
      <c r="I74" s="1" t="s">
        <v>37</v>
      </c>
      <c r="J74" s="73" t="s">
        <v>66</v>
      </c>
      <c r="K74" s="1" t="s">
        <v>13</v>
      </c>
      <c r="L74" s="83" t="str">
        <f t="shared" si="5"/>
        <v>D</v>
      </c>
      <c r="M74" s="40" t="s">
        <v>27</v>
      </c>
      <c r="N74" s="84" t="s">
        <v>69</v>
      </c>
      <c r="O74" s="10">
        <v>1073100</v>
      </c>
      <c r="P74" s="85"/>
      <c r="Q74" s="86">
        <f t="shared" si="6"/>
        <v>0</v>
      </c>
      <c r="R74" s="87">
        <f t="shared" si="7"/>
        <v>357700</v>
      </c>
      <c r="S74" s="67">
        <v>1.51</v>
      </c>
      <c r="T74" s="88">
        <f t="shared" si="8"/>
        <v>0.5033333333333333</v>
      </c>
      <c r="U74" s="1" t="s">
        <v>365</v>
      </c>
      <c r="W74">
        <v>1400700</v>
      </c>
      <c r="X74" s="89">
        <f t="shared" si="9"/>
        <v>3.92</v>
      </c>
      <c r="AC74" s="72"/>
    </row>
    <row r="75" spans="2:29" ht="64.5" customHeight="1">
      <c r="B75" s="53" t="s">
        <v>22</v>
      </c>
      <c r="C75" s="53" t="s">
        <v>316</v>
      </c>
      <c r="D75" s="53" t="s">
        <v>316</v>
      </c>
      <c r="E75" s="81" t="s">
        <v>367</v>
      </c>
      <c r="F75" s="53" t="s">
        <v>352</v>
      </c>
      <c r="G75" s="53" t="s">
        <v>318</v>
      </c>
      <c r="H75" s="1" t="s">
        <v>319</v>
      </c>
      <c r="I75" s="1" t="s">
        <v>37</v>
      </c>
      <c r="J75" s="73" t="s">
        <v>66</v>
      </c>
      <c r="K75" s="1" t="s">
        <v>13</v>
      </c>
      <c r="L75" s="83" t="str">
        <f t="shared" si="5"/>
        <v>D</v>
      </c>
      <c r="M75" s="40" t="s">
        <v>27</v>
      </c>
      <c r="N75" s="84" t="s">
        <v>69</v>
      </c>
      <c r="O75" s="10">
        <v>878639</v>
      </c>
      <c r="P75" s="85"/>
      <c r="Q75" s="86">
        <f t="shared" si="6"/>
        <v>0</v>
      </c>
      <c r="R75" s="87">
        <f t="shared" si="7"/>
        <v>292879.66666666669</v>
      </c>
      <c r="S75" s="67">
        <v>0.61</v>
      </c>
      <c r="T75" s="88">
        <f t="shared" si="8"/>
        <v>0.20333333333333334</v>
      </c>
      <c r="U75" s="1" t="s">
        <v>366</v>
      </c>
      <c r="W75">
        <v>218619</v>
      </c>
      <c r="X75" s="89">
        <f t="shared" si="9"/>
        <v>0.75</v>
      </c>
      <c r="AC75" s="72"/>
    </row>
    <row r="76" spans="2:29" ht="64.5" customHeight="1">
      <c r="B76" s="53" t="s">
        <v>22</v>
      </c>
      <c r="C76" s="53" t="s">
        <v>322</v>
      </c>
      <c r="D76" s="53" t="s">
        <v>322</v>
      </c>
      <c r="E76" s="81" t="s">
        <v>367</v>
      </c>
      <c r="F76" s="53" t="s">
        <v>352</v>
      </c>
      <c r="G76" s="53" t="s">
        <v>324</v>
      </c>
      <c r="H76" s="1" t="s">
        <v>319</v>
      </c>
      <c r="I76" s="1" t="s">
        <v>37</v>
      </c>
      <c r="J76" s="73" t="s">
        <v>66</v>
      </c>
      <c r="K76" s="1" t="s">
        <v>13</v>
      </c>
      <c r="L76" s="83" t="str">
        <f t="shared" si="5"/>
        <v>D</v>
      </c>
      <c r="M76" s="40" t="s">
        <v>27</v>
      </c>
      <c r="N76" s="84" t="s">
        <v>69</v>
      </c>
      <c r="O76" s="10">
        <v>878639</v>
      </c>
      <c r="P76" s="85"/>
      <c r="Q76" s="86">
        <f t="shared" si="6"/>
        <v>0</v>
      </c>
      <c r="R76" s="87">
        <f t="shared" si="7"/>
        <v>292879.66666666669</v>
      </c>
      <c r="S76" s="67">
        <v>0.61</v>
      </c>
      <c r="T76" s="88">
        <f t="shared" si="8"/>
        <v>0.20333333333333334</v>
      </c>
      <c r="U76" s="1" t="s">
        <v>366</v>
      </c>
      <c r="W76">
        <v>218619</v>
      </c>
      <c r="X76" s="89">
        <f t="shared" si="9"/>
        <v>0.75</v>
      </c>
      <c r="AC76" s="72"/>
    </row>
    <row r="77" spans="2:29">
      <c r="B77" s="53" t="s">
        <v>22</v>
      </c>
      <c r="C77" s="53" t="s">
        <v>290</v>
      </c>
      <c r="D77" s="53" t="s">
        <v>291</v>
      </c>
      <c r="E77" s="81" t="s">
        <v>367</v>
      </c>
      <c r="F77" s="53" t="s">
        <v>292</v>
      </c>
      <c r="G77" s="53" t="s">
        <v>293</v>
      </c>
      <c r="H77" s="1" t="s">
        <v>342</v>
      </c>
      <c r="I77" s="1" t="s">
        <v>37</v>
      </c>
      <c r="J77" s="73" t="s">
        <v>66</v>
      </c>
      <c r="K77" s="1" t="s">
        <v>13</v>
      </c>
      <c r="L77" s="83" t="str">
        <f t="shared" si="5"/>
        <v>A</v>
      </c>
      <c r="M77" s="40"/>
      <c r="N77" s="84" t="s">
        <v>69</v>
      </c>
      <c r="O77" s="10">
        <v>127605</v>
      </c>
      <c r="P77" s="85"/>
      <c r="Q77" s="86">
        <f t="shared" si="6"/>
        <v>0</v>
      </c>
      <c r="R77" s="87">
        <f t="shared" si="7"/>
        <v>42535</v>
      </c>
      <c r="S77" s="67">
        <v>4.83</v>
      </c>
      <c r="T77" s="88">
        <f t="shared" si="8"/>
        <v>1.61</v>
      </c>
      <c r="U77" s="1" t="s">
        <v>68</v>
      </c>
      <c r="W77">
        <v>227582</v>
      </c>
      <c r="X77" s="89">
        <f t="shared" si="9"/>
        <v>5.35</v>
      </c>
      <c r="AC77" s="72"/>
    </row>
  </sheetData>
  <autoFilter ref="B4:AJ77" xr:uid="{72060370-C177-4E7E-A0CF-8829DBBE8B66}"/>
  <phoneticPr fontId="2"/>
  <pageMargins left="0.7" right="0.7" top="0.75" bottom="0.75" header="0.3" footer="0.3"/>
  <pageSetup paperSize="8" scale="29" fitToHeight="0" orientation="landscape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6e18b-26c1-4122-9e79-e6c53ac26d53" xsi:nil="true"/>
    <lcf76f155ced4ddcb4097134ff3c332f xmlns="7b019931-c4aa-4eec-a5dc-e9aa43efafdd">
      <Terms xmlns="http://schemas.microsoft.com/office/infopath/2007/PartnerControls"/>
    </lcf76f155ced4ddcb4097134ff3c332f>
    <Owner xmlns="7b019931-c4aa-4eec-a5dc-e9aa43efafdd">
      <UserInfo>
        <DisplayName/>
        <AccountId xsi:nil="true"/>
        <AccountType/>
      </UserInfo>
    </Own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6FEF443D7B0AD4DA8720B0EBF368E9D" ma:contentTypeVersion="15" ma:contentTypeDescription="新しいドキュメントを作成します。" ma:contentTypeScope="" ma:versionID="c48958b1d407f1b77d3aa04220c572b3">
  <xsd:schema xmlns:xsd="http://www.w3.org/2001/XMLSchema" xmlns:xs="http://www.w3.org/2001/XMLSchema" xmlns:p="http://schemas.microsoft.com/office/2006/metadata/properties" xmlns:ns2="7b019931-c4aa-4eec-a5dc-e9aa43efafdd" xmlns:ns3="85e6e18b-26c1-4122-9e79-e6c53ac26d53" targetNamespace="http://schemas.microsoft.com/office/2006/metadata/properties" ma:root="true" ma:fieldsID="af5aab522738cec635da3ca25c3e413d" ns2:_="" ns3:_="">
    <xsd:import namespace="7b019931-c4aa-4eec-a5dc-e9aa43efafdd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019931-c4aa-4eec-a5dc-e9aa43efafdd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354e441f-ff31-42df-b11e-f3c109056671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ADE4CC-B85B-4942-A59B-D22D15B161F1}">
  <ds:schemaRefs>
    <ds:schemaRef ds:uri="http://purl.org/dc/elements/1.1/"/>
    <ds:schemaRef ds:uri="http://purl.org/dc/terms/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1d1c15ab-e658-4e6d-845a-f5df8a3fd3aa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C3BE58B9-32AF-42DE-A77E-3B4A75283611}"/>
</file>

<file path=customXml/itemProps3.xml><?xml version="1.0" encoding="utf-8"?>
<ds:datastoreItem xmlns:ds="http://schemas.openxmlformats.org/officeDocument/2006/customXml" ds:itemID="{52634269-90E3-4D07-B8D4-0EA7B6A2F0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（入力規則）</vt:lpstr>
      <vt:lpstr>2023年度</vt:lpstr>
      <vt:lpstr>2024年度(7月更新)</vt:lpstr>
      <vt:lpstr>2024年度(10月更新)</vt:lpstr>
      <vt:lpstr>2025年度(1月更新)</vt:lpstr>
      <vt:lpstr>2025年度(4月更新)</vt:lpstr>
      <vt:lpstr>2025年度(7月更新)</vt:lpstr>
      <vt:lpstr>2025年度(9月更新) 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0x01010066FEF443D7B0AD4DA8720B0EBF368E9D</vt:lpwstr>
  </property>
</Properties>
</file>